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<sst xmlns="http://schemas.openxmlformats.org/spreadsheetml/2006/main" count="692" uniqueCount="350">
  <si>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</si>
  <si>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</si>
  <si>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</si>
  <si>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</si>
  <si>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</si>
  <si>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</si>
  <si>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</si>
  <si>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</si>
  <si>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</si>
  <si>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</si>
  <si>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</si>
  <si>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</si>
  <si>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</si>
  <si>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</si>
  <si>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</si>
  <si>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</si>
  <si>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</si>
  <si>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</si>
  <si>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</si>
  <si>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</si>
  <si>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</si>
  <si>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</si>
  <si>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</si>
  <si>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</si>
  <si>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</si>
  <si>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</si>
  <si>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</si>
  <si>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</si>
  <si>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</si>
  <si>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</si>
  <si>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</si>
  <si>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</si>
  <si>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</si>
  <si>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</si>
  <si>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</si>
  <si>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</si>
  <si>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</si>
  <si>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</si>
  <si>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</si>
  <si>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</si>
  <si>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</si>
  <si>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</si>
  <si>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</si>
  <si>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</si>
  <si>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</si>
  <si>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</si>
  <si>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</si>
  <si>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</si>
  <si>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</si>
  <si>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</si>
  <si>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</si>
  <si>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</si>
  <si>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</si>
  <si>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</si>
  <si>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</si>
  <si>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</si>
  <si>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</si>
  <si>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</si>
  <si>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</si>
  <si>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</si>
  <si>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</si>
  <si>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</si>
  <si>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</si>
  <si>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</si>
  <si>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</si>
  <si>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</si>
  <si>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</si>
  <si>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</si>
  <si>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</si>
  <si>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</si>
  <si>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</si>
  <si>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</si>
  <si>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</si>
  <si>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</si>
  <si>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</si>
  <si>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</si>
  <si>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</si>
  <si>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</si>
  <si>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</si>
  <si>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</si>
  <si>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</si>
  <si>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</si>
  <si>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</si>
  <si>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</si>
  <si>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</si>
  <si>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</si>
  <si>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</si>
  <si>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</si>
  <si>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</si>
  <si>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</si>
  <si>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</si>
  <si>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</si>
  <si>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</si>
  <si>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</si>
  <si>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</si>
  <si>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</si>
  <si>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</si>
  <si>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</si>
  <si>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</si>
  <si>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</si>
  <si>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</si>
  <si>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</si>
  <si>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</si>
  <si>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</si>
  <si>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</si>
  <si>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</si>
  <si>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</si>
  <si>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</si>
  <si>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</si>
  <si>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</si>
  <si>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</si>
  <si>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</si>
  <si>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</si>
  <si>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</si>
  <si>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</si>
  <si>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</si>
  <si>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</si>
  <si>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</si>
  <si>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</si>
  <si>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</si>
  <si>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</si>
  <si>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</si>
  <si>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</si>
  <si>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</si>
  <si>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</si>
  <si>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</si>
  <si>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</si>
  <si>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</si>
  <si>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</si>
  <si>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</si>
  <si>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</si>
  <si>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</si>
  <si>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</si>
  <si>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</si>
  <si>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</si>
  <si>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</si>
  <si>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</si>
  <si>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</si>
  <si>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</si>
  <si>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</si>
  <si>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</si>
  <si>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</si>
  <si>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</si>
  <si>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</si>
  <si>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</si>
  <si>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</si>
  <si>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</si>
  <si>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</si>
  <si>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</si>
  <si>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</si>
  <si>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</si>
  <si>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</si>
  <si>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</si>
  <si>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</si>
  <si>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</si>
  <si>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</si>
  <si>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</si>
  <si>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</si>
  <si>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</si>
  <si>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</si>
  <si>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</si>
  <si>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</si>
  <si>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</si>
  <si>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</si>
  <si>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</si>
  <si>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</si>
  <si>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</si>
  <si>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</si>
  <si>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</si>
  <si>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</si>
  <si>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</si>
  <si>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</si>
  <si>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</si>
  <si>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</si>
  <si>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</si>
  <si>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</si>
  <si>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</si>
  <si>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</si>
  <si>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</si>
  <si>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</si>
  <si>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</si>
  <si>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</si>
  <si>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</si>
  <si>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</si>
  <si>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</si>
  <si>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</si>
  <si>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</si>
  <si>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</si>
  <si>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</si>
  <si>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</si>
  <si>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</si>
  <si>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</si>
  <si>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</si>
  <si>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</si>
  <si>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</si>
  <si>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</si>
  <si>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</si>
  <si>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</si>
  <si>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</si>
  <si>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</si>
  <si>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</si>
  <si>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</si>
  <si>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</si>
  <si>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</si>
  <si>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</si>
  <si>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</si>
  <si>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</si>
  <si>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</si>
  <si>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</si>
  <si>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</si>
  <si>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</si>
  <si>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</si>
  <si>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</si>
  <si>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</si>
  <si>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</si>
  <si>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</si>
  <si>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</si>
  <si>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</si>
  <si>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</si>
  <si>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</si>
  <si>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</si>
  <si>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</si>
  <si>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</si>
  <si>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</si>
  <si>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</si>
  <si>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</si>
  <si>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</si>
  <si>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</si>
  <si>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</si>
  <si>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</si>
  <si>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</si>
  <si>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</si>
  <si>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</si>
  <si>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</si>
  <si>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</si>
  <si>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</si>
  <si>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</si>
  <si>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</si>
  <si>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</si>
  <si>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</si>
  <si>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</si>
  <si>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</si>
  <si>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</si>
  <si>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</si>
  <si>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</si>
  <si>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</si>
  <si>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</si>
  <si>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</si>
  <si>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</si>
  <si>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</si>
  <si>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</si>
  <si>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</si>
  <si>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</si>
  <si>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</si>
  <si>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</si>
  <si>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</si>
  <si>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</si>
  <si>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</si>
  <si>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</si>
  <si>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</si>
  <si>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</si>
  <si>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</si>
  <si>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</si>
  <si>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</si>
  <si>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</si>
  <si>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</si>
  <si>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</si>
  <si>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</si>
  <si>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</si>
  <si>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</si>
  <si>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</si>
  <si>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</si>
  <si>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</si>
  <si>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</si>
  <si>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</si>
  <si>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</si>
  <si>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H2510128</t>
  </si>
  <si>
    <t>김경숙</t>
  </si>
  <si>
    <t>F</t>
  </si>
  <si>
    <t>정보</t>
    <phoneticPr fontId="1" type="noConversion"/>
  </si>
  <si>
    <t>(설문지 : FFQ 95문항 설문지, 사용자 : 김경숙, ID : H2510128)</t>
  </si>
  <si>
    <t>출력시각</t>
    <phoneticPr fontId="1" type="noConversion"/>
  </si>
  <si>
    <t>2023년 02월 07일 11:10:49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</si>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</sst>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109.05727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6200024"/>
        <c:axId val="706199632"/>
      </c:barChart>
      <c:catAx>
        <c:axId val="70620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199632"/>
        <c:crosses val="autoZero"/>
        <c:auto val="1"/>
        <c:lblAlgn val="ctr"/>
        <c:lblOffset val="100"/>
        <c:noMultiLvlLbl val="0"/>
      </c:catAx>
      <c:valAx>
        <c:axId val="70619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620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3.5561194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468448"/>
        <c:axId val="826466096"/>
      </c:barChart>
      <c:catAx>
        <c:axId val="82646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466096"/>
        <c:crosses val="autoZero"/>
        <c:auto val="1"/>
        <c:lblAlgn val="ctr"/>
        <c:lblOffset val="100"/>
        <c:noMultiLvlLbl val="0"/>
      </c:catAx>
      <c:valAx>
        <c:axId val="82646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46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13.754102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468056"/>
        <c:axId val="826465312"/>
      </c:barChart>
      <c:catAx>
        <c:axId val="82646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465312"/>
        <c:crosses val="autoZero"/>
        <c:auto val="1"/>
        <c:lblAlgn val="ctr"/>
        <c:lblOffset val="100"/>
        <c:noMultiLvlLbl val="0"/>
      </c:catAx>
      <c:valAx>
        <c:axId val="82646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46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1807.5740000000001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7031168"/>
        <c:axId val="827033128"/>
      </c:barChart>
      <c:catAx>
        <c:axId val="82703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033128"/>
        <c:crosses val="autoZero"/>
        <c:auto val="1"/>
        <c:lblAlgn val="ctr"/>
        <c:lblOffset val="100"/>
        <c:noMultiLvlLbl val="0"/>
      </c:catAx>
      <c:valAx>
        <c:axId val="82703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0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6265.9930000000004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7031952"/>
        <c:axId val="827030384"/>
      </c:barChart>
      <c:catAx>
        <c:axId val="82703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030384"/>
        <c:crosses val="autoZero"/>
        <c:auto val="1"/>
        <c:lblAlgn val="ctr"/>
        <c:lblOffset val="100"/>
        <c:noMultiLvlLbl val="0"/>
      </c:catAx>
      <c:valAx>
        <c:axId val="8270303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03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229.62907000000001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7029992"/>
        <c:axId val="827032344"/>
      </c:barChart>
      <c:catAx>
        <c:axId val="82702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032344"/>
        <c:crosses val="autoZero"/>
        <c:auto val="1"/>
        <c:lblAlgn val="ctr"/>
        <c:lblOffset val="100"/>
        <c:noMultiLvlLbl val="0"/>
      </c:catAx>
      <c:valAx>
        <c:axId val="82703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02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276.78140000000002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711696"/>
        <c:axId val="826714048"/>
      </c:barChart>
      <c:catAx>
        <c:axId val="82671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714048"/>
        <c:crosses val="autoZero"/>
        <c:auto val="1"/>
        <c:lblAlgn val="ctr"/>
        <c:lblOffset val="100"/>
        <c:noMultiLvlLbl val="0"/>
      </c:catAx>
      <c:valAx>
        <c:axId val="82671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71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20.011911000000001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710520"/>
        <c:axId val="826711304"/>
      </c:barChart>
      <c:catAx>
        <c:axId val="82671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711304"/>
        <c:crosses val="autoZero"/>
        <c:auto val="1"/>
        <c:lblAlgn val="ctr"/>
        <c:lblOffset val="100"/>
        <c:noMultiLvlLbl val="0"/>
      </c:catAx>
      <c:valAx>
        <c:axId val="826711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71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2624.1113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713656"/>
        <c:axId val="826710912"/>
      </c:barChart>
      <c:catAx>
        <c:axId val="82671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710912"/>
        <c:crosses val="autoZero"/>
        <c:auto val="1"/>
        <c:lblAlgn val="ctr"/>
        <c:lblOffset val="100"/>
        <c:noMultiLvlLbl val="0"/>
      </c:catAx>
      <c:valAx>
        <c:axId val="8267109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71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0.29228117999999997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712872"/>
        <c:axId val="825702720"/>
      </c:barChart>
      <c:catAx>
        <c:axId val="82671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02720"/>
        <c:crosses val="autoZero"/>
        <c:auto val="1"/>
        <c:lblAlgn val="ctr"/>
        <c:lblOffset val="100"/>
        <c:noMultiLvlLbl val="0"/>
      </c:catAx>
      <c:valAx>
        <c:axId val="82570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71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6.564622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704680"/>
        <c:axId val="825703112"/>
      </c:barChart>
      <c:catAx>
        <c:axId val="82570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03112"/>
        <c:crosses val="autoZero"/>
        <c:auto val="1"/>
        <c:lblAlgn val="ctr"/>
        <c:lblOffset val="100"/>
        <c:noMultiLvlLbl val="0"/>
      </c:catAx>
      <c:valAx>
        <c:axId val="825703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70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59.778210000000001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552352"/>
        <c:axId val="826553136"/>
      </c:barChart>
      <c:catAx>
        <c:axId val="82655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553136"/>
        <c:crosses val="autoZero"/>
        <c:auto val="1"/>
        <c:lblAlgn val="ctr"/>
        <c:lblOffset val="100"/>
        <c:noMultiLvlLbl val="0"/>
      </c:catAx>
      <c:valAx>
        <c:axId val="82655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55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1870.5708999999999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705856"/>
        <c:axId val="825704288"/>
      </c:barChart>
      <c:catAx>
        <c:axId val="82570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04288"/>
        <c:crosses val="autoZero"/>
        <c:auto val="1"/>
        <c:lblAlgn val="ctr"/>
        <c:lblOffset val="100"/>
        <c:noMultiLvlLbl val="0"/>
      </c:catAx>
      <c:valAx>
        <c:axId val="82570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7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126.22545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705464"/>
        <c:axId val="825703896"/>
      </c:barChart>
      <c:catAx>
        <c:axId val="82570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03896"/>
        <c:crosses val="autoZero"/>
        <c:auto val="1"/>
        <c:lblAlgn val="ctr"/>
        <c:lblOffset val="100"/>
        <c:noMultiLvlLbl val="0"/>
      </c:catAx>
      <c:valAx>
        <c:axId val="82570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70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18.739999999999998</c:v>
                </c:pt>
                <c:pt idx="1">
                  <c:v>9.2539999999999996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27721936"/>
        <c:axId val="827722328"/>
      </c:barChart>
      <c:catAx>
        <c:axId val="82772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722328"/>
        <c:crosses val="autoZero"/>
        <c:auto val="1"/>
        <c:lblAlgn val="ctr"/>
        <c:lblOffset val="100"/>
        <c:noMultiLvlLbl val="0"/>
      </c:catAx>
      <c:valAx>
        <c:axId val="82772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72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12.519111000000001</c:v>
                </c:pt>
                <c:pt idx="1">
                  <c:v>18.334305000000001</c:v>
                </c:pt>
                <c:pt idx="2">
                  <c:v>19.55986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1065.9961000000001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7719976"/>
        <c:axId val="827719192"/>
      </c:barChart>
      <c:catAx>
        <c:axId val="82771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719192"/>
        <c:crosses val="autoZero"/>
        <c:auto val="1"/>
        <c:lblAlgn val="ctr"/>
        <c:lblOffset val="100"/>
        <c:noMultiLvlLbl val="0"/>
      </c:catAx>
      <c:valAx>
        <c:axId val="827719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71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36.094439999999999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7719584"/>
        <c:axId val="827721544"/>
      </c:barChart>
      <c:catAx>
        <c:axId val="82771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721544"/>
        <c:crosses val="autoZero"/>
        <c:auto val="1"/>
        <c:lblAlgn val="ctr"/>
        <c:lblOffset val="100"/>
        <c:noMultiLvlLbl val="0"/>
      </c:catAx>
      <c:valAx>
        <c:axId val="82772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7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73.900999999999996</c:v>
                </c:pt>
                <c:pt idx="1">
                  <c:v>9.157</c:v>
                </c:pt>
                <c:pt idx="2">
                  <c:v>16.942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25059728"/>
        <c:axId val="825060904"/>
      </c:barChart>
      <c:catAx>
        <c:axId val="82505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060904"/>
        <c:crosses val="autoZero"/>
        <c:auto val="1"/>
        <c:lblAlgn val="ctr"/>
        <c:lblOffset val="100"/>
        <c:noMultiLvlLbl val="0"/>
      </c:catAx>
      <c:valAx>
        <c:axId val="82506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05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2867.9382000000001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060120"/>
        <c:axId val="825058944"/>
      </c:barChart>
      <c:catAx>
        <c:axId val="82506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058944"/>
        <c:crosses val="autoZero"/>
        <c:auto val="1"/>
        <c:lblAlgn val="ctr"/>
        <c:lblOffset val="100"/>
        <c:noMultiLvlLbl val="0"/>
      </c:catAx>
      <c:valAx>
        <c:axId val="825058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06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334.09174000000002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060512"/>
        <c:axId val="825057376"/>
      </c:barChart>
      <c:catAx>
        <c:axId val="8250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057376"/>
        <c:crosses val="autoZero"/>
        <c:auto val="1"/>
        <c:lblAlgn val="ctr"/>
        <c:lblOffset val="100"/>
        <c:noMultiLvlLbl val="0"/>
      </c:catAx>
      <c:valAx>
        <c:axId val="825057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0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813.37103000000002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4617040"/>
        <c:axId val="824618608"/>
      </c:barChart>
      <c:catAx>
        <c:axId val="82461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618608"/>
        <c:crosses val="autoZero"/>
        <c:auto val="1"/>
        <c:lblAlgn val="ctr"/>
        <c:lblOffset val="100"/>
        <c:noMultiLvlLbl val="0"/>
      </c:catAx>
      <c:valAx>
        <c:axId val="82461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461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9.0551150000000007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553920"/>
        <c:axId val="826554312"/>
      </c:barChart>
      <c:catAx>
        <c:axId val="82655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554312"/>
        <c:crosses val="autoZero"/>
        <c:auto val="1"/>
        <c:lblAlgn val="ctr"/>
        <c:lblOffset val="100"/>
        <c:noMultiLvlLbl val="0"/>
      </c:catAx>
      <c:valAx>
        <c:axId val="82655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55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14396.214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4615080"/>
        <c:axId val="824617824"/>
      </c:barChart>
      <c:catAx>
        <c:axId val="82461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617824"/>
        <c:crosses val="autoZero"/>
        <c:auto val="1"/>
        <c:lblAlgn val="ctr"/>
        <c:lblOffset val="100"/>
        <c:noMultiLvlLbl val="0"/>
      </c:catAx>
      <c:valAx>
        <c:axId val="82461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461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27.033017999999998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4617432"/>
        <c:axId val="824618216"/>
      </c:barChart>
      <c:catAx>
        <c:axId val="82461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618216"/>
        <c:crosses val="autoZero"/>
        <c:auto val="1"/>
        <c:lblAlgn val="ctr"/>
        <c:lblOffset val="100"/>
        <c:noMultiLvlLbl val="0"/>
      </c:catAx>
      <c:valAx>
        <c:axId val="82461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461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4.5385527999999997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4615864"/>
        <c:axId val="824185168"/>
      </c:barChart>
      <c:catAx>
        <c:axId val="82461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185168"/>
        <c:crosses val="autoZero"/>
        <c:auto val="1"/>
        <c:lblAlgn val="ctr"/>
        <c:lblOffset val="100"/>
        <c:noMultiLvlLbl val="0"/>
      </c:catAx>
      <c:valAx>
        <c:axId val="82418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461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441.63824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253328"/>
        <c:axId val="826253720"/>
      </c:barChart>
      <c:catAx>
        <c:axId val="82625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253720"/>
        <c:crosses val="autoZero"/>
        <c:auto val="1"/>
        <c:lblAlgn val="ctr"/>
        <c:lblOffset val="100"/>
        <c:noMultiLvlLbl val="0"/>
      </c:catAx>
      <c:valAx>
        <c:axId val="82625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25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2.273434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255288"/>
        <c:axId val="826252544"/>
      </c:barChart>
      <c:catAx>
        <c:axId val="82625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252544"/>
        <c:crosses val="autoZero"/>
        <c:auto val="1"/>
        <c:lblAlgn val="ctr"/>
        <c:lblOffset val="100"/>
        <c:noMultiLvlLbl val="0"/>
      </c:catAx>
      <c:valAx>
        <c:axId val="826252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25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33.456302999999998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251760"/>
        <c:axId val="826254896"/>
      </c:barChart>
      <c:catAx>
        <c:axId val="82625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254896"/>
        <c:crosses val="autoZero"/>
        <c:auto val="1"/>
        <c:lblAlgn val="ctr"/>
        <c:lblOffset val="100"/>
        <c:noMultiLvlLbl val="0"/>
      </c:catAx>
      <c:valAx>
        <c:axId val="82625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25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4.5385527999999997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551568"/>
        <c:axId val="826550784"/>
      </c:barChart>
      <c:catAx>
        <c:axId val="82655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550784"/>
        <c:crosses val="autoZero"/>
        <c:auto val="1"/>
        <c:lblAlgn val="ctr"/>
        <c:lblOffset val="100"/>
        <c:noMultiLvlLbl val="0"/>
      </c:catAx>
      <c:valAx>
        <c:axId val="82655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55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1214.9762000000001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552744"/>
        <c:axId val="826467272"/>
      </c:barChart>
      <c:catAx>
        <c:axId val="82655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467272"/>
        <c:crosses val="autoZero"/>
        <c:auto val="1"/>
        <c:lblAlgn val="ctr"/>
        <c:lblOffset val="100"/>
        <c:noMultiLvlLbl val="0"/>
      </c:catAx>
      <c:valAx>
        <c:axId val="82646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55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13.626205000000001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465704"/>
        <c:axId val="826467664"/>
      </c:barChart>
      <c:catAx>
        <c:axId val="82646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467664"/>
        <c:crosses val="autoZero"/>
        <c:auto val="1"/>
        <c:lblAlgn val="ctr"/>
        <c:lblOffset val="100"/>
        <c:noMultiLvlLbl val="0"/>
      </c:catAx>
      <c:valAx>
        <c:axId val="82646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46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김경숙, ID : H2510128)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02월 07일 11:10:49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2867.9382000000001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109.05727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59.778210000000001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73.900999999999996</v>
      </c>
      <c r="G8" s="59">
        <f>'DRIs DATA 입력'!G8</f>
        <v>9.157</v>
      </c>
      <c r="H8" s="59">
        <f>'DRIs DATA 입력'!H8</f>
        <v>16.942</v>
      </c>
      <c r="I8" s="46"/>
      <c r="J8" s="59" t="s">
        <v>216</v>
      </c>
      <c r="K8" s="59">
        <f>'DRIs DATA 입력'!K8</f>
        <v>18.739999999999998</v>
      </c>
      <c r="L8" s="59">
        <f>'DRIs DATA 입력'!L8</f>
        <v>9.2539999999999996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1065.9961000000001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36.094439999999999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9.0551150000000007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441.63824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334.09174000000002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3.2009020000000001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2.273434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33.456302999999998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4.5385527999999997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1214.9762000000001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13.626205000000001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3.5561194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13.754102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813.37103000000002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1807.5740000000001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14396.214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6265.9930000000004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229.62907000000001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276.78140000000002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27.033017999999998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20.011911000000001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2624.1113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0.29228117999999997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6.564622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1870.5708999999999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126.22545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3" sqref="I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287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290</v>
      </c>
      <c r="E5" s="65"/>
      <c r="F5" s="65" t="s">
        <v>291</v>
      </c>
      <c r="G5" s="65" t="s">
        <v>292</v>
      </c>
      <c r="H5" s="65" t="s">
        <v>46</v>
      </c>
      <c r="J5" s="65"/>
      <c r="K5" s="65" t="s">
        <v>293</v>
      </c>
      <c r="L5" s="65" t="s">
        <v>294</v>
      </c>
      <c r="N5" s="65"/>
      <c r="O5" s="65" t="s">
        <v>296</v>
      </c>
      <c r="P5" s="65" t="s">
        <v>298</v>
      </c>
      <c r="Q5" s="65" t="s">
        <v>299</v>
      </c>
      <c r="R5" s="65" t="s">
        <v>300</v>
      </c>
      <c r="S5" s="65" t="s">
        <v>290</v>
      </c>
      <c r="U5" s="65"/>
      <c r="V5" s="65" t="s">
        <v>295</v>
      </c>
      <c r="W5" s="65" t="s">
        <v>297</v>
      </c>
      <c r="X5" s="65" t="s">
        <v>301</v>
      </c>
      <c r="Y5" s="65" t="s">
        <v>302</v>
      </c>
      <c r="Z5" s="65" t="s">
        <v>303</v>
      </c>
    </row>
    <row r="6" spans="1:27" x14ac:dyDescent="0.3">
      <c r="A6" s="65" t="s">
        <v>284</v>
      </c>
      <c r="B6" s="65">
        <v>1800</v>
      </c>
      <c r="C6" s="65">
        <v>2867.9382000000001</v>
      </c>
      <c r="E6" s="65" t="s">
        <v>304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305</v>
      </c>
      <c r="O6" s="65">
        <v>40</v>
      </c>
      <c r="P6" s="65">
        <v>50</v>
      </c>
      <c r="Q6" s="65">
        <v>0</v>
      </c>
      <c r="R6" s="65">
        <v>0</v>
      </c>
      <c r="S6" s="65">
        <v>109.05727</v>
      </c>
      <c r="U6" s="65" t="s">
        <v>306</v>
      </c>
      <c r="V6" s="65">
        <v>0</v>
      </c>
      <c r="W6" s="65">
        <v>0</v>
      </c>
      <c r="X6" s="65">
        <v>20</v>
      </c>
      <c r="Y6" s="65">
        <v>0</v>
      </c>
      <c r="Z6" s="65">
        <v>59.778210000000001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308</v>
      </c>
      <c r="F8" s="65">
        <v>73.900999999999996</v>
      </c>
      <c r="G8" s="65">
        <v>9.157</v>
      </c>
      <c r="H8" s="65">
        <v>16.942</v>
      </c>
      <c r="J8" s="65" t="s">
        <v>308</v>
      </c>
      <c r="K8" s="65">
        <v>18.739999999999998</v>
      </c>
      <c r="L8" s="65">
        <v>9.2539999999999996</v>
      </c>
    </row>
    <row r="13" spans="1:27" x14ac:dyDescent="0.3">
      <c r="A13" s="70" t="s">
        <v>309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310</v>
      </c>
      <c r="B14" s="69"/>
      <c r="C14" s="69"/>
      <c r="D14" s="69"/>
      <c r="E14" s="69"/>
      <c r="F14" s="69"/>
      <c r="H14" s="69" t="s">
        <v>311</v>
      </c>
      <c r="I14" s="69"/>
      <c r="J14" s="69"/>
      <c r="K14" s="69"/>
      <c r="L14" s="69"/>
      <c r="M14" s="69"/>
      <c r="O14" s="69" t="s">
        <v>312</v>
      </c>
      <c r="P14" s="69"/>
      <c r="Q14" s="69"/>
      <c r="R14" s="69"/>
      <c r="S14" s="69"/>
      <c r="T14" s="69"/>
      <c r="V14" s="69" t="s">
        <v>313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296</v>
      </c>
      <c r="C15" s="65" t="s">
        <v>297</v>
      </c>
      <c r="D15" s="65" t="s">
        <v>299</v>
      </c>
      <c r="E15" s="65" t="s">
        <v>300</v>
      </c>
      <c r="F15" s="65" t="s">
        <v>290</v>
      </c>
      <c r="H15" s="65"/>
      <c r="I15" s="65" t="s">
        <v>296</v>
      </c>
      <c r="J15" s="65" t="s">
        <v>297</v>
      </c>
      <c r="K15" s="65" t="s">
        <v>314</v>
      </c>
      <c r="L15" s="65" t="s">
        <v>300</v>
      </c>
      <c r="M15" s="65" t="s">
        <v>315</v>
      </c>
      <c r="O15" s="65"/>
      <c r="P15" s="65" t="s">
        <v>295</v>
      </c>
      <c r="Q15" s="65" t="s">
        <v>316</v>
      </c>
      <c r="R15" s="65" t="s">
        <v>301</v>
      </c>
      <c r="S15" s="65" t="s">
        <v>300</v>
      </c>
      <c r="T15" s="65" t="s">
        <v>303</v>
      </c>
      <c r="V15" s="65"/>
      <c r="W15" s="65" t="s">
        <v>295</v>
      </c>
      <c r="X15" s="65" t="s">
        <v>298</v>
      </c>
      <c r="Y15" s="65" t="s">
        <v>299</v>
      </c>
      <c r="Z15" s="65" t="s">
        <v>300</v>
      </c>
      <c r="AA15" s="65" t="s">
        <v>290</v>
      </c>
    </row>
    <row r="16" spans="1:27" x14ac:dyDescent="0.3">
      <c r="A16" s="65" t="s">
        <v>317</v>
      </c>
      <c r="B16" s="65">
        <v>430</v>
      </c>
      <c r="C16" s="65">
        <v>600</v>
      </c>
      <c r="D16" s="65">
        <v>0</v>
      </c>
      <c r="E16" s="65">
        <v>3000</v>
      </c>
      <c r="F16" s="65">
        <v>1065.9961000000001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36.094439999999999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9.0551150000000007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441.63824</v>
      </c>
    </row>
    <row r="23" spans="1:62" x14ac:dyDescent="0.3">
      <c r="A23" s="70" t="s">
        <v>318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319</v>
      </c>
      <c r="B24" s="69"/>
      <c r="C24" s="69"/>
      <c r="D24" s="69"/>
      <c r="E24" s="69"/>
      <c r="F24" s="69"/>
      <c r="H24" s="69" t="s">
        <v>320</v>
      </c>
      <c r="I24" s="69"/>
      <c r="J24" s="69"/>
      <c r="K24" s="69"/>
      <c r="L24" s="69"/>
      <c r="M24" s="69"/>
      <c r="O24" s="69" t="s">
        <v>321</v>
      </c>
      <c r="P24" s="69"/>
      <c r="Q24" s="69"/>
      <c r="R24" s="69"/>
      <c r="S24" s="69"/>
      <c r="T24" s="69"/>
      <c r="V24" s="69" t="s">
        <v>322</v>
      </c>
      <c r="W24" s="69"/>
      <c r="X24" s="69"/>
      <c r="Y24" s="69"/>
      <c r="Z24" s="69"/>
      <c r="AA24" s="69"/>
      <c r="AC24" s="69" t="s">
        <v>323</v>
      </c>
      <c r="AD24" s="69"/>
      <c r="AE24" s="69"/>
      <c r="AF24" s="69"/>
      <c r="AG24" s="69"/>
      <c r="AH24" s="69"/>
      <c r="AJ24" s="69" t="s">
        <v>324</v>
      </c>
      <c r="AK24" s="69"/>
      <c r="AL24" s="69"/>
      <c r="AM24" s="69"/>
      <c r="AN24" s="69"/>
      <c r="AO24" s="69"/>
      <c r="AQ24" s="69" t="s">
        <v>325</v>
      </c>
      <c r="AR24" s="69"/>
      <c r="AS24" s="69"/>
      <c r="AT24" s="69"/>
      <c r="AU24" s="69"/>
      <c r="AV24" s="69"/>
      <c r="AX24" s="69" t="s">
        <v>326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296</v>
      </c>
      <c r="C25" s="65" t="s">
        <v>297</v>
      </c>
      <c r="D25" s="65" t="s">
        <v>299</v>
      </c>
      <c r="E25" s="65" t="s">
        <v>300</v>
      </c>
      <c r="F25" s="65" t="s">
        <v>290</v>
      </c>
      <c r="H25" s="65"/>
      <c r="I25" s="65" t="s">
        <v>328</v>
      </c>
      <c r="J25" s="65" t="s">
        <v>316</v>
      </c>
      <c r="K25" s="65" t="s">
        <v>301</v>
      </c>
      <c r="L25" s="65" t="s">
        <v>300</v>
      </c>
      <c r="M25" s="65" t="s">
        <v>290</v>
      </c>
      <c r="O25" s="65"/>
      <c r="P25" s="65" t="s">
        <v>295</v>
      </c>
      <c r="Q25" s="65" t="s">
        <v>297</v>
      </c>
      <c r="R25" s="65" t="s">
        <v>299</v>
      </c>
      <c r="S25" s="65" t="s">
        <v>329</v>
      </c>
      <c r="T25" s="65" t="s">
        <v>290</v>
      </c>
      <c r="V25" s="65"/>
      <c r="W25" s="65" t="s">
        <v>295</v>
      </c>
      <c r="X25" s="65" t="s">
        <v>297</v>
      </c>
      <c r="Y25" s="65" t="s">
        <v>301</v>
      </c>
      <c r="Z25" s="65" t="s">
        <v>300</v>
      </c>
      <c r="AA25" s="65" t="s">
        <v>303</v>
      </c>
      <c r="AC25" s="65"/>
      <c r="AD25" s="65" t="s">
        <v>296</v>
      </c>
      <c r="AE25" s="65" t="s">
        <v>297</v>
      </c>
      <c r="AF25" s="65" t="s">
        <v>299</v>
      </c>
      <c r="AG25" s="65" t="s">
        <v>329</v>
      </c>
      <c r="AH25" s="65" t="s">
        <v>290</v>
      </c>
      <c r="AJ25" s="65"/>
      <c r="AK25" s="65" t="s">
        <v>295</v>
      </c>
      <c r="AL25" s="65" t="s">
        <v>297</v>
      </c>
      <c r="AM25" s="65" t="s">
        <v>299</v>
      </c>
      <c r="AN25" s="65" t="s">
        <v>300</v>
      </c>
      <c r="AO25" s="65" t="s">
        <v>290</v>
      </c>
      <c r="AQ25" s="65"/>
      <c r="AR25" s="65" t="s">
        <v>295</v>
      </c>
      <c r="AS25" s="65" t="s">
        <v>297</v>
      </c>
      <c r="AT25" s="65" t="s">
        <v>299</v>
      </c>
      <c r="AU25" s="65" t="s">
        <v>300</v>
      </c>
      <c r="AV25" s="65" t="s">
        <v>290</v>
      </c>
      <c r="AX25" s="65"/>
      <c r="AY25" s="65" t="s">
        <v>295</v>
      </c>
      <c r="AZ25" s="65" t="s">
        <v>298</v>
      </c>
      <c r="BA25" s="65" t="s">
        <v>299</v>
      </c>
      <c r="BB25" s="65" t="s">
        <v>302</v>
      </c>
      <c r="BC25" s="65" t="s">
        <v>303</v>
      </c>
      <c r="BE25" s="65"/>
      <c r="BF25" s="65" t="s">
        <v>295</v>
      </c>
      <c r="BG25" s="65" t="s">
        <v>316</v>
      </c>
      <c r="BH25" s="65" t="s">
        <v>299</v>
      </c>
      <c r="BI25" s="65" t="s">
        <v>300</v>
      </c>
      <c r="BJ25" s="65" t="s">
        <v>303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334.09174000000002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3.2009020000000001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2.273434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33.456302999999998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4.5385527999999997</v>
      </c>
      <c r="AJ26" s="65" t="s">
        <v>330</v>
      </c>
      <c r="AK26" s="65">
        <v>320</v>
      </c>
      <c r="AL26" s="65">
        <v>400</v>
      </c>
      <c r="AM26" s="65">
        <v>0</v>
      </c>
      <c r="AN26" s="65">
        <v>1000</v>
      </c>
      <c r="AO26" s="65">
        <v>1214.9762000000001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13.626205000000001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3.5561194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13.754102</v>
      </c>
    </row>
    <row r="33" spans="1:68" x14ac:dyDescent="0.3">
      <c r="A33" s="70" t="s">
        <v>331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332</v>
      </c>
      <c r="I34" s="69"/>
      <c r="J34" s="69"/>
      <c r="K34" s="69"/>
      <c r="L34" s="69"/>
      <c r="M34" s="69"/>
      <c r="O34" s="69" t="s">
        <v>333</v>
      </c>
      <c r="P34" s="69"/>
      <c r="Q34" s="69"/>
      <c r="R34" s="69"/>
      <c r="S34" s="69"/>
      <c r="T34" s="69"/>
      <c r="V34" s="69" t="s">
        <v>334</v>
      </c>
      <c r="W34" s="69"/>
      <c r="X34" s="69"/>
      <c r="Y34" s="69"/>
      <c r="Z34" s="69"/>
      <c r="AA34" s="69"/>
      <c r="AC34" s="69" t="s">
        <v>335</v>
      </c>
      <c r="AD34" s="69"/>
      <c r="AE34" s="69"/>
      <c r="AF34" s="69"/>
      <c r="AG34" s="69"/>
      <c r="AH34" s="69"/>
      <c r="AJ34" s="69" t="s">
        <v>336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295</v>
      </c>
      <c r="C35" s="65" t="s">
        <v>297</v>
      </c>
      <c r="D35" s="65" t="s">
        <v>299</v>
      </c>
      <c r="E35" s="65" t="s">
        <v>300</v>
      </c>
      <c r="F35" s="65" t="s">
        <v>290</v>
      </c>
      <c r="H35" s="65"/>
      <c r="I35" s="65" t="s">
        <v>295</v>
      </c>
      <c r="J35" s="65" t="s">
        <v>297</v>
      </c>
      <c r="K35" s="65" t="s">
        <v>299</v>
      </c>
      <c r="L35" s="65" t="s">
        <v>302</v>
      </c>
      <c r="M35" s="65" t="s">
        <v>290</v>
      </c>
      <c r="O35" s="65"/>
      <c r="P35" s="65" t="s">
        <v>296</v>
      </c>
      <c r="Q35" s="65" t="s">
        <v>298</v>
      </c>
      <c r="R35" s="65" t="s">
        <v>299</v>
      </c>
      <c r="S35" s="65" t="s">
        <v>329</v>
      </c>
      <c r="T35" s="65" t="s">
        <v>290</v>
      </c>
      <c r="V35" s="65"/>
      <c r="W35" s="65" t="s">
        <v>295</v>
      </c>
      <c r="X35" s="65" t="s">
        <v>298</v>
      </c>
      <c r="Y35" s="65" t="s">
        <v>299</v>
      </c>
      <c r="Z35" s="65" t="s">
        <v>300</v>
      </c>
      <c r="AA35" s="65" t="s">
        <v>290</v>
      </c>
      <c r="AC35" s="65"/>
      <c r="AD35" s="65" t="s">
        <v>295</v>
      </c>
      <c r="AE35" s="65" t="s">
        <v>297</v>
      </c>
      <c r="AF35" s="65" t="s">
        <v>299</v>
      </c>
      <c r="AG35" s="65" t="s">
        <v>300</v>
      </c>
      <c r="AH35" s="65" t="s">
        <v>303</v>
      </c>
      <c r="AJ35" s="65"/>
      <c r="AK35" s="65" t="s">
        <v>295</v>
      </c>
      <c r="AL35" s="65" t="s">
        <v>298</v>
      </c>
      <c r="AM35" s="65" t="s">
        <v>299</v>
      </c>
      <c r="AN35" s="65" t="s">
        <v>300</v>
      </c>
      <c r="AO35" s="65" t="s">
        <v>290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813.37103000000002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1807.5740000000001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14396.214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6265.9930000000004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229.62907000000001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276.78140000000002</v>
      </c>
    </row>
    <row r="43" spans="1:68" x14ac:dyDescent="0.3">
      <c r="A43" s="70" t="s">
        <v>337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338</v>
      </c>
      <c r="B44" s="69"/>
      <c r="C44" s="69"/>
      <c r="D44" s="69"/>
      <c r="E44" s="69"/>
      <c r="F44" s="69"/>
      <c r="H44" s="69" t="s">
        <v>339</v>
      </c>
      <c r="I44" s="69"/>
      <c r="J44" s="69"/>
      <c r="K44" s="69"/>
      <c r="L44" s="69"/>
      <c r="M44" s="69"/>
      <c r="O44" s="69" t="s">
        <v>340</v>
      </c>
      <c r="P44" s="69"/>
      <c r="Q44" s="69"/>
      <c r="R44" s="69"/>
      <c r="S44" s="69"/>
      <c r="T44" s="69"/>
      <c r="V44" s="69" t="s">
        <v>341</v>
      </c>
      <c r="W44" s="69"/>
      <c r="X44" s="69"/>
      <c r="Y44" s="69"/>
      <c r="Z44" s="69"/>
      <c r="AA44" s="69"/>
      <c r="AC44" s="69" t="s">
        <v>342</v>
      </c>
      <c r="AD44" s="69"/>
      <c r="AE44" s="69"/>
      <c r="AF44" s="69"/>
      <c r="AG44" s="69"/>
      <c r="AH44" s="69"/>
      <c r="AJ44" s="69" t="s">
        <v>343</v>
      </c>
      <c r="AK44" s="69"/>
      <c r="AL44" s="69"/>
      <c r="AM44" s="69"/>
      <c r="AN44" s="69"/>
      <c r="AO44" s="69"/>
      <c r="AQ44" s="69" t="s">
        <v>344</v>
      </c>
      <c r="AR44" s="69"/>
      <c r="AS44" s="69"/>
      <c r="AT44" s="69"/>
      <c r="AU44" s="69"/>
      <c r="AV44" s="69"/>
      <c r="AX44" s="69" t="s">
        <v>345</v>
      </c>
      <c r="AY44" s="69"/>
      <c r="AZ44" s="69"/>
      <c r="BA44" s="69"/>
      <c r="BB44" s="69"/>
      <c r="BC44" s="69"/>
      <c r="BE44" s="69" t="s">
        <v>346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295</v>
      </c>
      <c r="C45" s="65" t="s">
        <v>297</v>
      </c>
      <c r="D45" s="65" t="s">
        <v>314</v>
      </c>
      <c r="E45" s="65" t="s">
        <v>300</v>
      </c>
      <c r="F45" s="65" t="s">
        <v>290</v>
      </c>
      <c r="H45" s="65"/>
      <c r="I45" s="65" t="s">
        <v>295</v>
      </c>
      <c r="J45" s="65" t="s">
        <v>297</v>
      </c>
      <c r="K45" s="65" t="s">
        <v>299</v>
      </c>
      <c r="L45" s="65" t="s">
        <v>329</v>
      </c>
      <c r="M45" s="65" t="s">
        <v>290</v>
      </c>
      <c r="O45" s="65"/>
      <c r="P45" s="65" t="s">
        <v>295</v>
      </c>
      <c r="Q45" s="65" t="s">
        <v>297</v>
      </c>
      <c r="R45" s="65" t="s">
        <v>299</v>
      </c>
      <c r="S45" s="65" t="s">
        <v>302</v>
      </c>
      <c r="T45" s="65" t="s">
        <v>290</v>
      </c>
      <c r="V45" s="65"/>
      <c r="W45" s="65" t="s">
        <v>295</v>
      </c>
      <c r="X45" s="65" t="s">
        <v>297</v>
      </c>
      <c r="Y45" s="65" t="s">
        <v>301</v>
      </c>
      <c r="Z45" s="65" t="s">
        <v>300</v>
      </c>
      <c r="AA45" s="65" t="s">
        <v>290</v>
      </c>
      <c r="AC45" s="65"/>
      <c r="AD45" s="65" t="s">
        <v>295</v>
      </c>
      <c r="AE45" s="65" t="s">
        <v>297</v>
      </c>
      <c r="AF45" s="65" t="s">
        <v>299</v>
      </c>
      <c r="AG45" s="65" t="s">
        <v>329</v>
      </c>
      <c r="AH45" s="65" t="s">
        <v>290</v>
      </c>
      <c r="AJ45" s="65"/>
      <c r="AK45" s="65" t="s">
        <v>295</v>
      </c>
      <c r="AL45" s="65" t="s">
        <v>297</v>
      </c>
      <c r="AM45" s="65" t="s">
        <v>299</v>
      </c>
      <c r="AN45" s="65" t="s">
        <v>300</v>
      </c>
      <c r="AO45" s="65" t="s">
        <v>290</v>
      </c>
      <c r="AQ45" s="65"/>
      <c r="AR45" s="65" t="s">
        <v>295</v>
      </c>
      <c r="AS45" s="65" t="s">
        <v>297</v>
      </c>
      <c r="AT45" s="65" t="s">
        <v>314</v>
      </c>
      <c r="AU45" s="65" t="s">
        <v>302</v>
      </c>
      <c r="AV45" s="65" t="s">
        <v>290</v>
      </c>
      <c r="AX45" s="65"/>
      <c r="AY45" s="65" t="s">
        <v>296</v>
      </c>
      <c r="AZ45" s="65" t="s">
        <v>297</v>
      </c>
      <c r="BA45" s="65" t="s">
        <v>301</v>
      </c>
      <c r="BB45" s="65" t="s">
        <v>300</v>
      </c>
      <c r="BC45" s="65" t="s">
        <v>290</v>
      </c>
      <c r="BE45" s="65"/>
      <c r="BF45" s="65" t="s">
        <v>295</v>
      </c>
      <c r="BG45" s="65" t="s">
        <v>297</v>
      </c>
      <c r="BH45" s="65" t="s">
        <v>299</v>
      </c>
      <c r="BI45" s="65" t="s">
        <v>300</v>
      </c>
      <c r="BJ45" s="65" t="s">
        <v>303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27.033017999999998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20.011911000000001</v>
      </c>
      <c r="O46" s="65" t="s">
        <v>347</v>
      </c>
      <c r="P46" s="65">
        <v>600</v>
      </c>
      <c r="Q46" s="65">
        <v>800</v>
      </c>
      <c r="R46" s="65">
        <v>0</v>
      </c>
      <c r="S46" s="65">
        <v>10000</v>
      </c>
      <c r="T46" s="65">
        <v>2624.1113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0.29228117999999997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6.564622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1870.5708999999999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126.22545</v>
      </c>
      <c r="AX46" s="65" t="s">
        <v>348</v>
      </c>
      <c r="AY46" s="65"/>
      <c r="AZ46" s="65"/>
      <c r="BA46" s="65"/>
      <c r="BB46" s="65"/>
      <c r="BC46" s="65"/>
      <c r="BE46" s="65" t="s">
        <v>349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0" sqref="I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55</v>
      </c>
      <c r="E2" s="61">
        <v>2867.9382000000001</v>
      </c>
      <c r="F2" s="61">
        <v>475.69213999999999</v>
      </c>
      <c r="G2" s="61">
        <v>58.941180000000003</v>
      </c>
      <c r="H2" s="61">
        <v>36.805275000000002</v>
      </c>
      <c r="I2" s="61">
        <v>22.135905999999999</v>
      </c>
      <c r="J2" s="61">
        <v>109.05727</v>
      </c>
      <c r="K2" s="61">
        <v>60.103583999999998</v>
      </c>
      <c r="L2" s="61">
        <v>48.953682000000001</v>
      </c>
      <c r="M2" s="61">
        <v>59.778210000000001</v>
      </c>
      <c r="N2" s="61">
        <v>7.7562199999999999</v>
      </c>
      <c r="O2" s="61">
        <v>35.810772</v>
      </c>
      <c r="P2" s="61">
        <v>1831.0011999999999</v>
      </c>
      <c r="Q2" s="61">
        <v>58.634143999999999</v>
      </c>
      <c r="R2" s="61">
        <v>1065.9961000000001</v>
      </c>
      <c r="S2" s="61">
        <v>109.764366</v>
      </c>
      <c r="T2" s="61">
        <v>11474.78</v>
      </c>
      <c r="U2" s="61">
        <v>9.0551150000000007</v>
      </c>
      <c r="V2" s="61">
        <v>36.094439999999999</v>
      </c>
      <c r="W2" s="61">
        <v>441.63824</v>
      </c>
      <c r="X2" s="61">
        <v>334.09174000000002</v>
      </c>
      <c r="Y2" s="61">
        <v>3.2009020000000001</v>
      </c>
      <c r="Z2" s="61">
        <v>2.273434</v>
      </c>
      <c r="AA2" s="61">
        <v>33.456302999999998</v>
      </c>
      <c r="AB2" s="61">
        <v>4.5385527999999997</v>
      </c>
      <c r="AC2" s="61">
        <v>1214.9762000000001</v>
      </c>
      <c r="AD2" s="61">
        <v>13.626205000000001</v>
      </c>
      <c r="AE2" s="61">
        <v>3.5561194</v>
      </c>
      <c r="AF2" s="61">
        <v>13.754102</v>
      </c>
      <c r="AG2" s="61">
        <v>813.37103000000002</v>
      </c>
      <c r="AH2" s="61">
        <v>552.71014000000002</v>
      </c>
      <c r="AI2" s="61">
        <v>260.66090000000003</v>
      </c>
      <c r="AJ2" s="61">
        <v>1807.5740000000001</v>
      </c>
      <c r="AK2" s="61">
        <v>14396.214</v>
      </c>
      <c r="AL2" s="61">
        <v>229.62907000000001</v>
      </c>
      <c r="AM2" s="61">
        <v>6265.9930000000004</v>
      </c>
      <c r="AN2" s="61">
        <v>276.78140000000002</v>
      </c>
      <c r="AO2" s="61">
        <v>27.033017999999998</v>
      </c>
      <c r="AP2" s="61">
        <v>21.741434000000002</v>
      </c>
      <c r="AQ2" s="61">
        <v>5.2915834999999998</v>
      </c>
      <c r="AR2" s="61">
        <v>20.011911000000001</v>
      </c>
      <c r="AS2" s="61">
        <v>2624.1113</v>
      </c>
      <c r="AT2" s="61">
        <v>0.29228117999999997</v>
      </c>
      <c r="AU2" s="61">
        <v>6.564622</v>
      </c>
      <c r="AV2" s="61">
        <v>1870.5708999999999</v>
      </c>
      <c r="AW2" s="61">
        <v>126.22545</v>
      </c>
      <c r="AX2" s="61">
        <v>6.7518690000000006E-2</v>
      </c>
      <c r="AY2" s="61">
        <v>1.3831842999999999</v>
      </c>
      <c r="AZ2" s="61">
        <v>301.59705000000002</v>
      </c>
      <c r="BA2" s="61">
        <v>50.496360000000003</v>
      </c>
      <c r="BB2" s="61">
        <v>12.519111000000001</v>
      </c>
      <c r="BC2" s="61">
        <v>18.334305000000001</v>
      </c>
      <c r="BD2" s="61">
        <v>19.55986</v>
      </c>
      <c r="BE2" s="61">
        <v>2.5953786000000001</v>
      </c>
      <c r="BF2" s="61">
        <v>5.0908480000000003</v>
      </c>
      <c r="BG2" s="61">
        <v>1.1518281E-3</v>
      </c>
      <c r="BH2" s="61">
        <v>5.7950405999999998E-3</v>
      </c>
      <c r="BI2" s="61">
        <v>4.9999533000000002E-3</v>
      </c>
      <c r="BJ2" s="61">
        <v>4.0261275999999999E-2</v>
      </c>
      <c r="BK2" s="61">
        <v>8.8602166000000004E-5</v>
      </c>
      <c r="BL2" s="61">
        <v>0.98611592999999997</v>
      </c>
      <c r="BM2" s="61">
        <v>13.784374</v>
      </c>
      <c r="BN2" s="61">
        <v>4.3697299999999997</v>
      </c>
      <c r="BO2" s="61">
        <v>186.63809000000001</v>
      </c>
      <c r="BP2" s="61">
        <v>39.458570000000002</v>
      </c>
      <c r="BQ2" s="61">
        <v>61.116790000000002</v>
      </c>
      <c r="BR2" s="61">
        <v>201.49203</v>
      </c>
      <c r="BS2" s="61">
        <v>28.413948000000001</v>
      </c>
      <c r="BT2" s="61">
        <v>51.736232999999999</v>
      </c>
      <c r="BU2" s="61">
        <v>0.51724963999999996</v>
      </c>
      <c r="BV2" s="61">
        <v>0.19531867</v>
      </c>
      <c r="BW2" s="61">
        <v>3.362581</v>
      </c>
      <c r="BX2" s="61">
        <v>4.6358813999999997</v>
      </c>
      <c r="BY2" s="61">
        <v>0.11254158</v>
      </c>
      <c r="BZ2" s="61">
        <v>2.3102143000000002E-3</v>
      </c>
      <c r="CA2" s="61">
        <v>0.75649789999999995</v>
      </c>
      <c r="CB2" s="61">
        <v>8.1338049999999995E-2</v>
      </c>
      <c r="CC2" s="61">
        <v>0.19839634</v>
      </c>
      <c r="CD2" s="61">
        <v>3.4986296000000001</v>
      </c>
      <c r="CE2" s="61">
        <v>7.6500386000000004E-2</v>
      </c>
      <c r="CF2" s="61">
        <v>1.8771930999999999</v>
      </c>
      <c r="CG2" s="61">
        <v>0</v>
      </c>
      <c r="CH2" s="61">
        <v>0.13389717000000001</v>
      </c>
      <c r="CI2" s="61">
        <v>6.3704499999999997E-3</v>
      </c>
      <c r="CJ2" s="61">
        <v>7.5692190000000004</v>
      </c>
      <c r="CK2" s="61">
        <v>1.1819695E-2</v>
      </c>
      <c r="CL2" s="61">
        <v>3.9568569999999998</v>
      </c>
      <c r="CM2" s="61">
        <v>12.291273</v>
      </c>
      <c r="CN2" s="61">
        <v>3389.1752999999999</v>
      </c>
      <c r="CO2" s="61">
        <v>5923.3779999999997</v>
      </c>
      <c r="CP2" s="61">
        <v>3815.8923</v>
      </c>
      <c r="CQ2" s="61">
        <v>1509.4917</v>
      </c>
      <c r="CR2" s="61">
        <v>718.83950000000004</v>
      </c>
      <c r="CS2" s="61">
        <v>579.65125</v>
      </c>
      <c r="CT2" s="61">
        <v>3279.0767000000001</v>
      </c>
      <c r="CU2" s="61">
        <v>2036.2034000000001</v>
      </c>
      <c r="CV2" s="61">
        <v>1751.9448</v>
      </c>
      <c r="CW2" s="61">
        <v>2427.4196999999999</v>
      </c>
      <c r="CX2" s="61">
        <v>687.2423</v>
      </c>
      <c r="CY2" s="61">
        <v>4437.5569999999998</v>
      </c>
      <c r="CZ2" s="61">
        <v>2721.8139999999999</v>
      </c>
      <c r="DA2" s="61">
        <v>5002.3230000000003</v>
      </c>
      <c r="DB2" s="61">
        <v>5136.1655000000001</v>
      </c>
      <c r="DC2" s="61">
        <v>6885.9849999999997</v>
      </c>
      <c r="DD2" s="61">
        <v>11364.91</v>
      </c>
      <c r="DE2" s="61">
        <v>2627.3352</v>
      </c>
      <c r="DF2" s="61">
        <v>5113.8710000000001</v>
      </c>
      <c r="DG2" s="61">
        <v>2564.7851999999998</v>
      </c>
      <c r="DH2" s="61">
        <v>235.2841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50.496360000000003</v>
      </c>
      <c r="B6">
        <f>BB2</f>
        <v>12.519111000000001</v>
      </c>
      <c r="C6">
        <f>BC2</f>
        <v>18.334305000000001</v>
      </c>
      <c r="D6">
        <f>BD2</f>
        <v>19.55986</v>
      </c>
    </row>
    <row r="7" spans="1:113" x14ac:dyDescent="0.3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24556</v>
      </c>
      <c r="C2" s="56">
        <f ca="1">YEAR(TODAY())-YEAR(B2)+IF(TODAY()&gt;=DATE(YEAR(TODAY()),MONTH(B2),DAY(B2)),0,-1)</f>
        <v>55</v>
      </c>
      <c r="E2" s="52">
        <v>157</v>
      </c>
      <c r="F2" s="53" t="s">
        <v>39</v>
      </c>
      <c r="G2" s="52">
        <v>52.8</v>
      </c>
      <c r="H2" s="51" t="s">
        <v>41</v>
      </c>
      <c r="I2" s="72">
        <f>ROUND(G3/E3^2,1)</f>
        <v>21.4</v>
      </c>
    </row>
    <row r="3" spans="1:9" x14ac:dyDescent="0.3">
      <c r="E3" s="51">
        <f>E2/100</f>
        <v>1.57</v>
      </c>
      <c r="F3" s="51" t="s">
        <v>40</v>
      </c>
      <c r="G3" s="51">
        <f>G2</f>
        <v>52.8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김경숙, ID : H2510128)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02월 07일 11:10:49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44963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157</v>
      </c>
      <c r="L12" s="129"/>
      <c r="M12" s="122">
        <f>'개인정보 및 신체계측 입력'!G2</f>
        <v>52.8</v>
      </c>
      <c r="N12" s="123"/>
      <c r="O12" s="118" t="s">
        <v>271</v>
      </c>
      <c r="P12" s="112"/>
      <c r="Q12" s="115">
        <f>'개인정보 및 신체계측 입력'!I2</f>
        <v>21.4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김경숙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73.900999999999996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9.157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16.942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0.6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9.3000000000000007</v>
      </c>
      <c r="L71" s="36" t="s">
        <v>53</v>
      </c>
      <c r="M71" s="36">
        <f>ROUND('DRIs DATA'!K8,1)</f>
        <v>18.7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142.13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300.79000000000002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334.09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302.57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101.67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959.75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270.33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2023-02-07T02:13:26Z</dcterms:modified>
</cp:coreProperties>
</file>