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15525" windowHeight="11220"/>
  </bookViews>
  <sheets>
    <sheet name="NCC2021-0147 검체데이터" sheetId="1" r:id="rId1"/>
  </sheets>
  <definedNames>
    <definedName name="_xlnm._FilterDatabase" localSheetId="0" hidden="1">'NCC2021-0147 검체데이터'!$B$2:$JK$2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F1" i="1" l="1"/>
  <c r="EL130" i="1"/>
  <c r="EL129" i="1"/>
  <c r="EL126" i="1"/>
  <c r="EL125" i="1"/>
  <c r="EG113" i="1" l="1"/>
  <c r="BV31" i="1" l="1"/>
  <c r="BQ31" i="1"/>
  <c r="BV11" i="1"/>
  <c r="BQ11" i="1"/>
  <c r="Z127" i="1" l="1"/>
  <c r="Z126" i="1"/>
  <c r="Z125" i="1"/>
</calcChain>
</file>

<file path=xl/comments1.xml><?xml version="1.0" encoding="utf-8"?>
<comments xmlns="http://schemas.openxmlformats.org/spreadsheetml/2006/main">
  <authors>
    <author>ncc</author>
    <author>NCC</author>
    <author/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0 Female
1 Male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0 (-)
1 (+)</t>
        </r>
      </text>
    </comment>
    <comment ref="P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1: synchronous
</t>
        </r>
        <r>
          <rPr>
            <sz val="9"/>
            <color rgb="FF000000"/>
            <rFont val="Tahoma"/>
            <family val="2"/>
          </rPr>
          <t xml:space="preserve">2: metachronous
</t>
        </r>
        <r>
          <rPr>
            <sz val="9"/>
            <color rgb="FF000000"/>
            <rFont val="Tahoma"/>
            <family val="2"/>
          </rPr>
          <t>3: unknown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0 Non-smoker
1 Ex-smoker (pre_diagnosis)
2 Ex-smoker (post_diagnosis)
3 Current smoker</t>
        </r>
      </text>
    </comment>
    <comment ref="AA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1 1
2 2
3 3
4 4
5 5
6 unkown</t>
        </r>
      </text>
    </comment>
    <comment ref="AB2" authorId="2" shapeId="0">
      <text>
        <r>
          <rPr>
            <sz val="9"/>
            <color rgb="FF000000"/>
            <rFont val="굴림"/>
            <family val="3"/>
            <charset val="129"/>
          </rPr>
          <t>1: incidentalloma
2: hematuria
3. flank pain
4. palpable mss
5. etc</t>
        </r>
      </text>
    </comment>
    <comment ref="AO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1: cT1a
2: cT1b
3: cT2a
4: cT2b
5: cT3a
6: cT3b
7: cT3c
8: cT4
9: Tx</t>
        </r>
      </text>
    </comment>
    <comment ref="AP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1: cN0
2: cN1
3: cNx</t>
        </r>
      </text>
    </comment>
    <comment ref="AQ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1: cM0
2: cM1
3: cMx</t>
        </r>
      </text>
    </comment>
    <comment ref="BO2" authorId="1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segmented neutrophil</t>
        </r>
      </text>
    </comment>
    <comment ref="BQ2" authorId="1" shapeId="0">
      <text>
        <r>
          <rPr>
            <b/>
            <sz val="9"/>
            <color indexed="81"/>
            <rFont val="Tahoma"/>
            <family val="2"/>
          </rPr>
          <t xml:space="preserve">NCC:
</t>
        </r>
        <r>
          <rPr>
            <sz val="9"/>
            <color indexed="81"/>
            <rFont val="Tahoma"/>
            <family val="2"/>
          </rPr>
          <t xml:space="preserve">Neutophil
Lymphocyte
ratio </t>
        </r>
      </text>
    </comment>
    <comment ref="BV2" authorId="1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보정칼슘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농도</t>
        </r>
        <r>
          <rPr>
            <sz val="9"/>
            <color indexed="81"/>
            <rFont val="Tahoma"/>
            <family val="2"/>
          </rPr>
          <t xml:space="preserve"> =
</t>
        </r>
        <r>
          <rPr>
            <sz val="9"/>
            <color indexed="81"/>
            <rFont val="돋움"/>
            <family val="3"/>
            <charset val="129"/>
          </rPr>
          <t>칼슘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실측정치</t>
        </r>
        <r>
          <rPr>
            <sz val="9"/>
            <color indexed="81"/>
            <rFont val="Tahoma"/>
            <family val="2"/>
          </rPr>
          <t>+[(4-</t>
        </r>
        <r>
          <rPr>
            <sz val="9"/>
            <color indexed="81"/>
            <rFont val="돋움"/>
            <family val="3"/>
            <charset val="129"/>
          </rPr>
          <t>알부민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농도</t>
        </r>
        <r>
          <rPr>
            <sz val="9"/>
            <color indexed="81"/>
            <rFont val="Tahoma"/>
            <family val="2"/>
          </rPr>
          <t>)*0.8]</t>
        </r>
      </text>
    </comment>
    <comment ref="CD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1.laparoscopic
3.HALS
4.open
5.robot-assisted
6.percutaneous</t>
        </r>
      </text>
    </comment>
    <comment ref="CF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1 Radical
2 Partial
3 RFA
4 Cryotherapy
5 Conversion from partial to radical</t>
        </r>
      </text>
    </comment>
    <comment ref="CG2" authorId="2" shapeId="0">
      <text>
        <r>
          <rPr>
            <b/>
            <sz val="9"/>
            <color rgb="FF000000"/>
            <rFont val="굴림"/>
            <family val="3"/>
            <charset val="129"/>
          </rPr>
          <t>0 negative
1 positive</t>
        </r>
      </text>
    </comment>
    <comment ref="CI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0 Zero ischemia
1 Warm
2 Cold</t>
        </r>
      </text>
    </comment>
    <comment ref="CO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1.right
2.left</t>
        </r>
      </text>
    </comment>
    <comment ref="CP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1 Exophytic (</t>
        </r>
        <r>
          <rPr>
            <sz val="9"/>
            <color indexed="81"/>
            <rFont val="돋움"/>
            <family val="3"/>
            <charset val="129"/>
          </rPr>
          <t>종양의</t>
        </r>
        <r>
          <rPr>
            <sz val="9"/>
            <color indexed="81"/>
            <rFont val="Tahoma"/>
            <family val="2"/>
          </rPr>
          <t xml:space="preserve"> 60%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신장표면
바깥</t>
        </r>
        <r>
          <rPr>
            <sz val="9"/>
            <color indexed="81"/>
            <rFont val="Tahoma"/>
            <family val="2"/>
          </rPr>
          <t xml:space="preserve">)
2 Mesophytic 40-60%
3 Endophytic &lt; 40%
4 Hilar </t>
        </r>
        <r>
          <rPr>
            <sz val="9"/>
            <color indexed="81"/>
            <rFont val="돋움"/>
            <family val="3"/>
            <charset val="129"/>
          </rPr>
          <t>종양이</t>
        </r>
        <r>
          <rPr>
            <sz val="9"/>
            <color indexed="81"/>
            <rFont val="Tahoma"/>
            <family val="2"/>
          </rPr>
          <t xml:space="preserve"> pedicle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5mm </t>
        </r>
        <r>
          <rPr>
            <sz val="9"/>
            <color indexed="81"/>
            <rFont val="돋움"/>
            <family val="3"/>
            <charset val="129"/>
          </rPr>
          <t>미만으로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
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>9 Unknown</t>
        </r>
      </text>
    </comment>
    <comment ref="CQ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1. clear cell
2 .papillary
3 .chromophobe
4 .collecting duct type
5 .unclassified (cancer)
14. multilocular cystic (Low malignancy
potential)
6. mixed
7 .Xp11.2 transposition
15. clear cell papillary
8 .AML
9. oncocytoma
10. leimyoma
11 .hemorrhagic cyst
12 .benign cyst
99. others</t>
        </r>
      </text>
    </comment>
    <comment ref="CR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0 No
1 level </t>
        </r>
        <r>
          <rPr>
            <sz val="9"/>
            <color indexed="81"/>
            <rFont val="돋움"/>
            <family val="3"/>
            <charset val="129"/>
          </rPr>
          <t xml:space="preserve">Ⅰ
</t>
        </r>
        <r>
          <rPr>
            <sz val="9"/>
            <color indexed="81"/>
            <rFont val="Tahoma"/>
            <family val="2"/>
          </rPr>
          <t xml:space="preserve">2 level </t>
        </r>
        <r>
          <rPr>
            <sz val="9"/>
            <color indexed="81"/>
            <rFont val="돋움"/>
            <family val="3"/>
            <charset val="129"/>
          </rPr>
          <t xml:space="preserve">Ⅱ
</t>
        </r>
        <r>
          <rPr>
            <sz val="9"/>
            <color indexed="81"/>
            <rFont val="Tahoma"/>
            <family val="2"/>
          </rPr>
          <t xml:space="preserve">3 level </t>
        </r>
        <r>
          <rPr>
            <sz val="9"/>
            <color indexed="81"/>
            <rFont val="돋움"/>
            <family val="3"/>
            <charset val="129"/>
          </rPr>
          <t xml:space="preserve">Ⅲ
</t>
        </r>
        <r>
          <rPr>
            <sz val="9"/>
            <color indexed="81"/>
            <rFont val="Tahoma"/>
            <family val="2"/>
          </rPr>
          <t xml:space="preserve">4 level </t>
        </r>
        <r>
          <rPr>
            <sz val="9"/>
            <color indexed="81"/>
            <rFont val="돋움"/>
            <family val="3"/>
            <charset val="129"/>
          </rPr>
          <t xml:space="preserve">Ⅳ
</t>
        </r>
        <r>
          <rPr>
            <sz val="9"/>
            <color indexed="81"/>
            <rFont val="Tahoma"/>
            <family val="2"/>
          </rPr>
          <t>9 Unknown</t>
        </r>
      </text>
    </comment>
    <comment ref="CX2" authorId="2" shapeId="0">
      <text>
        <r>
          <rPr>
            <b/>
            <sz val="9"/>
            <color rgb="FF000000"/>
            <rFont val="굴림"/>
            <family val="3"/>
            <charset val="129"/>
          </rPr>
          <t>0 (-)
1 (+)</t>
        </r>
      </text>
    </comment>
    <comment ref="CY2" authorId="2" shapeId="0">
      <text>
        <r>
          <rPr>
            <b/>
            <sz val="9"/>
            <color rgb="FF000000"/>
            <rFont val="굴림"/>
            <family val="3"/>
            <charset val="129"/>
          </rPr>
          <t>0 (-)
1 (+)</t>
        </r>
      </text>
    </comment>
    <comment ref="CZ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0. no
1. Yes
9.Unknown</t>
        </r>
      </text>
    </comment>
    <comment ref="DA2" authorId="2" shapeId="0">
      <text>
        <r>
          <rPr>
            <b/>
            <sz val="9"/>
            <color rgb="FF000000"/>
            <rFont val="굴림"/>
            <family val="3"/>
            <charset val="129"/>
          </rPr>
          <t>0 (-)
1 (+)</t>
        </r>
      </text>
    </comment>
    <comment ref="DB2" authorId="2" shapeId="0">
      <text>
        <r>
          <rPr>
            <b/>
            <sz val="9"/>
            <color rgb="FF000000"/>
            <rFont val="굴림"/>
            <family val="3"/>
            <charset val="129"/>
          </rPr>
          <t>0 (-)
1 (+)</t>
        </r>
      </text>
    </comment>
    <comment ref="DC2" authorId="2" shapeId="0">
      <text>
        <r>
          <rPr>
            <b/>
            <sz val="9"/>
            <color rgb="FF000000"/>
            <rFont val="굴림"/>
            <family val="3"/>
            <charset val="129"/>
          </rPr>
          <t>0 (-)
1 (+)</t>
        </r>
      </text>
    </comment>
    <comment ref="DN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0: no
</t>
        </r>
        <r>
          <rPr>
            <sz val="9"/>
            <color rgb="FF000000"/>
            <rFont val="Tahoma"/>
            <family val="2"/>
          </rPr>
          <t>1: yes</t>
        </r>
      </text>
    </comment>
    <comment ref="DP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0: no
</t>
        </r>
        <r>
          <rPr>
            <sz val="9"/>
            <color rgb="FF000000"/>
            <rFont val="Tahoma"/>
            <family val="2"/>
          </rPr>
          <t>1: yes</t>
        </r>
      </text>
    </comment>
    <comment ref="DR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0: no
</t>
        </r>
        <r>
          <rPr>
            <sz val="9"/>
            <color rgb="FF000000"/>
            <rFont val="Tahoma"/>
            <family val="2"/>
          </rPr>
          <t>1: yes</t>
        </r>
      </text>
    </comment>
    <comment ref="DT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0: no
</t>
        </r>
        <r>
          <rPr>
            <sz val="9"/>
            <color rgb="FF000000"/>
            <rFont val="Tahoma"/>
            <family val="2"/>
          </rPr>
          <t>1: yes</t>
        </r>
      </text>
    </comment>
    <comment ref="DU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DV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DX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1
2
3
4:</t>
        </r>
        <r>
          <rPr>
            <sz val="9"/>
            <color rgb="FF000000"/>
            <rFont val="돋움"/>
            <family val="3"/>
            <charset val="129"/>
          </rPr>
          <t>≥</t>
        </r>
        <r>
          <rPr>
            <sz val="9"/>
            <color rgb="FF000000"/>
            <rFont val="Tahoma"/>
            <family val="2"/>
            <charset val="1"/>
          </rPr>
          <t>4</t>
        </r>
      </text>
    </comment>
    <comment ref="EA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0
</t>
        </r>
        <r>
          <rPr>
            <sz val="9"/>
            <color rgb="FF000000"/>
            <rFont val="Tahoma"/>
            <family val="2"/>
          </rPr>
          <t xml:space="preserve">1
</t>
        </r>
        <r>
          <rPr>
            <sz val="9"/>
            <color rgb="FF000000"/>
            <rFont val="Tahoma"/>
            <family val="2"/>
          </rPr>
          <t xml:space="preserve">2
</t>
        </r>
        <r>
          <rPr>
            <sz val="9"/>
            <color rgb="FF000000"/>
            <rFont val="Tahoma"/>
            <family val="2"/>
          </rPr>
          <t xml:space="preserve">3
</t>
        </r>
        <r>
          <rPr>
            <sz val="9"/>
            <color rgb="FF000000"/>
            <rFont val="Tahoma"/>
            <family val="2"/>
          </rPr>
          <t xml:space="preserve">4
</t>
        </r>
        <r>
          <rPr>
            <sz val="9"/>
            <color rgb="FF000000"/>
            <rFont val="Tahoma"/>
            <family val="2"/>
          </rPr>
          <t xml:space="preserve">5
</t>
        </r>
        <r>
          <rPr>
            <sz val="9"/>
            <color rgb="FF000000"/>
            <rFont val="Tahoma"/>
            <family val="2"/>
          </rPr>
          <t>6: unknown</t>
        </r>
      </text>
    </comment>
    <comment ref="EB2" authorId="1" shapeId="0">
      <text>
        <r>
          <rPr>
            <b/>
            <sz val="9"/>
            <color rgb="FF000000"/>
            <rFont val="Tahoma"/>
            <family val="2"/>
          </rPr>
          <t>NCC: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first line-Tx. </t>
        </r>
        <r>
          <rPr>
            <sz val="9"/>
            <color rgb="FF000000"/>
            <rFont val="돋움"/>
            <family val="2"/>
            <charset val="129"/>
          </rPr>
          <t>시점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혈액검사</t>
        </r>
      </text>
    </comment>
    <comment ref="EL2" authorId="1" shapeId="0">
      <text>
        <r>
          <rPr>
            <b/>
            <sz val="9"/>
            <color rgb="FF000000"/>
            <rFont val="Tahoma"/>
            <family val="2"/>
          </rPr>
          <t>NCC: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2"/>
            <charset val="129"/>
          </rPr>
          <t>보정칼슘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농도</t>
        </r>
        <r>
          <rPr>
            <sz val="9"/>
            <color rgb="FF000000"/>
            <rFont val="Tahoma"/>
            <family val="2"/>
          </rPr>
          <t xml:space="preserve"> =
</t>
        </r>
        <r>
          <rPr>
            <sz val="9"/>
            <color rgb="FF000000"/>
            <rFont val="돋움"/>
            <family val="2"/>
            <charset val="129"/>
          </rPr>
          <t>칼슘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실측정치</t>
        </r>
        <r>
          <rPr>
            <sz val="9"/>
            <color rgb="FF000000"/>
            <rFont val="Tahoma"/>
            <family val="2"/>
          </rPr>
          <t>+[(4-</t>
        </r>
        <r>
          <rPr>
            <sz val="9"/>
            <color rgb="FF000000"/>
            <rFont val="돋움"/>
            <family val="2"/>
            <charset val="129"/>
          </rPr>
          <t>알부민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농도</t>
        </r>
        <r>
          <rPr>
            <sz val="9"/>
            <color rgb="FF000000"/>
            <rFont val="Tahoma"/>
            <family val="2"/>
          </rPr>
          <t>)*0.8]</t>
        </r>
      </text>
    </comment>
    <comment ref="ET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
2: unknown</t>
        </r>
      </text>
    </comment>
    <comment ref="EV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1: favorable(RF 0)
</t>
        </r>
        <r>
          <rPr>
            <sz val="9"/>
            <color rgb="FF000000"/>
            <rFont val="Tahoma"/>
            <family val="2"/>
          </rPr>
          <t xml:space="preserve">2: intermediate(RF 1-2)
</t>
        </r>
        <r>
          <rPr>
            <sz val="9"/>
            <color rgb="FF000000"/>
            <rFont val="Tahoma"/>
            <family val="2"/>
          </rPr>
          <t>3: poor(RF</t>
        </r>
        <r>
          <rPr>
            <sz val="9"/>
            <color rgb="FF000000"/>
            <rFont val="돋움"/>
            <family val="2"/>
            <charset val="129"/>
          </rPr>
          <t>≥</t>
        </r>
        <r>
          <rPr>
            <sz val="9"/>
            <color rgb="FF000000"/>
            <rFont val="Tahoma"/>
            <family val="2"/>
          </rPr>
          <t xml:space="preserve">3)
</t>
        </r>
        <r>
          <rPr>
            <sz val="9"/>
            <color rgb="FF000000"/>
            <rFont val="Tahoma"/>
            <family val="2"/>
          </rPr>
          <t>9: unknown</t>
        </r>
      </text>
    </comment>
    <comment ref="EW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1: favorable(RF 0)
</t>
        </r>
        <r>
          <rPr>
            <sz val="9"/>
            <color rgb="FF000000"/>
            <rFont val="Tahoma"/>
            <family val="2"/>
          </rPr>
          <t xml:space="preserve">2: intermediate(RF 1-2)
</t>
        </r>
        <r>
          <rPr>
            <sz val="9"/>
            <color rgb="FF000000"/>
            <rFont val="Tahoma"/>
            <family val="2"/>
          </rPr>
          <t>3: poor(RF</t>
        </r>
        <r>
          <rPr>
            <sz val="9"/>
            <color rgb="FF000000"/>
            <rFont val="돋움"/>
            <family val="2"/>
            <charset val="129"/>
          </rPr>
          <t>≥</t>
        </r>
        <r>
          <rPr>
            <sz val="9"/>
            <color rgb="FF000000"/>
            <rFont val="Tahoma"/>
            <family val="2"/>
          </rPr>
          <t xml:space="preserve">3)
</t>
        </r>
        <r>
          <rPr>
            <sz val="9"/>
            <color rgb="FF000000"/>
            <rFont val="Tahoma"/>
            <family val="2"/>
          </rPr>
          <t>9: unknown</t>
        </r>
      </text>
    </comment>
    <comment ref="EX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>Risk factor</t>
        </r>
        <r>
          <rPr>
            <sz val="9"/>
            <color rgb="FF000000"/>
            <rFont val="돋움"/>
            <family val="2"/>
            <charset val="129"/>
          </rPr>
          <t xml:space="preserve">개수
</t>
        </r>
        <r>
          <rPr>
            <sz val="9"/>
            <color rgb="FF000000"/>
            <rFont val="Tahoma"/>
            <family val="2"/>
          </rPr>
          <t>1: cor Ca&gt;10
2: LDH &gt;1.5xULM (300)
3: Hb &lt;13(</t>
        </r>
        <r>
          <rPr>
            <sz val="9"/>
            <color rgb="FF000000"/>
            <rFont val="돋움"/>
            <family val="2"/>
            <charset val="129"/>
          </rPr>
          <t>남자</t>
        </r>
        <r>
          <rPr>
            <sz val="9"/>
            <color rgb="FF000000"/>
            <rFont val="Tahoma"/>
            <family val="2"/>
          </rPr>
          <t>), 11.5(</t>
        </r>
        <r>
          <rPr>
            <sz val="9"/>
            <color rgb="FF000000"/>
            <rFont val="돋움"/>
            <family val="2"/>
            <charset val="129"/>
          </rPr>
          <t>여자</t>
        </r>
        <r>
          <rPr>
            <sz val="9"/>
            <color rgb="FF000000"/>
            <rFont val="Tahoma"/>
            <family val="2"/>
          </rPr>
          <t>)
4: ECOG PS 1</t>
        </r>
        <r>
          <rPr>
            <sz val="9"/>
            <color rgb="FF000000"/>
            <rFont val="돋움"/>
            <family val="2"/>
            <charset val="129"/>
          </rPr>
          <t xml:space="preserve">이상
</t>
        </r>
        <r>
          <rPr>
            <sz val="9"/>
            <color rgb="FF000000"/>
            <rFont val="Tahoma"/>
            <family val="2"/>
          </rPr>
          <t>5: DFInt &lt; 1yr</t>
        </r>
        <r>
          <rPr>
            <sz val="9"/>
            <color rgb="FF000000"/>
            <rFont val="Tahoma"/>
            <family val="2"/>
          </rPr>
          <t xml:space="preserve">
9: N/A (</t>
        </r>
        <r>
          <rPr>
            <sz val="9"/>
            <color rgb="FF000000"/>
            <rFont val="돋움"/>
            <family val="2"/>
            <charset val="129"/>
          </rPr>
          <t>평가 안됨</t>
        </r>
        <r>
          <rPr>
            <sz val="9"/>
            <color rgb="FF000000"/>
            <rFont val="Tahoma"/>
            <family val="2"/>
          </rPr>
          <t>)</t>
        </r>
      </text>
    </comment>
    <comment ref="EY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>Risk factor</t>
        </r>
        <r>
          <rPr>
            <sz val="9"/>
            <color rgb="FF000000"/>
            <rFont val="돋움"/>
            <family val="2"/>
            <charset val="129"/>
          </rPr>
          <t>개수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1: cor Ca&gt;10
</t>
        </r>
        <r>
          <rPr>
            <sz val="9"/>
            <color rgb="FF000000"/>
            <rFont val="Tahoma"/>
            <family val="2"/>
          </rPr>
          <t>2: platelet 450k</t>
        </r>
        <r>
          <rPr>
            <sz val="9"/>
            <color rgb="FF000000"/>
            <rFont val="돋움"/>
            <family val="2"/>
            <charset val="129"/>
          </rPr>
          <t>이상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>3: Hb &lt;13(</t>
        </r>
        <r>
          <rPr>
            <sz val="9"/>
            <color rgb="FF000000"/>
            <rFont val="돋움"/>
            <family val="2"/>
            <charset val="129"/>
          </rPr>
          <t>남자</t>
        </r>
        <r>
          <rPr>
            <sz val="9"/>
            <color rgb="FF000000"/>
            <rFont val="Tahoma"/>
            <family val="2"/>
          </rPr>
          <t>), 11.5(</t>
        </r>
        <r>
          <rPr>
            <sz val="9"/>
            <color rgb="FF000000"/>
            <rFont val="돋움"/>
            <family val="2"/>
            <charset val="129"/>
          </rPr>
          <t>여자</t>
        </r>
        <r>
          <rPr>
            <sz val="9"/>
            <color rgb="FF000000"/>
            <rFont val="Tahoma"/>
            <family val="2"/>
          </rPr>
          <t xml:space="preserve">)
</t>
        </r>
        <r>
          <rPr>
            <sz val="9"/>
            <color rgb="FF000000"/>
            <rFont val="Tahoma"/>
            <family val="2"/>
          </rPr>
          <t>4: ECOG PS 1</t>
        </r>
        <r>
          <rPr>
            <sz val="9"/>
            <color rgb="FF000000"/>
            <rFont val="돋움"/>
            <family val="2"/>
            <charset val="129"/>
          </rPr>
          <t>이상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 xml:space="preserve">5: DFInt &lt; 1yr
</t>
        </r>
        <r>
          <rPr>
            <sz val="9"/>
            <color rgb="FF000000"/>
            <rFont val="Tahoma"/>
            <family val="2"/>
          </rPr>
          <t>6: neutrophil 6000</t>
        </r>
        <r>
          <rPr>
            <sz val="9"/>
            <color rgb="FF000000"/>
            <rFont val="돋움"/>
            <family val="2"/>
            <charset val="129"/>
          </rPr>
          <t>이상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>9: N/A (</t>
        </r>
        <r>
          <rPr>
            <sz val="9"/>
            <color rgb="FF000000"/>
            <rFont val="돋움"/>
            <family val="2"/>
            <charset val="129"/>
          </rPr>
          <t>평가</t>
        </r>
        <r>
          <rPr>
            <sz val="9"/>
            <color rgb="FF000000"/>
            <rFont val="돋움"/>
            <family val="2"/>
            <charset val="129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안됨</t>
        </r>
        <r>
          <rPr>
            <sz val="9"/>
            <color rgb="FF000000"/>
            <rFont val="Tahoma"/>
            <family val="2"/>
          </rPr>
          <t>)</t>
        </r>
      </text>
    </comment>
    <comment ref="FA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0: no
</t>
        </r>
        <r>
          <rPr>
            <sz val="9"/>
            <color rgb="FF000000"/>
            <rFont val="Tahoma"/>
            <family val="2"/>
          </rPr>
          <t xml:space="preserve">1: yes
</t>
        </r>
        <r>
          <rPr>
            <sz val="9"/>
            <color rgb="FF000000"/>
            <rFont val="Tahoma"/>
            <family val="2"/>
          </rPr>
          <t>= 1</t>
        </r>
        <r>
          <rPr>
            <sz val="9"/>
            <color rgb="FF000000"/>
            <rFont val="돋움"/>
            <family val="2"/>
            <charset val="129"/>
          </rPr>
          <t>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치료직전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전이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부위</t>
        </r>
      </text>
    </comment>
    <comment ref="FC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FE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FG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FH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FI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FP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1
</t>
        </r>
        <r>
          <rPr>
            <sz val="9"/>
            <color rgb="FF000000"/>
            <rFont val="Tahoma"/>
            <family val="2"/>
          </rPr>
          <t xml:space="preserve">2
</t>
        </r>
        <r>
          <rPr>
            <sz val="9"/>
            <color rgb="FF000000"/>
            <rFont val="Tahoma"/>
            <family val="2"/>
          </rPr>
          <t xml:space="preserve">3
</t>
        </r>
        <r>
          <rPr>
            <sz val="9"/>
            <color rgb="FF000000"/>
            <rFont val="Tahoma"/>
            <family val="2"/>
          </rPr>
          <t>4:</t>
        </r>
        <r>
          <rPr>
            <sz val="9"/>
            <color rgb="FF000000"/>
            <rFont val="돋움"/>
            <family val="2"/>
            <charset val="129"/>
          </rPr>
          <t>≥</t>
        </r>
        <r>
          <rPr>
            <sz val="9"/>
            <color rgb="FF000000"/>
            <rFont val="Tahoma"/>
            <family val="2"/>
          </rPr>
          <t>4</t>
        </r>
      </text>
    </comment>
    <comment ref="FR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1: cytokines
</t>
        </r>
        <r>
          <rPr>
            <sz val="9"/>
            <color rgb="FF000000"/>
            <rFont val="Tahoma"/>
            <family val="2"/>
          </rPr>
          <t xml:space="preserve">2: TKIs
</t>
        </r>
        <r>
          <rPr>
            <sz val="9"/>
            <color rgb="FF000000"/>
            <rFont val="Tahoma"/>
            <family val="2"/>
          </rPr>
          <t xml:space="preserve">3: mTOR inhibitors
</t>
        </r>
        <r>
          <rPr>
            <sz val="9"/>
            <color rgb="FF000000"/>
            <rFont val="Tahoma"/>
            <family val="2"/>
          </rPr>
          <t>4: other treatment</t>
        </r>
      </text>
    </comment>
    <comment ref="FS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1: IFN+chemo
</t>
        </r>
        <r>
          <rPr>
            <sz val="9"/>
            <color rgb="FF000000"/>
            <rFont val="Tahoma"/>
            <family val="2"/>
          </rPr>
          <t xml:space="preserve">2: IL-2+chemo(HDIV)
</t>
        </r>
        <r>
          <rPr>
            <sz val="9"/>
            <color rgb="FF000000"/>
            <rFont val="Tahoma"/>
            <family val="2"/>
          </rPr>
          <t xml:space="preserve">3: IL-2+chemo(SC)
</t>
        </r>
        <r>
          <rPr>
            <sz val="9"/>
            <color rgb="FF000000"/>
            <rFont val="Tahoma"/>
            <family val="2"/>
          </rPr>
          <t xml:space="preserve">4: IL-2+IFN+chemo
</t>
        </r>
        <r>
          <rPr>
            <sz val="9"/>
            <color rgb="FF000000"/>
            <rFont val="Tahoma"/>
            <family val="2"/>
          </rPr>
          <t>5: etc.</t>
        </r>
      </text>
    </comment>
    <comment ref="FT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1: sunitinib
</t>
        </r>
        <r>
          <rPr>
            <sz val="9"/>
            <color rgb="FF000000"/>
            <rFont val="Tahoma"/>
            <family val="2"/>
          </rPr>
          <t xml:space="preserve">2: sorafenib
</t>
        </r>
        <r>
          <rPr>
            <sz val="9"/>
            <color rgb="FF000000"/>
            <rFont val="Tahoma"/>
            <family val="2"/>
          </rPr>
          <t xml:space="preserve">3: pazopanib
</t>
        </r>
        <r>
          <rPr>
            <sz val="9"/>
            <color rgb="FF000000"/>
            <rFont val="Tahoma"/>
            <family val="2"/>
          </rPr>
          <t xml:space="preserve">4: axitinib
</t>
        </r>
        <r>
          <rPr>
            <sz val="9"/>
            <color rgb="FF000000"/>
            <rFont val="Tahoma"/>
            <family val="2"/>
          </rPr>
          <t xml:space="preserve">5: tivozanib
</t>
        </r>
        <r>
          <rPr>
            <sz val="9"/>
            <color rgb="FF000000"/>
            <rFont val="Tahoma"/>
            <family val="2"/>
          </rPr>
          <t xml:space="preserve">6: bevacizumab+IFN
</t>
        </r>
        <r>
          <rPr>
            <sz val="9"/>
            <color rgb="FF000000"/>
            <rFont val="Tahoma"/>
            <family val="2"/>
          </rPr>
          <t>7: others(study)</t>
        </r>
      </text>
    </comment>
    <comment ref="FU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1: everolimus
2: temsirolimus</t>
        </r>
      </text>
    </comment>
    <comment ref="FV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1: immuno Tx.(cell Tx., miniBMT, DC Tx.</t>
        </r>
        <r>
          <rPr>
            <sz val="9"/>
            <color rgb="FF000000"/>
            <rFont val="돋움"/>
            <family val="3"/>
            <charset val="129"/>
          </rPr>
          <t>등</t>
        </r>
        <r>
          <rPr>
            <sz val="9"/>
            <color rgb="FF000000"/>
            <rFont val="Tahoma"/>
            <family val="2"/>
            <charset val="1"/>
          </rPr>
          <t>)
2: chemo Tx.
3: other clinical trial
4: others</t>
        </r>
      </text>
    </comment>
    <comment ref="FW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>0:</t>
        </r>
        <r>
          <rPr>
            <sz val="9"/>
            <color rgb="FF000000"/>
            <rFont val="돋움"/>
            <family val="2"/>
            <charset val="129"/>
          </rPr>
          <t>지속</t>
        </r>
        <r>
          <rPr>
            <sz val="9"/>
            <color rgb="FF000000"/>
            <rFont val="Tahoma"/>
            <family val="2"/>
          </rPr>
          <t xml:space="preserve">(continue)
</t>
        </r>
        <r>
          <rPr>
            <sz val="9"/>
            <color rgb="FF000000"/>
            <rFont val="Tahoma"/>
            <family val="2"/>
          </rPr>
          <t>1:</t>
        </r>
        <r>
          <rPr>
            <sz val="9"/>
            <color rgb="FF000000"/>
            <rFont val="돋움"/>
            <family val="2"/>
            <charset val="129"/>
          </rPr>
          <t>진행</t>
        </r>
        <r>
          <rPr>
            <sz val="9"/>
            <color rgb="FF000000"/>
            <rFont val="Tahoma"/>
            <family val="2"/>
          </rPr>
          <t xml:space="preserve">(PD)
</t>
        </r>
        <r>
          <rPr>
            <sz val="9"/>
            <color rgb="FF000000"/>
            <rFont val="Tahoma"/>
            <family val="2"/>
          </rPr>
          <t>2:</t>
        </r>
        <r>
          <rPr>
            <sz val="9"/>
            <color rgb="FF000000"/>
            <rFont val="돋움"/>
            <family val="2"/>
            <charset val="129"/>
          </rPr>
          <t>부작용</t>
        </r>
        <r>
          <rPr>
            <sz val="9"/>
            <color rgb="FF000000"/>
            <rFont val="Tahoma"/>
            <family val="2"/>
          </rPr>
          <t>(AEs)</t>
        </r>
        <r>
          <rPr>
            <sz val="9"/>
            <color rgb="FF000000"/>
            <rFont val="돋움"/>
            <family val="2"/>
            <charset val="129"/>
          </rPr>
          <t>으로</t>
        </r>
        <r>
          <rPr>
            <sz val="9"/>
            <color rgb="FF000000"/>
            <rFont val="돋움"/>
            <family val="2"/>
            <charset val="129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중단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>3:</t>
        </r>
        <r>
          <rPr>
            <sz val="9"/>
            <color rgb="FF000000"/>
            <rFont val="돋움"/>
            <family val="2"/>
            <charset val="129"/>
          </rPr>
          <t>전신상태</t>
        </r>
        <r>
          <rPr>
            <sz val="9"/>
            <color rgb="FF000000"/>
            <rFont val="돋움"/>
            <family val="2"/>
            <charset val="129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악화로</t>
        </r>
        <r>
          <rPr>
            <sz val="9"/>
            <color rgb="FF000000"/>
            <rFont val="돋움"/>
            <family val="2"/>
            <charset val="129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중단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>4:</t>
        </r>
        <r>
          <rPr>
            <sz val="9"/>
            <color rgb="FF000000"/>
            <rFont val="돋움"/>
            <family val="2"/>
            <charset val="129"/>
          </rPr>
          <t>사망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>5: unknown</t>
        </r>
      </text>
    </comment>
    <comment ref="FX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1: CR
</t>
        </r>
        <r>
          <rPr>
            <sz val="9"/>
            <color rgb="FF000000"/>
            <rFont val="Tahoma"/>
            <family val="2"/>
          </rPr>
          <t xml:space="preserve">2: PR
</t>
        </r>
        <r>
          <rPr>
            <sz val="9"/>
            <color rgb="FF000000"/>
            <rFont val="Tahoma"/>
            <family val="2"/>
          </rPr>
          <t xml:space="preserve">3: SD
</t>
        </r>
        <r>
          <rPr>
            <sz val="9"/>
            <color rgb="FF000000"/>
            <rFont val="Tahoma"/>
            <family val="2"/>
          </rPr>
          <t xml:space="preserve">4: PD
</t>
        </r>
        <r>
          <rPr>
            <sz val="9"/>
            <color rgb="FF000000"/>
            <rFont val="Tahoma"/>
            <family val="2"/>
          </rPr>
          <t>5: unknown</t>
        </r>
      </text>
    </comment>
    <comment ref="FZ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차치료시작</t>
        </r>
        <r>
          <rPr>
            <sz val="9"/>
            <color indexed="81"/>
            <rFont val="Tahoma"/>
            <family val="2"/>
          </rPr>
          <t>~PD</t>
        </r>
      </text>
    </comment>
    <comment ref="GC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0-1:</t>
        </r>
        <r>
          <rPr>
            <sz val="9"/>
            <color rgb="FF000000"/>
            <rFont val="돋움"/>
            <family val="3"/>
            <charset val="129"/>
          </rPr>
          <t>병진행</t>
        </r>
        <r>
          <rPr>
            <sz val="9"/>
            <color rgb="FF000000"/>
            <rFont val="Tahoma"/>
            <family val="2"/>
            <charset val="1"/>
          </rPr>
          <t>(PD)-new lesions
0-2:</t>
        </r>
        <r>
          <rPr>
            <sz val="9"/>
            <color rgb="FF000000"/>
            <rFont val="돋움"/>
            <family val="3"/>
            <charset val="129"/>
          </rPr>
          <t>병진행</t>
        </r>
        <r>
          <rPr>
            <sz val="9"/>
            <color rgb="FF000000"/>
            <rFont val="Tahoma"/>
            <family val="2"/>
            <charset val="1"/>
          </rPr>
          <t>(PD)-</t>
        </r>
        <r>
          <rPr>
            <sz val="9"/>
            <color rgb="FF000000"/>
            <rFont val="돋움"/>
            <family val="3"/>
            <charset val="129"/>
          </rPr>
          <t xml:space="preserve">기존 병소 진행
</t>
        </r>
        <r>
          <rPr>
            <sz val="9"/>
            <color rgb="FF000000"/>
            <rFont val="Tahoma"/>
            <family val="2"/>
            <charset val="1"/>
          </rPr>
          <t>1:</t>
        </r>
        <r>
          <rPr>
            <sz val="9"/>
            <color rgb="FF000000"/>
            <rFont val="돋움"/>
            <family val="3"/>
            <charset val="129"/>
          </rPr>
          <t>약제부작용</t>
        </r>
        <r>
          <rPr>
            <sz val="9"/>
            <color rgb="FF000000"/>
            <rFont val="Tahoma"/>
            <family val="2"/>
            <charset val="1"/>
          </rPr>
          <t>(AEs)
2:</t>
        </r>
        <r>
          <rPr>
            <sz val="9"/>
            <color rgb="FF000000"/>
            <rFont val="돋움"/>
            <family val="3"/>
            <charset val="129"/>
          </rPr>
          <t xml:space="preserve">전신상태악화
</t>
        </r>
        <r>
          <rPr>
            <sz val="9"/>
            <color rgb="FF000000"/>
            <rFont val="Tahoma"/>
            <family val="2"/>
            <charset val="1"/>
          </rPr>
          <t>3: unknown</t>
        </r>
      </text>
    </comment>
    <comment ref="GD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GE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GF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GG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
1-1: 1</t>
        </r>
        <r>
          <rPr>
            <sz val="9"/>
            <color rgb="FF000000"/>
            <rFont val="돋움"/>
            <family val="3"/>
            <charset val="129"/>
          </rPr>
          <t xml:space="preserve">단계 감량
</t>
        </r>
        <r>
          <rPr>
            <sz val="9"/>
            <color rgb="FF000000"/>
            <rFont val="Tahoma"/>
            <family val="2"/>
            <charset val="1"/>
          </rPr>
          <t>1-2: 2</t>
        </r>
        <r>
          <rPr>
            <sz val="9"/>
            <color rgb="FF000000"/>
            <rFont val="돋움"/>
            <family val="3"/>
            <charset val="129"/>
          </rPr>
          <t xml:space="preserve">단계 감량
</t>
        </r>
        <r>
          <rPr>
            <sz val="9"/>
            <color rgb="FF000000"/>
            <rFont val="Tahoma"/>
            <family val="2"/>
            <charset val="1"/>
          </rPr>
          <t>1-3: 2</t>
        </r>
        <r>
          <rPr>
            <sz val="9"/>
            <color rgb="FF000000"/>
            <rFont val="돋움"/>
            <family val="3"/>
            <charset val="129"/>
          </rPr>
          <t>단계 이상 감량</t>
        </r>
        <r>
          <rPr>
            <sz val="9"/>
            <color rgb="FF000000"/>
            <rFont val="Tahoma"/>
            <family val="2"/>
            <charset val="1"/>
          </rPr>
          <t>1-4: etc.</t>
        </r>
      </text>
    </comment>
    <comment ref="GH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
2:</t>
        </r>
        <r>
          <rPr>
            <sz val="9"/>
            <color rgb="FF000000"/>
            <rFont val="돋움"/>
            <family val="3"/>
            <charset val="129"/>
          </rPr>
          <t xml:space="preserve">감량후증량
</t>
        </r>
        <r>
          <rPr>
            <sz val="9"/>
            <color rgb="FF000000"/>
            <rFont val="Tahoma"/>
            <family val="2"/>
            <charset val="1"/>
          </rPr>
          <t>2-1: 1</t>
        </r>
        <r>
          <rPr>
            <sz val="9"/>
            <color rgb="FF000000"/>
            <rFont val="돋움"/>
            <family val="3"/>
            <charset val="129"/>
          </rPr>
          <t xml:space="preserve">단계 감량후 원용량증량
</t>
        </r>
        <r>
          <rPr>
            <sz val="9"/>
            <color rgb="FF000000"/>
            <rFont val="Tahoma"/>
            <family val="2"/>
            <charset val="1"/>
          </rPr>
          <t>2-2: 2</t>
        </r>
        <r>
          <rPr>
            <sz val="9"/>
            <color rgb="FF000000"/>
            <rFont val="돋움"/>
            <family val="3"/>
            <charset val="129"/>
          </rPr>
          <t>단계 감량후</t>
        </r>
        <r>
          <rPr>
            <sz val="9"/>
            <color rgb="FF000000"/>
            <rFont val="Tahoma"/>
            <family val="2"/>
            <charset val="1"/>
          </rPr>
          <t>1</t>
        </r>
        <r>
          <rPr>
            <sz val="9"/>
            <color rgb="FF000000"/>
            <rFont val="돋움"/>
            <family val="3"/>
            <charset val="129"/>
          </rPr>
          <t xml:space="preserve">단계증량
</t>
        </r>
        <r>
          <rPr>
            <sz val="9"/>
            <color rgb="FF000000"/>
            <rFont val="Tahoma"/>
            <family val="2"/>
            <charset val="1"/>
          </rPr>
          <t>2-3: 2</t>
        </r>
        <r>
          <rPr>
            <sz val="9"/>
            <color rgb="FF000000"/>
            <rFont val="돋움"/>
            <family val="3"/>
            <charset val="129"/>
          </rPr>
          <t xml:space="preserve">단계 감량후 원용량증량
</t>
        </r>
        <r>
          <rPr>
            <sz val="9"/>
            <color rgb="FF000000"/>
            <rFont val="Tahoma"/>
            <family val="2"/>
            <charset val="1"/>
          </rPr>
          <t>2-4: 2</t>
        </r>
        <r>
          <rPr>
            <sz val="9"/>
            <color rgb="FF000000"/>
            <rFont val="돋움"/>
            <family val="3"/>
            <charset val="129"/>
          </rPr>
          <t xml:space="preserve">단계 이상 감량후 감량된용량 증량
</t>
        </r>
        <r>
          <rPr>
            <sz val="9"/>
            <color rgb="FF000000"/>
            <rFont val="Tahoma"/>
            <family val="2"/>
            <charset val="1"/>
          </rPr>
          <t>3: unknown
4: etc.</t>
        </r>
      </text>
    </comment>
    <comment ref="GI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
1-1: 2</t>
        </r>
        <r>
          <rPr>
            <sz val="9"/>
            <color rgb="FF000000"/>
            <rFont val="돋움"/>
            <family val="3"/>
            <charset val="129"/>
          </rPr>
          <t xml:space="preserve">주이하 중단
</t>
        </r>
        <r>
          <rPr>
            <sz val="9"/>
            <color rgb="FF000000"/>
            <rFont val="Tahoma"/>
            <family val="2"/>
            <charset val="1"/>
          </rPr>
          <t>1-2: 2~4</t>
        </r>
        <r>
          <rPr>
            <sz val="9"/>
            <color rgb="FF000000"/>
            <rFont val="돋움"/>
            <family val="3"/>
            <charset val="129"/>
          </rPr>
          <t xml:space="preserve">주 중단
</t>
        </r>
        <r>
          <rPr>
            <sz val="9"/>
            <color rgb="FF000000"/>
            <rFont val="Tahoma"/>
            <family val="2"/>
            <charset val="1"/>
          </rPr>
          <t>1-3: 4</t>
        </r>
        <r>
          <rPr>
            <sz val="9"/>
            <color rgb="FF000000"/>
            <rFont val="돋움"/>
            <family val="3"/>
            <charset val="129"/>
          </rPr>
          <t xml:space="preserve">주 이상 중단
</t>
        </r>
        <r>
          <rPr>
            <sz val="9"/>
            <color rgb="FF000000"/>
            <rFont val="Tahoma"/>
            <family val="2"/>
            <charset val="1"/>
          </rPr>
          <t>2: unknown
3: etc.</t>
        </r>
      </text>
    </comment>
    <comment ref="GL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
1
2
3
4
5
6: unknown</t>
        </r>
      </text>
    </comment>
    <comment ref="HE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HF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HG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HH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HI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HK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1: cytokines
2: TKIs
3: mTOR inhibitors
4: other treatment</t>
        </r>
      </text>
    </comment>
    <comment ref="HL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1: IFN+chemo
2: IL-2+chemo(HDIV)
3: IL-2+chemo(SC)
4: IL-2+IFN+chemo
5: etc.</t>
        </r>
      </text>
    </comment>
    <comment ref="HM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1: sunitinib
2: sorafenib
3: pazopanib
4: axitinib
5: tivozanib
6: bevacizumab+IFN
7: others(study)</t>
        </r>
      </text>
    </comment>
    <comment ref="HN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1: everolimus
2: temsirolimus</t>
        </r>
      </text>
    </comment>
    <comment ref="HO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1: immuno Tx.(cell Tx., miniBMT, DC Tx.</t>
        </r>
        <r>
          <rPr>
            <sz val="9"/>
            <color rgb="FF000000"/>
            <rFont val="돋움"/>
            <family val="3"/>
            <charset val="129"/>
          </rPr>
          <t>등</t>
        </r>
        <r>
          <rPr>
            <sz val="9"/>
            <color rgb="FF000000"/>
            <rFont val="Tahoma"/>
            <family val="2"/>
            <charset val="1"/>
          </rPr>
          <t>)
2: chemo Tx.
3: other clinical trial
4: others</t>
        </r>
      </text>
    </comment>
    <comment ref="HP2" authorId="1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month</t>
        </r>
      </text>
    </comment>
    <comment ref="HQ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 xml:space="preserve">0: </t>
        </r>
        <r>
          <rPr>
            <sz val="9"/>
            <color rgb="FF000000"/>
            <rFont val="돋움"/>
            <family val="3"/>
            <charset val="129"/>
          </rPr>
          <t>지속</t>
        </r>
        <r>
          <rPr>
            <sz val="9"/>
            <color rgb="FF000000"/>
            <rFont val="Tahoma"/>
            <family val="2"/>
            <charset val="1"/>
          </rPr>
          <t xml:space="preserve">(continue)
1: </t>
        </r>
        <r>
          <rPr>
            <sz val="9"/>
            <color rgb="FF000000"/>
            <rFont val="돋움"/>
            <family val="3"/>
            <charset val="129"/>
          </rPr>
          <t>진행</t>
        </r>
        <r>
          <rPr>
            <sz val="9"/>
            <color rgb="FF000000"/>
            <rFont val="Tahoma"/>
            <family val="2"/>
            <charset val="1"/>
          </rPr>
          <t xml:space="preserve">(PD)
2: </t>
        </r>
        <r>
          <rPr>
            <sz val="9"/>
            <color rgb="FF000000"/>
            <rFont val="돋움"/>
            <family val="3"/>
            <charset val="129"/>
          </rPr>
          <t>부작용</t>
        </r>
        <r>
          <rPr>
            <sz val="9"/>
            <color rgb="FF000000"/>
            <rFont val="Tahoma"/>
            <family val="2"/>
            <charset val="1"/>
          </rPr>
          <t>(AEs)</t>
        </r>
        <r>
          <rPr>
            <sz val="9"/>
            <color rgb="FF000000"/>
            <rFont val="돋움"/>
            <family val="3"/>
            <charset val="129"/>
          </rPr>
          <t xml:space="preserve">으로 중단
</t>
        </r>
        <r>
          <rPr>
            <sz val="9"/>
            <color rgb="FF000000"/>
            <rFont val="Tahoma"/>
            <family val="2"/>
            <charset val="1"/>
          </rPr>
          <t xml:space="preserve">3: </t>
        </r>
        <r>
          <rPr>
            <sz val="9"/>
            <color rgb="FF000000"/>
            <rFont val="돋움"/>
            <family val="3"/>
            <charset val="129"/>
          </rPr>
          <t xml:space="preserve">전신상태 악화로 중단
</t>
        </r>
        <r>
          <rPr>
            <sz val="9"/>
            <color rgb="FF000000"/>
            <rFont val="Tahoma"/>
            <family val="2"/>
            <charset val="1"/>
          </rPr>
          <t xml:space="preserve">4: </t>
        </r>
        <r>
          <rPr>
            <sz val="9"/>
            <color rgb="FF000000"/>
            <rFont val="돋움"/>
            <family val="3"/>
            <charset val="129"/>
          </rPr>
          <t xml:space="preserve">사망
</t>
        </r>
        <r>
          <rPr>
            <sz val="9"/>
            <color rgb="FF000000"/>
            <rFont val="Tahoma"/>
            <family val="2"/>
            <charset val="1"/>
          </rPr>
          <t>5: unknown</t>
        </r>
      </text>
    </comment>
    <comment ref="HR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1: CR
2: PR
3: SD
4: PD
5: unknown</t>
        </r>
      </text>
    </comment>
    <comment ref="HV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month </t>
        </r>
        <r>
          <rPr>
            <sz val="9"/>
            <color indexed="81"/>
            <rFont val="돋움"/>
            <family val="3"/>
            <charset val="129"/>
          </rPr>
          <t>반올림함</t>
        </r>
      </text>
    </comment>
    <comment ref="HW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 xml:space="preserve">0-1: </t>
        </r>
        <r>
          <rPr>
            <sz val="9"/>
            <color rgb="FF000000"/>
            <rFont val="돋움"/>
            <family val="3"/>
            <charset val="129"/>
          </rPr>
          <t>병진행</t>
        </r>
        <r>
          <rPr>
            <sz val="9"/>
            <color rgb="FF000000"/>
            <rFont val="Tahoma"/>
            <family val="2"/>
            <charset val="1"/>
          </rPr>
          <t xml:space="preserve">(PD)-new lesions
0-2: </t>
        </r>
        <r>
          <rPr>
            <sz val="9"/>
            <color rgb="FF000000"/>
            <rFont val="돋움"/>
            <family val="3"/>
            <charset val="129"/>
          </rPr>
          <t>병진행</t>
        </r>
        <r>
          <rPr>
            <sz val="9"/>
            <color rgb="FF000000"/>
            <rFont val="Tahoma"/>
            <family val="2"/>
            <charset val="1"/>
          </rPr>
          <t>(PD)-</t>
        </r>
        <r>
          <rPr>
            <sz val="9"/>
            <color rgb="FF000000"/>
            <rFont val="돋움"/>
            <family val="3"/>
            <charset val="129"/>
          </rPr>
          <t xml:space="preserve">기존 병소 진행
</t>
        </r>
        <r>
          <rPr>
            <sz val="9"/>
            <color rgb="FF000000"/>
            <rFont val="Tahoma"/>
            <family val="2"/>
            <charset val="1"/>
          </rPr>
          <t xml:space="preserve">1: </t>
        </r>
        <r>
          <rPr>
            <sz val="9"/>
            <color rgb="FF000000"/>
            <rFont val="돋움"/>
            <family val="3"/>
            <charset val="129"/>
          </rPr>
          <t>약제부작용</t>
        </r>
        <r>
          <rPr>
            <sz val="9"/>
            <color rgb="FF000000"/>
            <rFont val="Tahoma"/>
            <family val="2"/>
            <charset val="1"/>
          </rPr>
          <t xml:space="preserve">(AEs)
2: </t>
        </r>
        <r>
          <rPr>
            <sz val="9"/>
            <color rgb="FF000000"/>
            <rFont val="돋움"/>
            <family val="3"/>
            <charset val="129"/>
          </rPr>
          <t xml:space="preserve">전신상태악화
</t>
        </r>
        <r>
          <rPr>
            <sz val="9"/>
            <color rgb="FF000000"/>
            <rFont val="Tahoma"/>
            <family val="2"/>
            <charset val="1"/>
          </rPr>
          <t>3: unknown</t>
        </r>
      </text>
    </comment>
    <comment ref="HX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HY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HZ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IA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
1-1: 1</t>
        </r>
        <r>
          <rPr>
            <sz val="9"/>
            <color rgb="FF000000"/>
            <rFont val="돋움"/>
            <family val="3"/>
            <charset val="129"/>
          </rPr>
          <t xml:space="preserve">단계 감량
</t>
        </r>
        <r>
          <rPr>
            <sz val="9"/>
            <color rgb="FF000000"/>
            <rFont val="Tahoma"/>
            <family val="2"/>
            <charset val="1"/>
          </rPr>
          <t>1-2: 2</t>
        </r>
        <r>
          <rPr>
            <sz val="9"/>
            <color rgb="FF000000"/>
            <rFont val="돋움"/>
            <family val="3"/>
            <charset val="129"/>
          </rPr>
          <t xml:space="preserve">단계 감량
</t>
        </r>
        <r>
          <rPr>
            <sz val="9"/>
            <color rgb="FF000000"/>
            <rFont val="Tahoma"/>
            <family val="2"/>
            <charset val="1"/>
          </rPr>
          <t>1-3: 2</t>
        </r>
        <r>
          <rPr>
            <sz val="9"/>
            <color rgb="FF000000"/>
            <rFont val="돋움"/>
            <family val="3"/>
            <charset val="129"/>
          </rPr>
          <t>단계 이상 감량</t>
        </r>
        <r>
          <rPr>
            <sz val="9"/>
            <color rgb="FF000000"/>
            <rFont val="Tahoma"/>
            <family val="2"/>
            <charset val="1"/>
          </rPr>
          <t>1-4: etc.</t>
        </r>
      </text>
    </comment>
    <comment ref="IB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 xml:space="preserve">0: no
1: yes
2: </t>
        </r>
        <r>
          <rPr>
            <sz val="9"/>
            <color rgb="FF000000"/>
            <rFont val="돋움"/>
            <family val="3"/>
            <charset val="129"/>
          </rPr>
          <t xml:space="preserve">감량후증량
</t>
        </r>
        <r>
          <rPr>
            <sz val="9"/>
            <color rgb="FF000000"/>
            <rFont val="Tahoma"/>
            <family val="2"/>
            <charset val="1"/>
          </rPr>
          <t>2-1: 1</t>
        </r>
        <r>
          <rPr>
            <sz val="9"/>
            <color rgb="FF000000"/>
            <rFont val="돋움"/>
            <family val="3"/>
            <charset val="129"/>
          </rPr>
          <t xml:space="preserve">단계 감량후 원용량증량
</t>
        </r>
        <r>
          <rPr>
            <sz val="9"/>
            <color rgb="FF000000"/>
            <rFont val="Tahoma"/>
            <family val="2"/>
            <charset val="1"/>
          </rPr>
          <t>2-2: 2</t>
        </r>
        <r>
          <rPr>
            <sz val="9"/>
            <color rgb="FF000000"/>
            <rFont val="돋움"/>
            <family val="3"/>
            <charset val="129"/>
          </rPr>
          <t>단계 감량후</t>
        </r>
        <r>
          <rPr>
            <sz val="9"/>
            <color rgb="FF000000"/>
            <rFont val="Tahoma"/>
            <family val="2"/>
            <charset val="1"/>
          </rPr>
          <t>1</t>
        </r>
        <r>
          <rPr>
            <sz val="9"/>
            <color rgb="FF000000"/>
            <rFont val="돋움"/>
            <family val="3"/>
            <charset val="129"/>
          </rPr>
          <t xml:space="preserve">단계증량
</t>
        </r>
        <r>
          <rPr>
            <sz val="9"/>
            <color rgb="FF000000"/>
            <rFont val="Tahoma"/>
            <family val="2"/>
            <charset val="1"/>
          </rPr>
          <t>2-3: 2</t>
        </r>
        <r>
          <rPr>
            <sz val="9"/>
            <color rgb="FF000000"/>
            <rFont val="돋움"/>
            <family val="3"/>
            <charset val="129"/>
          </rPr>
          <t xml:space="preserve">단계 감량후 원용량증량
</t>
        </r>
        <r>
          <rPr>
            <sz val="9"/>
            <color rgb="FF000000"/>
            <rFont val="Tahoma"/>
            <family val="2"/>
            <charset val="1"/>
          </rPr>
          <t>2-4: 2</t>
        </r>
        <r>
          <rPr>
            <sz val="9"/>
            <color rgb="FF000000"/>
            <rFont val="돋움"/>
            <family val="3"/>
            <charset val="129"/>
          </rPr>
          <t xml:space="preserve">단계 이상 감량후 감량된용량 증량
</t>
        </r>
        <r>
          <rPr>
            <sz val="9"/>
            <color rgb="FF000000"/>
            <rFont val="Tahoma"/>
            <family val="2"/>
            <charset val="1"/>
          </rPr>
          <t>3: unknown
4: etc.</t>
        </r>
      </text>
    </comment>
    <comment ref="IC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
1-1: 2</t>
        </r>
        <r>
          <rPr>
            <sz val="9"/>
            <color rgb="FF000000"/>
            <rFont val="돋움"/>
            <family val="3"/>
            <charset val="129"/>
          </rPr>
          <t xml:space="preserve">주이하 중단
</t>
        </r>
        <r>
          <rPr>
            <sz val="9"/>
            <color rgb="FF000000"/>
            <rFont val="Tahoma"/>
            <family val="2"/>
            <charset val="1"/>
          </rPr>
          <t>1-2: 2~4</t>
        </r>
        <r>
          <rPr>
            <sz val="9"/>
            <color rgb="FF000000"/>
            <rFont val="돋움"/>
            <family val="3"/>
            <charset val="129"/>
          </rPr>
          <t xml:space="preserve">주 중단
</t>
        </r>
        <r>
          <rPr>
            <sz val="9"/>
            <color rgb="FF000000"/>
            <rFont val="Tahoma"/>
            <family val="2"/>
            <charset val="1"/>
          </rPr>
          <t>1-3: 4</t>
        </r>
        <r>
          <rPr>
            <sz val="9"/>
            <color rgb="FF000000"/>
            <rFont val="돋움"/>
            <family val="3"/>
            <charset val="129"/>
          </rPr>
          <t xml:space="preserve">주 이상 중단
</t>
        </r>
        <r>
          <rPr>
            <sz val="9"/>
            <color rgb="FF000000"/>
            <rFont val="Tahoma"/>
            <family val="2"/>
            <charset val="1"/>
          </rPr>
          <t>2: unknown
3: etc.</t>
        </r>
      </text>
    </comment>
    <comment ref="IE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1: lung
2: liver
3: brain
4: bone
5: LN
6: others</t>
        </r>
      </text>
    </comment>
    <comment ref="IH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1: lung
2: liver
3: brain
4: bone
5: LN
6: others</t>
        </r>
      </text>
    </comment>
    <comment ref="IK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1: lung
2: liver
3: brain
4: bone
5: LN
6: others</t>
        </r>
      </text>
    </comment>
    <comment ref="IN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1: lung
2: liver
3: brain
4: bone
5: LN
6: others</t>
        </r>
      </text>
    </comment>
    <comment ref="IP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돋움"/>
            <family val="3"/>
            <charset val="129"/>
          </rPr>
          <t>여러</t>
        </r>
        <r>
          <rPr>
            <sz val="9"/>
            <color rgb="FF000000"/>
            <rFont val="Tahoma"/>
            <family val="2"/>
            <charset val="1"/>
          </rPr>
          <t>metastatic control</t>
        </r>
        <r>
          <rPr>
            <sz val="9"/>
            <color rgb="FF000000"/>
            <rFont val="돋움"/>
            <family val="3"/>
            <charset val="129"/>
          </rPr>
          <t>중 가장 빠른날짜로</t>
        </r>
        <r>
          <rPr>
            <sz val="9"/>
            <color rgb="FF000000"/>
            <rFont val="Tahoma"/>
            <family val="2"/>
            <charset val="1"/>
          </rPr>
          <t>YYYY-MM-DD</t>
        </r>
      </text>
    </comment>
    <comment ref="IQ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돋움"/>
            <family val="2"/>
            <charset val="129"/>
          </rPr>
          <t>해당장기에</t>
        </r>
        <r>
          <rPr>
            <sz val="9"/>
            <color rgb="FF000000"/>
            <rFont val="돋움"/>
            <family val="2"/>
            <charset val="129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대한</t>
        </r>
        <r>
          <rPr>
            <sz val="9"/>
            <color rgb="FF000000"/>
            <rFont val="돋움"/>
            <family val="2"/>
            <charset val="129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치료여부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0: No
</t>
        </r>
        <r>
          <rPr>
            <sz val="9"/>
            <color rgb="FF000000"/>
            <rFont val="Tahoma"/>
            <family val="2"/>
          </rPr>
          <t>1: Yes</t>
        </r>
      </text>
    </comment>
    <comment ref="IR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돋움"/>
            <family val="2"/>
            <charset val="129"/>
          </rPr>
          <t>해당장기에</t>
        </r>
        <r>
          <rPr>
            <sz val="9"/>
            <color rgb="FF000000"/>
            <rFont val="돋움"/>
            <family val="2"/>
            <charset val="129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대한</t>
        </r>
        <r>
          <rPr>
            <sz val="9"/>
            <color rgb="FF000000"/>
            <rFont val="돋움"/>
            <family val="2"/>
            <charset val="129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치료여부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0: No
</t>
        </r>
        <r>
          <rPr>
            <sz val="9"/>
            <color rgb="FF000000"/>
            <rFont val="Tahoma"/>
            <family val="2"/>
          </rPr>
          <t>1: Yes</t>
        </r>
      </text>
    </comment>
    <comment ref="IS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돋움"/>
            <family val="3"/>
            <charset val="129"/>
          </rPr>
          <t xml:space="preserve">해당장기에 대한 치료여부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IT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돋움"/>
            <family val="2"/>
            <charset val="129"/>
          </rPr>
          <t>해당장기에</t>
        </r>
        <r>
          <rPr>
            <sz val="9"/>
            <color rgb="FF000000"/>
            <rFont val="돋움"/>
            <family val="2"/>
            <charset val="129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대한</t>
        </r>
        <r>
          <rPr>
            <sz val="9"/>
            <color rgb="FF000000"/>
            <rFont val="돋움"/>
            <family val="2"/>
            <charset val="129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치료여부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0: No
</t>
        </r>
        <r>
          <rPr>
            <sz val="9"/>
            <color rgb="FF000000"/>
            <rFont val="Tahoma"/>
            <family val="2"/>
          </rPr>
          <t>1: Yes</t>
        </r>
      </text>
    </comment>
    <comment ref="IU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돋움"/>
            <family val="3"/>
            <charset val="129"/>
          </rPr>
          <t xml:space="preserve">해당장기에 대한 치료여부
</t>
        </r>
        <r>
          <rPr>
            <sz val="9"/>
            <color rgb="FF000000"/>
            <rFont val="Tahoma"/>
            <family val="2"/>
            <charset val="1"/>
          </rPr>
          <t>0: No
1: Yes
GKS</t>
        </r>
        <r>
          <rPr>
            <sz val="9"/>
            <color rgb="FF000000"/>
            <rFont val="돋움"/>
            <family val="3"/>
            <charset val="129"/>
          </rPr>
          <t>등 포함</t>
        </r>
      </text>
    </comment>
    <comment ref="IV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돋움"/>
            <family val="3"/>
            <charset val="129"/>
          </rPr>
          <t xml:space="preserve">해당장기에 대한 치료여부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IW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돋움"/>
            <family val="3"/>
            <charset val="129"/>
          </rPr>
          <t>치료한 장기 이름</t>
        </r>
      </text>
    </comment>
    <comment ref="IX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 xml:space="preserve">1: palliative
2: curative
</t>
        </r>
        <r>
          <rPr>
            <sz val="9"/>
            <color rgb="FF000000"/>
            <rFont val="돋움"/>
            <family val="3"/>
            <charset val="129"/>
          </rPr>
          <t>예를 들어</t>
        </r>
        <r>
          <rPr>
            <sz val="9"/>
            <color rgb="FF000000"/>
            <rFont val="Tahoma"/>
            <family val="2"/>
            <charset val="1"/>
          </rPr>
          <t>complete resection</t>
        </r>
        <r>
          <rPr>
            <sz val="9"/>
            <color rgb="FF000000"/>
            <rFont val="돋움"/>
            <family val="3"/>
            <charset val="129"/>
          </rPr>
          <t>이나</t>
        </r>
        <r>
          <rPr>
            <sz val="9"/>
            <color rgb="FF000000"/>
            <rFont val="Tahoma"/>
            <family val="2"/>
            <charset val="1"/>
          </rPr>
          <t>cytoreduction</t>
        </r>
        <r>
          <rPr>
            <sz val="9"/>
            <color rgb="FF000000"/>
            <rFont val="돋움"/>
            <family val="3"/>
            <charset val="129"/>
          </rPr>
          <t>위한 것은</t>
        </r>
        <r>
          <rPr>
            <sz val="9"/>
            <color rgb="FF000000"/>
            <rFont val="Tahoma"/>
            <family val="2"/>
            <charset val="1"/>
          </rPr>
          <t>2 curative
Pending pathologic fx</t>
        </r>
        <r>
          <rPr>
            <sz val="9"/>
            <color rgb="FF000000"/>
            <rFont val="돋움"/>
            <family val="3"/>
            <charset val="129"/>
          </rPr>
          <t>로 뼈에 대한</t>
        </r>
        <r>
          <rPr>
            <sz val="9"/>
            <color rgb="FF000000"/>
            <rFont val="Tahoma"/>
            <family val="2"/>
            <charset val="1"/>
          </rPr>
          <t>curatage &amp; fixation</t>
        </r>
        <r>
          <rPr>
            <sz val="9"/>
            <color rgb="FF000000"/>
            <rFont val="돋움"/>
            <family val="3"/>
            <charset val="129"/>
          </rPr>
          <t>했다면</t>
        </r>
        <r>
          <rPr>
            <sz val="9"/>
            <color rgb="FF000000"/>
            <rFont val="Tahoma"/>
            <family val="2"/>
            <charset val="1"/>
          </rPr>
          <t>1 palliative</t>
        </r>
      </text>
    </comment>
    <comment ref="IY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 xml:space="preserve">0: No metastasectomy
1: Partial control (removal)
2: Complete control (removal)
9: unknown
</t>
        </r>
      </text>
    </comment>
    <comment ref="JB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0: f/u loss
</t>
        </r>
        <r>
          <rPr>
            <sz val="9"/>
            <color rgb="FF000000"/>
            <rFont val="Tahoma"/>
            <family val="2"/>
          </rPr>
          <t>1: f/u</t>
        </r>
        <r>
          <rPr>
            <sz val="9"/>
            <color rgb="FF000000"/>
            <rFont val="돋움"/>
            <family val="2"/>
            <charset val="129"/>
          </rPr>
          <t>지속</t>
        </r>
      </text>
    </comment>
    <comment ref="JC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0: alive
</t>
        </r>
        <r>
          <rPr>
            <sz val="9"/>
            <color rgb="FF000000"/>
            <rFont val="Tahoma"/>
            <family val="2"/>
          </rPr>
          <t xml:space="preserve">1: death
</t>
        </r>
        <r>
          <rPr>
            <sz val="9"/>
            <color rgb="FF000000"/>
            <rFont val="Tahoma"/>
            <family val="2"/>
          </rPr>
          <t>2: unknown</t>
        </r>
      </text>
    </comment>
    <comment ref="JF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0: alive
</t>
        </r>
        <r>
          <rPr>
            <sz val="9"/>
            <color rgb="FF000000"/>
            <rFont val="Tahoma"/>
            <family val="2"/>
          </rPr>
          <t xml:space="preserve">1: RCC related death
</t>
        </r>
        <r>
          <rPr>
            <sz val="9"/>
            <color rgb="FF000000"/>
            <rFont val="Tahoma"/>
            <family val="2"/>
          </rPr>
          <t xml:space="preserve">2: other cause death
</t>
        </r>
        <r>
          <rPr>
            <sz val="9"/>
            <color rgb="FF000000"/>
            <rFont val="Tahoma"/>
            <family val="2"/>
          </rPr>
          <t>3: unknown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 xml:space="preserve">ncc:
</t>
        </r>
        <r>
          <rPr>
            <b/>
            <sz val="9"/>
            <color indexed="81"/>
            <rFont val="돋움"/>
            <family val="3"/>
            <charset val="129"/>
          </rPr>
          <t>전이</t>
        </r>
      </text>
    </comment>
    <comment ref="DC11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muscle containing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Kidney meta
from lung ca </t>
        </r>
      </text>
    </comment>
  </commentList>
</comments>
</file>

<file path=xl/sharedStrings.xml><?xml version="1.0" encoding="utf-8"?>
<sst xmlns="http://schemas.openxmlformats.org/spreadsheetml/2006/main" count="1451" uniqueCount="961">
  <si>
    <t>등록번호</t>
  </si>
  <si>
    <t>수술시나이</t>
  </si>
  <si>
    <t>수술명(수가명)</t>
  </si>
  <si>
    <t>생년월일</t>
  </si>
  <si>
    <t>신장 수술일</t>
  </si>
  <si>
    <t>신장 수술일_수술 당시 연령</t>
  </si>
  <si>
    <t>전이</t>
    <phoneticPr fontId="4" type="noConversion"/>
  </si>
  <si>
    <t>전이 진단일</t>
  </si>
  <si>
    <t>전이 진단일_진단 당시 연령</t>
  </si>
  <si>
    <t>전신치료 시작일</t>
  </si>
  <si>
    <t>전신치료 시작일_시작 당시 연령</t>
  </si>
  <si>
    <t>흡연여부</t>
  </si>
  <si>
    <t>KPS</t>
  </si>
  <si>
    <t>Height 
(cm)</t>
  </si>
  <si>
    <t>Weight 
(kg)</t>
  </si>
  <si>
    <t>BMI</t>
  </si>
  <si>
    <t>증상유무</t>
  </si>
  <si>
    <t>증상기술</t>
  </si>
  <si>
    <t>ECOG</t>
    <phoneticPr fontId="4" type="noConversion"/>
  </si>
  <si>
    <t>고혈압</t>
  </si>
  <si>
    <t>당뇨</t>
  </si>
  <si>
    <t>고지혈증</t>
  </si>
  <si>
    <t>CKD</t>
  </si>
  <si>
    <t>CVA</t>
  </si>
  <si>
    <t>heart disease</t>
  </si>
  <si>
    <t>유전성 질환</t>
  </si>
  <si>
    <t>ESRD</t>
  </si>
  <si>
    <t>ESRD 
원인 (기술)</t>
  </si>
  <si>
    <t>Dialysis 
종류</t>
  </si>
  <si>
    <t>others</t>
  </si>
  <si>
    <t>수술전 
Hb</t>
    <phoneticPr fontId="4" type="noConversion"/>
  </si>
  <si>
    <t>수술전 
Plt</t>
    <phoneticPr fontId="4" type="noConversion"/>
  </si>
  <si>
    <t>수술전 
ANC</t>
    <phoneticPr fontId="4" type="noConversion"/>
  </si>
  <si>
    <t>수술전 
CRP</t>
    <phoneticPr fontId="4" type="noConversion"/>
  </si>
  <si>
    <t>수술전 
LDH</t>
    <phoneticPr fontId="4" type="noConversion"/>
  </si>
  <si>
    <t>수술전
Alb</t>
    <phoneticPr fontId="4" type="noConversion"/>
  </si>
  <si>
    <t>수술전 
Ca</t>
    <phoneticPr fontId="4" type="noConversion"/>
  </si>
  <si>
    <t>수술전 
Chol</t>
    <phoneticPr fontId="4" type="noConversion"/>
  </si>
  <si>
    <t>수술전 
MDRD-GFR</t>
  </si>
  <si>
    <t>robot인경우 console time</t>
  </si>
  <si>
    <t>Partial Nx시 
margin</t>
  </si>
  <si>
    <t>safety 
margin(mm)</t>
    <phoneticPr fontId="4" type="noConversion"/>
  </si>
  <si>
    <t>Ischemia 
방법</t>
  </si>
  <si>
    <t>Ischemic 
time (min)</t>
  </si>
  <si>
    <t>Op. time (min)</t>
  </si>
  <si>
    <t>EBL(cc)</t>
  </si>
  <si>
    <t>수혈 여부</t>
  </si>
  <si>
    <t>술후 1일 Hb</t>
  </si>
  <si>
    <t>Laterality</t>
    <phoneticPr fontId="4" type="noConversion"/>
  </si>
  <si>
    <t>종양위치(2)</t>
  </si>
  <si>
    <t>Histology</t>
  </si>
  <si>
    <t>Thrombus 
level</t>
    <phoneticPr fontId="4" type="noConversion"/>
  </si>
  <si>
    <t>최장 직경
 (cm)</t>
  </si>
  <si>
    <t>Adrenal 
gland</t>
  </si>
  <si>
    <t>Sinus 
fat invasion</t>
    <phoneticPr fontId="4" type="noConversion"/>
  </si>
  <si>
    <t>Sarcomatoid differentiation</t>
    <phoneticPr fontId="4" type="noConversion"/>
  </si>
  <si>
    <t>Collecting 
duct invasion</t>
  </si>
  <si>
    <t>술후 3개월
 Cr</t>
  </si>
  <si>
    <t>술후 6개월 
Cr</t>
  </si>
  <si>
    <t>술후 9개월
 Cr</t>
  </si>
  <si>
    <t>술후 12개월
 Cr</t>
  </si>
  <si>
    <t>술후 24개월
 Cr</t>
  </si>
  <si>
    <t>술후 36개월 
Cr</t>
  </si>
  <si>
    <t>술후 48개월
 Cr</t>
  </si>
  <si>
    <t>술후 60개월
 Cr</t>
  </si>
  <si>
    <t>마지막 Cr 
측정일</t>
  </si>
  <si>
    <t>마지막 Cr</t>
  </si>
  <si>
    <t>전이 발생 
양상</t>
  </si>
  <si>
    <t>WBC</t>
  </si>
  <si>
    <t>Hb</t>
  </si>
  <si>
    <t>Platelet</t>
  </si>
  <si>
    <t>NLR</t>
  </si>
  <si>
    <t>ESR</t>
  </si>
  <si>
    <t>LDH</t>
  </si>
  <si>
    <t>Ca</t>
  </si>
  <si>
    <t>Albumin</t>
  </si>
  <si>
    <t>CRP</t>
  </si>
  <si>
    <t>Alkaline phosphatase</t>
    <phoneticPr fontId="4" type="noConversion"/>
  </si>
  <si>
    <t>Uric acid</t>
  </si>
  <si>
    <t>Cr</t>
  </si>
  <si>
    <t>MDRD GFR</t>
  </si>
  <si>
    <t>Size (mm) of largest lung mets (If Yes)</t>
  </si>
  <si>
    <t>Liver mets(Y/N)</t>
  </si>
  <si>
    <t>Size (mm) of largest liver mets (If Yes)</t>
  </si>
  <si>
    <t>LN mets(Y/N)</t>
  </si>
  <si>
    <t>Size (mm) of largest LN mets (If Yes)</t>
  </si>
  <si>
    <t>Bone mets(Y/N)</t>
  </si>
  <si>
    <t>Brain mets(Y/N)</t>
  </si>
  <si>
    <t>Others mets(Y/N)</t>
  </si>
  <si>
    <t>Number of metastatic organs</t>
  </si>
  <si>
    <t>1차 치료 시작일</t>
  </si>
  <si>
    <t>1차 치료 종료일</t>
  </si>
  <si>
    <t>corrected Ca</t>
    <phoneticPr fontId="4" type="noConversion"/>
  </si>
  <si>
    <t>SGOT</t>
  </si>
  <si>
    <t>SGPT</t>
  </si>
  <si>
    <t>MDRD GFR</t>
    <phoneticPr fontId="4" type="noConversion"/>
  </si>
  <si>
    <t>Disease free interval(DFI) &lt;1yr</t>
    <phoneticPr fontId="4" type="noConversion"/>
  </si>
  <si>
    <t>DFI
(개월)</t>
  </si>
  <si>
    <t>MSKCC risk group</t>
  </si>
  <si>
    <t>Heng risk group</t>
  </si>
  <si>
    <t>No_MSKCC risk group</t>
  </si>
  <si>
    <t>No_Heng risk group</t>
  </si>
  <si>
    <t>Lung mets</t>
    <phoneticPr fontId="4" type="noConversion"/>
  </si>
  <si>
    <t>Liver</t>
  </si>
  <si>
    <t>Lymph node</t>
  </si>
  <si>
    <t>Others 
mets(Y/N)</t>
  </si>
  <si>
    <t>Others 
mets 1</t>
    <phoneticPr fontId="4" type="noConversion"/>
  </si>
  <si>
    <t>Number of 
metastatic organs</t>
    <phoneticPr fontId="4" type="noConversion"/>
  </si>
  <si>
    <t>1차 치료제</t>
  </si>
  <si>
    <t>Cytokines</t>
  </si>
  <si>
    <t>Targeted therapy(TKIs)</t>
    <phoneticPr fontId="4" type="noConversion"/>
  </si>
  <si>
    <t>Targeted therapy(mTOR inhibitors)</t>
    <phoneticPr fontId="4" type="noConversion"/>
  </si>
  <si>
    <t>other treatment</t>
  </si>
  <si>
    <t>약제 종료까지의 기간</t>
  </si>
  <si>
    <t>Best response with first-line therapy</t>
  </si>
  <si>
    <t>PD 확인일</t>
  </si>
  <si>
    <t>PFS</t>
  </si>
  <si>
    <t>Date of best response</t>
  </si>
  <si>
    <t>Time to best response</t>
  </si>
  <si>
    <t>Reason of treatment change</t>
  </si>
  <si>
    <t>Grade 3 AEs</t>
  </si>
  <si>
    <t>Grade 4 AEs</t>
  </si>
  <si>
    <t>Death(drug related)</t>
  </si>
  <si>
    <t>치료약제 
감량</t>
  </si>
  <si>
    <t>치료약제 
증량</t>
  </si>
  <si>
    <t>치료약제 
투여 중단</t>
  </si>
  <si>
    <t>2차 치료 시작일</t>
  </si>
  <si>
    <t>2차 치료 종료일</t>
  </si>
  <si>
    <t>ECOG-PS</t>
  </si>
  <si>
    <t>Neutophil</t>
  </si>
  <si>
    <t>Lymphocyte</t>
  </si>
  <si>
    <t>corrected Ca</t>
  </si>
  <si>
    <t>Alkaline phosphatase</t>
  </si>
  <si>
    <t>Lung</t>
  </si>
  <si>
    <t>Bone</t>
  </si>
  <si>
    <t>Brain</t>
  </si>
  <si>
    <t>Others
mets</t>
  </si>
  <si>
    <t>2차 치료제</t>
  </si>
  <si>
    <t>Targeted therapy(TKIs)</t>
  </si>
  <si>
    <t>Targeted therapy(mTOR inhibitors)</t>
  </si>
  <si>
    <t>2차 치료 결과</t>
  </si>
  <si>
    <t>Best response with second-line treatment</t>
  </si>
  <si>
    <t>Grade 3 AEs</t>
    <phoneticPr fontId="4" type="noConversion"/>
  </si>
  <si>
    <t>1차 방사선치료 시행기간</t>
  </si>
  <si>
    <t>1차 방사선치료_부위(site)</t>
  </si>
  <si>
    <t>1차 방사선치료_radiation dose</t>
  </si>
  <si>
    <t>2차 방사선치료 시행기간</t>
  </si>
  <si>
    <t>2차 방사선치료_부위(site)</t>
  </si>
  <si>
    <t>2차 방사선치료_radiation dose</t>
  </si>
  <si>
    <t>3차 방사선치료 시행기간</t>
  </si>
  <si>
    <t>3차 방사선치료_부위(site)</t>
  </si>
  <si>
    <t>3차 방사선치료_radiation dose</t>
  </si>
  <si>
    <t>4차 방사선치료 시행기간</t>
  </si>
  <si>
    <t>4차 방사선치료_부위(site)</t>
  </si>
  <si>
    <t>4차 방사선치료_radiation dose</t>
  </si>
  <si>
    <t>Met1_control_Date</t>
  </si>
  <si>
    <t>Lung1</t>
  </si>
  <si>
    <t>Liver1</t>
  </si>
  <si>
    <t>LN1</t>
  </si>
  <si>
    <t>Bone1</t>
  </si>
  <si>
    <t>Brain1</t>
  </si>
  <si>
    <t>Other_Metz1</t>
  </si>
  <si>
    <t>Organ_M1</t>
  </si>
  <si>
    <t>Met1_goal</t>
  </si>
  <si>
    <t>Completeness1</t>
  </si>
  <si>
    <t>마지막 비뇨 추적일시</t>
  </si>
  <si>
    <t>마지막 병원 방문일</t>
  </si>
  <si>
    <t>추적지속여부</t>
  </si>
  <si>
    <t>생존유무</t>
  </si>
  <si>
    <t>생존 확인일</t>
  </si>
  <si>
    <t>사망일</t>
    <phoneticPr fontId="4" type="noConversion"/>
  </si>
  <si>
    <t>Outcomes/사망요인</t>
    <phoneticPr fontId="4" type="noConversion"/>
  </si>
  <si>
    <t>신장암진단 후 생존기간</t>
  </si>
  <si>
    <t>신장암전이후 생존기간</t>
  </si>
  <si>
    <t>Treatment</t>
  </si>
  <si>
    <t>ECOG-PS</t>
    <phoneticPr fontId="4" type="noConversion"/>
  </si>
  <si>
    <t>Lymphocyte</t>
    <phoneticPr fontId="4" type="noConversion"/>
  </si>
  <si>
    <t>Lung mets(Y/N)</t>
    <phoneticPr fontId="4" type="noConversion"/>
  </si>
  <si>
    <t>other mets 1</t>
    <phoneticPr fontId="4" type="noConversion"/>
  </si>
  <si>
    <t>Platelet</t>
    <phoneticPr fontId="4" type="noConversion"/>
  </si>
  <si>
    <t>Neutrophil</t>
    <phoneticPr fontId="4" type="noConversion"/>
  </si>
  <si>
    <t>NLR</t>
    <phoneticPr fontId="4" type="noConversion"/>
  </si>
  <si>
    <t>LDH</t>
    <phoneticPr fontId="4" type="noConversion"/>
  </si>
  <si>
    <t>CRP</t>
    <phoneticPr fontId="4" type="noConversion"/>
  </si>
  <si>
    <t>2,3</t>
    <phoneticPr fontId="1" type="noConversion"/>
  </si>
  <si>
    <t>수술전
WBC</t>
    <phoneticPr fontId="1" type="noConversion"/>
  </si>
  <si>
    <t>수술전
Neutophil</t>
    <phoneticPr fontId="4" type="noConversion"/>
  </si>
  <si>
    <t>수술전
Lymphocyte</t>
    <phoneticPr fontId="4" type="noConversion"/>
  </si>
  <si>
    <t>수술전
Creatinine</t>
    <phoneticPr fontId="4" type="noConversion"/>
  </si>
  <si>
    <t>수술전
AST</t>
    <phoneticPr fontId="1" type="noConversion"/>
  </si>
  <si>
    <t>수술전
ALT</t>
    <phoneticPr fontId="1" type="noConversion"/>
  </si>
  <si>
    <t>수술전
Alkaline phosphatase</t>
    <phoneticPr fontId="4" type="noConversion"/>
  </si>
  <si>
    <t>수술전
Uric acid</t>
    <phoneticPr fontId="1" type="noConversion"/>
  </si>
  <si>
    <t>Size of largest
 other mets1</t>
    <phoneticPr fontId="4" type="noConversion"/>
  </si>
  <si>
    <t xml:space="preserve">Others 
mets 2 </t>
    <phoneticPr fontId="4" type="noConversion"/>
  </si>
  <si>
    <t>Size of largest
 other mets2</t>
    <phoneticPr fontId="4" type="noConversion"/>
  </si>
  <si>
    <t>Others 
mets 3</t>
    <phoneticPr fontId="4" type="noConversion"/>
  </si>
  <si>
    <t>Size of largest
 other mets3</t>
    <phoneticPr fontId="4" type="noConversion"/>
  </si>
  <si>
    <t>Size of largest lung mets(if yes)</t>
  </si>
  <si>
    <t>Size of largest liver mets(if yes)</t>
  </si>
  <si>
    <t>Size of largest LN mets(if yes)</t>
  </si>
  <si>
    <t>치료약제 
감량</t>
    <phoneticPr fontId="1" type="noConversion"/>
  </si>
  <si>
    <t>수술전
NLR</t>
  </si>
  <si>
    <t>Tumor (T)</t>
    <phoneticPr fontId="1" type="noConversion"/>
  </si>
  <si>
    <t>Lymph
node (N)</t>
    <phoneticPr fontId="1" type="noConversion"/>
  </si>
  <si>
    <t>metastasis (M)</t>
    <phoneticPr fontId="1" type="noConversion"/>
  </si>
  <si>
    <t>30739602</t>
    <phoneticPr fontId="4" type="noConversion"/>
  </si>
  <si>
    <t>KC-100</t>
  </si>
  <si>
    <t>KC-103</t>
  </si>
  <si>
    <t>KC-106</t>
  </si>
  <si>
    <t>KC-109</t>
  </si>
  <si>
    <t>KC-110</t>
  </si>
  <si>
    <t>KC-111</t>
  </si>
  <si>
    <t>KC-112</t>
  </si>
  <si>
    <t>KC-113</t>
  </si>
  <si>
    <t>KC-114</t>
  </si>
  <si>
    <t>KC-115</t>
  </si>
  <si>
    <t>KC-116</t>
  </si>
  <si>
    <t>KC-118</t>
  </si>
  <si>
    <t>RUQ pain</t>
  </si>
  <si>
    <t>back pain</t>
  </si>
  <si>
    <t xml:space="preserve">두통 및 발열 </t>
  </si>
  <si>
    <t>두통 및 발열</t>
  </si>
  <si>
    <t xml:space="preserve"> Glomerulonephritis </t>
  </si>
  <si>
    <t>shoulder pain</t>
  </si>
  <si>
    <t>abdominal pain</t>
  </si>
  <si>
    <t>abdomen pain</t>
  </si>
  <si>
    <t>mild abd pain</t>
  </si>
  <si>
    <t>indigestion</t>
  </si>
  <si>
    <t>headache</t>
  </si>
  <si>
    <t>1: incidentalloma
2: hematuria
3. flank pain
4. palpable mss
5. etc
6. unknown</t>
    <phoneticPr fontId="4" type="noConversion"/>
  </si>
  <si>
    <t>검체 ID</t>
    <phoneticPr fontId="1" type="noConversion"/>
  </si>
  <si>
    <t xml:space="preserve">Necrosis
</t>
    <phoneticPr fontId="4" type="noConversion"/>
  </si>
  <si>
    <t>1,3,5</t>
    <phoneticPr fontId="1" type="noConversion"/>
  </si>
  <si>
    <t>뇌혈관
0: no
1: yes</t>
    <phoneticPr fontId="4" type="noConversion"/>
  </si>
  <si>
    <t>0: no
1: yes</t>
    <phoneticPr fontId="4" type="noConversion"/>
  </si>
  <si>
    <t>hyperthyroidism</t>
    <phoneticPr fontId="1" type="noConversion"/>
  </si>
  <si>
    <t>prostate ca</t>
    <phoneticPr fontId="1" type="noConversion"/>
  </si>
  <si>
    <t>meningitis</t>
    <phoneticPr fontId="1" type="noConversion"/>
  </si>
  <si>
    <t>BPH</t>
    <phoneticPr fontId="1" type="noConversion"/>
  </si>
  <si>
    <t>asthma</t>
    <phoneticPr fontId="1" type="noConversion"/>
  </si>
  <si>
    <t>BPH, asthma</t>
    <phoneticPr fontId="1" type="noConversion"/>
  </si>
  <si>
    <t>insomnia</t>
    <phoneticPr fontId="1" type="noConversion"/>
  </si>
  <si>
    <t>Hypothyroidism</t>
    <phoneticPr fontId="1" type="noConversion"/>
  </si>
  <si>
    <t>gout</t>
    <phoneticPr fontId="1" type="noConversion"/>
  </si>
  <si>
    <t>fatty liver</t>
    <phoneticPr fontId="1" type="noConversion"/>
  </si>
  <si>
    <t>BPH, thyroid ca,</t>
    <phoneticPr fontId="1" type="noConversion"/>
  </si>
  <si>
    <t>Tb, gout</t>
    <phoneticPr fontId="1" type="noConversion"/>
  </si>
  <si>
    <t>thrombocytopenia</t>
    <phoneticPr fontId="1" type="noConversion"/>
  </si>
  <si>
    <t>COPD</t>
    <phoneticPr fontId="1" type="noConversion"/>
  </si>
  <si>
    <t>breast ca, hypothy</t>
    <phoneticPr fontId="1" type="noConversion"/>
  </si>
  <si>
    <t>BPH, fatty liver, pneumothorax</t>
    <phoneticPr fontId="1" type="noConversion"/>
  </si>
  <si>
    <t>gastritis, lung ca</t>
    <phoneticPr fontId="1" type="noConversion"/>
  </si>
  <si>
    <t>gout, disc</t>
    <phoneticPr fontId="1" type="noConversion"/>
  </si>
  <si>
    <t>arrythmia</t>
    <phoneticPr fontId="1" type="noConversion"/>
  </si>
  <si>
    <t>paroximal AF&amp;Af</t>
    <phoneticPr fontId="1" type="noConversion"/>
  </si>
  <si>
    <t>만성신장질환
0: no
1: yes</t>
    <phoneticPr fontId="4" type="noConversion"/>
  </si>
  <si>
    <t>0: no
1: yes</t>
    <phoneticPr fontId="1" type="noConversion"/>
  </si>
  <si>
    <t>0: no
1: yes</t>
    <phoneticPr fontId="1" type="noConversion"/>
  </si>
  <si>
    <t>0 Female
1 Male</t>
    <phoneticPr fontId="1" type="noConversion"/>
  </si>
  <si>
    <t>1: synchronous
2: metachronous
3: unknown</t>
    <phoneticPr fontId="1" type="noConversion"/>
  </si>
  <si>
    <t>0 안함
1 혈액투석
2 복막투석
3 혈액 &amp; 복막 투석</t>
    <phoneticPr fontId="1" type="noConversion"/>
  </si>
  <si>
    <t>1 Yes
0 No</t>
    <phoneticPr fontId="1" type="noConversion"/>
  </si>
  <si>
    <t>0 negative
1 positive</t>
    <phoneticPr fontId="1" type="noConversion"/>
  </si>
  <si>
    <t>1.right
2.left</t>
    <phoneticPr fontId="1" type="noConversion"/>
  </si>
  <si>
    <t>0 (-)
1 (+)</t>
    <phoneticPr fontId="1" type="noConversion"/>
  </si>
  <si>
    <t>수술전
corrected Ca</t>
  </si>
  <si>
    <t>1 Radical
2 Partial
3 RFA
4 Cryotherapy
5 Conversion from partial to radical</t>
    <phoneticPr fontId="1" type="noConversion"/>
  </si>
  <si>
    <t>1.laparoscopic
3.HALS
4.open
5.robot-assisted
6.percutaneous</t>
    <phoneticPr fontId="1" type="noConversion"/>
  </si>
  <si>
    <t>0 Zero ischemia
1 Warm
2 Cold</t>
    <phoneticPr fontId="1" type="noConversion"/>
  </si>
  <si>
    <t>1 Exophytic (종양의 60% 이상이 신장표면
바깥)
2 Mesophytic 40-60%
3 Endophytic &lt; 40%
4 Hilar 종양이 pedicle에 5mm 미만으로 붙
어 있는 경우
9 Unknown</t>
    <phoneticPr fontId="1" type="noConversion"/>
  </si>
  <si>
    <t>0 No
1 level Ⅰ
2 level Ⅱ
3 level Ⅲ
4 level Ⅳ
9 Unknown</t>
    <phoneticPr fontId="1" type="noConversion"/>
  </si>
  <si>
    <t>mRCC-54</t>
    <phoneticPr fontId="1" type="noConversion"/>
  </si>
  <si>
    <t>mRCC-55</t>
    <phoneticPr fontId="1" type="noConversion"/>
  </si>
  <si>
    <t>mRCC-56</t>
    <phoneticPr fontId="1" type="noConversion"/>
  </si>
  <si>
    <t>mRCC-58</t>
    <phoneticPr fontId="1" type="noConversion"/>
  </si>
  <si>
    <t>mRCC-60</t>
    <phoneticPr fontId="1" type="noConversion"/>
  </si>
  <si>
    <t>mRCC-63</t>
  </si>
  <si>
    <t>mRCC-64</t>
    <phoneticPr fontId="1" type="noConversion"/>
  </si>
  <si>
    <t>mRCC-68</t>
    <phoneticPr fontId="1" type="noConversion"/>
  </si>
  <si>
    <t>mRCC-70</t>
    <phoneticPr fontId="1" type="noConversion"/>
  </si>
  <si>
    <t>mRCC-72</t>
    <phoneticPr fontId="1" type="noConversion"/>
  </si>
  <si>
    <t>1955-11-11</t>
  </si>
  <si>
    <t>1952-11-04</t>
  </si>
  <si>
    <t>1950-01-28</t>
  </si>
  <si>
    <t>1970-12-16</t>
  </si>
  <si>
    <t>1959-03-23</t>
  </si>
  <si>
    <t>1964-10-13</t>
  </si>
  <si>
    <t>1959-12-25</t>
  </si>
  <si>
    <t>1957-11-02</t>
  </si>
  <si>
    <t>1959-03-05</t>
  </si>
  <si>
    <t>1959-06-15</t>
  </si>
  <si>
    <t>1960-03-21</t>
  </si>
  <si>
    <t>mRCC-66</t>
    <phoneticPr fontId="1" type="noConversion"/>
  </si>
  <si>
    <t>mRCC-67</t>
    <phoneticPr fontId="1" type="noConversion"/>
  </si>
  <si>
    <t>mRCC-71</t>
    <phoneticPr fontId="1" type="noConversion"/>
  </si>
  <si>
    <t>mRCC-75</t>
    <phoneticPr fontId="1" type="noConversion"/>
  </si>
  <si>
    <t>2018-04-09</t>
  </si>
  <si>
    <t>62</t>
  </si>
  <si>
    <t>2021-01-28</t>
  </si>
  <si>
    <t>68</t>
  </si>
  <si>
    <t>2020-12-01</t>
  </si>
  <si>
    <t>70</t>
  </si>
  <si>
    <t>2015-10-29</t>
  </si>
  <si>
    <t>44</t>
  </si>
  <si>
    <t>2017-05-31</t>
  </si>
  <si>
    <t>58</t>
  </si>
  <si>
    <t>2019-02-28</t>
  </si>
  <si>
    <t>69</t>
  </si>
  <si>
    <t/>
  </si>
  <si>
    <t>2021-02-25</t>
  </si>
  <si>
    <t>61</t>
  </si>
  <si>
    <t>2020-12-24</t>
  </si>
  <si>
    <t>63</t>
  </si>
  <si>
    <t>RCC 진단일</t>
  </si>
  <si>
    <t>RCC 진단일_진단 당시 연령</t>
  </si>
  <si>
    <t>2021-06-28</t>
  </si>
  <si>
    <t>2021-09-01</t>
  </si>
  <si>
    <t>2021-09-30</t>
  </si>
  <si>
    <t>2021-04-16</t>
  </si>
  <si>
    <t>56</t>
  </si>
  <si>
    <t>2021-06-09</t>
  </si>
  <si>
    <t>65</t>
  </si>
  <si>
    <t>2021-06-10</t>
  </si>
  <si>
    <t>2017-03-20</t>
  </si>
  <si>
    <t>46</t>
  </si>
  <si>
    <t>2019-06-12</t>
  </si>
  <si>
    <t>60</t>
  </si>
  <si>
    <t>2020-07-27</t>
  </si>
  <si>
    <t>2021-06-22</t>
  </si>
  <si>
    <t>2021-07-08</t>
  </si>
  <si>
    <t>2021-11-09</t>
  </si>
  <si>
    <t>2021-08-27</t>
  </si>
  <si>
    <t>2021-06-15</t>
  </si>
  <si>
    <t>71</t>
  </si>
  <si>
    <t>50</t>
  </si>
  <si>
    <t>2021-08-10</t>
  </si>
  <si>
    <t>2021-09-28</t>
  </si>
  <si>
    <t>71.3</t>
  </si>
  <si>
    <t>74.0</t>
  </si>
  <si>
    <t>72.9</t>
  </si>
  <si>
    <t>75.4</t>
  </si>
  <si>
    <t>70.5</t>
  </si>
  <si>
    <t>76.8</t>
  </si>
  <si>
    <t>58.4</t>
  </si>
  <si>
    <t>64.4</t>
  </si>
  <si>
    <t>48.2</t>
  </si>
  <si>
    <t>170.2</t>
  </si>
  <si>
    <t>153.2</t>
  </si>
  <si>
    <t>168.8</t>
  </si>
  <si>
    <t>173.5</t>
  </si>
  <si>
    <t>170.5</t>
  </si>
  <si>
    <t>169.0</t>
  </si>
  <si>
    <t>169.6</t>
  </si>
  <si>
    <t>174.8</t>
  </si>
  <si>
    <t>160.5</t>
  </si>
  <si>
    <t>169.8</t>
  </si>
  <si>
    <t>22.25</t>
  </si>
  <si>
    <t>25.55</t>
  </si>
  <si>
    <t>31.06</t>
  </si>
  <si>
    <t>26.46</t>
  </si>
  <si>
    <t>23.42</t>
  </si>
  <si>
    <t>26.42</t>
  </si>
  <si>
    <t>20.45</t>
  </si>
  <si>
    <t>22.39</t>
  </si>
  <si>
    <t>23.86</t>
  </si>
  <si>
    <t>18.71</t>
  </si>
  <si>
    <t>25.67</t>
  </si>
  <si>
    <t>0</t>
  </si>
  <si>
    <t>1</t>
  </si>
  <si>
    <t>pneumomia</t>
  </si>
  <si>
    <t>nocturia</t>
  </si>
  <si>
    <t>indigestion</t>
    <phoneticPr fontId="1" type="noConversion"/>
  </si>
  <si>
    <t>2,3</t>
    <phoneticPr fontId="1" type="noConversion"/>
  </si>
  <si>
    <t>Lt hip pain</t>
    <phoneticPr fontId="1" type="noConversion"/>
  </si>
  <si>
    <t>2</t>
  </si>
  <si>
    <t>3</t>
  </si>
  <si>
    <t>4</t>
  </si>
  <si>
    <t>1: cT1a
2: cT1b
3: cT2a
4: cT2b
5: cT3a
6: cT3b
7: cT3c
8: cT4
9: Tx</t>
    <phoneticPr fontId="1" type="noConversion"/>
  </si>
  <si>
    <t>1: cN0
2: cN1
3: cNx</t>
    <phoneticPr fontId="1" type="noConversion"/>
  </si>
  <si>
    <t>1: cM0
2: cM1
3: cMx</t>
    <phoneticPr fontId="1" type="noConversion"/>
  </si>
  <si>
    <t>수술방법 1</t>
    <phoneticPr fontId="1" type="noConversion"/>
  </si>
  <si>
    <t>수술방법 2</t>
    <phoneticPr fontId="1" type="noConversion"/>
  </si>
  <si>
    <t>1: T1a
2: T1b
3: T2a
4: T2b
5: T3a
6: T3b
7: T3c
8: T4
9: Tx</t>
    <phoneticPr fontId="1" type="noConversion"/>
  </si>
  <si>
    <t>1: M0
2: M1
3: Mx</t>
    <phoneticPr fontId="1" type="noConversion"/>
  </si>
  <si>
    <t>성별</t>
    <phoneticPr fontId="1" type="noConversion"/>
  </si>
  <si>
    <t>0 Non-smoker
1 Ex-smoker (pre_diagnosis)
2 Ex-smoker (post_diagnosis)
3 Current smoker</t>
    <phoneticPr fontId="1" type="noConversion"/>
  </si>
  <si>
    <t>전이진단시점</t>
    <phoneticPr fontId="1" type="noConversion"/>
  </si>
  <si>
    <t>ANC</t>
    <phoneticPr fontId="1" type="noConversion"/>
  </si>
  <si>
    <t>Neutophil</t>
    <phoneticPr fontId="4" type="noConversion"/>
  </si>
  <si>
    <t>오종길</t>
    <phoneticPr fontId="1" type="noConversion"/>
  </si>
  <si>
    <t>여운돈</t>
    <phoneticPr fontId="1" type="noConversion"/>
  </si>
  <si>
    <t>김경화</t>
    <phoneticPr fontId="1" type="noConversion"/>
  </si>
  <si>
    <t>정영기</t>
    <phoneticPr fontId="1" type="noConversion"/>
  </si>
  <si>
    <t>문희호</t>
    <phoneticPr fontId="1" type="noConversion"/>
  </si>
  <si>
    <t>이옥근</t>
    <phoneticPr fontId="1" type="noConversion"/>
  </si>
  <si>
    <t>한기주</t>
    <phoneticPr fontId="1" type="noConversion"/>
  </si>
  <si>
    <t>박철호</t>
    <phoneticPr fontId="1" type="noConversion"/>
  </si>
  <si>
    <t>김태규</t>
    <phoneticPr fontId="1" type="noConversion"/>
  </si>
  <si>
    <t>신연수</t>
    <phoneticPr fontId="1" type="noConversion"/>
  </si>
  <si>
    <t>박형진</t>
    <phoneticPr fontId="1" type="noConversion"/>
  </si>
  <si>
    <t>이찬규</t>
    <phoneticPr fontId="1" type="noConversion"/>
  </si>
  <si>
    <t>임명규</t>
    <phoneticPr fontId="1" type="noConversion"/>
  </si>
  <si>
    <t>박병식</t>
    <phoneticPr fontId="1" type="noConversion"/>
  </si>
  <si>
    <t>민현식</t>
    <phoneticPr fontId="1" type="noConversion"/>
  </si>
  <si>
    <t>17</t>
  </si>
  <si>
    <t>0.93</t>
  </si>
  <si>
    <t>7.35</t>
  </si>
  <si>
    <t>17.7</t>
  </si>
  <si>
    <t>159</t>
  </si>
  <si>
    <t>198</t>
  </si>
  <si>
    <t>7.48</t>
  </si>
  <si>
    <t>10.9</t>
  </si>
  <si>
    <t>237</t>
  </si>
  <si>
    <t>135</t>
  </si>
  <si>
    <t>5.21</t>
  </si>
  <si>
    <t>14.8</t>
  </si>
  <si>
    <t>177</t>
  </si>
  <si>
    <t>8.12</t>
  </si>
  <si>
    <t>9.6</t>
  </si>
  <si>
    <t>202</t>
  </si>
  <si>
    <t>268</t>
  </si>
  <si>
    <t>6.42</t>
  </si>
  <si>
    <t>10.3</t>
  </si>
  <si>
    <t>142</t>
  </si>
  <si>
    <t>3.1</t>
  </si>
  <si>
    <t>4.5</t>
  </si>
  <si>
    <t>2.70</t>
  </si>
  <si>
    <t>0.52</t>
  </si>
  <si>
    <t>9.2</t>
  </si>
  <si>
    <t>4.3</t>
  </si>
  <si>
    <t>8.96</t>
  </si>
  <si>
    <t>9.0</t>
  </si>
  <si>
    <t>4.4</t>
  </si>
  <si>
    <t>8.68</t>
  </si>
  <si>
    <t>8.2</t>
  </si>
  <si>
    <t>3.0</t>
  </si>
  <si>
    <t>9.00</t>
  </si>
  <si>
    <t>10.18</t>
  </si>
  <si>
    <t>9.3</t>
  </si>
  <si>
    <t>3.5</t>
  </si>
  <si>
    <t>9.70</t>
  </si>
  <si>
    <t>76</t>
  </si>
  <si>
    <t>33</t>
  </si>
  <si>
    <t>67</t>
  </si>
  <si>
    <t>5.7</t>
  </si>
  <si>
    <t>1.14</t>
  </si>
  <si>
    <t>63.9</t>
  </si>
  <si>
    <t>13</t>
  </si>
  <si>
    <t>8</t>
  </si>
  <si>
    <t>3.2</t>
  </si>
  <si>
    <t>0.76</t>
  </si>
  <si>
    <t>75.2</t>
  </si>
  <si>
    <t>55</t>
  </si>
  <si>
    <t>20</t>
  </si>
  <si>
    <t>23</t>
  </si>
  <si>
    <t>6.3</t>
  </si>
  <si>
    <t>88.3</t>
  </si>
  <si>
    <t>200</t>
  </si>
  <si>
    <t>37</t>
  </si>
  <si>
    <t>4.1</t>
  </si>
  <si>
    <t>1.04</t>
  </si>
  <si>
    <t>91</t>
  </si>
  <si>
    <t>9</t>
  </si>
  <si>
    <t>1.27</t>
  </si>
  <si>
    <t>3,4,5</t>
    <phoneticPr fontId="1" type="noConversion"/>
  </si>
  <si>
    <t>3,4,5,6</t>
    <phoneticPr fontId="1" type="noConversion"/>
  </si>
  <si>
    <t>3,4</t>
    <phoneticPr fontId="1" type="noConversion"/>
  </si>
  <si>
    <t>ASA score</t>
    <phoneticPr fontId="1" type="noConversion"/>
  </si>
  <si>
    <t>1 1
2 2
3 3
4 4
5 5
6 unknown</t>
    <phoneticPr fontId="1" type="noConversion"/>
  </si>
  <si>
    <t>1차치료
바로직전</t>
    <phoneticPr fontId="1" type="noConversion"/>
  </si>
  <si>
    <t>0: no
1: yes
9: unknown</t>
    <phoneticPr fontId="1" type="noConversion"/>
  </si>
  <si>
    <t>mRCC-78</t>
    <phoneticPr fontId="1" type="noConversion"/>
  </si>
  <si>
    <t>mRCC-79</t>
    <phoneticPr fontId="1" type="noConversion"/>
  </si>
  <si>
    <t>심종석</t>
    <phoneticPr fontId="1" type="noConversion"/>
  </si>
  <si>
    <t>김창수</t>
    <phoneticPr fontId="1" type="noConversion"/>
  </si>
  <si>
    <t>gout</t>
    <phoneticPr fontId="1" type="noConversion"/>
  </si>
  <si>
    <t>pancreas</t>
    <phoneticPr fontId="1" type="noConversion"/>
  </si>
  <si>
    <t>adrenal</t>
    <phoneticPr fontId="1" type="noConversion"/>
  </si>
  <si>
    <t>biopsy</t>
    <phoneticPr fontId="1" type="noConversion"/>
  </si>
  <si>
    <t>mRCC-76</t>
    <phoneticPr fontId="1" type="noConversion"/>
  </si>
  <si>
    <t>1 Grade 1
2 Grade 2
3 Grade 3
4 Grade 4
9 Unkonwn</t>
    <phoneticPr fontId="1" type="noConversion"/>
  </si>
  <si>
    <t>1: N0
2: N1
3: Nx</t>
    <phoneticPr fontId="1" type="noConversion"/>
  </si>
  <si>
    <t>0: no
1: yes</t>
    <phoneticPr fontId="1" type="noConversion"/>
  </si>
  <si>
    <t>0: no
1: yes</t>
    <phoneticPr fontId="1" type="noConversion"/>
  </si>
  <si>
    <t>전이진단시점
0: no
1: yes</t>
    <phoneticPr fontId="1" type="noConversion"/>
  </si>
  <si>
    <t>mRCC-53</t>
    <phoneticPr fontId="1" type="noConversion"/>
  </si>
  <si>
    <t>N-10</t>
    <phoneticPr fontId="1" type="noConversion"/>
  </si>
  <si>
    <t>김애순</t>
    <phoneticPr fontId="1" type="noConversion"/>
  </si>
  <si>
    <t>N-11</t>
    <phoneticPr fontId="1" type="noConversion"/>
  </si>
  <si>
    <t>민규식</t>
    <phoneticPr fontId="1" type="noConversion"/>
  </si>
  <si>
    <t>N-12</t>
    <phoneticPr fontId="1" type="noConversion"/>
  </si>
  <si>
    <t>정영희</t>
    <phoneticPr fontId="1" type="noConversion"/>
  </si>
  <si>
    <t>N-13</t>
  </si>
  <si>
    <t>김혜종</t>
    <phoneticPr fontId="1" type="noConversion"/>
  </si>
  <si>
    <t>N-14</t>
  </si>
  <si>
    <t>황인호</t>
    <phoneticPr fontId="1" type="noConversion"/>
  </si>
  <si>
    <t>N-15</t>
  </si>
  <si>
    <t>김태형</t>
    <phoneticPr fontId="1" type="noConversion"/>
  </si>
  <si>
    <t>N-16</t>
  </si>
  <si>
    <t>이미희</t>
    <phoneticPr fontId="1" type="noConversion"/>
  </si>
  <si>
    <t>N-17</t>
  </si>
  <si>
    <t>이영란</t>
    <phoneticPr fontId="1" type="noConversion"/>
  </si>
  <si>
    <t>N-18</t>
  </si>
  <si>
    <t>공전경</t>
    <phoneticPr fontId="1" type="noConversion"/>
  </si>
  <si>
    <t>N-19</t>
  </si>
  <si>
    <t>고병두</t>
    <phoneticPr fontId="1" type="noConversion"/>
  </si>
  <si>
    <t>N-20</t>
  </si>
  <si>
    <t>장병기</t>
    <phoneticPr fontId="1" type="noConversion"/>
  </si>
  <si>
    <t>N-21</t>
  </si>
  <si>
    <t>이정욱</t>
    <phoneticPr fontId="1" type="noConversion"/>
  </si>
  <si>
    <t>N-22</t>
  </si>
  <si>
    <t>양효기</t>
    <phoneticPr fontId="1" type="noConversion"/>
  </si>
  <si>
    <t>N-23</t>
  </si>
  <si>
    <t>허계자</t>
    <phoneticPr fontId="1" type="noConversion"/>
  </si>
  <si>
    <t>N-24</t>
    <phoneticPr fontId="1" type="noConversion"/>
  </si>
  <si>
    <t>김현중</t>
    <phoneticPr fontId="1" type="noConversion"/>
  </si>
  <si>
    <t>N-25</t>
    <phoneticPr fontId="1" type="noConversion"/>
  </si>
  <si>
    <t>김정환</t>
    <phoneticPr fontId="1" type="noConversion"/>
  </si>
  <si>
    <t>N-26</t>
    <phoneticPr fontId="1" type="noConversion"/>
  </si>
  <si>
    <t>강선희</t>
    <phoneticPr fontId="1" type="noConversion"/>
  </si>
  <si>
    <t>N-27</t>
    <phoneticPr fontId="1" type="noConversion"/>
  </si>
  <si>
    <t>경은상</t>
  </si>
  <si>
    <t>N-28</t>
    <phoneticPr fontId="1" type="noConversion"/>
  </si>
  <si>
    <t>이현숙</t>
  </si>
  <si>
    <t>N-30</t>
    <phoneticPr fontId="1" type="noConversion"/>
  </si>
  <si>
    <t>김용주</t>
    <phoneticPr fontId="1" type="noConversion"/>
  </si>
  <si>
    <t>N-31</t>
    <phoneticPr fontId="1" type="noConversion"/>
  </si>
  <si>
    <t>안승범</t>
    <phoneticPr fontId="1" type="noConversion"/>
  </si>
  <si>
    <t>N-32</t>
    <phoneticPr fontId="1" type="noConversion"/>
  </si>
  <si>
    <t>조영수</t>
    <phoneticPr fontId="1" type="noConversion"/>
  </si>
  <si>
    <t>N-33</t>
    <phoneticPr fontId="1" type="noConversion"/>
  </si>
  <si>
    <t>백남송</t>
    <phoneticPr fontId="1" type="noConversion"/>
  </si>
  <si>
    <t>N-34</t>
    <phoneticPr fontId="1" type="noConversion"/>
  </si>
  <si>
    <t>이혜정</t>
    <phoneticPr fontId="1" type="noConversion"/>
  </si>
  <si>
    <t>N-35</t>
    <phoneticPr fontId="1" type="noConversion"/>
  </si>
  <si>
    <t>김경오</t>
    <phoneticPr fontId="1" type="noConversion"/>
  </si>
  <si>
    <t>N-36</t>
    <phoneticPr fontId="1" type="noConversion"/>
  </si>
  <si>
    <t>최승혜</t>
    <phoneticPr fontId="1" type="noConversion"/>
  </si>
  <si>
    <t>N-37</t>
    <phoneticPr fontId="1" type="noConversion"/>
  </si>
  <si>
    <t>김현숙</t>
    <phoneticPr fontId="1" type="noConversion"/>
  </si>
  <si>
    <t>N-38</t>
    <phoneticPr fontId="1" type="noConversion"/>
  </si>
  <si>
    <t>김정은</t>
    <phoneticPr fontId="1" type="noConversion"/>
  </si>
  <si>
    <t>N-39</t>
    <phoneticPr fontId="1" type="noConversion"/>
  </si>
  <si>
    <t>박애란</t>
    <phoneticPr fontId="1" type="noConversion"/>
  </si>
  <si>
    <t>김향화</t>
    <phoneticPr fontId="1" type="noConversion"/>
  </si>
  <si>
    <t>이한국</t>
    <phoneticPr fontId="1" type="noConversion"/>
  </si>
  <si>
    <t>윤성열</t>
    <phoneticPr fontId="1" type="noConversion"/>
  </si>
  <si>
    <t>이재철</t>
    <phoneticPr fontId="1" type="noConversion"/>
  </si>
  <si>
    <t>김영철</t>
    <phoneticPr fontId="29" type="noConversion"/>
  </si>
  <si>
    <t>안덕식</t>
    <phoneticPr fontId="29" type="noConversion"/>
  </si>
  <si>
    <t>이명열Lt</t>
    <phoneticPr fontId="29" type="noConversion"/>
  </si>
  <si>
    <t>성옥자</t>
    <phoneticPr fontId="29" type="noConversion"/>
  </si>
  <si>
    <t>고돈윤</t>
    <phoneticPr fontId="29" type="noConversion"/>
  </si>
  <si>
    <t>유병호</t>
    <phoneticPr fontId="29" type="noConversion"/>
  </si>
  <si>
    <t>최용해</t>
    <phoneticPr fontId="29" type="noConversion"/>
  </si>
  <si>
    <t>류지환</t>
    <phoneticPr fontId="1" type="noConversion"/>
  </si>
  <si>
    <t>권태규</t>
    <phoneticPr fontId="1" type="noConversion"/>
  </si>
  <si>
    <t>김세르게이</t>
    <phoneticPr fontId="1" type="noConversion"/>
  </si>
  <si>
    <t>김정철</t>
    <phoneticPr fontId="1" type="noConversion"/>
  </si>
  <si>
    <t>김동직</t>
    <phoneticPr fontId="1" type="noConversion"/>
  </si>
  <si>
    <t>최병은</t>
    <phoneticPr fontId="1" type="noConversion"/>
  </si>
  <si>
    <t>이덕근</t>
    <phoneticPr fontId="1" type="noConversion"/>
  </si>
  <si>
    <t>이명열Rt</t>
    <phoneticPr fontId="1" type="noConversion"/>
  </si>
  <si>
    <t>이소향</t>
    <phoneticPr fontId="1" type="noConversion"/>
  </si>
  <si>
    <t>서아라</t>
    <phoneticPr fontId="1" type="noConversion"/>
  </si>
  <si>
    <t>권영호</t>
    <phoneticPr fontId="1" type="noConversion"/>
  </si>
  <si>
    <t>김승희</t>
    <phoneticPr fontId="1" type="noConversion"/>
  </si>
  <si>
    <t>김태남</t>
    <phoneticPr fontId="1" type="noConversion"/>
  </si>
  <si>
    <t>정순직</t>
    <phoneticPr fontId="1" type="noConversion"/>
  </si>
  <si>
    <t>김교상</t>
    <phoneticPr fontId="1" type="noConversion"/>
  </si>
  <si>
    <t>이기재</t>
    <phoneticPr fontId="1" type="noConversion"/>
  </si>
  <si>
    <t>조형기</t>
    <phoneticPr fontId="1" type="noConversion"/>
  </si>
  <si>
    <t>정상윤</t>
    <phoneticPr fontId="1" type="noConversion"/>
  </si>
  <si>
    <t>하지훈</t>
    <phoneticPr fontId="1" type="noConversion"/>
  </si>
  <si>
    <t>김영완</t>
    <phoneticPr fontId="1" type="noConversion"/>
  </si>
  <si>
    <t>박현화</t>
    <phoneticPr fontId="1" type="noConversion"/>
  </si>
  <si>
    <t>박미숙</t>
    <phoneticPr fontId="1" type="noConversion"/>
  </si>
  <si>
    <t>이윤복</t>
    <phoneticPr fontId="1" type="noConversion"/>
  </si>
  <si>
    <t>박순자</t>
    <phoneticPr fontId="1" type="noConversion"/>
  </si>
  <si>
    <t>최면순</t>
    <phoneticPr fontId="1" type="noConversion"/>
  </si>
  <si>
    <t>이상훈</t>
    <phoneticPr fontId="1" type="noConversion"/>
  </si>
  <si>
    <t>장용삼</t>
    <phoneticPr fontId="1" type="noConversion"/>
  </si>
  <si>
    <t>손동준</t>
    <phoneticPr fontId="1" type="noConversion"/>
  </si>
  <si>
    <t>정성래</t>
    <phoneticPr fontId="1" type="noConversion"/>
  </si>
  <si>
    <t>박승민</t>
    <phoneticPr fontId="1" type="noConversion"/>
  </si>
  <si>
    <t>한이석</t>
    <phoneticPr fontId="1" type="noConversion"/>
  </si>
  <si>
    <t>황혜영</t>
    <phoneticPr fontId="1" type="noConversion"/>
  </si>
  <si>
    <t>이덕영</t>
    <phoneticPr fontId="1" type="noConversion"/>
  </si>
  <si>
    <t>김명제</t>
    <phoneticPr fontId="1" type="noConversion"/>
  </si>
  <si>
    <t>김지원</t>
    <phoneticPr fontId="1" type="noConversion"/>
  </si>
  <si>
    <t>김중곤</t>
    <phoneticPr fontId="1" type="noConversion"/>
  </si>
  <si>
    <t>문종철</t>
    <phoneticPr fontId="1" type="noConversion"/>
  </si>
  <si>
    <t>강성수</t>
    <phoneticPr fontId="1" type="noConversion"/>
  </si>
  <si>
    <t>김부수</t>
    <phoneticPr fontId="1" type="noConversion"/>
  </si>
  <si>
    <t>정인택</t>
    <phoneticPr fontId="1" type="noConversion"/>
  </si>
  <si>
    <t>윤석린</t>
    <phoneticPr fontId="1" type="noConversion"/>
  </si>
  <si>
    <t>이우문</t>
    <phoneticPr fontId="1" type="noConversion"/>
  </si>
  <si>
    <t>이동일</t>
    <phoneticPr fontId="1" type="noConversion"/>
  </si>
  <si>
    <t>안정현</t>
    <phoneticPr fontId="1" type="noConversion"/>
  </si>
  <si>
    <t>박순정</t>
    <phoneticPr fontId="1" type="noConversion"/>
  </si>
  <si>
    <t>권혁태Rt</t>
    <phoneticPr fontId="1" type="noConversion"/>
  </si>
  <si>
    <t>노형석</t>
    <phoneticPr fontId="1" type="noConversion"/>
  </si>
  <si>
    <t>김태현</t>
    <phoneticPr fontId="1" type="noConversion"/>
  </si>
  <si>
    <t>이연순</t>
    <phoneticPr fontId="1" type="noConversion"/>
  </si>
  <si>
    <t>송부전</t>
    <phoneticPr fontId="1" type="noConversion"/>
  </si>
  <si>
    <t>신명자</t>
    <phoneticPr fontId="1" type="noConversion"/>
  </si>
  <si>
    <t>문영준</t>
    <phoneticPr fontId="1" type="noConversion"/>
  </si>
  <si>
    <t>박순성</t>
    <phoneticPr fontId="1" type="noConversion"/>
  </si>
  <si>
    <t>최영옥</t>
    <phoneticPr fontId="1" type="noConversion"/>
  </si>
  <si>
    <t>윤세영</t>
    <phoneticPr fontId="1" type="noConversion"/>
  </si>
  <si>
    <t>김동옥</t>
    <phoneticPr fontId="1" type="noConversion"/>
  </si>
  <si>
    <t>황시연</t>
    <phoneticPr fontId="1" type="noConversion"/>
  </si>
  <si>
    <t>조윤석</t>
    <phoneticPr fontId="1" type="noConversion"/>
  </si>
  <si>
    <t>연정흠</t>
    <phoneticPr fontId="1" type="noConversion"/>
  </si>
  <si>
    <t>김영춘</t>
    <phoneticPr fontId="1" type="noConversion"/>
  </si>
  <si>
    <t>Robot assisted laparascopic partial nephrectomy, N(SPUR)</t>
  </si>
  <si>
    <t>Robot assisted laparascopic partial nephrectomy, N(SPUR)</t>
    <phoneticPr fontId="1" type="noConversion"/>
  </si>
  <si>
    <t>Robot assisted laparascopic partial nephrectomy, N(SPUR)</t>
    <phoneticPr fontId="1" type="noConversion"/>
  </si>
  <si>
    <t>Nephrectomy, radical</t>
  </si>
  <si>
    <t>Robot assisted laparascopic partial nephrectomy, N(SPUR)</t>
    <phoneticPr fontId="1" type="noConversion"/>
  </si>
  <si>
    <t>Nephrectomy, radical, laparoscopic</t>
  </si>
  <si>
    <t>Nephrectomy, partial</t>
    <phoneticPr fontId="1" type="noConversion"/>
  </si>
  <si>
    <t>Robot assisted laparascopic partial nephrectomy, M(SPUR)</t>
  </si>
  <si>
    <t>Nephrectomy, partial</t>
    <phoneticPr fontId="1" type="noConversion"/>
  </si>
  <si>
    <t>Robot assisted laparascopic partial nephrectomy, M(SPUR</t>
  </si>
  <si>
    <t>Robot assisted laparascopic partial nephrectomy, M(SPUR)</t>
    <phoneticPr fontId="1" type="noConversion"/>
  </si>
  <si>
    <t>Partial nephrectomy</t>
  </si>
  <si>
    <t>Nephrectomy, radical, laparoscopic</t>
    <phoneticPr fontId="1" type="noConversion"/>
  </si>
  <si>
    <t>Nephrectomy, partial ,laparoscopic</t>
    <phoneticPr fontId="1" type="noConversion"/>
  </si>
  <si>
    <t>Robot assisted laparascopic partial nephrectomy, N(SPUR)</t>
    <phoneticPr fontId="1" type="noConversion"/>
  </si>
  <si>
    <t>이우성</t>
    <phoneticPr fontId="1" type="noConversion"/>
  </si>
  <si>
    <t>손혁진</t>
    <phoneticPr fontId="1" type="noConversion"/>
  </si>
  <si>
    <t>윤창숙</t>
    <phoneticPr fontId="1" type="noConversion"/>
  </si>
  <si>
    <t>이응노</t>
    <phoneticPr fontId="1" type="noConversion"/>
  </si>
  <si>
    <t>최남식</t>
    <phoneticPr fontId="1" type="noConversion"/>
  </si>
  <si>
    <t>최창수</t>
    <phoneticPr fontId="1" type="noConversion"/>
  </si>
  <si>
    <t>박병운</t>
    <phoneticPr fontId="1" type="noConversion"/>
  </si>
  <si>
    <t>민장환</t>
    <phoneticPr fontId="1" type="noConversion"/>
  </si>
  <si>
    <t>한성희</t>
    <phoneticPr fontId="1" type="noConversion"/>
  </si>
  <si>
    <t>정성만</t>
    <phoneticPr fontId="1" type="noConversion"/>
  </si>
  <si>
    <t>Nephrectomy, radical</t>
    <phoneticPr fontId="1" type="noConversion"/>
  </si>
  <si>
    <t>이병학</t>
    <phoneticPr fontId="1" type="noConversion"/>
  </si>
  <si>
    <t>편해진</t>
    <phoneticPr fontId="1" type="noConversion"/>
  </si>
  <si>
    <t>신정옥</t>
    <phoneticPr fontId="1" type="noConversion"/>
  </si>
  <si>
    <t>김영화</t>
    <phoneticPr fontId="1" type="noConversion"/>
  </si>
  <si>
    <t>김순희</t>
    <phoneticPr fontId="1" type="noConversion"/>
  </si>
  <si>
    <t>김경안</t>
    <phoneticPr fontId="1" type="noConversion"/>
  </si>
  <si>
    <t>김선자</t>
    <phoneticPr fontId="1" type="noConversion"/>
  </si>
  <si>
    <t>최숙자</t>
    <phoneticPr fontId="1" type="noConversion"/>
  </si>
  <si>
    <t>김순희</t>
    <phoneticPr fontId="1" type="noConversion"/>
  </si>
  <si>
    <t>이갑직</t>
    <phoneticPr fontId="1" type="noConversion"/>
  </si>
  <si>
    <t>Nephrectomy, partial</t>
    <phoneticPr fontId="1" type="noConversion"/>
  </si>
  <si>
    <t>신한수</t>
    <phoneticPr fontId="1" type="noConversion"/>
  </si>
  <si>
    <t>홍기곤</t>
    <phoneticPr fontId="1" type="noConversion"/>
  </si>
  <si>
    <t>전인식</t>
    <phoneticPr fontId="1" type="noConversion"/>
  </si>
  <si>
    <t>채현숙</t>
    <phoneticPr fontId="1" type="noConversion"/>
  </si>
  <si>
    <t>강은숙</t>
    <phoneticPr fontId="1" type="noConversion"/>
  </si>
  <si>
    <t>박원강</t>
    <phoneticPr fontId="1" type="noConversion"/>
  </si>
  <si>
    <t>엽진희</t>
    <phoneticPr fontId="1" type="noConversion"/>
  </si>
  <si>
    <t>하정주</t>
    <phoneticPr fontId="1" type="noConversion"/>
  </si>
  <si>
    <t>최석화</t>
    <phoneticPr fontId="1" type="noConversion"/>
  </si>
  <si>
    <t>강인구</t>
    <phoneticPr fontId="1" type="noConversion"/>
  </si>
  <si>
    <t>곽동자</t>
    <phoneticPr fontId="1" type="noConversion"/>
  </si>
  <si>
    <t>김효순</t>
    <phoneticPr fontId="1" type="noConversion"/>
  </si>
  <si>
    <t>최호재</t>
    <phoneticPr fontId="1" type="noConversion"/>
  </si>
  <si>
    <t>Nephrectomy, radical</t>
    <phoneticPr fontId="1" type="noConversion"/>
  </si>
  <si>
    <t> Robot assisted laparascopic PNx, M(SPUR) Retroperitoneal</t>
  </si>
  <si>
    <t>Nephrectomy, partial</t>
    <phoneticPr fontId="1" type="noConversion"/>
  </si>
  <si>
    <t>KC-101</t>
    <phoneticPr fontId="1" type="noConversion"/>
  </si>
  <si>
    <t>KC-102</t>
    <phoneticPr fontId="1" type="noConversion"/>
  </si>
  <si>
    <t>KC-104</t>
    <phoneticPr fontId="1" type="noConversion"/>
  </si>
  <si>
    <t>KC-105</t>
  </si>
  <si>
    <t>KC-108</t>
    <phoneticPr fontId="1" type="noConversion"/>
  </si>
  <si>
    <t>KC-117</t>
  </si>
  <si>
    <t>KC-119</t>
  </si>
  <si>
    <t>KC-007</t>
    <phoneticPr fontId="1" type="noConversion"/>
  </si>
  <si>
    <t>KC-008</t>
    <phoneticPr fontId="1" type="noConversion"/>
  </si>
  <si>
    <t>KC-009</t>
    <phoneticPr fontId="1" type="noConversion"/>
  </si>
  <si>
    <t>KC-010</t>
    <phoneticPr fontId="1" type="noConversion"/>
  </si>
  <si>
    <t>KC-011</t>
    <phoneticPr fontId="1" type="noConversion"/>
  </si>
  <si>
    <t>KC-012</t>
    <phoneticPr fontId="1" type="noConversion"/>
  </si>
  <si>
    <t>KC-013</t>
    <phoneticPr fontId="29" type="noConversion"/>
  </si>
  <si>
    <t>KC-014</t>
    <phoneticPr fontId="1" type="noConversion"/>
  </si>
  <si>
    <t>KC-015</t>
    <phoneticPr fontId="1" type="noConversion"/>
  </si>
  <si>
    <t>KC-016</t>
    <phoneticPr fontId="1" type="noConversion"/>
  </si>
  <si>
    <t>KC-017</t>
    <phoneticPr fontId="1" type="noConversion"/>
  </si>
  <si>
    <t>KC-018</t>
    <phoneticPr fontId="1" type="noConversion"/>
  </si>
  <si>
    <t>KC-019</t>
    <phoneticPr fontId="1" type="noConversion"/>
  </si>
  <si>
    <t>KC-020</t>
    <phoneticPr fontId="1" type="noConversion"/>
  </si>
  <si>
    <t>KC-021</t>
    <phoneticPr fontId="1" type="noConversion"/>
  </si>
  <si>
    <t>KC-022</t>
    <phoneticPr fontId="1" type="noConversion"/>
  </si>
  <si>
    <t>KC-023</t>
    <phoneticPr fontId="1" type="noConversion"/>
  </si>
  <si>
    <t>KC-024</t>
    <phoneticPr fontId="1" type="noConversion"/>
  </si>
  <si>
    <t>KC-025</t>
    <phoneticPr fontId="1" type="noConversion"/>
  </si>
  <si>
    <t>KC-026</t>
    <phoneticPr fontId="1" type="noConversion"/>
  </si>
  <si>
    <t>KC-027</t>
    <phoneticPr fontId="1" type="noConversion"/>
  </si>
  <si>
    <t>KC-028</t>
    <phoneticPr fontId="1" type="noConversion"/>
  </si>
  <si>
    <t>KC-029</t>
    <phoneticPr fontId="1" type="noConversion"/>
  </si>
  <si>
    <t>KC-031</t>
    <phoneticPr fontId="1" type="noConversion"/>
  </si>
  <si>
    <t>KC-032</t>
    <phoneticPr fontId="1" type="noConversion"/>
  </si>
  <si>
    <t>KC-033</t>
    <phoneticPr fontId="1" type="noConversion"/>
  </si>
  <si>
    <t>KC-034</t>
    <phoneticPr fontId="1" type="noConversion"/>
  </si>
  <si>
    <t>KC-035</t>
    <phoneticPr fontId="1" type="noConversion"/>
  </si>
  <si>
    <t>KC-036</t>
    <phoneticPr fontId="1" type="noConversion"/>
  </si>
  <si>
    <t>KC-037</t>
    <phoneticPr fontId="1" type="noConversion"/>
  </si>
  <si>
    <t>KC-038</t>
    <phoneticPr fontId="1" type="noConversion"/>
  </si>
  <si>
    <t>KC-039</t>
    <phoneticPr fontId="1" type="noConversion"/>
  </si>
  <si>
    <t>KC-040</t>
    <phoneticPr fontId="1" type="noConversion"/>
  </si>
  <si>
    <t>KC-041</t>
    <phoneticPr fontId="1" type="noConversion"/>
  </si>
  <si>
    <t>KC-042</t>
    <phoneticPr fontId="1" type="noConversion"/>
  </si>
  <si>
    <t>KC-043</t>
    <phoneticPr fontId="1" type="noConversion"/>
  </si>
  <si>
    <t>KC-044</t>
    <phoneticPr fontId="1" type="noConversion"/>
  </si>
  <si>
    <t>KC-046</t>
    <phoneticPr fontId="1" type="noConversion"/>
  </si>
  <si>
    <t>KC-047</t>
    <phoneticPr fontId="1" type="noConversion"/>
  </si>
  <si>
    <t>KC-048</t>
    <phoneticPr fontId="1" type="noConversion"/>
  </si>
  <si>
    <t>KC-049</t>
    <phoneticPr fontId="1" type="noConversion"/>
  </si>
  <si>
    <t>KC-050</t>
    <phoneticPr fontId="1" type="noConversion"/>
  </si>
  <si>
    <t>KC-051</t>
    <phoneticPr fontId="1" type="noConversion"/>
  </si>
  <si>
    <t>KC-052</t>
    <phoneticPr fontId="1" type="noConversion"/>
  </si>
  <si>
    <t>KC-053</t>
    <phoneticPr fontId="1" type="noConversion"/>
  </si>
  <si>
    <t>KC-054</t>
    <phoneticPr fontId="1" type="noConversion"/>
  </si>
  <si>
    <t>KC-055</t>
    <phoneticPr fontId="1" type="noConversion"/>
  </si>
  <si>
    <t>KC-056</t>
  </si>
  <si>
    <t>KC-057</t>
  </si>
  <si>
    <t>KC-058</t>
  </si>
  <si>
    <t>KC-059</t>
  </si>
  <si>
    <t>KC-060</t>
  </si>
  <si>
    <t>KC-061</t>
  </si>
  <si>
    <t>KC-062</t>
  </si>
  <si>
    <t>KC-063</t>
  </si>
  <si>
    <t>KC-064</t>
  </si>
  <si>
    <t>KC-065</t>
  </si>
  <si>
    <t>KC-066</t>
  </si>
  <si>
    <t>KC-067</t>
  </si>
  <si>
    <t>KC-068</t>
  </si>
  <si>
    <t>KC-069</t>
  </si>
  <si>
    <t>KC-070</t>
  </si>
  <si>
    <t>KC-071</t>
  </si>
  <si>
    <t>KC-072</t>
  </si>
  <si>
    <t>KC-073</t>
  </si>
  <si>
    <t>KC-074</t>
  </si>
  <si>
    <t>KC-075</t>
  </si>
  <si>
    <t>KC-076</t>
  </si>
  <si>
    <t>KC-077</t>
  </si>
  <si>
    <t>KC-078</t>
  </si>
  <si>
    <t>KC-079</t>
  </si>
  <si>
    <t>KC-083</t>
  </si>
  <si>
    <t>KC-084</t>
  </si>
  <si>
    <t>KC-085</t>
  </si>
  <si>
    <t>KC-086</t>
  </si>
  <si>
    <t>KC-087</t>
  </si>
  <si>
    <t>KC-088</t>
  </si>
  <si>
    <t>KC-080</t>
    <phoneticPr fontId="1" type="noConversion"/>
  </si>
  <si>
    <t>KC-081</t>
    <phoneticPr fontId="1" type="noConversion"/>
  </si>
  <si>
    <t>KC-093</t>
    <phoneticPr fontId="1" type="noConversion"/>
  </si>
  <si>
    <t>KC-094</t>
    <phoneticPr fontId="1" type="noConversion"/>
  </si>
  <si>
    <t>KC-095</t>
    <phoneticPr fontId="1" type="noConversion"/>
  </si>
  <si>
    <t>KC-096</t>
    <phoneticPr fontId="1" type="noConversion"/>
  </si>
  <si>
    <t>KC-097</t>
    <phoneticPr fontId="1" type="noConversion"/>
  </si>
  <si>
    <t>KC-098</t>
    <phoneticPr fontId="1" type="noConversion"/>
  </si>
  <si>
    <t>KC-099</t>
    <phoneticPr fontId="1" type="noConversion"/>
  </si>
  <si>
    <t>KC-082</t>
    <phoneticPr fontId="1" type="noConversion"/>
  </si>
  <si>
    <t>KC-089</t>
  </si>
  <si>
    <t>KC-090</t>
  </si>
  <si>
    <t>KC-091</t>
  </si>
  <si>
    <t>KC-092</t>
  </si>
  <si>
    <t>성명</t>
    <phoneticPr fontId="1" type="noConversion"/>
  </si>
  <si>
    <t xml:space="preserve">수술전
</t>
    <phoneticPr fontId="1" type="noConversion"/>
  </si>
  <si>
    <t>T stage</t>
  </si>
  <si>
    <t>N stage</t>
  </si>
  <si>
    <t>M stage</t>
  </si>
  <si>
    <t>Nucleolar
grade</t>
    <phoneticPr fontId="1" type="noConversion"/>
  </si>
  <si>
    <t>Lympho
vascular
 invasion</t>
    <phoneticPr fontId="4" type="noConversion"/>
  </si>
  <si>
    <t>Vascular (muscle containing) invasion
0 (-)
1 (+)</t>
    <phoneticPr fontId="4" type="noConversion"/>
  </si>
  <si>
    <t>조금숙 (AML)</t>
    <phoneticPr fontId="1" type="noConversion"/>
  </si>
  <si>
    <t>이미예 (AML)</t>
    <phoneticPr fontId="1" type="noConversion"/>
  </si>
  <si>
    <t xml:space="preserve">0 (-)
1 (+)
</t>
    <phoneticPr fontId="1" type="noConversion"/>
  </si>
  <si>
    <t xml:space="preserve">0 (-)
1 (+)
</t>
    <phoneticPr fontId="1" type="noConversion"/>
  </si>
  <si>
    <t xml:space="preserve">0. no
1. Yes
</t>
    <phoneticPr fontId="1" type="noConversion"/>
  </si>
  <si>
    <t xml:space="preserve">0 (-)
1 (+)
</t>
    <phoneticPr fontId="1" type="noConversion"/>
  </si>
  <si>
    <t>Nephrectomy, radical,</t>
    <phoneticPr fontId="1" type="noConversion"/>
  </si>
  <si>
    <t>Hypothyroidism</t>
    <phoneticPr fontId="1" type="noConversion"/>
  </si>
  <si>
    <t>liver cirrhosis</t>
    <phoneticPr fontId="1" type="noConversion"/>
  </si>
  <si>
    <t>Neurofibromatosis</t>
    <phoneticPr fontId="1" type="noConversion"/>
  </si>
  <si>
    <t>asthma</t>
    <phoneticPr fontId="1" type="noConversion"/>
  </si>
  <si>
    <t>hyperthyroidism</t>
    <phoneticPr fontId="1" type="noConversion"/>
  </si>
  <si>
    <t>Hypothyroidism</t>
    <phoneticPr fontId="1" type="noConversion"/>
  </si>
  <si>
    <t>COPD</t>
    <phoneticPr fontId="1" type="noConversion"/>
  </si>
  <si>
    <t>Thyroid ca</t>
    <phoneticPr fontId="1" type="noConversion"/>
  </si>
  <si>
    <t>hepatitis</t>
    <phoneticPr fontId="1" type="noConversion"/>
  </si>
  <si>
    <t>Hypothyroidism</t>
    <phoneticPr fontId="1" type="noConversion"/>
  </si>
  <si>
    <t>CRF</t>
    <phoneticPr fontId="1" type="noConversion"/>
  </si>
  <si>
    <t>김해자</t>
    <phoneticPr fontId="1" type="noConversion"/>
  </si>
  <si>
    <t>김순례</t>
    <phoneticPr fontId="1" type="noConversion"/>
  </si>
  <si>
    <t>전진여</t>
    <phoneticPr fontId="1" type="noConversion"/>
  </si>
  <si>
    <t>김정복</t>
    <phoneticPr fontId="1" type="noConversion"/>
  </si>
  <si>
    <t>N-06</t>
    <phoneticPr fontId="1" type="noConversion"/>
  </si>
  <si>
    <t>N-07</t>
    <phoneticPr fontId="1" type="noConversion"/>
  </si>
  <si>
    <t>N-08</t>
    <phoneticPr fontId="1" type="noConversion"/>
  </si>
  <si>
    <t>N-09</t>
    <phoneticPr fontId="1" type="noConversion"/>
  </si>
  <si>
    <t>0:무증상1:증상은 있으나 일상생활 지장 없음2:증상이 있고 하루50%이하 침상생활3:증상이 있고 하루50%이상 침상생활4: bed-ridden
5: dead
6: unknown</t>
    <phoneticPr fontId="4" type="noConversion"/>
  </si>
  <si>
    <t>33-862</t>
  </si>
  <si>
    <t>33-863</t>
  </si>
  <si>
    <t>33-864</t>
  </si>
  <si>
    <t>33-865</t>
  </si>
  <si>
    <t>33-866</t>
  </si>
  <si>
    <t>33-867</t>
  </si>
  <si>
    <t>33-868</t>
  </si>
  <si>
    <t>33-869</t>
  </si>
  <si>
    <t>33-870</t>
  </si>
  <si>
    <t>33-871</t>
  </si>
  <si>
    <t>33-872</t>
  </si>
  <si>
    <t>33-873</t>
  </si>
  <si>
    <t>33-874</t>
  </si>
  <si>
    <t>33-875</t>
  </si>
  <si>
    <t>33-876</t>
  </si>
  <si>
    <t>33-877</t>
  </si>
  <si>
    <t>33-878</t>
  </si>
  <si>
    <t>33-879</t>
  </si>
  <si>
    <t>33-881</t>
  </si>
  <si>
    <t>33-882</t>
  </si>
  <si>
    <t>33-883</t>
  </si>
  <si>
    <t>33-884</t>
  </si>
  <si>
    <t>33-885</t>
  </si>
  <si>
    <t>33-886</t>
  </si>
  <si>
    <t>33-887</t>
  </si>
  <si>
    <t>33-888</t>
  </si>
  <si>
    <t>33-889</t>
  </si>
  <si>
    <t>33-890</t>
  </si>
  <si>
    <t>33-891</t>
  </si>
  <si>
    <t>33-892</t>
  </si>
  <si>
    <t>33-893</t>
  </si>
  <si>
    <t>33-894</t>
  </si>
  <si>
    <t>33-895</t>
  </si>
  <si>
    <t>33-896</t>
  </si>
  <si>
    <t>33-897</t>
  </si>
  <si>
    <t>33-898</t>
  </si>
  <si>
    <t>33-899</t>
  </si>
  <si>
    <t>33-900</t>
  </si>
  <si>
    <t>33-901</t>
  </si>
  <si>
    <t>33-902</t>
  </si>
  <si>
    <t>33-903</t>
  </si>
  <si>
    <t>33-904</t>
  </si>
  <si>
    <t>33-905</t>
  </si>
  <si>
    <t>33-906</t>
  </si>
  <si>
    <t>33-907</t>
  </si>
  <si>
    <t>33-908</t>
  </si>
  <si>
    <t>33-276</t>
  </si>
  <si>
    <t>33-910</t>
  </si>
  <si>
    <t>33-911</t>
  </si>
  <si>
    <t>33-912</t>
  </si>
  <si>
    <t>33-913</t>
  </si>
  <si>
    <t>33-909</t>
  </si>
  <si>
    <t>33-880</t>
    <phoneticPr fontId="1" type="noConversion"/>
  </si>
  <si>
    <t>33-801</t>
    <phoneticPr fontId="1" type="noConversion"/>
  </si>
  <si>
    <t>33-802</t>
    <phoneticPr fontId="1" type="noConversion"/>
  </si>
  <si>
    <t>33-803</t>
    <phoneticPr fontId="1" type="noConversion"/>
  </si>
  <si>
    <t>33-804</t>
    <phoneticPr fontId="1" type="noConversion"/>
  </si>
  <si>
    <t>33-805</t>
    <phoneticPr fontId="1" type="noConversion"/>
  </si>
  <si>
    <t>33-806</t>
    <phoneticPr fontId="1" type="noConversion"/>
  </si>
  <si>
    <t>33-807</t>
    <phoneticPr fontId="1" type="noConversion"/>
  </si>
  <si>
    <t>33-808</t>
    <phoneticPr fontId="1" type="noConversion"/>
  </si>
  <si>
    <t>33-809</t>
    <phoneticPr fontId="1" type="noConversion"/>
  </si>
  <si>
    <t>33-810</t>
    <phoneticPr fontId="1" type="noConversion"/>
  </si>
  <si>
    <t>33-811</t>
    <phoneticPr fontId="1" type="noConversion"/>
  </si>
  <si>
    <t>33-816</t>
    <phoneticPr fontId="1" type="noConversion"/>
  </si>
  <si>
    <t>33-510</t>
    <phoneticPr fontId="1" type="noConversion"/>
  </si>
  <si>
    <t>33-522</t>
    <phoneticPr fontId="1" type="noConversion"/>
  </si>
  <si>
    <t>33-568</t>
    <phoneticPr fontId="1" type="noConversion"/>
  </si>
  <si>
    <t>33-664</t>
    <phoneticPr fontId="1" type="noConversion"/>
  </si>
  <si>
    <t>33-747</t>
    <phoneticPr fontId="1" type="noConversion"/>
  </si>
  <si>
    <t>33-748</t>
    <phoneticPr fontId="1" type="noConversion"/>
  </si>
  <si>
    <t>33-739</t>
    <phoneticPr fontId="1" type="noConversion"/>
  </si>
  <si>
    <t>33-928</t>
  </si>
  <si>
    <t>33-350</t>
    <phoneticPr fontId="1" type="noConversion"/>
  </si>
  <si>
    <t>33-929</t>
    <phoneticPr fontId="1" type="noConversion"/>
  </si>
  <si>
    <t>33-930</t>
    <phoneticPr fontId="1" type="noConversion"/>
  </si>
  <si>
    <t>33-793</t>
    <phoneticPr fontId="1" type="noConversion"/>
  </si>
  <si>
    <t>33-931</t>
    <phoneticPr fontId="1" type="noConversion"/>
  </si>
  <si>
    <t>33-932</t>
  </si>
  <si>
    <t>33-933</t>
  </si>
  <si>
    <t>33-934</t>
  </si>
  <si>
    <t>33-935</t>
  </si>
  <si>
    <t>33-936</t>
  </si>
  <si>
    <t>33-914</t>
  </si>
  <si>
    <t>33-915</t>
  </si>
  <si>
    <t>33-916</t>
  </si>
  <si>
    <t>33-917</t>
  </si>
  <si>
    <t>33-918</t>
  </si>
  <si>
    <t>33-919</t>
  </si>
  <si>
    <t>33-920</t>
  </si>
  <si>
    <t>33-921</t>
  </si>
  <si>
    <t>33-924</t>
    <phoneticPr fontId="1" type="noConversion"/>
  </si>
  <si>
    <t>33-922</t>
  </si>
  <si>
    <t>33-923</t>
  </si>
  <si>
    <t>33-925</t>
    <phoneticPr fontId="1" type="noConversion"/>
  </si>
  <si>
    <t>33-926</t>
    <phoneticPr fontId="1" type="noConversion"/>
  </si>
  <si>
    <t>33-927</t>
    <phoneticPr fontId="1" type="noConversion"/>
  </si>
  <si>
    <t>33-937</t>
    <phoneticPr fontId="1" type="noConversion"/>
  </si>
  <si>
    <t>33-938</t>
  </si>
  <si>
    <t>33-939</t>
  </si>
  <si>
    <t>33-940</t>
  </si>
  <si>
    <t>33-941</t>
  </si>
  <si>
    <t>33-942</t>
  </si>
  <si>
    <t>33-943</t>
  </si>
  <si>
    <t>33-944</t>
  </si>
  <si>
    <t>33-945</t>
  </si>
  <si>
    <t>33-946</t>
  </si>
  <si>
    <t>33-947</t>
  </si>
  <si>
    <t>33-948</t>
  </si>
  <si>
    <t>record ID</t>
    <phoneticPr fontId="1" type="noConversion"/>
  </si>
  <si>
    <t>pembro+Axi</t>
    <phoneticPr fontId="1" type="noConversion"/>
  </si>
  <si>
    <t>clinical trial</t>
    <phoneticPr fontId="1" type="noConversion"/>
  </si>
  <si>
    <t>clinical trial</t>
    <phoneticPr fontId="1" type="noConversion"/>
  </si>
  <si>
    <t>clinical trial</t>
    <phoneticPr fontId="1" type="noConversion"/>
  </si>
  <si>
    <t>clinical trial</t>
    <phoneticPr fontId="1" type="noConversion"/>
  </si>
  <si>
    <t>IPI+NIVO</t>
    <phoneticPr fontId="1" type="noConversion"/>
  </si>
  <si>
    <t>NCC0455</t>
  </si>
  <si>
    <t>NCC0456</t>
  </si>
  <si>
    <t>NCC0457</t>
  </si>
  <si>
    <t>NCC0458</t>
  </si>
  <si>
    <t>NCC0459</t>
  </si>
  <si>
    <t>NCC0460</t>
  </si>
  <si>
    <t>NCC0461</t>
  </si>
  <si>
    <t>NCC0462</t>
  </si>
  <si>
    <t>NCC0463</t>
  </si>
  <si>
    <t>NCC0464</t>
  </si>
  <si>
    <t>NCC0465</t>
  </si>
  <si>
    <t>NCC0466</t>
  </si>
  <si>
    <t>NCC0467</t>
  </si>
  <si>
    <t>NCC0468</t>
  </si>
  <si>
    <t>NCC0471</t>
  </si>
  <si>
    <t>NCC0472</t>
    <phoneticPr fontId="1" type="noConversion"/>
  </si>
  <si>
    <t>NCC0474</t>
  </si>
  <si>
    <t>3,4,5,6</t>
    <phoneticPr fontId="1" type="noConversion"/>
  </si>
  <si>
    <t>3,4,5</t>
    <phoneticPr fontId="1" type="noConversion"/>
  </si>
  <si>
    <t>3,4</t>
    <phoneticPr fontId="1" type="noConversion"/>
  </si>
  <si>
    <t>3,4,5</t>
    <phoneticPr fontId="1" type="noConversion"/>
  </si>
  <si>
    <t>Risk factor개수
1: cor Ca&gt;10
2: LDH &gt;1.5xULM (300)
3: Hb &lt;13(남자), 11.5(여자)
4: ECOG PS 1이상
5: DFInt &lt; 1yr
9: N/A (평가 안됨)</t>
    <phoneticPr fontId="1" type="noConversion"/>
  </si>
  <si>
    <t>Risk factor개수
1: cor Ca&gt;10
2: platelet 450k이상
3: Hb &lt;13(남자), 11.5(여자)
4: ECOG PS 1이상
5: DFInt &lt; 1yr
6: neutrophil 6000이상
9: N/A (평가 안됨)</t>
    <phoneticPr fontId="1" type="noConversion"/>
  </si>
  <si>
    <t>3,4,</t>
    <phoneticPr fontId="1" type="noConversion"/>
  </si>
  <si>
    <t>1,4,5</t>
    <phoneticPr fontId="1" type="noConversion"/>
  </si>
  <si>
    <t>1,4,5,6</t>
    <phoneticPr fontId="1" type="noConversion"/>
  </si>
  <si>
    <t>NCC0475</t>
    <phoneticPr fontId="1" type="noConversion"/>
  </si>
  <si>
    <t>primary</t>
    <phoneticPr fontId="1" type="noConversion"/>
  </si>
  <si>
    <t>Recurrnt</t>
    <phoneticPr fontId="1" type="noConversion"/>
  </si>
  <si>
    <t>Normal</t>
    <phoneticPr fontId="1" type="noConversion"/>
  </si>
  <si>
    <t>1: favorable(RF 0)
2: intermediate(RF 1-2)
3: poor(RF≥3)
9: unknown</t>
    <phoneticPr fontId="1" type="noConversion"/>
  </si>
  <si>
    <t xml:space="preserve">남필환 </t>
    <phoneticPr fontId="1" type="noConversion"/>
  </si>
  <si>
    <t xml:space="preserve">나원철 </t>
    <phoneticPr fontId="1" type="noConversion"/>
  </si>
  <si>
    <t xml:space="preserve">연충남 </t>
    <phoneticPr fontId="1" type="noConversion"/>
  </si>
  <si>
    <t>정근종</t>
    <phoneticPr fontId="1" type="noConversion"/>
  </si>
  <si>
    <t>1. clear cell
2 .papillary
3 .chromophobe
4 .collecting duct type
5 .unclassified (cancer)
14. multilocular cystic (Low malignancy
potential)
6. mixed
7 .Xp11.2 transposition
15. clear cell papillary
8 .AML
9. oncocytoma
10. leimyoma
11 .hemorrhagic cyst
12 .benign cyst
99. others</t>
    <phoneticPr fontId="1" type="noConversion"/>
  </si>
  <si>
    <t>mRCC-80</t>
    <phoneticPr fontId="1" type="noConversion"/>
  </si>
  <si>
    <t>박영기</t>
    <phoneticPr fontId="1" type="noConversion"/>
  </si>
  <si>
    <t>pleura, adrenl gland, Kidney recurred</t>
    <phoneticPr fontId="1" type="noConversion"/>
  </si>
  <si>
    <t>mRCC-81</t>
  </si>
  <si>
    <t>mRCC-82</t>
  </si>
  <si>
    <t>이종필</t>
    <phoneticPr fontId="1" type="noConversion"/>
  </si>
  <si>
    <t>박근성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</si>
</sst>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_);[Red]\(0\)"/>
    <numFmt numFmtId="177" formatCode="yyyy\-mm\-dd"/>
    <numFmt numFmtId="178" formatCode="0.0_);[Red]\(0.0\)"/>
    <numFmt numFmtId="179" formatCode="0.00_);[Red]\(0.00\)"/>
    <numFmt numFmtId="180" formatCode="0.00_ "/>
    <numFmt numFmtId="181" formatCode="0.0_ "/>
  </numFmts>
  <fonts count="45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name val="맑은 고딕"/>
      <family val="2"/>
      <charset val="129"/>
    </font>
    <font>
      <b/>
      <sz val="10"/>
      <color rgb="FFFF000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돋움"/>
      <family val="3"/>
      <charset val="129"/>
    </font>
    <font>
      <sz val="9"/>
      <color rgb="FF000000"/>
      <name val="굴림"/>
      <family val="3"/>
      <charset val="129"/>
    </font>
    <font>
      <b/>
      <sz val="9"/>
      <color rgb="FF000000"/>
      <name val="굴림"/>
      <family val="3"/>
      <charset val="129"/>
    </font>
    <font>
      <sz val="9"/>
      <color rgb="FF000000"/>
      <name val="Tahoma"/>
      <family val="2"/>
    </font>
    <font>
      <b/>
      <sz val="10"/>
      <color rgb="FFC00000"/>
      <name val="맑은 고딕"/>
      <family val="3"/>
      <charset val="129"/>
    </font>
    <font>
      <b/>
      <sz val="10"/>
      <name val="Arial"/>
      <family val="2"/>
      <charset val="1"/>
    </font>
    <font>
      <b/>
      <sz val="10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rgb="FF000000"/>
      <name val="Tahoma"/>
      <family val="2"/>
    </font>
    <font>
      <b/>
      <sz val="9"/>
      <color rgb="FF000000"/>
      <name val="돋움"/>
      <family val="2"/>
      <charset val="129"/>
    </font>
    <font>
      <sz val="9"/>
      <color indexed="81"/>
      <name val="돋움"/>
      <family val="3"/>
      <charset val="129"/>
    </font>
    <font>
      <sz val="9"/>
      <color rgb="FF000000"/>
      <name val="돋움"/>
      <family val="2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2"/>
      <charset val="129"/>
    </font>
    <font>
      <sz val="8"/>
      <name val="맑은 고딕"/>
      <family val="3"/>
      <charset val="129"/>
      <scheme val="minor"/>
    </font>
    <font>
      <sz val="8"/>
      <color rgb="FF00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Arial"/>
      <family val="2"/>
      <charset val="1"/>
    </font>
    <font>
      <b/>
      <sz val="8"/>
      <color theme="1"/>
      <name val="맑은 고딕"/>
      <family val="2"/>
      <charset val="129"/>
    </font>
    <font>
      <sz val="8"/>
      <color rgb="FF000000"/>
      <name val="맑은 고딕"/>
      <family val="2"/>
      <charset val="129"/>
    </font>
    <font>
      <sz val="9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2"/>
      <color rgb="FF33333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10"/>
      <color rgb="FF000000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sz val="11"/>
      <color rgb="FF000000"/>
      <name val="맑은 고딕"/>
      <family val="2"/>
      <charset val="129"/>
    </font>
  </fonts>
  <fills count="2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CCC1DA"/>
        <bgColor rgb="FFE6B9B8"/>
      </patternFill>
    </fill>
    <fill>
      <patternFill patternType="solid">
        <fgColor rgb="FFFDEADA"/>
        <bgColor rgb="FFEBF1DE"/>
      </patternFill>
    </fill>
    <fill>
      <patternFill patternType="solid">
        <fgColor rgb="FFE6E0EC"/>
        <bgColor rgb="FFEBF1DE"/>
      </patternFill>
    </fill>
    <fill>
      <patternFill patternType="solid">
        <fgColor rgb="FFFFFF00"/>
        <bgColor rgb="FFFFC000"/>
      </patternFill>
    </fill>
    <fill>
      <patternFill patternType="solid">
        <fgColor theme="5" tint="0.39997558519241921"/>
        <bgColor rgb="FFDDD9C3"/>
      </patternFill>
    </fill>
    <fill>
      <patternFill patternType="solid">
        <fgColor theme="5" tint="0.39997558519241921"/>
        <bgColor rgb="FFCCC1DA"/>
      </patternFill>
    </fill>
    <fill>
      <patternFill patternType="solid">
        <fgColor theme="4" tint="0.59999389629810485"/>
        <bgColor rgb="FFC6D9F1"/>
      </patternFill>
    </fill>
    <fill>
      <patternFill patternType="solid">
        <fgColor theme="4" tint="0.59999389629810485"/>
        <bgColor rgb="FFB7DEE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rgb="FFC3D69B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rgb="FF7F7F7F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rgb="FFE6B9B8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-0.249977111117893"/>
        <bgColor rgb="FF008080"/>
      </patternFill>
    </fill>
    <fill>
      <patternFill patternType="solid">
        <fgColor rgb="FFFFFF00"/>
        <bgColor rgb="FFDDD9C3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rgb="FFC3D69B"/>
      </patternFill>
    </fill>
    <fill>
      <patternFill patternType="solid">
        <fgColor theme="9"/>
        <bgColor rgb="FFC3D69B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</cellStyleXfs>
  <cellXfs count="17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/>
    </xf>
    <xf numFmtId="0" fontId="26" fillId="0" borderId="1" xfId="0" quotePrefix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176" fontId="3" fillId="10" borderId="1" xfId="0" applyNumberFormat="1" applyFont="1" applyFill="1" applyBorder="1" applyAlignment="1">
      <alignment horizontal="center" vertical="center" wrapText="1"/>
    </xf>
    <xf numFmtId="176" fontId="3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179" fontId="6" fillId="11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178" fontId="5" fillId="9" borderId="1" xfId="0" applyNumberFormat="1" applyFont="1" applyFill="1" applyBorder="1" applyAlignment="1">
      <alignment horizontal="center" vertical="center" wrapText="1"/>
    </xf>
    <xf numFmtId="176" fontId="5" fillId="9" borderId="1" xfId="0" applyNumberFormat="1" applyFont="1" applyFill="1" applyBorder="1" applyAlignment="1">
      <alignment horizontal="center" vertical="center" wrapText="1"/>
    </xf>
    <xf numFmtId="180" fontId="5" fillId="9" borderId="1" xfId="0" applyNumberFormat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78" fontId="6" fillId="3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178" fontId="6" fillId="3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 wrapText="1"/>
    </xf>
    <xf numFmtId="176" fontId="6" fillId="4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79" fontId="6" fillId="13" borderId="1" xfId="0" applyNumberFormat="1" applyFont="1" applyFill="1" applyBorder="1" applyAlignment="1">
      <alignment horizontal="center" vertical="center" wrapText="1"/>
    </xf>
    <xf numFmtId="0" fontId="28" fillId="13" borderId="1" xfId="0" applyFont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5" borderId="1" xfId="1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179" fontId="3" fillId="16" borderId="1" xfId="0" applyNumberFormat="1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17" fillId="7" borderId="1" xfId="1" applyFont="1" applyFill="1" applyBorder="1" applyAlignment="1">
      <alignment horizontal="center" vertical="center" wrapText="1"/>
    </xf>
    <xf numFmtId="0" fontId="6" fillId="7" borderId="1" xfId="1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26" fillId="19" borderId="4" xfId="0" applyFont="1" applyFill="1" applyBorder="1" applyAlignment="1" applyProtection="1">
      <alignment horizontal="left" vertical="center" wrapText="1"/>
    </xf>
    <xf numFmtId="0" fontId="26" fillId="0" borderId="4" xfId="0" applyFont="1" applyFill="1" applyBorder="1" applyAlignment="1" applyProtection="1">
      <alignment horizontal="left" vertical="center" wrapText="1"/>
    </xf>
    <xf numFmtId="0" fontId="3" fillId="10" borderId="2" xfId="0" applyFont="1" applyFill="1" applyBorder="1" applyAlignment="1">
      <alignment horizontal="center" vertical="center" wrapText="1"/>
    </xf>
    <xf numFmtId="49" fontId="6" fillId="17" borderId="3" xfId="0" applyNumberFormat="1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 wrapText="1"/>
    </xf>
    <xf numFmtId="176" fontId="3" fillId="17" borderId="3" xfId="0" applyNumberFormat="1" applyFont="1" applyFill="1" applyBorder="1" applyAlignment="1">
      <alignment horizontal="center" vertical="center"/>
    </xf>
    <xf numFmtId="14" fontId="26" fillId="0" borderId="4" xfId="0" applyNumberFormat="1" applyFont="1" applyFill="1" applyBorder="1" applyAlignment="1">
      <alignment horizontal="left" vertical="center"/>
    </xf>
    <xf numFmtId="0" fontId="26" fillId="0" borderId="4" xfId="0" applyFont="1" applyFill="1" applyBorder="1" applyAlignment="1">
      <alignment horizontal="left" vertical="center"/>
    </xf>
    <xf numFmtId="181" fontId="26" fillId="19" borderId="4" xfId="0" applyNumberFormat="1" applyFont="1" applyFill="1" applyBorder="1" applyAlignment="1" applyProtection="1">
      <alignment horizontal="left" vertical="center" wrapText="1"/>
    </xf>
    <xf numFmtId="181" fontId="26" fillId="0" borderId="4" xfId="0" applyNumberFormat="1" applyFont="1" applyFill="1" applyBorder="1" applyAlignment="1" applyProtection="1">
      <alignment horizontal="left" vertical="center" wrapText="1"/>
    </xf>
    <xf numFmtId="181" fontId="26" fillId="0" borderId="4" xfId="0" applyNumberFormat="1" applyFont="1" applyFill="1" applyBorder="1" applyAlignment="1">
      <alignment horizontal="left" vertical="center"/>
    </xf>
    <xf numFmtId="178" fontId="26" fillId="19" borderId="4" xfId="0" applyNumberFormat="1" applyFont="1" applyFill="1" applyBorder="1" applyAlignment="1" applyProtection="1">
      <alignment horizontal="left" vertical="center" wrapText="1"/>
    </xf>
    <xf numFmtId="178" fontId="26" fillId="0" borderId="4" xfId="0" applyNumberFormat="1" applyFont="1" applyFill="1" applyBorder="1" applyAlignment="1" applyProtection="1">
      <alignment horizontal="left" vertical="center" wrapText="1"/>
    </xf>
    <xf numFmtId="178" fontId="26" fillId="0" borderId="4" xfId="0" applyNumberFormat="1" applyFont="1" applyFill="1" applyBorder="1" applyAlignment="1">
      <alignment horizontal="left" vertical="center"/>
    </xf>
    <xf numFmtId="180" fontId="26" fillId="19" borderId="4" xfId="0" applyNumberFormat="1" applyFont="1" applyFill="1" applyBorder="1" applyAlignment="1" applyProtection="1">
      <alignment horizontal="left" vertical="center" wrapText="1"/>
    </xf>
    <xf numFmtId="180" fontId="26" fillId="0" borderId="4" xfId="0" applyNumberFormat="1" applyFont="1" applyFill="1" applyBorder="1" applyAlignment="1" applyProtection="1">
      <alignment horizontal="left" vertical="center" wrapText="1"/>
    </xf>
    <xf numFmtId="180" fontId="26" fillId="0" borderId="4" xfId="0" applyNumberFormat="1" applyFont="1" applyFill="1" applyBorder="1" applyAlignment="1">
      <alignment horizontal="left" vertical="center"/>
    </xf>
    <xf numFmtId="176" fontId="31" fillId="11" borderId="1" xfId="0" applyNumberFormat="1" applyFont="1" applyFill="1" applyBorder="1" applyAlignment="1">
      <alignment horizontal="center" vertical="center"/>
    </xf>
    <xf numFmtId="0" fontId="31" fillId="11" borderId="1" xfId="0" applyFont="1" applyFill="1" applyBorder="1" applyAlignment="1">
      <alignment horizontal="center" vertical="center"/>
    </xf>
    <xf numFmtId="176" fontId="25" fillId="20" borderId="1" xfId="0" applyNumberFormat="1" applyFont="1" applyFill="1" applyBorder="1" applyAlignment="1">
      <alignment horizontal="center" vertical="center"/>
    </xf>
    <xf numFmtId="0" fontId="34" fillId="20" borderId="1" xfId="0" applyFont="1" applyFill="1" applyBorder="1" applyAlignment="1">
      <alignment horizontal="center" vertical="center" wrapText="1"/>
    </xf>
    <xf numFmtId="0" fontId="35" fillId="20" borderId="1" xfId="0" applyFont="1" applyFill="1" applyBorder="1" applyAlignment="1">
      <alignment horizontal="center" vertical="center" wrapText="1"/>
    </xf>
    <xf numFmtId="0" fontId="25" fillId="20" borderId="1" xfId="0" applyFont="1" applyFill="1" applyBorder="1" applyAlignment="1">
      <alignment horizontal="center" vertical="center" wrapText="1"/>
    </xf>
    <xf numFmtId="180" fontId="30" fillId="0" borderId="4" xfId="0" applyNumberFormat="1" applyFont="1" applyBorder="1" applyAlignment="1">
      <alignment horizontal="center" vertical="center"/>
    </xf>
    <xf numFmtId="181" fontId="30" fillId="0" borderId="4" xfId="0" applyNumberFormat="1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179" fontId="30" fillId="0" borderId="4" xfId="0" applyNumberFormat="1" applyFont="1" applyBorder="1" applyAlignment="1">
      <alignment horizontal="center" vertical="center"/>
    </xf>
    <xf numFmtId="180" fontId="31" fillId="21" borderId="5" xfId="0" applyNumberFormat="1" applyFont="1" applyFill="1" applyBorder="1" applyAlignment="1">
      <alignment horizontal="center" vertical="center" wrapText="1"/>
    </xf>
    <xf numFmtId="181" fontId="31" fillId="21" borderId="5" xfId="0" applyNumberFormat="1" applyFont="1" applyFill="1" applyBorder="1" applyAlignment="1">
      <alignment horizontal="center" vertical="center" wrapText="1"/>
    </xf>
    <xf numFmtId="0" fontId="31" fillId="21" borderId="5" xfId="0" applyFont="1" applyFill="1" applyBorder="1" applyAlignment="1">
      <alignment horizontal="center" vertical="center" wrapText="1"/>
    </xf>
    <xf numFmtId="179" fontId="31" fillId="21" borderId="5" xfId="0" applyNumberFormat="1" applyFont="1" applyFill="1" applyBorder="1" applyAlignment="1">
      <alignment horizontal="center" vertical="center" wrapText="1"/>
    </xf>
    <xf numFmtId="180" fontId="38" fillId="0" borderId="4" xfId="0" applyNumberFormat="1" applyFont="1" applyBorder="1" applyAlignment="1">
      <alignment horizontal="center" vertical="center"/>
    </xf>
    <xf numFmtId="0" fontId="26" fillId="0" borderId="6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26" fillId="0" borderId="4" xfId="0" applyFont="1" applyBorder="1" applyAlignment="1">
      <alignment horizontal="left"/>
    </xf>
    <xf numFmtId="0" fontId="27" fillId="0" borderId="4" xfId="0" applyFont="1" applyFill="1" applyBorder="1" applyAlignment="1">
      <alignment horizontal="left" vertical="center"/>
    </xf>
    <xf numFmtId="179" fontId="5" fillId="9" borderId="1" xfId="0" applyNumberFormat="1" applyFont="1" applyFill="1" applyBorder="1" applyAlignment="1">
      <alignment horizontal="center" vertical="center" wrapText="1"/>
    </xf>
    <xf numFmtId="181" fontId="5" fillId="9" borderId="1" xfId="0" applyNumberFormat="1" applyFont="1" applyFill="1" applyBorder="1" applyAlignment="1">
      <alignment horizontal="center" vertical="center" wrapText="1"/>
    </xf>
    <xf numFmtId="14" fontId="26" fillId="19" borderId="4" xfId="0" applyNumberFormat="1" applyFont="1" applyFill="1" applyBorder="1" applyAlignment="1" applyProtection="1">
      <alignment horizontal="left" vertical="center" wrapText="1"/>
    </xf>
    <xf numFmtId="0" fontId="30" fillId="0" borderId="1" xfId="0" applyFont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6" fillId="0" borderId="1" xfId="0" applyFont="1" applyFill="1" applyBorder="1" applyAlignment="1">
      <alignment horizontal="left" vertical="center" wrapText="1"/>
    </xf>
    <xf numFmtId="14" fontId="26" fillId="0" borderId="1" xfId="0" applyNumberFormat="1" applyFont="1" applyBorder="1" applyAlignment="1">
      <alignment horizontal="left" vertical="center"/>
    </xf>
    <xf numFmtId="180" fontId="7" fillId="0" borderId="1" xfId="0" applyNumberFormat="1" applyFont="1" applyBorder="1" applyAlignment="1">
      <alignment horizontal="left" vertical="center"/>
    </xf>
    <xf numFmtId="181" fontId="26" fillId="0" borderId="1" xfId="0" applyNumberFormat="1" applyFont="1" applyBorder="1" applyAlignment="1">
      <alignment horizontal="left" vertical="center"/>
    </xf>
    <xf numFmtId="179" fontId="26" fillId="0" borderId="1" xfId="0" applyNumberFormat="1" applyFont="1" applyBorder="1" applyAlignment="1">
      <alignment horizontal="left" vertical="center"/>
    </xf>
    <xf numFmtId="180" fontId="26" fillId="0" borderId="4" xfId="0" applyNumberFormat="1" applyFont="1" applyBorder="1" applyAlignment="1">
      <alignment horizontal="left" vertical="center"/>
    </xf>
    <xf numFmtId="181" fontId="26" fillId="0" borderId="4" xfId="0" applyNumberFormat="1" applyFont="1" applyBorder="1" applyAlignment="1">
      <alignment horizontal="left" vertical="center"/>
    </xf>
    <xf numFmtId="179" fontId="26" fillId="0" borderId="4" xfId="0" applyNumberFormat="1" applyFont="1" applyBorder="1" applyAlignment="1">
      <alignment horizontal="left" vertical="center"/>
    </xf>
    <xf numFmtId="178" fontId="26" fillId="0" borderId="1" xfId="0" applyNumberFormat="1" applyFont="1" applyBorder="1" applyAlignment="1">
      <alignment horizontal="left" vertical="center"/>
    </xf>
    <xf numFmtId="179" fontId="26" fillId="0" borderId="4" xfId="0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left" vertical="center"/>
    </xf>
    <xf numFmtId="14" fontId="26" fillId="0" borderId="1" xfId="0" applyNumberFormat="1" applyFont="1" applyFill="1" applyBorder="1" applyAlignment="1">
      <alignment horizontal="left" vertical="center"/>
    </xf>
    <xf numFmtId="181" fontId="26" fillId="0" borderId="1" xfId="0" applyNumberFormat="1" applyFont="1" applyFill="1" applyBorder="1" applyAlignment="1">
      <alignment horizontal="left" vertical="center"/>
    </xf>
    <xf numFmtId="179" fontId="26" fillId="0" borderId="1" xfId="0" applyNumberFormat="1" applyFont="1" applyFill="1" applyBorder="1" applyAlignment="1">
      <alignment horizontal="left" vertical="center"/>
    </xf>
    <xf numFmtId="178" fontId="26" fillId="0" borderId="1" xfId="0" applyNumberFormat="1" applyFont="1" applyFill="1" applyBorder="1" applyAlignment="1">
      <alignment horizontal="left" vertical="center"/>
    </xf>
    <xf numFmtId="0" fontId="27" fillId="0" borderId="1" xfId="0" applyFont="1" applyFill="1" applyBorder="1" applyAlignment="1">
      <alignment horizontal="left" vertical="center"/>
    </xf>
    <xf numFmtId="181" fontId="7" fillId="0" borderId="1" xfId="0" applyNumberFormat="1" applyFont="1" applyFill="1" applyBorder="1" applyAlignment="1">
      <alignment horizontal="left" vertical="center"/>
    </xf>
    <xf numFmtId="179" fontId="7" fillId="0" borderId="1" xfId="0" applyNumberFormat="1" applyFont="1" applyFill="1" applyBorder="1" applyAlignment="1">
      <alignment horizontal="left" vertical="center"/>
    </xf>
    <xf numFmtId="178" fontId="7" fillId="0" borderId="1" xfId="0" applyNumberFormat="1" applyFont="1" applyFill="1" applyBorder="1" applyAlignment="1">
      <alignment horizontal="left" vertical="center"/>
    </xf>
    <xf numFmtId="0" fontId="26" fillId="19" borderId="1" xfId="0" applyFont="1" applyFill="1" applyBorder="1" applyAlignment="1" applyProtection="1">
      <alignment horizontal="left" vertical="center" wrapText="1"/>
    </xf>
    <xf numFmtId="180" fontId="0" fillId="0" borderId="1" xfId="0" applyNumberFormat="1" applyBorder="1" applyAlignment="1">
      <alignment horizontal="left" vertical="center"/>
    </xf>
    <xf numFmtId="0" fontId="26" fillId="0" borderId="1" xfId="0" applyFont="1" applyFill="1" applyBorder="1" applyAlignment="1" applyProtection="1">
      <alignment horizontal="left" vertical="center" wrapText="1"/>
    </xf>
    <xf numFmtId="0" fontId="37" fillId="0" borderId="4" xfId="0" applyFont="1" applyBorder="1" applyAlignment="1">
      <alignment horizontal="left" vertical="center"/>
    </xf>
    <xf numFmtId="180" fontId="7" fillId="0" borderId="4" xfId="0" applyNumberFormat="1" applyFont="1" applyBorder="1" applyAlignment="1">
      <alignment horizontal="left" vertical="center"/>
    </xf>
    <xf numFmtId="181" fontId="7" fillId="0" borderId="4" xfId="0" applyNumberFormat="1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179" fontId="7" fillId="0" borderId="4" xfId="0" applyNumberFormat="1" applyFont="1" applyBorder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180" fontId="32" fillId="0" borderId="1" xfId="0" applyNumberFormat="1" applyFont="1" applyBorder="1" applyAlignment="1">
      <alignment horizontal="center" vertical="center"/>
    </xf>
    <xf numFmtId="181" fontId="33" fillId="0" borderId="1" xfId="0" applyNumberFormat="1" applyFont="1" applyBorder="1" applyAlignment="1">
      <alignment horizontal="center" vertical="center"/>
    </xf>
    <xf numFmtId="179" fontId="33" fillId="0" borderId="1" xfId="0" applyNumberFormat="1" applyFont="1" applyBorder="1" applyAlignment="1">
      <alignment horizontal="center" vertical="center"/>
    </xf>
    <xf numFmtId="178" fontId="3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6" fillId="18" borderId="1" xfId="0" applyFont="1" applyFill="1" applyBorder="1" applyAlignment="1">
      <alignment horizontal="center" vertical="center"/>
    </xf>
    <xf numFmtId="0" fontId="26" fillId="18" borderId="4" xfId="0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14" fontId="26" fillId="0" borderId="4" xfId="0" applyNumberFormat="1" applyFont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38" fillId="0" borderId="4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6" fillId="12" borderId="1" xfId="0" applyFont="1" applyFill="1" applyBorder="1" applyAlignment="1">
      <alignment horizontal="left" vertical="center"/>
    </xf>
    <xf numFmtId="0" fontId="26" fillId="23" borderId="1" xfId="0" applyFont="1" applyFill="1" applyBorder="1" applyAlignment="1">
      <alignment horizontal="left" vertical="center"/>
    </xf>
    <xf numFmtId="0" fontId="26" fillId="23" borderId="4" xfId="0" applyFont="1" applyFill="1" applyBorder="1" applyAlignment="1">
      <alignment horizontal="left" vertical="center"/>
    </xf>
    <xf numFmtId="0" fontId="26" fillId="22" borderId="4" xfId="0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/>
    </xf>
    <xf numFmtId="0" fontId="33" fillId="0" borderId="4" xfId="0" applyFont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39" fillId="0" borderId="4" xfId="0" applyFont="1" applyBorder="1">
      <alignment vertical="center"/>
    </xf>
    <xf numFmtId="0" fontId="0" fillId="0" borderId="4" xfId="0" applyBorder="1" applyAlignment="1">
      <alignment horizontal="left" vertical="center"/>
    </xf>
    <xf numFmtId="49" fontId="6" fillId="4" borderId="1" xfId="0" applyNumberFormat="1" applyFont="1" applyFill="1" applyBorder="1" applyAlignment="1">
      <alignment horizontal="center" vertical="center" wrapText="1"/>
    </xf>
    <xf numFmtId="0" fontId="36" fillId="0" borderId="0" xfId="0" applyFont="1" applyAlignment="1">
      <alignment horizontal="left" vertical="center" wrapText="1"/>
    </xf>
    <xf numFmtId="178" fontId="7" fillId="0" borderId="4" xfId="0" applyNumberFormat="1" applyFont="1" applyFill="1" applyBorder="1" applyAlignment="1">
      <alignment horizontal="left" vertical="center"/>
    </xf>
    <xf numFmtId="0" fontId="39" fillId="0" borderId="4" xfId="0" applyFont="1" applyFill="1" applyBorder="1">
      <alignment vertical="center"/>
    </xf>
    <xf numFmtId="0" fontId="0" fillId="0" borderId="1" xfId="0" applyFill="1" applyBorder="1" applyAlignment="1">
      <alignment horizontal="left" vertical="center"/>
    </xf>
    <xf numFmtId="180" fontId="7" fillId="0" borderId="1" xfId="0" applyNumberFormat="1" applyFont="1" applyFill="1" applyBorder="1" applyAlignment="1">
      <alignment horizontal="left" vertical="center"/>
    </xf>
    <xf numFmtId="180" fontId="0" fillId="0" borderId="4" xfId="0" applyNumberFormat="1" applyBorder="1" applyAlignment="1">
      <alignment horizontal="left" vertical="center"/>
    </xf>
    <xf numFmtId="178" fontId="26" fillId="0" borderId="4" xfId="0" applyNumberFormat="1" applyFont="1" applyBorder="1" applyAlignment="1">
      <alignment horizontal="left" vertical="center"/>
    </xf>
    <xf numFmtId="0" fontId="26" fillId="0" borderId="4" xfId="0" applyFont="1" applyBorder="1" applyAlignment="1">
      <alignment horizontal="center" vertical="center"/>
    </xf>
    <xf numFmtId="0" fontId="26" fillId="0" borderId="4" xfId="0" applyFont="1" applyFill="1" applyBorder="1">
      <alignment vertical="center"/>
    </xf>
    <xf numFmtId="0" fontId="26" fillId="0" borderId="4" xfId="0" applyFont="1" applyBorder="1">
      <alignment vertical="center"/>
    </xf>
    <xf numFmtId="0" fontId="28" fillId="25" borderId="1" xfId="0" applyFont="1" applyFill="1" applyBorder="1" applyAlignment="1">
      <alignment horizontal="center" vertical="center" wrapText="1"/>
    </xf>
    <xf numFmtId="14" fontId="26" fillId="0" borderId="4" xfId="0" applyNumberFormat="1" applyFont="1" applyBorder="1" applyAlignment="1">
      <alignment horizontal="left"/>
    </xf>
    <xf numFmtId="14" fontId="27" fillId="0" borderId="4" xfId="0" applyNumberFormat="1" applyFont="1" applyFill="1" applyBorder="1" applyAlignment="1">
      <alignment horizontal="left" vertical="center"/>
    </xf>
    <xf numFmtId="0" fontId="6" fillId="24" borderId="1" xfId="0" applyFont="1" applyFill="1" applyBorder="1" applyAlignment="1">
      <alignment horizontal="center" vertical="center" wrapText="1"/>
    </xf>
    <xf numFmtId="0" fontId="6" fillId="25" borderId="1" xfId="0" applyFont="1" applyFill="1" applyBorder="1" applyAlignment="1">
      <alignment horizontal="center" vertical="center" wrapText="1"/>
    </xf>
    <xf numFmtId="0" fontId="18" fillId="25" borderId="1" xfId="0" applyFont="1" applyFill="1" applyBorder="1" applyAlignment="1">
      <alignment horizontal="center" vertical="center" wrapText="1"/>
    </xf>
    <xf numFmtId="49" fontId="6" fillId="25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left" vertical="center" wrapText="1"/>
    </xf>
    <xf numFmtId="0" fontId="42" fillId="5" borderId="1" xfId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 wrapText="1"/>
    </xf>
    <xf numFmtId="179" fontId="26" fillId="0" borderId="4" xfId="0" applyNumberFormat="1" applyFont="1" applyBorder="1" applyAlignment="1">
      <alignment horizontal="left"/>
    </xf>
    <xf numFmtId="179" fontId="26" fillId="19" borderId="4" xfId="0" applyNumberFormat="1" applyFont="1" applyFill="1" applyBorder="1" applyAlignment="1" applyProtection="1">
      <alignment horizontal="left" vertical="center" wrapText="1"/>
    </xf>
    <xf numFmtId="179" fontId="26" fillId="0" borderId="4" xfId="0" applyNumberFormat="1" applyFont="1" applyFill="1" applyBorder="1" applyAlignment="1" applyProtection="1">
      <alignment horizontal="left" vertical="center" wrapText="1"/>
    </xf>
    <xf numFmtId="181" fontId="7" fillId="0" borderId="1" xfId="0" applyNumberFormat="1" applyFont="1" applyBorder="1" applyAlignment="1">
      <alignment horizontal="center" vertical="center"/>
    </xf>
    <xf numFmtId="181" fontId="6" fillId="13" borderId="1" xfId="0" applyNumberFormat="1" applyFont="1" applyFill="1" applyBorder="1" applyAlignment="1">
      <alignment horizontal="center" vertical="center" wrapText="1"/>
    </xf>
    <xf numFmtId="181" fontId="26" fillId="0" borderId="4" xfId="0" applyNumberFormat="1" applyFont="1" applyBorder="1" applyAlignment="1">
      <alignment horizontal="left"/>
    </xf>
    <xf numFmtId="0" fontId="37" fillId="0" borderId="4" xfId="0" applyFont="1" applyBorder="1" applyAlignment="1">
      <alignment horizontal="center" vertical="center"/>
    </xf>
  </cellXfs>
  <cellStyles count="3">
    <cellStyle name="TableStyleLight1" xfId="1"/>
    <cellStyle name="표준" xfId="0" builtinId="0"/>
    <cellStyle name="표준 166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I397"/>
  <sheetViews>
    <sheetView tabSelected="1" zoomScale="85" zoomScaleNormal="85" workbookViewId="0">
      <pane xSplit="5" ySplit="2" topLeftCell="F3" activePane="bottomRight" state="frozen"/>
      <selection pane="topRight" activeCell="C1" sqref="C1"/>
      <selection pane="bottomLeft" activeCell="A3" sqref="A3"/>
      <selection pane="bottomRight" activeCell="J5" sqref="J5"/>
    </sheetView>
  </sheetViews>
  <sheetFormatPr defaultColWidth="11.44140625" defaultRowHeight="17.25" x14ac:dyDescent="0.3"/>
  <cols>
    <col min="1" max="1" width="8.44140625" style="148" customWidth="1"/>
    <col min="2" max="2" width="8" style="4"/>
    <col min="3" max="4" width="11.44140625" style="87"/>
    <col min="5" max="5" width="8.44140625" style="4" bestFit="1" customWidth="1"/>
    <col min="6" max="6" width="10.77734375" style="4" customWidth="1"/>
    <col min="7" max="7" width="8.109375" style="4" bestFit="1" customWidth="1"/>
    <col min="8" max="8" width="18.44140625" style="148" customWidth="1"/>
    <col min="9" max="9" width="11" style="4" customWidth="1"/>
    <col min="10" max="10" width="9.88671875" style="4" customWidth="1"/>
    <col min="11" max="11" width="11.77734375" style="4" customWidth="1"/>
    <col min="12" max="12" width="9.88671875" style="4" bestFit="1" customWidth="1"/>
    <col min="13" max="13" width="9.5546875" style="122" customWidth="1"/>
    <col min="14" max="14" width="10.77734375" style="4" customWidth="1"/>
    <col min="15" max="16" width="11.44140625" style="4" customWidth="1"/>
    <col min="17" max="17" width="11.44140625" style="4"/>
    <col min="18" max="20" width="11.44140625" style="4" customWidth="1"/>
    <col min="21" max="21" width="9.5546875" style="4" customWidth="1"/>
    <col min="22" max="22" width="9.44140625" style="4" customWidth="1"/>
    <col min="23" max="23" width="11.44140625" style="4" customWidth="1"/>
    <col min="24" max="27" width="8.109375" style="4" bestFit="1" customWidth="1"/>
    <col min="28" max="28" width="8.88671875" style="6"/>
    <col min="29" max="29" width="11.44140625" style="4"/>
    <col min="30" max="32" width="8.109375" style="4" bestFit="1" customWidth="1"/>
    <col min="33" max="36" width="8.88671875" style="6"/>
    <col min="37" max="37" width="8.109375" style="4" bestFit="1" customWidth="1"/>
    <col min="38" max="38" width="9.44140625" style="96" customWidth="1"/>
    <col min="39" max="39" width="8" style="4"/>
    <col min="40" max="40" width="8.88671875" style="6" customWidth="1"/>
    <col min="41" max="42" width="8.109375" style="4" bestFit="1" customWidth="1"/>
    <col min="43" max="43" width="8.109375" style="4" customWidth="1"/>
    <col min="44" max="48" width="8.109375" style="4" bestFit="1" customWidth="1"/>
    <col min="49" max="49" width="11.44140625" style="117" customWidth="1"/>
    <col min="50" max="50" width="8.109375" style="4" bestFit="1" customWidth="1"/>
    <col min="51" max="51" width="8.109375" style="4" customWidth="1"/>
    <col min="52" max="52" width="8.109375" style="4" bestFit="1" customWidth="1"/>
    <col min="53" max="53" width="8.109375" style="100" bestFit="1" customWidth="1"/>
    <col min="54" max="54" width="8.109375" style="4" bestFit="1" customWidth="1"/>
    <col min="55" max="55" width="11.44140625" style="96" customWidth="1"/>
    <col min="56" max="56" width="8.109375" style="4" bestFit="1" customWidth="1"/>
    <col min="57" max="57" width="8.109375" style="101" bestFit="1" customWidth="1"/>
    <col min="58" max="61" width="8.109375" style="4" bestFit="1" customWidth="1"/>
    <col min="62" max="62" width="11.44140625" style="96" customWidth="1"/>
    <col min="63" max="63" width="8.88671875" style="120"/>
    <col min="64" max="64" width="8.88671875" style="121"/>
    <col min="65" max="66" width="8.88671875" style="122"/>
    <col min="67" max="68" width="8.88671875" style="121"/>
    <col min="69" max="69" width="8.88671875" style="123"/>
    <col min="70" max="71" width="8.88671875" style="122"/>
    <col min="72" max="73" width="8.88671875" style="121"/>
    <col min="74" max="74" width="8.88671875" style="123"/>
    <col min="75" max="75" width="8.88671875" style="120"/>
    <col min="76" max="78" width="8.88671875" style="122"/>
    <col min="79" max="79" width="8.88671875" style="121"/>
    <col min="80" max="80" width="8.88671875" style="120"/>
    <col min="81" max="81" width="8.88671875" style="122"/>
    <col min="82" max="84" width="8.109375" style="4" hidden="1" customWidth="1"/>
    <col min="85" max="85" width="11.44140625" style="96" hidden="1" customWidth="1"/>
    <col min="86" max="86" width="9.44140625" style="4" hidden="1" customWidth="1"/>
    <col min="87" max="91" width="8.109375" style="4" hidden="1" customWidth="1"/>
    <col min="92" max="92" width="8.6640625" style="105" hidden="1" customWidth="1"/>
    <col min="93" max="93" width="8.109375" style="4" bestFit="1" customWidth="1"/>
    <col min="94" max="94" width="13.109375" style="4" customWidth="1"/>
    <col min="95" max="100" width="8.109375" style="4" bestFit="1" customWidth="1"/>
    <col min="101" max="101" width="8.109375" style="105" bestFit="1" customWidth="1"/>
    <col min="102" max="103" width="8.44140625" style="4" customWidth="1"/>
    <col min="104" max="104" width="8.109375" style="4" bestFit="1" customWidth="1"/>
    <col min="105" max="105" width="10.6640625" style="4" customWidth="1"/>
    <col min="106" max="106" width="9.88671875" style="4" customWidth="1"/>
    <col min="107" max="107" width="7.77734375" style="4" customWidth="1"/>
    <col min="108" max="109" width="8.109375" style="4" bestFit="1" customWidth="1"/>
    <col min="110" max="110" width="8.33203125" style="96" customWidth="1"/>
    <col min="111" max="111" width="8.88671875" style="4" customWidth="1"/>
    <col min="112" max="112" width="9.109375" style="4" customWidth="1"/>
    <col min="113" max="113" width="8.6640625" style="96" customWidth="1"/>
    <col min="114" max="114" width="9.77734375" style="96" customWidth="1"/>
    <col min="115" max="115" width="8.44140625" style="96" customWidth="1"/>
    <col min="116" max="116" width="8" style="96" customWidth="1"/>
    <col min="117" max="117" width="8.44140625" style="96" customWidth="1"/>
    <col min="118" max="129" width="11.44140625" style="4"/>
    <col min="130" max="130" width="11.44140625" style="96"/>
    <col min="131" max="134" width="11.44140625" style="4" customWidth="1"/>
    <col min="135" max="136" width="11.44140625" style="100" customWidth="1"/>
    <col min="137" max="137" width="11.44140625" style="101" customWidth="1"/>
    <col min="138" max="151" width="11.44140625" style="4" customWidth="1"/>
    <col min="152" max="152" width="12.21875" style="4" customWidth="1"/>
    <col min="153" max="153" width="12.88671875" style="4" customWidth="1"/>
    <col min="154" max="154" width="10.88671875" style="4" customWidth="1"/>
    <col min="155" max="155" width="11.44140625" style="4" customWidth="1"/>
    <col min="156" max="175" width="11.44140625" style="4"/>
    <col min="176" max="182" width="11.44140625" style="6"/>
    <col min="183" max="237" width="11.44140625" style="96"/>
    <col min="238" max="240" width="11.44140625" style="4"/>
    <col min="241" max="16384" width="11.44140625" style="96"/>
  </cols>
  <sheetData>
    <row r="1" spans="1:269" s="52" customFormat="1" ht="130.5" customHeight="1" x14ac:dyDescent="0.3">
      <c r="A1" s="145"/>
      <c r="C1" s="142"/>
      <c r="D1" s="142"/>
      <c r="E1" s="144"/>
      <c r="G1" s="53" t="s">
        <v>259</v>
      </c>
      <c r="H1" s="145"/>
      <c r="I1" s="144"/>
      <c r="M1" s="79"/>
      <c r="O1" s="129" t="s">
        <v>265</v>
      </c>
      <c r="P1" s="129" t="s">
        <v>260</v>
      </c>
      <c r="Q1" s="137"/>
      <c r="R1" s="137"/>
      <c r="S1" s="137"/>
      <c r="T1" s="137"/>
      <c r="U1" s="129" t="s">
        <v>386</v>
      </c>
      <c r="V1" s="135" t="s">
        <v>801</v>
      </c>
      <c r="W1" s="137"/>
      <c r="AA1" s="53" t="s">
        <v>469</v>
      </c>
      <c r="AB1" s="124" t="s">
        <v>230</v>
      </c>
      <c r="AD1" s="53" t="s">
        <v>257</v>
      </c>
      <c r="AE1" s="53" t="s">
        <v>258</v>
      </c>
      <c r="AF1" s="53" t="s">
        <v>471</v>
      </c>
      <c r="AG1" s="3" t="s">
        <v>256</v>
      </c>
      <c r="AH1" s="3" t="s">
        <v>234</v>
      </c>
      <c r="AI1" s="3" t="s">
        <v>235</v>
      </c>
      <c r="AJ1" s="3" t="s">
        <v>235</v>
      </c>
      <c r="AM1" s="53" t="s">
        <v>261</v>
      </c>
      <c r="AN1" s="93"/>
      <c r="AO1" s="53" t="s">
        <v>378</v>
      </c>
      <c r="AP1" s="53" t="s">
        <v>379</v>
      </c>
      <c r="AQ1" s="53" t="s">
        <v>380</v>
      </c>
      <c r="AR1" s="136" t="s">
        <v>768</v>
      </c>
      <c r="AW1" s="125"/>
      <c r="BA1" s="126"/>
      <c r="BE1" s="127"/>
      <c r="BK1" s="85" t="s">
        <v>387</v>
      </c>
      <c r="BL1" s="78"/>
      <c r="BM1" s="79"/>
      <c r="BN1" s="79"/>
      <c r="BO1" s="78"/>
      <c r="BP1" s="78"/>
      <c r="BQ1" s="80"/>
      <c r="BR1" s="79"/>
      <c r="BS1" s="79"/>
      <c r="BT1" s="78"/>
      <c r="BU1" s="78"/>
      <c r="BV1" s="80"/>
      <c r="BW1" s="77"/>
      <c r="BX1" s="79"/>
      <c r="BY1" s="79"/>
      <c r="BZ1" s="79"/>
      <c r="CA1" s="78"/>
      <c r="CB1" s="77"/>
      <c r="CC1" s="79"/>
      <c r="CD1" s="53" t="s">
        <v>268</v>
      </c>
      <c r="CF1" s="53" t="s">
        <v>267</v>
      </c>
      <c r="CG1" s="53" t="s">
        <v>263</v>
      </c>
      <c r="CI1" s="53" t="s">
        <v>269</v>
      </c>
      <c r="CM1" s="53" t="s">
        <v>262</v>
      </c>
      <c r="CN1" s="128"/>
      <c r="CO1" s="53" t="s">
        <v>264</v>
      </c>
      <c r="CP1" s="53" t="s">
        <v>270</v>
      </c>
      <c r="CQ1" s="53" t="s">
        <v>953</v>
      </c>
      <c r="CR1" s="53" t="s">
        <v>271</v>
      </c>
      <c r="CS1" s="53" t="s">
        <v>383</v>
      </c>
      <c r="CT1" s="53" t="s">
        <v>482</v>
      </c>
      <c r="CU1" s="53" t="s">
        <v>384</v>
      </c>
      <c r="CV1" s="53" t="s">
        <v>481</v>
      </c>
      <c r="CW1" s="128"/>
      <c r="CX1" s="129" t="s">
        <v>777</v>
      </c>
      <c r="CY1" s="129" t="s">
        <v>778</v>
      </c>
      <c r="CZ1" s="129" t="s">
        <v>779</v>
      </c>
      <c r="DA1" s="129" t="s">
        <v>780</v>
      </c>
      <c r="DB1" s="129" t="s">
        <v>778</v>
      </c>
      <c r="DC1" s="150" t="s">
        <v>774</v>
      </c>
      <c r="DN1" s="129" t="s">
        <v>485</v>
      </c>
      <c r="DO1" s="137"/>
      <c r="DP1" s="136" t="s">
        <v>483</v>
      </c>
      <c r="DQ1" s="137"/>
      <c r="DR1" s="136" t="s">
        <v>483</v>
      </c>
      <c r="DS1" s="137"/>
      <c r="DT1" s="136" t="s">
        <v>484</v>
      </c>
      <c r="DU1" s="136" t="s">
        <v>484</v>
      </c>
      <c r="DV1" s="136" t="s">
        <v>484</v>
      </c>
      <c r="DW1" s="137"/>
      <c r="DX1" s="137"/>
      <c r="DY1" s="2"/>
      <c r="EA1" s="2"/>
      <c r="EB1" s="2"/>
      <c r="EC1" s="2"/>
      <c r="ED1" s="2"/>
      <c r="EE1" s="175"/>
      <c r="EF1" s="175"/>
      <c r="EG1" s="13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167" t="s">
        <v>948</v>
      </c>
      <c r="EW1" s="129" t="s">
        <v>948</v>
      </c>
      <c r="EX1" s="168" t="s">
        <v>939</v>
      </c>
      <c r="EY1" s="168" t="s">
        <v>940</v>
      </c>
      <c r="EZ1" s="2"/>
      <c r="FA1" s="129" t="s">
        <v>470</v>
      </c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ID1" s="2"/>
      <c r="IE1" s="2"/>
      <c r="IF1" s="2" t="e">
        <f>+IL:IIF:IZ</f>
        <v>#NAME?</v>
      </c>
    </row>
    <row r="2" spans="1:269" s="1" customFormat="1" ht="54" x14ac:dyDescent="0.3">
      <c r="A2" s="170"/>
      <c r="B2" s="130" t="s">
        <v>231</v>
      </c>
      <c r="C2" s="131" t="s">
        <v>767</v>
      </c>
      <c r="D2" s="131" t="s">
        <v>911</v>
      </c>
      <c r="E2" s="7" t="s">
        <v>0</v>
      </c>
      <c r="F2" s="7" t="s">
        <v>1</v>
      </c>
      <c r="G2" s="7" t="s">
        <v>385</v>
      </c>
      <c r="H2" s="146" t="s">
        <v>2</v>
      </c>
      <c r="I2" s="8" t="s">
        <v>3</v>
      </c>
      <c r="J2" s="56" t="s">
        <v>314</v>
      </c>
      <c r="K2" s="56" t="s">
        <v>315</v>
      </c>
      <c r="L2" s="8" t="s">
        <v>4</v>
      </c>
      <c r="M2" s="8" t="s">
        <v>479</v>
      </c>
      <c r="N2" s="8" t="s">
        <v>5</v>
      </c>
      <c r="O2" s="9" t="s">
        <v>6</v>
      </c>
      <c r="P2" s="9" t="s">
        <v>67</v>
      </c>
      <c r="Q2" s="9" t="s">
        <v>7</v>
      </c>
      <c r="R2" s="9" t="s">
        <v>8</v>
      </c>
      <c r="S2" s="9" t="s">
        <v>9</v>
      </c>
      <c r="T2" s="10" t="s">
        <v>10</v>
      </c>
      <c r="U2" s="8" t="s">
        <v>11</v>
      </c>
      <c r="V2" s="11" t="s">
        <v>18</v>
      </c>
      <c r="W2" s="9" t="s">
        <v>12</v>
      </c>
      <c r="X2" s="12" t="s">
        <v>13</v>
      </c>
      <c r="Y2" s="12" t="s">
        <v>14</v>
      </c>
      <c r="Z2" s="13" t="s">
        <v>15</v>
      </c>
      <c r="AA2" s="11" t="s">
        <v>468</v>
      </c>
      <c r="AB2" s="71" t="s">
        <v>16</v>
      </c>
      <c r="AC2" s="72" t="s">
        <v>17</v>
      </c>
      <c r="AD2" s="171" t="s">
        <v>19</v>
      </c>
      <c r="AE2" s="171" t="s">
        <v>20</v>
      </c>
      <c r="AF2" s="73" t="s">
        <v>21</v>
      </c>
      <c r="AG2" s="74" t="s">
        <v>22</v>
      </c>
      <c r="AH2" s="74" t="s">
        <v>23</v>
      </c>
      <c r="AI2" s="74" t="s">
        <v>24</v>
      </c>
      <c r="AJ2" s="75" t="s">
        <v>25</v>
      </c>
      <c r="AK2" s="73" t="s">
        <v>26</v>
      </c>
      <c r="AL2" s="76" t="s">
        <v>27</v>
      </c>
      <c r="AM2" s="76" t="s">
        <v>28</v>
      </c>
      <c r="AN2" s="74" t="s">
        <v>29</v>
      </c>
      <c r="AO2" s="57" t="s">
        <v>203</v>
      </c>
      <c r="AP2" s="58" t="s">
        <v>204</v>
      </c>
      <c r="AQ2" s="59" t="s">
        <v>205</v>
      </c>
      <c r="AR2" s="14" t="s">
        <v>185</v>
      </c>
      <c r="AS2" s="15" t="s">
        <v>30</v>
      </c>
      <c r="AT2" s="16" t="s">
        <v>31</v>
      </c>
      <c r="AU2" s="14" t="s">
        <v>186</v>
      </c>
      <c r="AV2" s="14" t="s">
        <v>187</v>
      </c>
      <c r="AW2" s="17" t="s">
        <v>202</v>
      </c>
      <c r="AX2" s="18" t="s">
        <v>32</v>
      </c>
      <c r="AY2" s="18" t="s">
        <v>33</v>
      </c>
      <c r="AZ2" s="18" t="s">
        <v>34</v>
      </c>
      <c r="BA2" s="91" t="s">
        <v>35</v>
      </c>
      <c r="BB2" s="18" t="s">
        <v>36</v>
      </c>
      <c r="BC2" s="14" t="s">
        <v>266</v>
      </c>
      <c r="BD2" s="18" t="s">
        <v>37</v>
      </c>
      <c r="BE2" s="90" t="s">
        <v>188</v>
      </c>
      <c r="BF2" s="16" t="s">
        <v>189</v>
      </c>
      <c r="BG2" s="16" t="s">
        <v>190</v>
      </c>
      <c r="BH2" s="14" t="s">
        <v>191</v>
      </c>
      <c r="BI2" s="14" t="s">
        <v>192</v>
      </c>
      <c r="BJ2" s="15" t="s">
        <v>38</v>
      </c>
      <c r="BK2" s="81" t="s">
        <v>68</v>
      </c>
      <c r="BL2" s="82" t="s">
        <v>69</v>
      </c>
      <c r="BM2" s="83" t="s">
        <v>70</v>
      </c>
      <c r="BN2" s="83" t="s">
        <v>388</v>
      </c>
      <c r="BO2" s="82" t="s">
        <v>389</v>
      </c>
      <c r="BP2" s="82" t="s">
        <v>176</v>
      </c>
      <c r="BQ2" s="84" t="s">
        <v>71</v>
      </c>
      <c r="BR2" s="83" t="s">
        <v>72</v>
      </c>
      <c r="BS2" s="83" t="s">
        <v>73</v>
      </c>
      <c r="BT2" s="82" t="s">
        <v>74</v>
      </c>
      <c r="BU2" s="82" t="s">
        <v>75</v>
      </c>
      <c r="BV2" s="84" t="s">
        <v>92</v>
      </c>
      <c r="BW2" s="81" t="s">
        <v>76</v>
      </c>
      <c r="BX2" s="83" t="s">
        <v>132</v>
      </c>
      <c r="BY2" s="83" t="s">
        <v>93</v>
      </c>
      <c r="BZ2" s="83" t="s">
        <v>94</v>
      </c>
      <c r="CA2" s="82" t="s">
        <v>78</v>
      </c>
      <c r="CB2" s="81" t="s">
        <v>79</v>
      </c>
      <c r="CC2" s="83" t="s">
        <v>80</v>
      </c>
      <c r="CD2" s="21" t="s">
        <v>381</v>
      </c>
      <c r="CE2" s="20" t="s">
        <v>39</v>
      </c>
      <c r="CF2" s="19" t="s">
        <v>382</v>
      </c>
      <c r="CG2" s="22" t="s">
        <v>40</v>
      </c>
      <c r="CH2" s="23" t="s">
        <v>41</v>
      </c>
      <c r="CI2" s="24" t="s">
        <v>42</v>
      </c>
      <c r="CJ2" s="22" t="s">
        <v>43</v>
      </c>
      <c r="CK2" s="25" t="s">
        <v>44</v>
      </c>
      <c r="CL2" s="21" t="s">
        <v>45</v>
      </c>
      <c r="CM2" s="21" t="s">
        <v>46</v>
      </c>
      <c r="CN2" s="26" t="s">
        <v>47</v>
      </c>
      <c r="CO2" s="27" t="s">
        <v>48</v>
      </c>
      <c r="CP2" s="28" t="s">
        <v>49</v>
      </c>
      <c r="CQ2" s="29" t="s">
        <v>50</v>
      </c>
      <c r="CR2" s="30" t="s">
        <v>51</v>
      </c>
      <c r="CS2" s="29" t="s">
        <v>769</v>
      </c>
      <c r="CT2" s="29" t="s">
        <v>770</v>
      </c>
      <c r="CU2" s="29" t="s">
        <v>771</v>
      </c>
      <c r="CV2" s="149" t="s">
        <v>772</v>
      </c>
      <c r="CW2" s="31" t="s">
        <v>52</v>
      </c>
      <c r="CX2" s="30" t="s">
        <v>53</v>
      </c>
      <c r="CY2" s="30" t="s">
        <v>54</v>
      </c>
      <c r="CZ2" s="32" t="s">
        <v>232</v>
      </c>
      <c r="DA2" s="30" t="s">
        <v>55</v>
      </c>
      <c r="DB2" s="30" t="s">
        <v>56</v>
      </c>
      <c r="DC2" s="30" t="s">
        <v>773</v>
      </c>
      <c r="DD2" s="33" t="s">
        <v>57</v>
      </c>
      <c r="DE2" s="33" t="s">
        <v>58</v>
      </c>
      <c r="DF2" s="33" t="s">
        <v>59</v>
      </c>
      <c r="DG2" s="33" t="s">
        <v>60</v>
      </c>
      <c r="DH2" s="33" t="s">
        <v>61</v>
      </c>
      <c r="DI2" s="33" t="s">
        <v>62</v>
      </c>
      <c r="DJ2" s="33" t="s">
        <v>63</v>
      </c>
      <c r="DK2" s="33" t="s">
        <v>64</v>
      </c>
      <c r="DL2" s="34" t="s">
        <v>65</v>
      </c>
      <c r="DM2" s="35" t="s">
        <v>66</v>
      </c>
      <c r="DN2" s="36" t="s">
        <v>177</v>
      </c>
      <c r="DO2" s="37" t="s">
        <v>81</v>
      </c>
      <c r="DP2" s="36" t="s">
        <v>82</v>
      </c>
      <c r="DQ2" s="37" t="s">
        <v>83</v>
      </c>
      <c r="DR2" s="36" t="s">
        <v>84</v>
      </c>
      <c r="DS2" s="37" t="s">
        <v>85</v>
      </c>
      <c r="DT2" s="36" t="s">
        <v>86</v>
      </c>
      <c r="DU2" s="36" t="s">
        <v>87</v>
      </c>
      <c r="DV2" s="36" t="s">
        <v>88</v>
      </c>
      <c r="DW2" s="37" t="s">
        <v>178</v>
      </c>
      <c r="DX2" s="36" t="s">
        <v>89</v>
      </c>
      <c r="DY2" s="40" t="s">
        <v>90</v>
      </c>
      <c r="DZ2" s="38" t="s">
        <v>91</v>
      </c>
      <c r="EA2" s="40" t="s">
        <v>175</v>
      </c>
      <c r="EB2" s="38" t="s">
        <v>68</v>
      </c>
      <c r="EC2" s="38" t="s">
        <v>69</v>
      </c>
      <c r="ED2" s="38" t="s">
        <v>179</v>
      </c>
      <c r="EE2" s="176" t="s">
        <v>180</v>
      </c>
      <c r="EF2" s="176" t="s">
        <v>176</v>
      </c>
      <c r="EG2" s="39" t="s">
        <v>181</v>
      </c>
      <c r="EH2" s="38" t="s">
        <v>72</v>
      </c>
      <c r="EI2" s="38" t="s">
        <v>182</v>
      </c>
      <c r="EJ2" s="38" t="s">
        <v>74</v>
      </c>
      <c r="EK2" s="38" t="s">
        <v>75</v>
      </c>
      <c r="EL2" s="38" t="s">
        <v>92</v>
      </c>
      <c r="EM2" s="38" t="s">
        <v>183</v>
      </c>
      <c r="EN2" s="38" t="s">
        <v>77</v>
      </c>
      <c r="EO2" s="38" t="s">
        <v>93</v>
      </c>
      <c r="EP2" s="38" t="s">
        <v>94</v>
      </c>
      <c r="EQ2" s="38" t="s">
        <v>78</v>
      </c>
      <c r="ER2" s="38" t="s">
        <v>79</v>
      </c>
      <c r="ES2" s="38" t="s">
        <v>95</v>
      </c>
      <c r="ET2" s="163" t="s">
        <v>96</v>
      </c>
      <c r="EU2" s="163" t="s">
        <v>97</v>
      </c>
      <c r="EV2" s="163" t="s">
        <v>98</v>
      </c>
      <c r="EW2" s="163" t="s">
        <v>99</v>
      </c>
      <c r="EX2" s="163" t="s">
        <v>100</v>
      </c>
      <c r="EY2" s="163" t="s">
        <v>101</v>
      </c>
      <c r="EZ2" s="40" t="s">
        <v>90</v>
      </c>
      <c r="FA2" s="38" t="s">
        <v>102</v>
      </c>
      <c r="FB2" s="41" t="s">
        <v>198</v>
      </c>
      <c r="FC2" s="38" t="s">
        <v>103</v>
      </c>
      <c r="FD2" s="41" t="s">
        <v>199</v>
      </c>
      <c r="FE2" s="38" t="s">
        <v>104</v>
      </c>
      <c r="FF2" s="41" t="s">
        <v>200</v>
      </c>
      <c r="FG2" s="38" t="s">
        <v>86</v>
      </c>
      <c r="FH2" s="38" t="s">
        <v>87</v>
      </c>
      <c r="FI2" s="38" t="s">
        <v>105</v>
      </c>
      <c r="FJ2" s="38" t="s">
        <v>106</v>
      </c>
      <c r="FK2" s="41" t="s">
        <v>193</v>
      </c>
      <c r="FL2" s="42" t="s">
        <v>194</v>
      </c>
      <c r="FM2" s="41" t="s">
        <v>195</v>
      </c>
      <c r="FN2" s="42" t="s">
        <v>196</v>
      </c>
      <c r="FO2" s="41" t="s">
        <v>197</v>
      </c>
      <c r="FP2" s="38" t="s">
        <v>107</v>
      </c>
      <c r="FQ2" s="160" t="s">
        <v>90</v>
      </c>
      <c r="FR2" s="164" t="s">
        <v>108</v>
      </c>
      <c r="FS2" s="164" t="s">
        <v>109</v>
      </c>
      <c r="FT2" s="164" t="s">
        <v>110</v>
      </c>
      <c r="FU2" s="164" t="s">
        <v>111</v>
      </c>
      <c r="FV2" s="164" t="s">
        <v>112</v>
      </c>
      <c r="FW2" s="164" t="s">
        <v>113</v>
      </c>
      <c r="FX2" s="165" t="s">
        <v>114</v>
      </c>
      <c r="FY2" s="164" t="s">
        <v>115</v>
      </c>
      <c r="FZ2" s="164" t="s">
        <v>116</v>
      </c>
      <c r="GA2" s="165" t="s">
        <v>117</v>
      </c>
      <c r="GB2" s="165" t="s">
        <v>118</v>
      </c>
      <c r="GC2" s="164" t="s">
        <v>119</v>
      </c>
      <c r="GD2" s="164" t="s">
        <v>120</v>
      </c>
      <c r="GE2" s="164" t="s">
        <v>121</v>
      </c>
      <c r="GF2" s="164" t="s">
        <v>122</v>
      </c>
      <c r="GG2" s="164" t="s">
        <v>123</v>
      </c>
      <c r="GH2" s="166" t="s">
        <v>124</v>
      </c>
      <c r="GI2" s="164" t="s">
        <v>125</v>
      </c>
      <c r="GJ2" s="43" t="s">
        <v>126</v>
      </c>
      <c r="GK2" s="43" t="s">
        <v>127</v>
      </c>
      <c r="GL2" s="43" t="s">
        <v>128</v>
      </c>
      <c r="GM2" s="44" t="s">
        <v>68</v>
      </c>
      <c r="GN2" s="44" t="s">
        <v>69</v>
      </c>
      <c r="GO2" s="44" t="s">
        <v>70</v>
      </c>
      <c r="GP2" s="44" t="s">
        <v>129</v>
      </c>
      <c r="GQ2" s="44" t="s">
        <v>130</v>
      </c>
      <c r="GR2" s="45" t="s">
        <v>71</v>
      </c>
      <c r="GS2" s="44" t="s">
        <v>72</v>
      </c>
      <c r="GT2" s="44" t="s">
        <v>73</v>
      </c>
      <c r="GU2" s="44" t="s">
        <v>74</v>
      </c>
      <c r="GV2" s="44" t="s">
        <v>75</v>
      </c>
      <c r="GW2" s="44" t="s">
        <v>131</v>
      </c>
      <c r="GX2" s="44" t="s">
        <v>76</v>
      </c>
      <c r="GY2" s="44" t="s">
        <v>132</v>
      </c>
      <c r="GZ2" s="44" t="s">
        <v>93</v>
      </c>
      <c r="HA2" s="44" t="s">
        <v>94</v>
      </c>
      <c r="HB2" s="44" t="s">
        <v>78</v>
      </c>
      <c r="HC2" s="44" t="s">
        <v>79</v>
      </c>
      <c r="HD2" s="44" t="s">
        <v>80</v>
      </c>
      <c r="HE2" s="43" t="s">
        <v>133</v>
      </c>
      <c r="HF2" s="43" t="s">
        <v>103</v>
      </c>
      <c r="HG2" s="43" t="s">
        <v>104</v>
      </c>
      <c r="HH2" s="43" t="s">
        <v>134</v>
      </c>
      <c r="HI2" s="43" t="s">
        <v>135</v>
      </c>
      <c r="HJ2" s="43" t="s">
        <v>136</v>
      </c>
      <c r="HK2" s="43" t="s">
        <v>137</v>
      </c>
      <c r="HL2" s="43" t="s">
        <v>109</v>
      </c>
      <c r="HM2" s="43" t="s">
        <v>138</v>
      </c>
      <c r="HN2" s="43" t="s">
        <v>139</v>
      </c>
      <c r="HO2" s="46" t="s">
        <v>112</v>
      </c>
      <c r="HP2" s="43" t="s">
        <v>113</v>
      </c>
      <c r="HQ2" s="43" t="s">
        <v>140</v>
      </c>
      <c r="HR2" s="43" t="s">
        <v>141</v>
      </c>
      <c r="HS2" s="43" t="s">
        <v>115</v>
      </c>
      <c r="HT2" s="43" t="s">
        <v>116</v>
      </c>
      <c r="HU2" s="43" t="s">
        <v>117</v>
      </c>
      <c r="HV2" s="43" t="s">
        <v>118</v>
      </c>
      <c r="HW2" s="43" t="s">
        <v>119</v>
      </c>
      <c r="HX2" s="43" t="s">
        <v>142</v>
      </c>
      <c r="HY2" s="43" t="s">
        <v>121</v>
      </c>
      <c r="HZ2" s="43" t="s">
        <v>122</v>
      </c>
      <c r="IA2" s="43" t="s">
        <v>201</v>
      </c>
      <c r="IB2" s="43" t="s">
        <v>124</v>
      </c>
      <c r="IC2" s="43" t="s">
        <v>125</v>
      </c>
      <c r="ID2" s="169" t="s">
        <v>143</v>
      </c>
      <c r="IE2" s="169" t="s">
        <v>144</v>
      </c>
      <c r="IF2" s="169" t="s">
        <v>145</v>
      </c>
      <c r="IG2" s="47" t="s">
        <v>146</v>
      </c>
      <c r="IH2" s="47" t="s">
        <v>147</v>
      </c>
      <c r="II2" s="47" t="s">
        <v>148</v>
      </c>
      <c r="IJ2" s="47" t="s">
        <v>149</v>
      </c>
      <c r="IK2" s="47" t="s">
        <v>150</v>
      </c>
      <c r="IL2" s="47" t="s">
        <v>151</v>
      </c>
      <c r="IM2" s="47" t="s">
        <v>152</v>
      </c>
      <c r="IN2" s="47" t="s">
        <v>153</v>
      </c>
      <c r="IO2" s="47" t="s">
        <v>154</v>
      </c>
      <c r="IP2" s="48" t="s">
        <v>155</v>
      </c>
      <c r="IQ2" s="48" t="s">
        <v>156</v>
      </c>
      <c r="IR2" s="48" t="s">
        <v>157</v>
      </c>
      <c r="IS2" s="48" t="s">
        <v>158</v>
      </c>
      <c r="IT2" s="48" t="s">
        <v>159</v>
      </c>
      <c r="IU2" s="48" t="s">
        <v>160</v>
      </c>
      <c r="IV2" s="48" t="s">
        <v>161</v>
      </c>
      <c r="IW2" s="48" t="s">
        <v>162</v>
      </c>
      <c r="IX2" s="48" t="s">
        <v>163</v>
      </c>
      <c r="IY2" s="48" t="s">
        <v>164</v>
      </c>
      <c r="IZ2" s="49" t="s">
        <v>165</v>
      </c>
      <c r="JA2" s="49" t="s">
        <v>166</v>
      </c>
      <c r="JB2" s="49" t="s">
        <v>167</v>
      </c>
      <c r="JC2" s="50" t="s">
        <v>168</v>
      </c>
      <c r="JD2" s="49" t="s">
        <v>169</v>
      </c>
      <c r="JE2" s="49" t="s">
        <v>170</v>
      </c>
      <c r="JF2" s="51" t="s">
        <v>171</v>
      </c>
      <c r="JG2" s="51" t="s">
        <v>172</v>
      </c>
      <c r="JH2" s="49" t="s">
        <v>173</v>
      </c>
      <c r="JI2" s="49" t="s">
        <v>174</v>
      </c>
    </row>
    <row r="3" spans="1:269" x14ac:dyDescent="0.3">
      <c r="A3" s="148" t="s">
        <v>945</v>
      </c>
      <c r="B3" s="138" t="s">
        <v>676</v>
      </c>
      <c r="C3" s="87" t="s">
        <v>545</v>
      </c>
      <c r="D3" s="158" t="s">
        <v>802</v>
      </c>
      <c r="E3" s="97">
        <v>33423418</v>
      </c>
      <c r="F3" s="4">
        <v>58</v>
      </c>
      <c r="G3" s="4">
        <v>0</v>
      </c>
      <c r="H3" s="147" t="s">
        <v>618</v>
      </c>
      <c r="I3" s="98">
        <v>23037</v>
      </c>
      <c r="J3" s="98">
        <v>44301</v>
      </c>
      <c r="K3" s="4">
        <v>58</v>
      </c>
      <c r="L3" s="98">
        <v>44301</v>
      </c>
      <c r="M3" s="87"/>
      <c r="N3" s="4">
        <v>58</v>
      </c>
      <c r="O3" s="4">
        <v>0</v>
      </c>
      <c r="U3" s="4">
        <v>0</v>
      </c>
      <c r="V3" s="4">
        <v>0</v>
      </c>
      <c r="X3" s="4">
        <v>154.1</v>
      </c>
      <c r="Y3" s="4">
        <v>56.7</v>
      </c>
      <c r="Z3" s="4">
        <v>23.9</v>
      </c>
      <c r="AA3" s="4">
        <v>2</v>
      </c>
      <c r="AB3" s="4">
        <v>1</v>
      </c>
      <c r="AD3" s="4">
        <v>1</v>
      </c>
      <c r="AE3" s="4">
        <v>0</v>
      </c>
      <c r="AF3" s="4">
        <v>1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M3" s="4">
        <v>0</v>
      </c>
      <c r="AN3" s="4" t="s">
        <v>236</v>
      </c>
      <c r="AO3" s="4">
        <v>1</v>
      </c>
      <c r="AP3" s="4">
        <v>3</v>
      </c>
      <c r="AQ3" s="4">
        <v>1</v>
      </c>
      <c r="AR3" s="4">
        <v>4.59</v>
      </c>
      <c r="AS3" s="4">
        <v>13.1</v>
      </c>
      <c r="AT3" s="4">
        <v>248</v>
      </c>
      <c r="AU3" s="4">
        <v>61.6</v>
      </c>
      <c r="AV3" s="4">
        <v>30.7</v>
      </c>
      <c r="AW3" s="99">
        <v>2.006514657980456</v>
      </c>
      <c r="AX3" s="4">
        <v>2827</v>
      </c>
      <c r="AZ3" s="4">
        <v>211</v>
      </c>
      <c r="BA3" s="100">
        <v>4.4000000000000004</v>
      </c>
      <c r="BB3" s="4">
        <v>9.3000000000000007</v>
      </c>
      <c r="BC3" s="6">
        <v>8.98</v>
      </c>
      <c r="BD3" s="4">
        <v>131</v>
      </c>
      <c r="BE3" s="101">
        <v>0.65</v>
      </c>
      <c r="BF3" s="4">
        <v>25</v>
      </c>
      <c r="BG3" s="4">
        <v>20</v>
      </c>
      <c r="BH3" s="4">
        <v>3.8</v>
      </c>
      <c r="BI3" s="4">
        <v>3.3</v>
      </c>
      <c r="BJ3" s="87">
        <v>93</v>
      </c>
      <c r="BK3" s="102"/>
      <c r="BL3" s="103"/>
      <c r="BM3" s="87"/>
      <c r="BN3" s="87"/>
      <c r="BO3" s="103"/>
      <c r="BP3" s="103"/>
      <c r="BQ3" s="104"/>
      <c r="BR3" s="87"/>
      <c r="BS3" s="87"/>
      <c r="BT3" s="103"/>
      <c r="BU3" s="103"/>
      <c r="BV3" s="104"/>
      <c r="BW3" s="102"/>
      <c r="BX3" s="87"/>
      <c r="BY3" s="87"/>
      <c r="BZ3" s="87"/>
      <c r="CA3" s="103"/>
      <c r="CB3" s="102"/>
      <c r="CC3" s="87"/>
      <c r="CD3" s="4">
        <v>5</v>
      </c>
      <c r="CE3" s="4">
        <v>175</v>
      </c>
      <c r="CF3" s="4">
        <v>2</v>
      </c>
      <c r="CH3" s="4">
        <v>0.3</v>
      </c>
      <c r="CI3" s="4">
        <v>1</v>
      </c>
      <c r="CJ3" s="4">
        <v>27</v>
      </c>
      <c r="CK3" s="4">
        <v>225</v>
      </c>
      <c r="CL3" s="4">
        <v>160</v>
      </c>
      <c r="CM3" s="4">
        <v>0</v>
      </c>
      <c r="CN3" s="105">
        <v>11.1</v>
      </c>
      <c r="CO3" s="4">
        <v>2</v>
      </c>
      <c r="CP3" s="4">
        <v>3</v>
      </c>
      <c r="CQ3" s="4">
        <v>1</v>
      </c>
      <c r="CR3" s="4">
        <v>0</v>
      </c>
      <c r="CS3" s="4">
        <v>1</v>
      </c>
      <c r="CT3" s="4">
        <v>3</v>
      </c>
      <c r="CU3" s="4">
        <v>1</v>
      </c>
      <c r="CV3" s="4">
        <v>2</v>
      </c>
      <c r="CW3" s="105">
        <v>3</v>
      </c>
      <c r="CX3" s="87">
        <v>0</v>
      </c>
      <c r="CY3" s="87">
        <v>0</v>
      </c>
      <c r="CZ3" s="4">
        <v>0</v>
      </c>
      <c r="DA3" s="87">
        <v>0</v>
      </c>
      <c r="DC3" s="87">
        <v>0</v>
      </c>
      <c r="DD3" s="4">
        <v>0.75</v>
      </c>
      <c r="DE3" s="4">
        <v>0.68</v>
      </c>
    </row>
    <row r="4" spans="1:269" x14ac:dyDescent="0.3">
      <c r="A4" s="148" t="s">
        <v>945</v>
      </c>
      <c r="B4" s="138" t="s">
        <v>677</v>
      </c>
      <c r="C4" s="87" t="s">
        <v>546</v>
      </c>
      <c r="D4" s="158" t="s">
        <v>803</v>
      </c>
      <c r="E4" s="94">
        <v>33422291</v>
      </c>
      <c r="F4" s="4">
        <v>68</v>
      </c>
      <c r="G4" s="4">
        <v>1</v>
      </c>
      <c r="H4" s="147" t="s">
        <v>617</v>
      </c>
      <c r="I4" s="98">
        <v>19428</v>
      </c>
      <c r="J4" s="98">
        <v>44308</v>
      </c>
      <c r="K4" s="4">
        <v>68</v>
      </c>
      <c r="L4" s="98">
        <v>44308</v>
      </c>
      <c r="M4" s="87"/>
      <c r="N4" s="4">
        <v>68</v>
      </c>
      <c r="O4" s="4">
        <v>0</v>
      </c>
      <c r="U4" s="4">
        <v>1</v>
      </c>
      <c r="V4" s="4">
        <v>0</v>
      </c>
      <c r="X4" s="4">
        <v>168.7</v>
      </c>
      <c r="Y4" s="4">
        <v>71.099999999999994</v>
      </c>
      <c r="Z4" s="4">
        <v>25</v>
      </c>
      <c r="AA4" s="4">
        <v>2</v>
      </c>
      <c r="AB4" s="4">
        <v>1</v>
      </c>
      <c r="AD4" s="4">
        <v>0</v>
      </c>
      <c r="AE4" s="4">
        <v>0</v>
      </c>
      <c r="AF4" s="4">
        <v>1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M4" s="4">
        <v>0</v>
      </c>
      <c r="AN4" s="4" t="s">
        <v>237</v>
      </c>
      <c r="AO4" s="4">
        <v>2</v>
      </c>
      <c r="AP4" s="4">
        <v>3</v>
      </c>
      <c r="AQ4" s="4">
        <v>1</v>
      </c>
      <c r="AR4" s="4">
        <v>8.6300000000000008</v>
      </c>
      <c r="AS4" s="4">
        <v>13.6</v>
      </c>
      <c r="AT4" s="4">
        <v>354</v>
      </c>
      <c r="AU4" s="4">
        <v>63.9</v>
      </c>
      <c r="AV4" s="4">
        <v>26.2</v>
      </c>
      <c r="AW4" s="99">
        <v>2.4389312977099236</v>
      </c>
      <c r="AX4" s="4">
        <v>5515</v>
      </c>
      <c r="BA4" s="100">
        <v>4.3</v>
      </c>
      <c r="BB4" s="4">
        <v>9</v>
      </c>
      <c r="BC4" s="6">
        <v>8.76</v>
      </c>
      <c r="BD4" s="4">
        <v>183</v>
      </c>
      <c r="BE4" s="101">
        <v>1.05</v>
      </c>
      <c r="BF4" s="4">
        <v>30</v>
      </c>
      <c r="BG4" s="4">
        <v>56</v>
      </c>
      <c r="BH4" s="4">
        <v>3.6</v>
      </c>
      <c r="BI4" s="4">
        <v>5.4</v>
      </c>
      <c r="BJ4" s="87">
        <v>66</v>
      </c>
      <c r="BK4" s="102"/>
      <c r="BL4" s="103"/>
      <c r="BM4" s="87"/>
      <c r="BN4" s="87"/>
      <c r="BO4" s="103"/>
      <c r="BP4" s="103"/>
      <c r="BQ4" s="104"/>
      <c r="BR4" s="87"/>
      <c r="BS4" s="87"/>
      <c r="BT4" s="103"/>
      <c r="BU4" s="103"/>
      <c r="BV4" s="104"/>
      <c r="BW4" s="102"/>
      <c r="BX4" s="87"/>
      <c r="BY4" s="87"/>
      <c r="BZ4" s="87"/>
      <c r="CA4" s="103"/>
      <c r="CB4" s="102"/>
      <c r="CC4" s="87"/>
      <c r="CD4" s="4">
        <v>5</v>
      </c>
      <c r="CE4" s="4">
        <v>147</v>
      </c>
      <c r="CF4" s="4">
        <v>2</v>
      </c>
      <c r="CH4" s="4">
        <v>0.1</v>
      </c>
      <c r="CI4" s="4">
        <v>1</v>
      </c>
      <c r="CJ4" s="4">
        <v>29</v>
      </c>
      <c r="CK4" s="4">
        <v>195</v>
      </c>
      <c r="CL4" s="4">
        <v>400</v>
      </c>
      <c r="CM4" s="4">
        <v>0</v>
      </c>
      <c r="CN4" s="105">
        <v>10</v>
      </c>
      <c r="CO4" s="4">
        <v>1</v>
      </c>
      <c r="CP4" s="4">
        <v>1</v>
      </c>
      <c r="CQ4" s="4">
        <v>1</v>
      </c>
      <c r="CR4" s="4">
        <v>0</v>
      </c>
      <c r="CS4" s="4">
        <v>2</v>
      </c>
      <c r="CT4" s="4">
        <v>3</v>
      </c>
      <c r="CU4" s="4">
        <v>1</v>
      </c>
      <c r="CV4" s="4">
        <v>3</v>
      </c>
      <c r="CW4" s="105">
        <v>5.5</v>
      </c>
      <c r="CX4" s="87">
        <v>0</v>
      </c>
      <c r="CY4" s="87">
        <v>0</v>
      </c>
      <c r="CZ4" s="4">
        <v>1</v>
      </c>
      <c r="DA4" s="87">
        <v>0</v>
      </c>
      <c r="DC4" s="87">
        <v>0</v>
      </c>
      <c r="DD4" s="4">
        <v>1.2</v>
      </c>
      <c r="DE4" s="4">
        <v>1.17</v>
      </c>
    </row>
    <row r="5" spans="1:269" x14ac:dyDescent="0.3">
      <c r="A5" s="148" t="s">
        <v>945</v>
      </c>
      <c r="B5" s="138" t="s">
        <v>678</v>
      </c>
      <c r="C5" s="87" t="s">
        <v>547</v>
      </c>
      <c r="D5" s="158" t="s">
        <v>804</v>
      </c>
      <c r="E5" s="94">
        <v>33424912</v>
      </c>
      <c r="F5" s="4">
        <v>61</v>
      </c>
      <c r="G5" s="4">
        <v>1</v>
      </c>
      <c r="H5" s="147" t="s">
        <v>616</v>
      </c>
      <c r="I5" s="98">
        <v>21837</v>
      </c>
      <c r="J5" s="98">
        <v>44312</v>
      </c>
      <c r="K5" s="4">
        <v>61</v>
      </c>
      <c r="L5" s="98">
        <v>44312</v>
      </c>
      <c r="M5" s="87"/>
      <c r="N5" s="4">
        <v>61</v>
      </c>
      <c r="O5" s="4">
        <v>0</v>
      </c>
      <c r="U5" s="4">
        <v>1</v>
      </c>
      <c r="V5" s="4">
        <v>0</v>
      </c>
      <c r="X5" s="4">
        <v>164.4</v>
      </c>
      <c r="Y5" s="4">
        <v>69.7</v>
      </c>
      <c r="Z5" s="4">
        <v>25.8</v>
      </c>
      <c r="AA5" s="4">
        <v>2</v>
      </c>
      <c r="AB5" s="4">
        <v>1</v>
      </c>
      <c r="AD5" s="4">
        <v>1</v>
      </c>
      <c r="AE5" s="4">
        <v>0</v>
      </c>
      <c r="AF5" s="4">
        <v>1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M5" s="4">
        <v>0</v>
      </c>
      <c r="AN5" s="4"/>
      <c r="AO5" s="4">
        <v>5</v>
      </c>
      <c r="AP5" s="4">
        <v>3</v>
      </c>
      <c r="AQ5" s="4">
        <v>1</v>
      </c>
      <c r="AR5" s="4">
        <v>6.79</v>
      </c>
      <c r="AS5" s="4">
        <v>12.9</v>
      </c>
      <c r="AT5" s="4">
        <v>239</v>
      </c>
      <c r="AU5" s="4">
        <v>72.599999999999994</v>
      </c>
      <c r="AV5" s="4">
        <v>20.6</v>
      </c>
      <c r="AW5" s="99">
        <v>3.5242718446601935</v>
      </c>
      <c r="AX5" s="4">
        <v>4930</v>
      </c>
      <c r="AZ5" s="4">
        <v>132</v>
      </c>
      <c r="BA5" s="100">
        <v>4.5</v>
      </c>
      <c r="BB5" s="4">
        <v>8.6</v>
      </c>
      <c r="BC5" s="6">
        <v>8.1999999999999993</v>
      </c>
      <c r="BD5" s="4">
        <v>149</v>
      </c>
      <c r="BE5" s="101">
        <v>0.74</v>
      </c>
      <c r="BF5" s="4">
        <v>20</v>
      </c>
      <c r="BG5" s="4">
        <v>28</v>
      </c>
      <c r="BH5" s="4">
        <v>3.1</v>
      </c>
      <c r="BI5" s="4">
        <v>3.6</v>
      </c>
      <c r="BJ5" s="87">
        <v>99</v>
      </c>
      <c r="BK5" s="102"/>
      <c r="BL5" s="103"/>
      <c r="BM5" s="87"/>
      <c r="BN5" s="87"/>
      <c r="BO5" s="103"/>
      <c r="BP5" s="103"/>
      <c r="BQ5" s="104"/>
      <c r="BR5" s="87"/>
      <c r="BS5" s="87"/>
      <c r="BT5" s="103"/>
      <c r="BU5" s="103"/>
      <c r="BV5" s="104"/>
      <c r="BW5" s="102"/>
      <c r="BX5" s="87"/>
      <c r="BY5" s="87"/>
      <c r="BZ5" s="87"/>
      <c r="CA5" s="103"/>
      <c r="CB5" s="102"/>
      <c r="CC5" s="87"/>
      <c r="CD5" s="4">
        <v>5</v>
      </c>
      <c r="CE5" s="4">
        <v>82</v>
      </c>
      <c r="CF5" s="4">
        <v>2</v>
      </c>
      <c r="CI5" s="4">
        <v>1</v>
      </c>
      <c r="CJ5" s="4">
        <v>11</v>
      </c>
      <c r="CK5" s="4">
        <v>115</v>
      </c>
      <c r="CL5" s="4">
        <v>50</v>
      </c>
      <c r="CM5" s="4">
        <v>0</v>
      </c>
      <c r="CN5" s="105">
        <v>11.1</v>
      </c>
      <c r="CO5" s="4">
        <v>1</v>
      </c>
      <c r="CP5" s="4">
        <v>1</v>
      </c>
      <c r="CQ5" s="4">
        <v>1</v>
      </c>
      <c r="CR5" s="4">
        <v>0</v>
      </c>
      <c r="CS5" s="4">
        <v>5</v>
      </c>
      <c r="CT5" s="4">
        <v>3</v>
      </c>
      <c r="CU5" s="4">
        <v>1</v>
      </c>
      <c r="CV5" s="4">
        <v>2</v>
      </c>
      <c r="CW5" s="105">
        <v>3.5</v>
      </c>
      <c r="CX5" s="87">
        <v>0</v>
      </c>
      <c r="CY5" s="87">
        <v>0</v>
      </c>
      <c r="CZ5" s="4">
        <v>0</v>
      </c>
      <c r="DA5" s="87">
        <v>0</v>
      </c>
      <c r="DC5" s="87">
        <v>0</v>
      </c>
      <c r="DE5" s="4">
        <v>0.99</v>
      </c>
    </row>
    <row r="6" spans="1:269" x14ac:dyDescent="0.3">
      <c r="A6" s="148" t="s">
        <v>945</v>
      </c>
      <c r="B6" s="138" t="s">
        <v>679</v>
      </c>
      <c r="C6" s="87" t="s">
        <v>548</v>
      </c>
      <c r="D6" s="158" t="s">
        <v>805</v>
      </c>
      <c r="E6" s="94">
        <v>33424839</v>
      </c>
      <c r="F6" s="4">
        <v>70</v>
      </c>
      <c r="G6" s="4">
        <v>1</v>
      </c>
      <c r="H6" s="147" t="s">
        <v>620</v>
      </c>
      <c r="I6" s="98">
        <v>18420</v>
      </c>
      <c r="J6" s="98">
        <v>44315</v>
      </c>
      <c r="K6" s="4">
        <v>70</v>
      </c>
      <c r="L6" s="98">
        <v>44315</v>
      </c>
      <c r="M6" s="87"/>
      <c r="N6" s="4">
        <v>70</v>
      </c>
      <c r="O6" s="4">
        <v>0</v>
      </c>
      <c r="U6" s="4">
        <v>3</v>
      </c>
      <c r="V6" s="4">
        <v>0</v>
      </c>
      <c r="X6" s="4">
        <v>157.9</v>
      </c>
      <c r="Y6" s="4">
        <v>52.9</v>
      </c>
      <c r="Z6" s="4">
        <v>21.2</v>
      </c>
      <c r="AA6" s="4">
        <v>1</v>
      </c>
      <c r="AB6" s="4">
        <v>5</v>
      </c>
      <c r="AC6" s="4" t="s">
        <v>219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M6" s="4">
        <v>0</v>
      </c>
      <c r="AN6" s="4"/>
      <c r="AO6" s="4">
        <v>1</v>
      </c>
      <c r="AP6" s="4">
        <v>3</v>
      </c>
      <c r="AQ6" s="4">
        <v>1</v>
      </c>
      <c r="AR6" s="4">
        <v>8.3000000000000007</v>
      </c>
      <c r="AS6" s="4">
        <v>13.9</v>
      </c>
      <c r="AT6" s="4">
        <v>415</v>
      </c>
      <c r="AU6" s="4">
        <v>65.599999999999994</v>
      </c>
      <c r="AV6" s="4">
        <v>26.3</v>
      </c>
      <c r="AW6" s="99">
        <v>2.4942965779467676</v>
      </c>
      <c r="AX6" s="4">
        <v>5445</v>
      </c>
      <c r="AZ6" s="4">
        <v>180</v>
      </c>
      <c r="BA6" s="100">
        <v>3.7</v>
      </c>
      <c r="BB6" s="4">
        <v>8.5</v>
      </c>
      <c r="BC6" s="6">
        <v>8.74</v>
      </c>
      <c r="BD6" s="4">
        <v>160</v>
      </c>
      <c r="BE6" s="101">
        <v>0.7</v>
      </c>
      <c r="BF6" s="4">
        <v>22</v>
      </c>
      <c r="BG6" s="4">
        <v>7</v>
      </c>
      <c r="BH6" s="4">
        <v>4.0999999999999996</v>
      </c>
      <c r="BI6" s="4">
        <v>4.9000000000000004</v>
      </c>
      <c r="BJ6" s="87">
        <v>111</v>
      </c>
      <c r="BK6" s="102"/>
      <c r="BL6" s="103"/>
      <c r="BM6" s="87"/>
      <c r="BN6" s="87"/>
      <c r="BO6" s="103"/>
      <c r="BP6" s="103"/>
      <c r="BQ6" s="104"/>
      <c r="BR6" s="87"/>
      <c r="BS6" s="87"/>
      <c r="BT6" s="103"/>
      <c r="BU6" s="103"/>
      <c r="BV6" s="104"/>
      <c r="BW6" s="102"/>
      <c r="BX6" s="87"/>
      <c r="BY6" s="87"/>
      <c r="BZ6" s="87"/>
      <c r="CA6" s="103"/>
      <c r="CB6" s="102"/>
      <c r="CC6" s="87"/>
      <c r="CD6" s="4">
        <v>5</v>
      </c>
      <c r="CE6" s="4">
        <v>87</v>
      </c>
      <c r="CF6" s="4">
        <v>2</v>
      </c>
      <c r="CH6" s="4">
        <v>0.1</v>
      </c>
      <c r="CI6" s="4">
        <v>1</v>
      </c>
      <c r="CJ6" s="4">
        <v>18</v>
      </c>
      <c r="CK6" s="4">
        <v>125</v>
      </c>
      <c r="CM6" s="4">
        <v>0</v>
      </c>
      <c r="CN6" s="105">
        <v>12.3</v>
      </c>
      <c r="CO6" s="4">
        <v>1</v>
      </c>
      <c r="CP6" s="4">
        <v>2</v>
      </c>
      <c r="CQ6" s="4">
        <v>1</v>
      </c>
      <c r="CR6" s="4">
        <v>0</v>
      </c>
      <c r="CS6" s="4">
        <v>1</v>
      </c>
      <c r="CT6" s="4">
        <v>3</v>
      </c>
      <c r="CU6" s="4">
        <v>1</v>
      </c>
      <c r="CV6" s="4">
        <v>2</v>
      </c>
      <c r="CW6" s="105">
        <v>3</v>
      </c>
      <c r="CX6" s="87">
        <v>0</v>
      </c>
      <c r="CY6" s="87">
        <v>0</v>
      </c>
      <c r="CZ6" s="4">
        <v>0</v>
      </c>
      <c r="DA6" s="87">
        <v>0</v>
      </c>
      <c r="DC6" s="87">
        <v>0</v>
      </c>
      <c r="DD6" s="4">
        <v>0.64</v>
      </c>
      <c r="DE6" s="4">
        <v>0.66</v>
      </c>
    </row>
    <row r="7" spans="1:269" x14ac:dyDescent="0.3">
      <c r="A7" s="148" t="s">
        <v>945</v>
      </c>
      <c r="B7" s="138" t="s">
        <v>680</v>
      </c>
      <c r="C7" s="61" t="s">
        <v>549</v>
      </c>
      <c r="D7" s="158" t="s">
        <v>806</v>
      </c>
      <c r="E7" s="94">
        <v>33425935</v>
      </c>
      <c r="F7" s="4">
        <v>47</v>
      </c>
      <c r="G7" s="4">
        <v>1</v>
      </c>
      <c r="H7" s="147" t="s">
        <v>619</v>
      </c>
      <c r="I7" s="98">
        <v>27041</v>
      </c>
      <c r="J7" s="98">
        <v>44315</v>
      </c>
      <c r="K7" s="4">
        <v>47</v>
      </c>
      <c r="L7" s="98">
        <v>44315</v>
      </c>
      <c r="M7" s="87"/>
      <c r="N7" s="4">
        <v>47</v>
      </c>
      <c r="O7" s="4">
        <v>0</v>
      </c>
      <c r="U7" s="4">
        <v>3</v>
      </c>
      <c r="V7" s="4">
        <v>0</v>
      </c>
      <c r="X7" s="4">
        <v>168.3</v>
      </c>
      <c r="Y7" s="4">
        <v>80.599999999999994</v>
      </c>
      <c r="Z7" s="4">
        <v>28.5</v>
      </c>
      <c r="AA7" s="4">
        <v>2</v>
      </c>
      <c r="AB7" s="4" t="s">
        <v>233</v>
      </c>
      <c r="AC7" s="4" t="s">
        <v>220</v>
      </c>
      <c r="AD7" s="4">
        <v>1</v>
      </c>
      <c r="AE7" s="4">
        <v>1</v>
      </c>
      <c r="AF7" s="4">
        <v>1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M7" s="4">
        <v>0</v>
      </c>
      <c r="AN7" s="4"/>
      <c r="AO7" s="4">
        <v>6</v>
      </c>
      <c r="AP7" s="4">
        <v>1</v>
      </c>
      <c r="AQ7" s="4">
        <v>1</v>
      </c>
      <c r="AR7" s="4">
        <v>9.23</v>
      </c>
      <c r="AS7" s="4">
        <v>10</v>
      </c>
      <c r="AT7" s="4">
        <v>511</v>
      </c>
      <c r="AU7" s="4">
        <v>69.400000000000006</v>
      </c>
      <c r="AV7" s="4">
        <v>21</v>
      </c>
      <c r="AW7" s="99">
        <v>3.304761904761905</v>
      </c>
      <c r="AX7" s="4">
        <v>6406</v>
      </c>
      <c r="AZ7" s="4">
        <v>218</v>
      </c>
      <c r="BA7" s="100">
        <v>4.3</v>
      </c>
      <c r="BB7" s="4">
        <v>9</v>
      </c>
      <c r="BC7" s="6">
        <v>8.76</v>
      </c>
      <c r="BD7" s="4">
        <v>143</v>
      </c>
      <c r="BE7" s="101">
        <v>1.29</v>
      </c>
      <c r="BF7" s="4">
        <v>13</v>
      </c>
      <c r="BG7" s="4">
        <v>6</v>
      </c>
      <c r="BH7" s="4">
        <v>3.9</v>
      </c>
      <c r="BI7" s="4">
        <v>8.6</v>
      </c>
      <c r="BJ7" s="87">
        <v>59</v>
      </c>
      <c r="BK7" s="102"/>
      <c r="BL7" s="103"/>
      <c r="BM7" s="87"/>
      <c r="BN7" s="87"/>
      <c r="BO7" s="103"/>
      <c r="BP7" s="103"/>
      <c r="BQ7" s="104"/>
      <c r="BR7" s="87"/>
      <c r="BS7" s="87"/>
      <c r="BT7" s="103"/>
      <c r="BU7" s="103"/>
      <c r="BV7" s="104"/>
      <c r="BW7" s="102"/>
      <c r="BX7" s="87"/>
      <c r="BY7" s="87"/>
      <c r="BZ7" s="87"/>
      <c r="CA7" s="103"/>
      <c r="CB7" s="102"/>
      <c r="CC7" s="87"/>
      <c r="CD7" s="4">
        <v>4</v>
      </c>
      <c r="CF7" s="4">
        <v>1</v>
      </c>
      <c r="CK7" s="4">
        <v>380</v>
      </c>
      <c r="CL7" s="4">
        <v>6400</v>
      </c>
      <c r="CM7" s="4">
        <v>1</v>
      </c>
      <c r="CN7" s="105">
        <v>9.1</v>
      </c>
      <c r="CO7" s="4">
        <v>1</v>
      </c>
      <c r="CP7" s="4">
        <v>1</v>
      </c>
      <c r="CQ7" s="4">
        <v>1</v>
      </c>
      <c r="CR7" s="4">
        <v>2</v>
      </c>
      <c r="CS7" s="4">
        <v>6</v>
      </c>
      <c r="CT7" s="4">
        <v>1</v>
      </c>
      <c r="CU7" s="4">
        <v>1</v>
      </c>
      <c r="CV7" s="4">
        <v>3</v>
      </c>
      <c r="CW7" s="105">
        <v>9.1</v>
      </c>
      <c r="CX7" s="87">
        <v>0</v>
      </c>
      <c r="CY7" s="87">
        <v>1</v>
      </c>
      <c r="CZ7" s="4">
        <v>1</v>
      </c>
      <c r="DA7" s="87">
        <v>0</v>
      </c>
      <c r="DC7" s="87">
        <v>0</v>
      </c>
      <c r="DD7" s="4">
        <v>1.38</v>
      </c>
      <c r="DE7" s="4">
        <v>1.29</v>
      </c>
      <c r="EW7" s="137"/>
    </row>
    <row r="8" spans="1:269" x14ac:dyDescent="0.3">
      <c r="A8" s="148" t="s">
        <v>945</v>
      </c>
      <c r="B8" s="138" t="s">
        <v>681</v>
      </c>
      <c r="C8" s="87" t="s">
        <v>550</v>
      </c>
      <c r="D8" s="158" t="s">
        <v>807</v>
      </c>
      <c r="E8" s="94">
        <v>33424135</v>
      </c>
      <c r="F8" s="4">
        <v>64</v>
      </c>
      <c r="G8" s="4">
        <v>1</v>
      </c>
      <c r="H8" s="147" t="s">
        <v>616</v>
      </c>
      <c r="I8" s="98">
        <v>20916</v>
      </c>
      <c r="J8" s="98">
        <v>44319</v>
      </c>
      <c r="K8" s="4">
        <v>64</v>
      </c>
      <c r="L8" s="98">
        <v>44319</v>
      </c>
      <c r="M8" s="87"/>
      <c r="N8" s="4">
        <v>64</v>
      </c>
      <c r="O8" s="4">
        <v>0</v>
      </c>
      <c r="U8" s="4">
        <v>1</v>
      </c>
      <c r="V8" s="4">
        <v>0</v>
      </c>
      <c r="X8" s="4">
        <v>173</v>
      </c>
      <c r="Y8" s="4">
        <v>68.7</v>
      </c>
      <c r="Z8" s="4">
        <v>23</v>
      </c>
      <c r="AA8" s="4">
        <v>2</v>
      </c>
      <c r="AB8" s="4">
        <v>2</v>
      </c>
      <c r="AD8" s="4">
        <v>1</v>
      </c>
      <c r="AE8" s="4">
        <v>1</v>
      </c>
      <c r="AF8" s="4">
        <v>0</v>
      </c>
      <c r="AG8" s="4">
        <v>0</v>
      </c>
      <c r="AH8" s="4">
        <v>0</v>
      </c>
      <c r="AI8" s="4">
        <v>1</v>
      </c>
      <c r="AJ8" s="4">
        <v>0</v>
      </c>
      <c r="AK8" s="4">
        <v>0</v>
      </c>
      <c r="AM8" s="4">
        <v>0</v>
      </c>
      <c r="AN8" s="4"/>
      <c r="AO8" s="4">
        <v>1</v>
      </c>
      <c r="AP8" s="4">
        <v>3</v>
      </c>
      <c r="AQ8" s="4">
        <v>1</v>
      </c>
      <c r="AR8" s="4">
        <v>6.36</v>
      </c>
      <c r="AS8" s="4">
        <v>14.3</v>
      </c>
      <c r="AT8" s="4">
        <v>255</v>
      </c>
      <c r="AU8" s="4">
        <v>48.2</v>
      </c>
      <c r="AV8" s="4">
        <v>41.7</v>
      </c>
      <c r="AW8" s="99">
        <v>1.1558752997601918</v>
      </c>
      <c r="AX8" s="4">
        <v>3066</v>
      </c>
      <c r="AZ8" s="4">
        <v>135</v>
      </c>
      <c r="BA8" s="100">
        <v>4</v>
      </c>
      <c r="BB8" s="4">
        <v>8.6999999999999993</v>
      </c>
      <c r="BC8" s="6">
        <v>8.6999999999999993</v>
      </c>
      <c r="BD8" s="4">
        <v>135</v>
      </c>
      <c r="BE8" s="101">
        <v>0.82</v>
      </c>
      <c r="BF8" s="4">
        <v>23</v>
      </c>
      <c r="BG8" s="4">
        <v>24</v>
      </c>
      <c r="BH8" s="4">
        <v>3.4</v>
      </c>
      <c r="BI8" s="4">
        <v>6.4</v>
      </c>
      <c r="BJ8" s="87">
        <v>74</v>
      </c>
      <c r="BK8" s="102"/>
      <c r="BL8" s="103"/>
      <c r="BM8" s="87"/>
      <c r="BN8" s="87"/>
      <c r="BO8" s="103"/>
      <c r="BP8" s="103"/>
      <c r="BQ8" s="104"/>
      <c r="BR8" s="87"/>
      <c r="BS8" s="87"/>
      <c r="BT8" s="103"/>
      <c r="BU8" s="103"/>
      <c r="BV8" s="104"/>
      <c r="BW8" s="102"/>
      <c r="BX8" s="87"/>
      <c r="BY8" s="87"/>
      <c r="BZ8" s="87"/>
      <c r="CA8" s="103"/>
      <c r="CB8" s="102"/>
      <c r="CC8" s="87"/>
      <c r="CD8" s="4">
        <v>5</v>
      </c>
      <c r="CE8" s="4">
        <v>172</v>
      </c>
      <c r="CF8" s="4">
        <v>2</v>
      </c>
      <c r="CH8" s="4">
        <v>0.1</v>
      </c>
      <c r="CI8" s="4">
        <v>1</v>
      </c>
      <c r="CJ8" s="4">
        <v>20</v>
      </c>
      <c r="CK8" s="4">
        <v>230</v>
      </c>
      <c r="CL8" s="4">
        <v>250</v>
      </c>
      <c r="CM8" s="4">
        <v>0</v>
      </c>
      <c r="CN8" s="105">
        <v>11.7</v>
      </c>
      <c r="CO8" s="4">
        <v>2</v>
      </c>
      <c r="CP8" s="4">
        <v>2</v>
      </c>
      <c r="CQ8" s="4">
        <v>1</v>
      </c>
      <c r="CR8" s="4">
        <v>0</v>
      </c>
      <c r="CS8" s="4">
        <v>1</v>
      </c>
      <c r="CT8" s="4">
        <v>3</v>
      </c>
      <c r="CU8" s="4">
        <v>1</v>
      </c>
      <c r="CV8" s="4">
        <v>2</v>
      </c>
      <c r="CW8" s="105">
        <v>2</v>
      </c>
      <c r="CX8" s="87">
        <v>0</v>
      </c>
      <c r="CY8" s="87">
        <v>0</v>
      </c>
      <c r="CZ8" s="4">
        <v>0</v>
      </c>
      <c r="DA8" s="87">
        <v>0</v>
      </c>
      <c r="DC8" s="87">
        <v>0</v>
      </c>
      <c r="DD8" s="4">
        <v>0.91</v>
      </c>
    </row>
    <row r="9" spans="1:269" x14ac:dyDescent="0.3">
      <c r="A9" s="148" t="s">
        <v>945</v>
      </c>
      <c r="B9" s="138" t="s">
        <v>682</v>
      </c>
      <c r="C9" s="87" t="s">
        <v>551</v>
      </c>
      <c r="D9" s="158" t="s">
        <v>808</v>
      </c>
      <c r="E9" s="94">
        <v>33202712</v>
      </c>
      <c r="F9" s="4">
        <v>51</v>
      </c>
      <c r="G9" s="4">
        <v>1</v>
      </c>
      <c r="H9" s="147" t="s">
        <v>622</v>
      </c>
      <c r="I9" s="98">
        <v>25634</v>
      </c>
      <c r="J9" s="98">
        <v>44319</v>
      </c>
      <c r="K9" s="4">
        <v>51</v>
      </c>
      <c r="L9" s="98">
        <v>44319</v>
      </c>
      <c r="M9" s="87"/>
      <c r="N9" s="4">
        <v>51</v>
      </c>
      <c r="O9" s="4">
        <v>0</v>
      </c>
      <c r="U9" s="4">
        <v>0</v>
      </c>
      <c r="V9" s="4">
        <v>0</v>
      </c>
      <c r="X9" s="4">
        <v>176.6</v>
      </c>
      <c r="Y9" s="4">
        <v>110.4</v>
      </c>
      <c r="Z9" s="4">
        <v>35.4</v>
      </c>
      <c r="AA9" s="4">
        <v>2</v>
      </c>
      <c r="AB9" s="4">
        <v>5</v>
      </c>
      <c r="AC9" s="4" t="s">
        <v>221</v>
      </c>
      <c r="AD9" s="4">
        <v>1</v>
      </c>
      <c r="AE9" s="4">
        <v>0</v>
      </c>
      <c r="AF9" s="4">
        <v>0</v>
      </c>
      <c r="AG9" s="4">
        <v>0</v>
      </c>
      <c r="AH9" s="4">
        <v>0</v>
      </c>
      <c r="AI9" s="4">
        <v>1</v>
      </c>
      <c r="AJ9" s="4">
        <v>0</v>
      </c>
      <c r="AK9" s="4">
        <v>0</v>
      </c>
      <c r="AM9" s="4">
        <v>0</v>
      </c>
      <c r="AN9" s="4" t="s">
        <v>238</v>
      </c>
      <c r="AO9" s="4">
        <v>1</v>
      </c>
      <c r="AP9" s="4">
        <v>3</v>
      </c>
      <c r="AQ9" s="4">
        <v>1</v>
      </c>
      <c r="AR9" s="4">
        <v>9.43</v>
      </c>
      <c r="AS9" s="4">
        <v>14.9</v>
      </c>
      <c r="AT9" s="4">
        <v>280</v>
      </c>
      <c r="AU9" s="4">
        <v>67.2</v>
      </c>
      <c r="AV9" s="4">
        <v>22.9</v>
      </c>
      <c r="AW9" s="99">
        <v>2.9344978165938866</v>
      </c>
      <c r="AX9" s="4">
        <v>6337</v>
      </c>
      <c r="AZ9" s="4">
        <v>149</v>
      </c>
      <c r="BA9" s="100">
        <v>4.2</v>
      </c>
      <c r="BB9" s="4">
        <v>9.1</v>
      </c>
      <c r="BC9" s="6">
        <v>8.94</v>
      </c>
      <c r="BD9" s="4">
        <v>262</v>
      </c>
      <c r="BE9" s="101">
        <v>0.82</v>
      </c>
      <c r="BF9" s="4">
        <v>20</v>
      </c>
      <c r="BG9" s="4">
        <v>24</v>
      </c>
      <c r="BH9" s="4">
        <v>3.5</v>
      </c>
      <c r="BI9" s="4">
        <v>7.7</v>
      </c>
      <c r="BJ9" s="87">
        <v>99</v>
      </c>
      <c r="BK9" s="102"/>
      <c r="BL9" s="103"/>
      <c r="BM9" s="87"/>
      <c r="BN9" s="87"/>
      <c r="BO9" s="103"/>
      <c r="BP9" s="103"/>
      <c r="BQ9" s="104"/>
      <c r="BR9" s="87"/>
      <c r="BS9" s="87"/>
      <c r="BT9" s="103"/>
      <c r="BU9" s="103"/>
      <c r="BV9" s="104"/>
      <c r="BW9" s="102"/>
      <c r="BX9" s="87"/>
      <c r="BY9" s="87"/>
      <c r="BZ9" s="87"/>
      <c r="CA9" s="103"/>
      <c r="CB9" s="102"/>
      <c r="CC9" s="87"/>
      <c r="CD9" s="4">
        <v>4</v>
      </c>
      <c r="CF9" s="4">
        <v>2</v>
      </c>
      <c r="CH9" s="4">
        <v>0.1</v>
      </c>
      <c r="CI9" s="4">
        <v>1</v>
      </c>
      <c r="CJ9" s="4">
        <v>26</v>
      </c>
      <c r="CK9" s="4">
        <v>160</v>
      </c>
      <c r="CL9" s="4">
        <v>50</v>
      </c>
      <c r="CM9" s="4">
        <v>0</v>
      </c>
      <c r="CN9" s="105">
        <v>13</v>
      </c>
      <c r="CO9" s="4">
        <v>2</v>
      </c>
      <c r="CP9" s="4">
        <v>3</v>
      </c>
      <c r="CQ9" s="4">
        <v>1</v>
      </c>
      <c r="CR9" s="4">
        <v>0</v>
      </c>
      <c r="CS9" s="4">
        <v>1</v>
      </c>
      <c r="CT9" s="4">
        <v>3</v>
      </c>
      <c r="CU9" s="4">
        <v>1</v>
      </c>
      <c r="CV9" s="4">
        <v>2</v>
      </c>
      <c r="CW9" s="105">
        <v>2.8</v>
      </c>
      <c r="CX9" s="87">
        <v>0</v>
      </c>
      <c r="CY9" s="87">
        <v>0</v>
      </c>
      <c r="CZ9" s="4">
        <v>0</v>
      </c>
      <c r="DA9" s="87">
        <v>0</v>
      </c>
      <c r="DC9" s="87">
        <v>0</v>
      </c>
      <c r="DD9" s="4">
        <v>0.88</v>
      </c>
    </row>
    <row r="10" spans="1:269" x14ac:dyDescent="0.3">
      <c r="A10" s="148" t="s">
        <v>945</v>
      </c>
      <c r="B10" s="138" t="s">
        <v>683</v>
      </c>
      <c r="C10" s="61" t="s">
        <v>552</v>
      </c>
      <c r="D10" s="158" t="s">
        <v>809</v>
      </c>
      <c r="E10" s="94">
        <v>33420919</v>
      </c>
      <c r="F10" s="4">
        <v>72</v>
      </c>
      <c r="G10" s="4">
        <v>0</v>
      </c>
      <c r="H10" s="147" t="s">
        <v>621</v>
      </c>
      <c r="I10" s="98">
        <v>18008</v>
      </c>
      <c r="J10" s="98">
        <v>44322</v>
      </c>
      <c r="K10" s="4">
        <v>72</v>
      </c>
      <c r="L10" s="98">
        <v>44322</v>
      </c>
      <c r="M10" s="87"/>
      <c r="N10" s="4">
        <v>72</v>
      </c>
      <c r="O10" s="4">
        <v>0</v>
      </c>
      <c r="U10" s="4">
        <v>0</v>
      </c>
      <c r="V10" s="4">
        <v>0</v>
      </c>
      <c r="X10" s="4">
        <v>159.9</v>
      </c>
      <c r="Y10" s="4">
        <v>68.8</v>
      </c>
      <c r="Z10" s="4">
        <v>26.9</v>
      </c>
      <c r="AA10" s="4">
        <v>2</v>
      </c>
      <c r="AB10" s="4">
        <v>5</v>
      </c>
      <c r="AD10" s="4">
        <v>1</v>
      </c>
      <c r="AE10" s="4">
        <v>0</v>
      </c>
      <c r="AF10" s="4">
        <v>1</v>
      </c>
      <c r="AG10" s="4">
        <v>0</v>
      </c>
      <c r="AH10" s="4">
        <v>0</v>
      </c>
      <c r="AI10" s="4">
        <v>1</v>
      </c>
      <c r="AJ10" s="4">
        <v>0</v>
      </c>
      <c r="AK10" s="4">
        <v>0</v>
      </c>
      <c r="AM10" s="4">
        <v>0</v>
      </c>
      <c r="AN10" s="4"/>
      <c r="AO10" s="4">
        <v>3</v>
      </c>
      <c r="AP10" s="4">
        <v>3</v>
      </c>
      <c r="AQ10" s="4">
        <v>1</v>
      </c>
      <c r="AR10" s="4">
        <v>9.2200000000000006</v>
      </c>
      <c r="AS10" s="4">
        <v>12.9</v>
      </c>
      <c r="AT10" s="4">
        <v>224</v>
      </c>
      <c r="AU10" s="4">
        <v>91</v>
      </c>
      <c r="AV10" s="4">
        <v>7.6</v>
      </c>
      <c r="AW10" s="99">
        <v>11.973684210526317</v>
      </c>
      <c r="AX10" s="4">
        <v>8390</v>
      </c>
      <c r="AZ10" s="4">
        <v>173</v>
      </c>
      <c r="BA10" s="100">
        <v>3.4</v>
      </c>
      <c r="BB10" s="4">
        <v>8.3000000000000007</v>
      </c>
      <c r="BC10" s="6">
        <v>8.7800000000000011</v>
      </c>
      <c r="BD10" s="4">
        <v>170</v>
      </c>
      <c r="BE10" s="101">
        <v>0.82</v>
      </c>
      <c r="BF10" s="4">
        <v>21</v>
      </c>
      <c r="BG10" s="4">
        <v>24</v>
      </c>
      <c r="BH10" s="4">
        <v>3.7</v>
      </c>
      <c r="BI10" s="4">
        <v>3.6</v>
      </c>
      <c r="BJ10" s="87">
        <v>85</v>
      </c>
      <c r="BK10" s="102"/>
      <c r="BL10" s="103"/>
      <c r="BM10" s="87"/>
      <c r="BN10" s="87"/>
      <c r="BO10" s="103"/>
      <c r="BP10" s="103"/>
      <c r="BQ10" s="104"/>
      <c r="BR10" s="87"/>
      <c r="BS10" s="87"/>
      <c r="BT10" s="103"/>
      <c r="BU10" s="103"/>
      <c r="BV10" s="104"/>
      <c r="BW10" s="102"/>
      <c r="BX10" s="87"/>
      <c r="BY10" s="87"/>
      <c r="BZ10" s="87"/>
      <c r="CA10" s="103"/>
      <c r="CB10" s="102"/>
      <c r="CC10" s="87"/>
      <c r="CD10" s="4">
        <v>1</v>
      </c>
      <c r="CF10" s="4">
        <v>1</v>
      </c>
      <c r="CK10" s="4">
        <v>120</v>
      </c>
      <c r="CM10" s="4">
        <v>0</v>
      </c>
      <c r="CN10" s="105">
        <v>13.7</v>
      </c>
      <c r="CO10" s="4">
        <v>2</v>
      </c>
      <c r="CP10" s="4">
        <v>2</v>
      </c>
      <c r="CQ10" s="4">
        <v>1</v>
      </c>
      <c r="CR10" s="4">
        <v>0</v>
      </c>
      <c r="CS10" s="4">
        <v>3</v>
      </c>
      <c r="CT10" s="4">
        <v>3</v>
      </c>
      <c r="CU10" s="4">
        <v>1</v>
      </c>
      <c r="CV10" s="4">
        <v>3</v>
      </c>
      <c r="CW10" s="105">
        <v>7.2</v>
      </c>
      <c r="CX10" s="87">
        <v>0</v>
      </c>
      <c r="CY10" s="87">
        <v>0</v>
      </c>
      <c r="CZ10" s="4">
        <v>1</v>
      </c>
      <c r="DA10" s="87">
        <v>0</v>
      </c>
      <c r="DC10" s="87">
        <v>0</v>
      </c>
      <c r="DD10" s="4">
        <v>1.27</v>
      </c>
      <c r="DE10" s="4">
        <v>1.0900000000000001</v>
      </c>
    </row>
    <row r="11" spans="1:269" x14ac:dyDescent="0.3">
      <c r="A11" s="148" t="s">
        <v>945</v>
      </c>
      <c r="B11" s="138" t="s">
        <v>684</v>
      </c>
      <c r="C11" s="61" t="s">
        <v>553</v>
      </c>
      <c r="D11" s="158" t="s">
        <v>810</v>
      </c>
      <c r="E11" s="94">
        <v>33426490</v>
      </c>
      <c r="F11" s="4">
        <v>63</v>
      </c>
      <c r="G11" s="4">
        <v>1</v>
      </c>
      <c r="H11" s="147" t="s">
        <v>621</v>
      </c>
      <c r="I11" s="98">
        <v>21258</v>
      </c>
      <c r="J11" s="98">
        <v>44322</v>
      </c>
      <c r="K11" s="4">
        <v>63</v>
      </c>
      <c r="L11" s="98">
        <v>44322</v>
      </c>
      <c r="M11" s="87"/>
      <c r="N11" s="4">
        <v>63</v>
      </c>
      <c r="O11" s="4">
        <v>1</v>
      </c>
      <c r="P11" s="4">
        <v>2</v>
      </c>
      <c r="Q11" s="98">
        <v>44539</v>
      </c>
      <c r="R11" s="4">
        <v>63</v>
      </c>
      <c r="U11" s="4">
        <v>1</v>
      </c>
      <c r="V11" s="4">
        <v>0</v>
      </c>
      <c r="X11" s="4">
        <v>164.4</v>
      </c>
      <c r="Y11" s="4">
        <v>59.4</v>
      </c>
      <c r="Z11" s="4">
        <v>22</v>
      </c>
      <c r="AA11" s="4">
        <v>2</v>
      </c>
      <c r="AB11" s="4" t="s">
        <v>184</v>
      </c>
      <c r="AD11" s="4">
        <v>1</v>
      </c>
      <c r="AE11" s="4">
        <v>0</v>
      </c>
      <c r="AF11" s="4">
        <v>1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M11" s="4">
        <v>0</v>
      </c>
      <c r="AN11" s="4"/>
      <c r="AO11" s="4">
        <v>5</v>
      </c>
      <c r="AP11" s="4">
        <v>3</v>
      </c>
      <c r="AQ11" s="4">
        <v>1</v>
      </c>
      <c r="AR11" s="4">
        <v>8.2799999999999994</v>
      </c>
      <c r="AS11" s="4">
        <v>18.399999999999999</v>
      </c>
      <c r="AT11" s="4">
        <v>317</v>
      </c>
      <c r="AU11" s="4">
        <v>78.2</v>
      </c>
      <c r="AV11" s="4">
        <v>12.3</v>
      </c>
      <c r="AW11" s="99">
        <v>6.3577235772357721</v>
      </c>
      <c r="AX11" s="4">
        <v>6475</v>
      </c>
      <c r="AZ11" s="4">
        <v>191</v>
      </c>
      <c r="BA11" s="100">
        <v>4.2</v>
      </c>
      <c r="BB11" s="4">
        <v>9.1</v>
      </c>
      <c r="BC11" s="6">
        <v>8.94</v>
      </c>
      <c r="BD11" s="4">
        <v>127</v>
      </c>
      <c r="BE11" s="101">
        <v>0.9</v>
      </c>
      <c r="BF11" s="4">
        <v>33</v>
      </c>
      <c r="BG11" s="4">
        <v>55</v>
      </c>
      <c r="BH11" s="4">
        <v>3.4</v>
      </c>
      <c r="BI11" s="4">
        <v>5</v>
      </c>
      <c r="BJ11" s="87">
        <v>110</v>
      </c>
      <c r="BK11" s="102">
        <v>7.69</v>
      </c>
      <c r="BL11" s="103">
        <v>13.5</v>
      </c>
      <c r="BM11" s="87">
        <v>344</v>
      </c>
      <c r="BN11" s="87">
        <v>4568</v>
      </c>
      <c r="BO11" s="103">
        <v>59.4</v>
      </c>
      <c r="BP11" s="103">
        <v>31.4</v>
      </c>
      <c r="BQ11" s="104">
        <f>BO11/BP11</f>
        <v>1.89171974522293</v>
      </c>
      <c r="BR11" s="87"/>
      <c r="BS11" s="87">
        <v>173</v>
      </c>
      <c r="BT11" s="103">
        <v>8.9</v>
      </c>
      <c r="BU11" s="103">
        <v>4.7</v>
      </c>
      <c r="BV11" s="104">
        <f>BT11+((4-BU11))*0.8</f>
        <v>8.34</v>
      </c>
      <c r="BW11" s="102">
        <v>0.03</v>
      </c>
      <c r="BX11" s="87">
        <v>63</v>
      </c>
      <c r="BY11" s="87">
        <v>25</v>
      </c>
      <c r="BZ11" s="87">
        <v>33</v>
      </c>
      <c r="CA11" s="103">
        <v>7.9</v>
      </c>
      <c r="CB11" s="102">
        <v>1.1200000000000001</v>
      </c>
      <c r="CC11" s="87">
        <v>66</v>
      </c>
      <c r="CD11" s="4">
        <v>1</v>
      </c>
      <c r="CF11" s="4">
        <v>1</v>
      </c>
      <c r="CK11" s="4">
        <v>150</v>
      </c>
      <c r="CL11" s="4">
        <v>130</v>
      </c>
      <c r="CM11" s="4">
        <v>0</v>
      </c>
      <c r="CN11" s="105">
        <v>16.7</v>
      </c>
      <c r="CO11" s="4">
        <v>1</v>
      </c>
      <c r="CP11" s="4">
        <v>1</v>
      </c>
      <c r="CQ11" s="4">
        <v>1</v>
      </c>
      <c r="CR11" s="4">
        <v>0</v>
      </c>
      <c r="CS11" s="4">
        <v>5</v>
      </c>
      <c r="CT11" s="4">
        <v>3</v>
      </c>
      <c r="CU11" s="4">
        <v>1</v>
      </c>
      <c r="CV11" s="4">
        <v>3</v>
      </c>
      <c r="CW11" s="105">
        <v>8</v>
      </c>
      <c r="CX11" s="87">
        <v>0</v>
      </c>
      <c r="CY11" s="87">
        <v>0</v>
      </c>
      <c r="CZ11" s="4">
        <v>1</v>
      </c>
      <c r="DA11" s="87">
        <v>0</v>
      </c>
      <c r="DC11" s="87">
        <v>1</v>
      </c>
      <c r="DD11" s="4">
        <v>1.1299999999999999</v>
      </c>
      <c r="DE11" s="4">
        <v>1.1100000000000001</v>
      </c>
      <c r="DN11" s="4">
        <v>1</v>
      </c>
      <c r="DO11" s="4">
        <v>12</v>
      </c>
      <c r="DX11" s="4">
        <v>1</v>
      </c>
    </row>
    <row r="12" spans="1:269" x14ac:dyDescent="0.3">
      <c r="A12" s="148" t="s">
        <v>945</v>
      </c>
      <c r="B12" s="138" t="s">
        <v>685</v>
      </c>
      <c r="C12" s="61" t="s">
        <v>554</v>
      </c>
      <c r="D12" s="158" t="s">
        <v>811</v>
      </c>
      <c r="E12" s="94">
        <v>33393762</v>
      </c>
      <c r="F12" s="4">
        <v>69</v>
      </c>
      <c r="G12" s="4">
        <v>1</v>
      </c>
      <c r="H12" s="147" t="s">
        <v>623</v>
      </c>
      <c r="I12" s="98">
        <v>18744</v>
      </c>
      <c r="J12" s="98">
        <v>44147</v>
      </c>
      <c r="K12" s="4">
        <v>69</v>
      </c>
      <c r="L12" s="98">
        <v>44147</v>
      </c>
      <c r="M12" s="87"/>
      <c r="N12" s="4">
        <v>69</v>
      </c>
      <c r="O12" s="4">
        <v>0</v>
      </c>
      <c r="U12" s="4">
        <v>1</v>
      </c>
      <c r="V12" s="4">
        <v>0</v>
      </c>
      <c r="X12" s="4">
        <v>168.1</v>
      </c>
      <c r="Y12" s="4">
        <v>59.3</v>
      </c>
      <c r="Z12" s="4">
        <v>21</v>
      </c>
      <c r="AA12" s="4">
        <v>2</v>
      </c>
      <c r="AB12" s="4">
        <v>1</v>
      </c>
      <c r="AD12" s="4">
        <v>1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M12" s="4">
        <v>0</v>
      </c>
      <c r="AN12" s="4"/>
      <c r="AO12" s="4">
        <v>2</v>
      </c>
      <c r="AP12" s="4">
        <v>3</v>
      </c>
      <c r="AQ12" s="4">
        <v>1</v>
      </c>
      <c r="AR12" s="4">
        <v>7.16</v>
      </c>
      <c r="AS12" s="4">
        <v>13</v>
      </c>
      <c r="AT12" s="4">
        <v>198</v>
      </c>
      <c r="AU12" s="4">
        <v>72.3</v>
      </c>
      <c r="AV12" s="4">
        <v>18.7</v>
      </c>
      <c r="AW12" s="99">
        <v>3.8663101604278074</v>
      </c>
      <c r="AX12" s="4">
        <v>5177</v>
      </c>
      <c r="BA12" s="100">
        <v>4.3</v>
      </c>
      <c r="BB12" s="4">
        <v>9.9</v>
      </c>
      <c r="BC12" s="6">
        <v>9.66</v>
      </c>
      <c r="BD12" s="4">
        <v>220</v>
      </c>
      <c r="BE12" s="101">
        <v>0.73</v>
      </c>
      <c r="BF12" s="4">
        <v>24</v>
      </c>
      <c r="BG12" s="4">
        <v>27</v>
      </c>
      <c r="BH12" s="4">
        <v>3.8</v>
      </c>
      <c r="BI12" s="4">
        <v>4.7</v>
      </c>
      <c r="BJ12" s="87">
        <v>110</v>
      </c>
      <c r="BK12" s="102"/>
      <c r="BL12" s="103"/>
      <c r="BM12" s="87"/>
      <c r="BN12" s="87"/>
      <c r="BO12" s="103"/>
      <c r="BP12" s="103"/>
      <c r="BQ12" s="104"/>
      <c r="BR12" s="87"/>
      <c r="BS12" s="87"/>
      <c r="BT12" s="103"/>
      <c r="BU12" s="103"/>
      <c r="BV12" s="104"/>
      <c r="BW12" s="102"/>
      <c r="BX12" s="87"/>
      <c r="BY12" s="87"/>
      <c r="BZ12" s="87"/>
      <c r="CA12" s="103"/>
      <c r="CB12" s="102"/>
      <c r="CC12" s="87"/>
      <c r="CD12" s="4">
        <v>5</v>
      </c>
      <c r="CE12" s="4">
        <v>90</v>
      </c>
      <c r="CF12" s="4">
        <v>2</v>
      </c>
      <c r="CI12" s="4">
        <v>1</v>
      </c>
      <c r="CJ12" s="4">
        <v>16</v>
      </c>
      <c r="CK12" s="4">
        <v>155</v>
      </c>
      <c r="CL12" s="4">
        <v>70</v>
      </c>
      <c r="CM12" s="4">
        <v>0</v>
      </c>
      <c r="CN12" s="105">
        <v>11.2</v>
      </c>
      <c r="CO12" s="4">
        <v>2</v>
      </c>
      <c r="CP12" s="4">
        <v>2</v>
      </c>
      <c r="CQ12" s="4">
        <v>2</v>
      </c>
      <c r="CR12" s="4">
        <v>0</v>
      </c>
      <c r="CS12" s="4">
        <v>2</v>
      </c>
      <c r="CT12" s="4">
        <v>3</v>
      </c>
      <c r="CU12" s="4">
        <v>1</v>
      </c>
      <c r="CV12" s="4">
        <v>2</v>
      </c>
      <c r="CW12" s="105">
        <v>4.2</v>
      </c>
      <c r="CX12" s="87">
        <v>0</v>
      </c>
      <c r="CY12" s="87">
        <v>0</v>
      </c>
      <c r="CZ12" s="4">
        <v>1</v>
      </c>
      <c r="DA12" s="87">
        <v>0</v>
      </c>
      <c r="DC12" s="87">
        <v>0</v>
      </c>
      <c r="DD12" s="4">
        <v>0.71</v>
      </c>
      <c r="DE12" s="4">
        <v>0.9</v>
      </c>
      <c r="DG12" s="4">
        <v>0.8</v>
      </c>
      <c r="DH12" s="4">
        <v>0.77</v>
      </c>
    </row>
    <row r="13" spans="1:269" x14ac:dyDescent="0.3">
      <c r="A13" s="148" t="s">
        <v>945</v>
      </c>
      <c r="B13" s="138" t="s">
        <v>686</v>
      </c>
      <c r="C13" s="61" t="s">
        <v>555</v>
      </c>
      <c r="D13" s="158" t="s">
        <v>812</v>
      </c>
      <c r="E13" s="94">
        <v>33427480</v>
      </c>
      <c r="F13" s="4">
        <v>74</v>
      </c>
      <c r="G13" s="4">
        <v>1</v>
      </c>
      <c r="H13" s="147" t="s">
        <v>622</v>
      </c>
      <c r="I13" s="98">
        <v>17208</v>
      </c>
      <c r="J13" s="98">
        <v>44336</v>
      </c>
      <c r="K13" s="4">
        <v>74</v>
      </c>
      <c r="L13" s="98">
        <v>44336</v>
      </c>
      <c r="M13" s="87"/>
      <c r="N13" s="4">
        <v>74</v>
      </c>
      <c r="O13" s="4">
        <v>0</v>
      </c>
      <c r="U13" s="4">
        <v>1</v>
      </c>
      <c r="V13" s="4">
        <v>0</v>
      </c>
      <c r="X13" s="4">
        <v>166.8</v>
      </c>
      <c r="Y13" s="4">
        <v>67.599999999999994</v>
      </c>
      <c r="Z13" s="4">
        <v>24.3</v>
      </c>
      <c r="AA13" s="4">
        <v>2</v>
      </c>
      <c r="AB13" s="4">
        <v>1</v>
      </c>
      <c r="AD13" s="4">
        <v>1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M13" s="4">
        <v>0</v>
      </c>
      <c r="AN13" s="4" t="s">
        <v>239</v>
      </c>
      <c r="AO13" s="4">
        <v>1</v>
      </c>
      <c r="AP13" s="4">
        <v>3</v>
      </c>
      <c r="AQ13" s="4">
        <v>1</v>
      </c>
      <c r="AR13" s="4">
        <v>7.08</v>
      </c>
      <c r="AS13" s="4">
        <v>14.2</v>
      </c>
      <c r="AT13" s="4">
        <v>173</v>
      </c>
      <c r="AU13" s="4">
        <v>60</v>
      </c>
      <c r="AV13" s="4">
        <v>26.6</v>
      </c>
      <c r="AW13" s="99">
        <v>2.255639097744361</v>
      </c>
      <c r="AX13" s="4">
        <v>4248</v>
      </c>
      <c r="AZ13" s="4">
        <v>174</v>
      </c>
      <c r="BA13" s="100">
        <v>4.2</v>
      </c>
      <c r="BB13" s="4">
        <v>8.6</v>
      </c>
      <c r="BC13" s="6">
        <v>8.44</v>
      </c>
      <c r="BD13" s="4">
        <v>154</v>
      </c>
      <c r="BE13" s="101">
        <v>0.97</v>
      </c>
      <c r="BF13" s="4">
        <v>19</v>
      </c>
      <c r="BG13" s="4">
        <v>19</v>
      </c>
      <c r="BH13" s="4">
        <v>3.3</v>
      </c>
      <c r="BI13" s="4">
        <v>5</v>
      </c>
      <c r="BJ13" s="87">
        <v>115</v>
      </c>
      <c r="BK13" s="102"/>
      <c r="BL13" s="103"/>
      <c r="BM13" s="87"/>
      <c r="BN13" s="87"/>
      <c r="BO13" s="103"/>
      <c r="BP13" s="103"/>
      <c r="BQ13" s="104"/>
      <c r="BR13" s="87"/>
      <c r="BS13" s="87"/>
      <c r="BT13" s="103"/>
      <c r="BU13" s="103"/>
      <c r="BV13" s="104"/>
      <c r="BW13" s="102"/>
      <c r="BX13" s="87"/>
      <c r="BY13" s="87"/>
      <c r="BZ13" s="87"/>
      <c r="CA13" s="103"/>
      <c r="CB13" s="102"/>
      <c r="CC13" s="87"/>
      <c r="CD13" s="4">
        <v>4</v>
      </c>
      <c r="CF13" s="4">
        <v>2</v>
      </c>
      <c r="CH13" s="4">
        <v>0.2</v>
      </c>
      <c r="CI13" s="4">
        <v>1</v>
      </c>
      <c r="CJ13" s="4">
        <v>12</v>
      </c>
      <c r="CK13" s="4">
        <v>110</v>
      </c>
      <c r="CL13" s="4">
        <v>50</v>
      </c>
      <c r="CM13" s="4">
        <v>0</v>
      </c>
      <c r="CN13" s="105">
        <v>13.1</v>
      </c>
      <c r="CO13" s="4">
        <v>1</v>
      </c>
      <c r="CP13" s="4">
        <v>2</v>
      </c>
      <c r="CQ13" s="4">
        <v>1</v>
      </c>
      <c r="CR13" s="4">
        <v>0</v>
      </c>
      <c r="CS13" s="4">
        <v>1</v>
      </c>
      <c r="CT13" s="4">
        <v>3</v>
      </c>
      <c r="CU13" s="4">
        <v>1</v>
      </c>
      <c r="CV13" s="4">
        <v>3</v>
      </c>
      <c r="CW13" s="105">
        <v>1.8</v>
      </c>
      <c r="CX13" s="87">
        <v>0</v>
      </c>
      <c r="CY13" s="87">
        <v>0</v>
      </c>
      <c r="CZ13" s="4">
        <v>1</v>
      </c>
      <c r="DA13" s="87">
        <v>0</v>
      </c>
      <c r="DC13" s="87">
        <v>0</v>
      </c>
      <c r="DD13" s="4">
        <v>0.69</v>
      </c>
    </row>
    <row r="14" spans="1:269" x14ac:dyDescent="0.3">
      <c r="A14" s="148" t="s">
        <v>945</v>
      </c>
      <c r="B14" s="138" t="s">
        <v>687</v>
      </c>
      <c r="C14" s="87" t="s">
        <v>556</v>
      </c>
      <c r="D14" s="158" t="s">
        <v>813</v>
      </c>
      <c r="E14" s="94">
        <v>33428042</v>
      </c>
      <c r="F14" s="4">
        <v>48</v>
      </c>
      <c r="G14" s="4">
        <v>1</v>
      </c>
      <c r="H14" s="148" t="s">
        <v>624</v>
      </c>
      <c r="I14" s="98">
        <v>26791</v>
      </c>
      <c r="J14" s="98">
        <v>44343</v>
      </c>
      <c r="K14" s="4">
        <v>48</v>
      </c>
      <c r="L14" s="98">
        <v>44343</v>
      </c>
      <c r="M14" s="87"/>
      <c r="N14" s="4">
        <v>48</v>
      </c>
      <c r="O14" s="4">
        <v>0</v>
      </c>
      <c r="U14" s="4">
        <v>1</v>
      </c>
      <c r="V14" s="4">
        <v>0</v>
      </c>
      <c r="X14" s="4">
        <v>173</v>
      </c>
      <c r="Y14" s="4">
        <v>77.900000000000006</v>
      </c>
      <c r="Z14" s="4">
        <v>26</v>
      </c>
      <c r="AA14" s="4">
        <v>2</v>
      </c>
      <c r="AB14" s="4">
        <v>1</v>
      </c>
      <c r="AD14" s="4">
        <v>1</v>
      </c>
      <c r="AE14" s="4">
        <v>1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M14" s="4">
        <v>0</v>
      </c>
      <c r="AN14" s="4"/>
      <c r="AO14" s="4">
        <v>1</v>
      </c>
      <c r="AP14" s="4">
        <v>3</v>
      </c>
      <c r="AQ14" s="4">
        <v>1</v>
      </c>
      <c r="AR14" s="4">
        <v>5.91</v>
      </c>
      <c r="AS14" s="4">
        <v>14.8</v>
      </c>
      <c r="AT14" s="4">
        <v>230</v>
      </c>
      <c r="AU14" s="4">
        <v>62</v>
      </c>
      <c r="AV14" s="4">
        <v>31</v>
      </c>
      <c r="AW14" s="99">
        <v>2</v>
      </c>
      <c r="AX14" s="4">
        <v>3664</v>
      </c>
      <c r="AZ14" s="4">
        <v>143</v>
      </c>
      <c r="BA14" s="100">
        <v>4.5</v>
      </c>
      <c r="BB14" s="4">
        <v>8.8000000000000007</v>
      </c>
      <c r="BC14" s="6">
        <v>8.4</v>
      </c>
      <c r="BD14" s="4">
        <v>97</v>
      </c>
      <c r="BE14" s="101">
        <v>0.78</v>
      </c>
      <c r="BF14" s="4">
        <v>19</v>
      </c>
      <c r="BG14" s="4">
        <v>22</v>
      </c>
      <c r="BH14" s="4">
        <v>3.8</v>
      </c>
      <c r="BI14" s="4">
        <v>4.5</v>
      </c>
      <c r="BJ14" s="87">
        <v>111</v>
      </c>
      <c r="BK14" s="102"/>
      <c r="BL14" s="103"/>
      <c r="BM14" s="87"/>
      <c r="BN14" s="87"/>
      <c r="BO14" s="103"/>
      <c r="BP14" s="103"/>
      <c r="BQ14" s="104"/>
      <c r="BR14" s="87"/>
      <c r="BS14" s="87"/>
      <c r="BT14" s="103"/>
      <c r="BU14" s="103"/>
      <c r="BV14" s="104"/>
      <c r="BW14" s="102"/>
      <c r="BX14" s="87"/>
      <c r="BY14" s="87"/>
      <c r="BZ14" s="87"/>
      <c r="CA14" s="103"/>
      <c r="CB14" s="102"/>
      <c r="CC14" s="87"/>
      <c r="CD14" s="4">
        <v>4</v>
      </c>
      <c r="CF14" s="4">
        <v>2</v>
      </c>
      <c r="CH14" s="4">
        <v>0.5</v>
      </c>
      <c r="CI14" s="4">
        <v>1</v>
      </c>
      <c r="CJ14" s="4">
        <v>24</v>
      </c>
      <c r="CK14" s="4">
        <v>145</v>
      </c>
      <c r="CL14" s="4">
        <v>200</v>
      </c>
      <c r="CM14" s="4">
        <v>0</v>
      </c>
      <c r="CN14" s="105">
        <v>13.3</v>
      </c>
      <c r="CO14" s="4">
        <v>1</v>
      </c>
      <c r="CP14" s="4">
        <v>1</v>
      </c>
      <c r="CQ14" s="4">
        <v>1</v>
      </c>
      <c r="CR14" s="4">
        <v>0</v>
      </c>
      <c r="CS14" s="4">
        <v>1</v>
      </c>
      <c r="CT14" s="4">
        <v>3</v>
      </c>
      <c r="CU14" s="4">
        <v>1</v>
      </c>
      <c r="CV14" s="4">
        <v>1</v>
      </c>
      <c r="CW14" s="105">
        <v>3.5</v>
      </c>
      <c r="CX14" s="87">
        <v>0</v>
      </c>
      <c r="CY14" s="87">
        <v>0</v>
      </c>
      <c r="CZ14" s="4">
        <v>0</v>
      </c>
      <c r="DA14" s="87">
        <v>0</v>
      </c>
      <c r="DC14" s="87">
        <v>0</v>
      </c>
      <c r="DD14" s="4">
        <v>0.72</v>
      </c>
      <c r="DE14" s="4">
        <v>0.76</v>
      </c>
    </row>
    <row r="15" spans="1:269" x14ac:dyDescent="0.3">
      <c r="A15" s="148" t="s">
        <v>945</v>
      </c>
      <c r="B15" s="138" t="s">
        <v>688</v>
      </c>
      <c r="C15" s="87" t="s">
        <v>557</v>
      </c>
      <c r="D15" s="158" t="s">
        <v>814</v>
      </c>
      <c r="E15" s="94">
        <v>33334568</v>
      </c>
      <c r="F15" s="4">
        <v>66</v>
      </c>
      <c r="G15" s="4">
        <v>1</v>
      </c>
      <c r="H15" s="147" t="s">
        <v>625</v>
      </c>
      <c r="I15" s="98">
        <v>20086</v>
      </c>
      <c r="J15" s="98">
        <v>44348</v>
      </c>
      <c r="K15" s="4">
        <v>66</v>
      </c>
      <c r="L15" s="98">
        <v>44348</v>
      </c>
      <c r="M15" s="87"/>
      <c r="N15" s="4">
        <v>66</v>
      </c>
      <c r="O15" s="4">
        <v>0</v>
      </c>
      <c r="U15" s="4">
        <v>1</v>
      </c>
      <c r="V15" s="4">
        <v>0</v>
      </c>
      <c r="X15" s="4">
        <v>161.1</v>
      </c>
      <c r="Y15" s="4">
        <v>72.7</v>
      </c>
      <c r="Z15" s="4">
        <v>28</v>
      </c>
      <c r="AA15" s="4">
        <v>2</v>
      </c>
      <c r="AB15" s="4">
        <v>1</v>
      </c>
      <c r="AD15" s="4">
        <v>1</v>
      </c>
      <c r="AE15" s="4">
        <v>0</v>
      </c>
      <c r="AF15" s="4">
        <v>1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M15" s="4">
        <v>0</v>
      </c>
      <c r="AN15" s="4" t="s">
        <v>240</v>
      </c>
      <c r="AO15" s="4">
        <v>1</v>
      </c>
      <c r="AP15" s="4">
        <v>3</v>
      </c>
      <c r="AQ15" s="4">
        <v>1</v>
      </c>
      <c r="AR15" s="4">
        <v>5.73</v>
      </c>
      <c r="AS15" s="4">
        <v>13.9</v>
      </c>
      <c r="AT15" s="4">
        <v>174</v>
      </c>
      <c r="AU15" s="4">
        <v>57.9</v>
      </c>
      <c r="AV15" s="4">
        <v>29.7</v>
      </c>
      <c r="AW15" s="99">
        <v>1.9494949494949494</v>
      </c>
      <c r="AX15" s="4">
        <v>3318</v>
      </c>
      <c r="AZ15" s="4">
        <v>189</v>
      </c>
      <c r="BA15" s="100">
        <v>4.0999999999999996</v>
      </c>
      <c r="BB15" s="4">
        <v>8.5</v>
      </c>
      <c r="BC15" s="6">
        <v>8.42</v>
      </c>
      <c r="BD15" s="4">
        <v>163</v>
      </c>
      <c r="BE15" s="101">
        <v>0.88</v>
      </c>
      <c r="BF15" s="4">
        <v>19</v>
      </c>
      <c r="BG15" s="4">
        <v>22</v>
      </c>
      <c r="BH15" s="4">
        <v>3.2</v>
      </c>
      <c r="BI15" s="4">
        <v>4.0999999999999996</v>
      </c>
      <c r="BJ15" s="87">
        <v>86</v>
      </c>
      <c r="BK15" s="102"/>
      <c r="BL15" s="103"/>
      <c r="BM15" s="87"/>
      <c r="BN15" s="87"/>
      <c r="BO15" s="103"/>
      <c r="BP15" s="103"/>
      <c r="BQ15" s="104"/>
      <c r="BR15" s="87"/>
      <c r="BS15" s="87"/>
      <c r="BT15" s="103"/>
      <c r="BU15" s="103"/>
      <c r="BV15" s="104"/>
      <c r="BW15" s="102"/>
      <c r="BX15" s="87"/>
      <c r="BY15" s="87"/>
      <c r="BZ15" s="87"/>
      <c r="CA15" s="103"/>
      <c r="CB15" s="102"/>
      <c r="CC15" s="87"/>
      <c r="CD15" s="4">
        <v>5</v>
      </c>
      <c r="CE15" s="4">
        <v>90</v>
      </c>
      <c r="CF15" s="4">
        <v>2</v>
      </c>
      <c r="CH15" s="4">
        <v>0.3</v>
      </c>
      <c r="CI15" s="4">
        <v>1</v>
      </c>
      <c r="CJ15" s="4">
        <v>20</v>
      </c>
      <c r="CK15" s="4">
        <v>115</v>
      </c>
      <c r="CL15" s="4">
        <v>70</v>
      </c>
      <c r="CM15" s="4">
        <v>0</v>
      </c>
      <c r="CN15" s="105">
        <v>13.2</v>
      </c>
      <c r="CO15" s="4">
        <v>1</v>
      </c>
      <c r="CP15" s="4">
        <v>3</v>
      </c>
      <c r="CQ15" s="4">
        <v>1</v>
      </c>
      <c r="CR15" s="4">
        <v>0</v>
      </c>
      <c r="CS15" s="4">
        <v>1</v>
      </c>
      <c r="CT15" s="4">
        <v>3</v>
      </c>
      <c r="CU15" s="4">
        <v>1</v>
      </c>
      <c r="CV15" s="4">
        <v>3</v>
      </c>
      <c r="CW15" s="105">
        <v>1</v>
      </c>
      <c r="CX15" s="87">
        <v>0</v>
      </c>
      <c r="CY15" s="87">
        <v>0</v>
      </c>
      <c r="CZ15" s="4">
        <v>0</v>
      </c>
      <c r="DA15" s="87">
        <v>0</v>
      </c>
      <c r="DC15" s="87">
        <v>0</v>
      </c>
    </row>
    <row r="16" spans="1:269" x14ac:dyDescent="0.3">
      <c r="A16" s="148" t="s">
        <v>945</v>
      </c>
      <c r="B16" s="138" t="s">
        <v>689</v>
      </c>
      <c r="C16" s="87" t="s">
        <v>558</v>
      </c>
      <c r="D16" s="158" t="s">
        <v>815</v>
      </c>
      <c r="E16" s="94">
        <v>33428558</v>
      </c>
      <c r="F16" s="4">
        <v>44</v>
      </c>
      <c r="G16" s="4">
        <v>1</v>
      </c>
      <c r="H16" s="147" t="s">
        <v>622</v>
      </c>
      <c r="I16" s="98">
        <v>28189</v>
      </c>
      <c r="J16" s="98">
        <v>44350</v>
      </c>
      <c r="K16" s="4">
        <v>44</v>
      </c>
      <c r="L16" s="98">
        <v>44350</v>
      </c>
      <c r="M16" s="87"/>
      <c r="N16" s="4">
        <v>44</v>
      </c>
      <c r="O16" s="4">
        <v>0</v>
      </c>
      <c r="U16" s="4">
        <v>1</v>
      </c>
      <c r="V16" s="4">
        <v>0</v>
      </c>
      <c r="X16" s="4">
        <v>170.1</v>
      </c>
      <c r="Y16" s="4">
        <v>74.7</v>
      </c>
      <c r="Z16" s="4">
        <v>25.8</v>
      </c>
      <c r="AA16" s="4">
        <v>1</v>
      </c>
      <c r="AB16" s="4">
        <v>1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M16" s="4">
        <v>0</v>
      </c>
      <c r="AN16" s="4"/>
      <c r="AO16" s="4">
        <v>1</v>
      </c>
      <c r="AP16" s="4">
        <v>3</v>
      </c>
      <c r="AQ16" s="4">
        <v>1</v>
      </c>
      <c r="AR16" s="4">
        <v>3.91</v>
      </c>
      <c r="AS16" s="4">
        <v>15.5</v>
      </c>
      <c r="AT16" s="4">
        <v>282</v>
      </c>
      <c r="AU16" s="4">
        <v>42.5</v>
      </c>
      <c r="AV16" s="4">
        <v>43.2</v>
      </c>
      <c r="AW16" s="99">
        <v>0.98379629629629628</v>
      </c>
      <c r="AX16" s="4">
        <v>1662</v>
      </c>
      <c r="AZ16" s="4">
        <v>140</v>
      </c>
      <c r="BA16" s="100">
        <v>4.5999999999999996</v>
      </c>
      <c r="BB16" s="4">
        <v>9</v>
      </c>
      <c r="BC16" s="6">
        <v>8.52</v>
      </c>
      <c r="BD16" s="4">
        <v>154</v>
      </c>
      <c r="BE16" s="101">
        <v>0.91</v>
      </c>
      <c r="BF16" s="4">
        <v>23</v>
      </c>
      <c r="BG16" s="4">
        <v>24</v>
      </c>
      <c r="BH16" s="4">
        <v>3.3</v>
      </c>
      <c r="BI16" s="4">
        <v>4.8</v>
      </c>
      <c r="BJ16" s="87">
        <v>99</v>
      </c>
      <c r="BK16" s="102"/>
      <c r="BL16" s="103"/>
      <c r="BM16" s="87"/>
      <c r="BN16" s="87"/>
      <c r="BO16" s="103"/>
      <c r="BP16" s="103"/>
      <c r="BQ16" s="104"/>
      <c r="BR16" s="87"/>
      <c r="BS16" s="87"/>
      <c r="BT16" s="103"/>
      <c r="BU16" s="103"/>
      <c r="BV16" s="104"/>
      <c r="BW16" s="102"/>
      <c r="BX16" s="87"/>
      <c r="BY16" s="87"/>
      <c r="BZ16" s="87"/>
      <c r="CA16" s="103"/>
      <c r="CB16" s="102"/>
      <c r="CC16" s="87"/>
      <c r="CD16" s="4">
        <v>4</v>
      </c>
      <c r="CF16" s="4">
        <v>2</v>
      </c>
      <c r="CH16" s="4">
        <v>0.2</v>
      </c>
      <c r="CI16" s="4">
        <v>1</v>
      </c>
      <c r="CJ16" s="4">
        <v>14</v>
      </c>
      <c r="CK16" s="4">
        <v>105</v>
      </c>
      <c r="CL16" s="4">
        <v>30</v>
      </c>
      <c r="CM16" s="4">
        <v>0</v>
      </c>
      <c r="CN16" s="105">
        <v>13.4</v>
      </c>
      <c r="CO16" s="4">
        <v>2</v>
      </c>
      <c r="CP16" s="4">
        <v>3</v>
      </c>
      <c r="CQ16" s="4">
        <v>1</v>
      </c>
      <c r="CR16" s="4">
        <v>0</v>
      </c>
      <c r="CS16" s="4">
        <v>1</v>
      </c>
      <c r="CT16" s="4">
        <v>3</v>
      </c>
      <c r="CU16" s="4">
        <v>1</v>
      </c>
      <c r="CV16" s="4">
        <v>3</v>
      </c>
      <c r="CW16" s="105">
        <v>1.5</v>
      </c>
      <c r="CX16" s="87">
        <v>0</v>
      </c>
      <c r="CY16" s="87">
        <v>0</v>
      </c>
      <c r="CZ16" s="4">
        <v>0</v>
      </c>
      <c r="DA16" s="87">
        <v>0</v>
      </c>
      <c r="DC16" s="87">
        <v>0</v>
      </c>
      <c r="DD16" s="4">
        <v>0.91</v>
      </c>
    </row>
    <row r="17" spans="1:173" x14ac:dyDescent="0.3">
      <c r="A17" s="148" t="s">
        <v>945</v>
      </c>
      <c r="B17" s="138" t="s">
        <v>690</v>
      </c>
      <c r="C17" s="87" t="s">
        <v>559</v>
      </c>
      <c r="D17" s="158" t="s">
        <v>816</v>
      </c>
      <c r="E17" s="94">
        <v>20168676</v>
      </c>
      <c r="F17" s="4">
        <v>66</v>
      </c>
      <c r="G17" s="4">
        <v>1</v>
      </c>
      <c r="H17" s="148" t="s">
        <v>626</v>
      </c>
      <c r="I17" s="98">
        <v>19914</v>
      </c>
      <c r="J17" s="98">
        <v>44351</v>
      </c>
      <c r="K17" s="4">
        <v>66</v>
      </c>
      <c r="L17" s="98">
        <v>44351</v>
      </c>
      <c r="M17" s="87"/>
      <c r="N17" s="4">
        <v>66</v>
      </c>
      <c r="O17" s="4">
        <v>0</v>
      </c>
      <c r="U17" s="4">
        <v>1</v>
      </c>
      <c r="V17" s="4">
        <v>0</v>
      </c>
      <c r="X17" s="4">
        <v>173.7</v>
      </c>
      <c r="Y17" s="4">
        <v>72.5</v>
      </c>
      <c r="Z17" s="4">
        <v>24</v>
      </c>
      <c r="AA17" s="4">
        <v>2</v>
      </c>
      <c r="AB17" s="4">
        <v>1</v>
      </c>
      <c r="AD17" s="4">
        <v>1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M17" s="4">
        <v>0</v>
      </c>
      <c r="AN17" s="4"/>
      <c r="AO17" s="4">
        <v>1</v>
      </c>
      <c r="AP17" s="4">
        <v>3</v>
      </c>
      <c r="AQ17" s="4">
        <v>1</v>
      </c>
      <c r="AR17" s="4">
        <v>5.01</v>
      </c>
      <c r="AS17" s="4">
        <v>14.1</v>
      </c>
      <c r="AT17" s="4">
        <v>129</v>
      </c>
      <c r="AU17" s="4">
        <v>63.5</v>
      </c>
      <c r="AV17" s="4">
        <v>28.3</v>
      </c>
      <c r="AW17" s="99">
        <v>2.2438162544169611</v>
      </c>
      <c r="AX17" s="4">
        <v>3181</v>
      </c>
      <c r="AZ17" s="4">
        <v>164</v>
      </c>
      <c r="BA17" s="100">
        <v>4.2</v>
      </c>
      <c r="BB17" s="4">
        <v>8.6</v>
      </c>
      <c r="BC17" s="6">
        <v>8.44</v>
      </c>
      <c r="BD17" s="4">
        <v>122</v>
      </c>
      <c r="BE17" s="101">
        <v>0.93</v>
      </c>
      <c r="BF17" s="4">
        <v>21</v>
      </c>
      <c r="BG17" s="4">
        <v>20</v>
      </c>
      <c r="BH17" s="4">
        <v>3.7</v>
      </c>
      <c r="BI17" s="4">
        <v>1.8</v>
      </c>
      <c r="BJ17" s="87">
        <v>81</v>
      </c>
      <c r="BK17" s="102"/>
      <c r="BL17" s="103"/>
      <c r="BM17" s="87"/>
      <c r="BN17" s="87"/>
      <c r="BO17" s="103"/>
      <c r="BP17" s="103"/>
      <c r="BQ17" s="104"/>
      <c r="BR17" s="87"/>
      <c r="BS17" s="87"/>
      <c r="BT17" s="103"/>
      <c r="BU17" s="103"/>
      <c r="BV17" s="104"/>
      <c r="BW17" s="102"/>
      <c r="BX17" s="87"/>
      <c r="BY17" s="87"/>
      <c r="BZ17" s="87"/>
      <c r="CA17" s="103"/>
      <c r="CB17" s="102"/>
      <c r="CC17" s="87"/>
      <c r="CD17" s="4">
        <v>5</v>
      </c>
      <c r="CF17" s="4">
        <v>2</v>
      </c>
      <c r="CH17" s="4">
        <v>0.2</v>
      </c>
      <c r="CI17" s="4">
        <v>1</v>
      </c>
      <c r="CJ17" s="4">
        <v>16</v>
      </c>
      <c r="CK17" s="4">
        <v>155</v>
      </c>
      <c r="CM17" s="4">
        <v>0</v>
      </c>
      <c r="CN17" s="105">
        <v>12.1</v>
      </c>
      <c r="CO17" s="4">
        <v>1</v>
      </c>
      <c r="CP17" s="4">
        <v>2</v>
      </c>
      <c r="CQ17" s="4">
        <v>1</v>
      </c>
      <c r="CR17" s="4">
        <v>0</v>
      </c>
      <c r="CS17" s="4">
        <v>1</v>
      </c>
      <c r="CT17" s="4">
        <v>3</v>
      </c>
      <c r="CU17" s="4">
        <v>1</v>
      </c>
      <c r="CV17" s="4">
        <v>2</v>
      </c>
      <c r="CW17" s="105">
        <v>1.4</v>
      </c>
      <c r="CX17" s="87">
        <v>0</v>
      </c>
      <c r="CY17" s="87">
        <v>0</v>
      </c>
      <c r="CZ17" s="4">
        <v>0</v>
      </c>
      <c r="DA17" s="87">
        <v>0</v>
      </c>
      <c r="DC17" s="87">
        <v>0</v>
      </c>
    </row>
    <row r="18" spans="1:173" x14ac:dyDescent="0.3">
      <c r="A18" s="148" t="s">
        <v>945</v>
      </c>
      <c r="B18" s="138" t="s">
        <v>691</v>
      </c>
      <c r="C18" s="87" t="s">
        <v>560</v>
      </c>
      <c r="D18" s="158" t="s">
        <v>817</v>
      </c>
      <c r="E18" s="94">
        <v>20332198</v>
      </c>
      <c r="F18" s="4">
        <v>60</v>
      </c>
      <c r="G18" s="4">
        <v>1</v>
      </c>
      <c r="H18" s="147" t="s">
        <v>627</v>
      </c>
      <c r="I18" s="98">
        <v>22187</v>
      </c>
      <c r="J18" s="98">
        <v>44356</v>
      </c>
      <c r="K18" s="4">
        <v>60</v>
      </c>
      <c r="L18" s="98">
        <v>44356</v>
      </c>
      <c r="M18" s="87"/>
      <c r="N18" s="4">
        <v>60</v>
      </c>
      <c r="O18" s="4">
        <v>0</v>
      </c>
      <c r="U18" s="4">
        <v>1</v>
      </c>
      <c r="V18" s="4">
        <v>0</v>
      </c>
      <c r="X18" s="4">
        <v>169.2</v>
      </c>
      <c r="Y18" s="4">
        <v>81.099999999999994</v>
      </c>
      <c r="Z18" s="4">
        <v>28.3</v>
      </c>
      <c r="AA18" s="4">
        <v>2</v>
      </c>
      <c r="AB18" s="4">
        <v>5</v>
      </c>
      <c r="AD18" s="4">
        <v>1</v>
      </c>
      <c r="AE18" s="4">
        <v>1</v>
      </c>
      <c r="AF18" s="4">
        <v>0</v>
      </c>
      <c r="AG18" s="4">
        <v>0</v>
      </c>
      <c r="AH18" s="4">
        <v>1</v>
      </c>
      <c r="AI18" s="4">
        <v>0</v>
      </c>
      <c r="AJ18" s="4">
        <v>0</v>
      </c>
      <c r="AK18" s="4">
        <v>0</v>
      </c>
      <c r="AM18" s="4">
        <v>0</v>
      </c>
      <c r="AN18" s="4" t="s">
        <v>241</v>
      </c>
      <c r="AO18" s="4">
        <v>1</v>
      </c>
      <c r="AP18" s="4">
        <v>3</v>
      </c>
      <c r="AQ18" s="4">
        <v>1</v>
      </c>
      <c r="AR18" s="4">
        <v>6.65</v>
      </c>
      <c r="AS18" s="4">
        <v>17.3</v>
      </c>
      <c r="AT18" s="4">
        <v>221</v>
      </c>
      <c r="AU18" s="4">
        <v>73.400000000000006</v>
      </c>
      <c r="AV18" s="4">
        <v>16.5</v>
      </c>
      <c r="AW18" s="99">
        <v>4.4484848484848492</v>
      </c>
      <c r="AX18" s="4">
        <v>4881</v>
      </c>
      <c r="BA18" s="100">
        <v>4.0999999999999996</v>
      </c>
      <c r="BB18" s="4">
        <v>8</v>
      </c>
      <c r="BC18" s="6">
        <v>7.92</v>
      </c>
      <c r="BD18" s="4">
        <v>167</v>
      </c>
      <c r="BE18" s="101">
        <v>0.99</v>
      </c>
      <c r="BF18" s="4">
        <v>18</v>
      </c>
      <c r="BG18" s="4">
        <v>20</v>
      </c>
      <c r="BH18" s="4">
        <v>2.8</v>
      </c>
      <c r="BI18" s="4">
        <v>5.5</v>
      </c>
      <c r="BJ18" s="87">
        <v>77</v>
      </c>
      <c r="BK18" s="102"/>
      <c r="BL18" s="103"/>
      <c r="BM18" s="87"/>
      <c r="BN18" s="87"/>
      <c r="BO18" s="103"/>
      <c r="BP18" s="103"/>
      <c r="BQ18" s="104"/>
      <c r="BR18" s="87"/>
      <c r="BS18" s="87"/>
      <c r="BT18" s="103"/>
      <c r="BU18" s="103"/>
      <c r="BV18" s="104"/>
      <c r="BW18" s="102"/>
      <c r="BX18" s="87"/>
      <c r="BY18" s="87"/>
      <c r="BZ18" s="87"/>
      <c r="CA18" s="103"/>
      <c r="CB18" s="102"/>
      <c r="CC18" s="87"/>
      <c r="CD18" s="4">
        <v>4</v>
      </c>
      <c r="CF18" s="4">
        <v>2</v>
      </c>
      <c r="CH18" s="4">
        <v>0.1</v>
      </c>
      <c r="CI18" s="4">
        <v>1</v>
      </c>
      <c r="CJ18" s="4">
        <v>21</v>
      </c>
      <c r="CK18" s="4">
        <v>255</v>
      </c>
      <c r="CL18" s="4">
        <v>250</v>
      </c>
      <c r="CM18" s="4">
        <v>0</v>
      </c>
      <c r="CN18" s="105">
        <v>16.100000000000001</v>
      </c>
      <c r="CO18" s="4">
        <v>2</v>
      </c>
      <c r="CP18" s="4">
        <v>2</v>
      </c>
      <c r="CQ18" s="4">
        <v>2</v>
      </c>
      <c r="CR18" s="4">
        <v>0</v>
      </c>
      <c r="CS18" s="4">
        <v>1</v>
      </c>
      <c r="CT18" s="4">
        <v>3</v>
      </c>
      <c r="CU18" s="4">
        <v>1</v>
      </c>
      <c r="CV18" s="4">
        <v>3</v>
      </c>
      <c r="CW18" s="105">
        <v>2.8</v>
      </c>
      <c r="CX18" s="87">
        <v>0</v>
      </c>
      <c r="CY18" s="87">
        <v>0</v>
      </c>
      <c r="CZ18" s="4">
        <v>0</v>
      </c>
      <c r="DA18" s="87">
        <v>0</v>
      </c>
      <c r="DC18" s="87">
        <v>0</v>
      </c>
    </row>
    <row r="19" spans="1:173" x14ac:dyDescent="0.3">
      <c r="A19" s="148" t="s">
        <v>945</v>
      </c>
      <c r="B19" s="138" t="s">
        <v>692</v>
      </c>
      <c r="C19" s="61" t="s">
        <v>561</v>
      </c>
      <c r="D19" s="158" t="s">
        <v>818</v>
      </c>
      <c r="E19" s="94">
        <v>33430313</v>
      </c>
      <c r="F19" s="4">
        <v>68</v>
      </c>
      <c r="G19" s="4">
        <v>1</v>
      </c>
      <c r="H19" s="147" t="s">
        <v>621</v>
      </c>
      <c r="I19" s="98">
        <v>19423</v>
      </c>
      <c r="J19" s="98">
        <v>44357</v>
      </c>
      <c r="K19" s="4">
        <v>68</v>
      </c>
      <c r="L19" s="98">
        <v>44357</v>
      </c>
      <c r="M19" s="87"/>
      <c r="N19" s="4">
        <v>68</v>
      </c>
      <c r="O19" s="4">
        <v>0</v>
      </c>
      <c r="U19" s="4">
        <v>0</v>
      </c>
      <c r="V19" s="4">
        <v>0</v>
      </c>
      <c r="X19" s="4">
        <v>171.1</v>
      </c>
      <c r="Y19" s="4">
        <v>66.5</v>
      </c>
      <c r="Z19" s="4">
        <v>22.7</v>
      </c>
      <c r="AA19" s="4">
        <v>2</v>
      </c>
      <c r="AB19" s="4">
        <v>3</v>
      </c>
      <c r="AD19" s="4">
        <v>1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M19" s="4">
        <v>0</v>
      </c>
      <c r="AN19" s="4" t="s">
        <v>242</v>
      </c>
      <c r="AO19" s="4">
        <v>5</v>
      </c>
      <c r="AP19" s="4">
        <v>3</v>
      </c>
      <c r="AQ19" s="4">
        <v>1</v>
      </c>
      <c r="AR19" s="4">
        <v>6.64</v>
      </c>
      <c r="AS19" s="4">
        <v>13</v>
      </c>
      <c r="AT19" s="4">
        <v>178</v>
      </c>
      <c r="AU19" s="4">
        <v>67.3</v>
      </c>
      <c r="AV19" s="4">
        <v>21.5</v>
      </c>
      <c r="AW19" s="99">
        <v>3.1302325581395349</v>
      </c>
      <c r="AX19" s="4">
        <v>4469</v>
      </c>
      <c r="AZ19" s="4">
        <v>174</v>
      </c>
      <c r="BA19" s="100">
        <v>4</v>
      </c>
      <c r="BB19" s="4">
        <v>8.5</v>
      </c>
      <c r="BC19" s="6">
        <v>8.5</v>
      </c>
      <c r="BD19" s="4">
        <v>201</v>
      </c>
      <c r="BE19" s="101">
        <v>0.73</v>
      </c>
      <c r="BF19" s="4">
        <v>17</v>
      </c>
      <c r="BG19" s="4">
        <v>16</v>
      </c>
      <c r="BH19" s="4">
        <v>3.8</v>
      </c>
      <c r="BI19" s="4">
        <v>4.5999999999999996</v>
      </c>
      <c r="BJ19" s="87">
        <v>106</v>
      </c>
      <c r="BK19" s="102"/>
      <c r="BL19" s="103"/>
      <c r="BM19" s="87"/>
      <c r="BN19" s="87"/>
      <c r="BO19" s="103"/>
      <c r="BP19" s="103"/>
      <c r="BQ19" s="104"/>
      <c r="BR19" s="87"/>
      <c r="BS19" s="87"/>
      <c r="BT19" s="103"/>
      <c r="BU19" s="103"/>
      <c r="BV19" s="104"/>
      <c r="BW19" s="102"/>
      <c r="BX19" s="87"/>
      <c r="BY19" s="87"/>
      <c r="BZ19" s="87"/>
      <c r="CA19" s="103"/>
      <c r="CB19" s="102"/>
      <c r="CC19" s="87"/>
      <c r="CD19" s="4">
        <v>1</v>
      </c>
      <c r="CF19" s="4">
        <v>1</v>
      </c>
      <c r="CK19" s="4">
        <v>175</v>
      </c>
      <c r="CL19" s="4">
        <v>30</v>
      </c>
      <c r="CM19" s="4">
        <v>0</v>
      </c>
      <c r="CN19" s="105">
        <v>13.2</v>
      </c>
      <c r="CO19" s="4">
        <v>1</v>
      </c>
      <c r="CP19" s="4">
        <v>3</v>
      </c>
      <c r="CQ19" s="4">
        <v>1</v>
      </c>
      <c r="CR19" s="4">
        <v>1</v>
      </c>
      <c r="CS19" s="4">
        <v>5</v>
      </c>
      <c r="CT19" s="4">
        <v>3</v>
      </c>
      <c r="CU19" s="4">
        <v>1</v>
      </c>
      <c r="CV19" s="4">
        <v>2</v>
      </c>
      <c r="CW19" s="105">
        <v>2.5</v>
      </c>
      <c r="CX19" s="87">
        <v>0</v>
      </c>
      <c r="CY19" s="87">
        <v>1</v>
      </c>
      <c r="CZ19" s="4">
        <v>1</v>
      </c>
      <c r="DA19" s="87">
        <v>0</v>
      </c>
      <c r="DC19" s="87">
        <v>0</v>
      </c>
      <c r="DD19" s="4">
        <v>1.01</v>
      </c>
      <c r="DE19" s="4">
        <v>1.05</v>
      </c>
    </row>
    <row r="20" spans="1:173" x14ac:dyDescent="0.3">
      <c r="A20" s="148" t="s">
        <v>945</v>
      </c>
      <c r="B20" s="138" t="s">
        <v>693</v>
      </c>
      <c r="C20" s="87" t="s">
        <v>562</v>
      </c>
      <c r="D20" s="158" t="s">
        <v>819</v>
      </c>
      <c r="E20" s="94">
        <v>90120178</v>
      </c>
      <c r="F20" s="4">
        <v>64</v>
      </c>
      <c r="G20" s="4">
        <v>1</v>
      </c>
      <c r="H20" s="147" t="s">
        <v>621</v>
      </c>
      <c r="I20" s="98">
        <v>20900</v>
      </c>
      <c r="J20" s="98">
        <v>44364</v>
      </c>
      <c r="K20" s="4">
        <v>64</v>
      </c>
      <c r="L20" s="98">
        <v>44364</v>
      </c>
      <c r="M20" s="87"/>
      <c r="N20" s="4">
        <v>64</v>
      </c>
      <c r="O20" s="4">
        <v>0</v>
      </c>
      <c r="U20" s="4">
        <v>1</v>
      </c>
      <c r="V20" s="4">
        <v>0</v>
      </c>
      <c r="X20" s="4">
        <v>175.3</v>
      </c>
      <c r="Y20" s="4">
        <v>58.6</v>
      </c>
      <c r="Z20" s="4">
        <v>19.100000000000001</v>
      </c>
      <c r="AA20" s="4">
        <v>2</v>
      </c>
      <c r="AB20" s="4">
        <v>1</v>
      </c>
      <c r="AD20" s="4">
        <v>1</v>
      </c>
      <c r="AE20" s="4">
        <v>1</v>
      </c>
      <c r="AF20" s="4">
        <v>1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M20" s="4">
        <v>0</v>
      </c>
      <c r="AN20" s="4" t="s">
        <v>243</v>
      </c>
      <c r="AO20" s="4">
        <v>5</v>
      </c>
      <c r="AP20" s="4">
        <v>3</v>
      </c>
      <c r="AQ20" s="4">
        <v>1</v>
      </c>
      <c r="AR20" s="4">
        <v>6.62</v>
      </c>
      <c r="AS20" s="4">
        <v>14.6</v>
      </c>
      <c r="AT20" s="4">
        <v>188</v>
      </c>
      <c r="AU20" s="4">
        <v>61</v>
      </c>
      <c r="AV20" s="4">
        <v>27.5</v>
      </c>
      <c r="AW20" s="99">
        <v>2.2181818181818183</v>
      </c>
      <c r="AX20" s="4">
        <v>4038</v>
      </c>
      <c r="AZ20" s="4">
        <v>212</v>
      </c>
      <c r="BA20" s="100">
        <v>4.5</v>
      </c>
      <c r="BB20" s="4">
        <v>9.4</v>
      </c>
      <c r="BC20" s="6">
        <v>9</v>
      </c>
      <c r="BD20" s="4">
        <v>142</v>
      </c>
      <c r="BE20" s="101">
        <v>0.85</v>
      </c>
      <c r="BF20" s="4">
        <v>17</v>
      </c>
      <c r="BG20" s="4">
        <v>19</v>
      </c>
      <c r="BH20" s="4">
        <v>2.9</v>
      </c>
      <c r="BI20" s="4">
        <v>3.5</v>
      </c>
      <c r="BJ20" s="87">
        <v>90</v>
      </c>
      <c r="BK20" s="102"/>
      <c r="BL20" s="103"/>
      <c r="BM20" s="87"/>
      <c r="BN20" s="87"/>
      <c r="BO20" s="103"/>
      <c r="BP20" s="103"/>
      <c r="BQ20" s="104"/>
      <c r="BR20" s="87"/>
      <c r="BS20" s="87"/>
      <c r="BT20" s="103"/>
      <c r="BU20" s="103"/>
      <c r="BV20" s="104"/>
      <c r="BW20" s="102"/>
      <c r="BX20" s="87"/>
      <c r="BY20" s="87"/>
      <c r="BZ20" s="87"/>
      <c r="CA20" s="103"/>
      <c r="CB20" s="102"/>
      <c r="CC20" s="87"/>
      <c r="CD20" s="4">
        <v>1</v>
      </c>
      <c r="CF20" s="4">
        <v>1</v>
      </c>
      <c r="CK20" s="4">
        <v>125</v>
      </c>
      <c r="CM20" s="4">
        <v>0</v>
      </c>
      <c r="CN20" s="105">
        <v>13.2</v>
      </c>
      <c r="CO20" s="4">
        <v>2</v>
      </c>
      <c r="CP20" s="4">
        <v>1</v>
      </c>
      <c r="CQ20" s="4">
        <v>99</v>
      </c>
      <c r="CR20" s="4">
        <v>0</v>
      </c>
      <c r="CS20" s="4">
        <v>5</v>
      </c>
      <c r="CT20" s="4">
        <v>3</v>
      </c>
      <c r="CU20" s="4">
        <v>1</v>
      </c>
      <c r="CV20" s="4">
        <v>4</v>
      </c>
      <c r="CW20" s="105">
        <v>7</v>
      </c>
      <c r="CX20" s="87">
        <v>1</v>
      </c>
      <c r="CY20" s="87">
        <v>1</v>
      </c>
      <c r="CZ20" s="4">
        <v>1</v>
      </c>
      <c r="DA20" s="87">
        <v>1</v>
      </c>
      <c r="DC20" s="87">
        <v>0</v>
      </c>
      <c r="DD20" s="4">
        <v>1.22</v>
      </c>
    </row>
    <row r="21" spans="1:173" x14ac:dyDescent="0.3">
      <c r="A21" s="148" t="s">
        <v>945</v>
      </c>
      <c r="B21" s="138" t="s">
        <v>694</v>
      </c>
      <c r="C21" s="87" t="s">
        <v>563</v>
      </c>
      <c r="D21" s="158" t="s">
        <v>808</v>
      </c>
      <c r="E21" s="94">
        <v>33202712</v>
      </c>
      <c r="F21" s="4">
        <v>51</v>
      </c>
      <c r="G21" s="4">
        <v>1</v>
      </c>
      <c r="H21" s="147" t="s">
        <v>620</v>
      </c>
      <c r="I21" s="98">
        <v>25634</v>
      </c>
      <c r="J21" s="98">
        <v>44368</v>
      </c>
      <c r="K21" s="4">
        <v>51</v>
      </c>
      <c r="L21" s="98">
        <v>44368</v>
      </c>
      <c r="M21" s="87"/>
      <c r="N21" s="4">
        <v>51</v>
      </c>
      <c r="O21" s="4">
        <v>0</v>
      </c>
      <c r="U21" s="4">
        <v>0</v>
      </c>
      <c r="V21" s="4">
        <v>0</v>
      </c>
      <c r="X21" s="4">
        <v>177.2</v>
      </c>
      <c r="Y21" s="4">
        <v>110.8</v>
      </c>
      <c r="Z21" s="4">
        <v>35.299999999999997</v>
      </c>
      <c r="AA21" s="4">
        <v>2</v>
      </c>
      <c r="AB21" s="4">
        <v>5</v>
      </c>
      <c r="AC21" s="4" t="s">
        <v>222</v>
      </c>
      <c r="AD21" s="4">
        <v>1</v>
      </c>
      <c r="AE21" s="4">
        <v>0</v>
      </c>
      <c r="AF21" s="4">
        <v>0</v>
      </c>
      <c r="AG21" s="4">
        <v>0</v>
      </c>
      <c r="AH21" s="4">
        <v>0</v>
      </c>
      <c r="AI21" s="4">
        <v>1</v>
      </c>
      <c r="AJ21" s="4">
        <v>0</v>
      </c>
      <c r="AK21" s="4">
        <v>0</v>
      </c>
      <c r="AM21" s="4">
        <v>0</v>
      </c>
      <c r="AN21" s="4" t="s">
        <v>238</v>
      </c>
      <c r="AO21" s="4">
        <v>1</v>
      </c>
      <c r="AP21" s="4">
        <v>3</v>
      </c>
      <c r="AQ21" s="4">
        <v>1</v>
      </c>
      <c r="AR21" s="4">
        <v>9.31</v>
      </c>
      <c r="AS21" s="4">
        <v>13.3</v>
      </c>
      <c r="AT21" s="4">
        <v>329</v>
      </c>
      <c r="AU21" s="4">
        <v>70.900000000000006</v>
      </c>
      <c r="AV21" s="4">
        <v>17.3</v>
      </c>
      <c r="AW21" s="99">
        <v>4.098265895953757</v>
      </c>
      <c r="AX21" s="4">
        <v>6601</v>
      </c>
      <c r="AZ21" s="4">
        <v>178</v>
      </c>
      <c r="BA21" s="100">
        <v>4.3</v>
      </c>
      <c r="BB21" s="4">
        <v>9</v>
      </c>
      <c r="BC21" s="6">
        <v>8.76</v>
      </c>
      <c r="BD21" s="4">
        <v>256</v>
      </c>
      <c r="BE21" s="101">
        <v>0.8</v>
      </c>
      <c r="BF21" s="4">
        <v>18</v>
      </c>
      <c r="BG21" s="4">
        <v>22</v>
      </c>
      <c r="BH21" s="4">
        <v>2.9</v>
      </c>
      <c r="BI21" s="4">
        <v>7</v>
      </c>
      <c r="BJ21" s="87">
        <v>64</v>
      </c>
      <c r="BK21" s="102"/>
      <c r="BL21" s="103"/>
      <c r="BM21" s="87"/>
      <c r="BN21" s="87"/>
      <c r="BO21" s="103"/>
      <c r="BP21" s="103"/>
      <c r="BQ21" s="104"/>
      <c r="BR21" s="87"/>
      <c r="BS21" s="87"/>
      <c r="BT21" s="103"/>
      <c r="BU21" s="103"/>
      <c r="BV21" s="104"/>
      <c r="BW21" s="102"/>
      <c r="BX21" s="87"/>
      <c r="BY21" s="87"/>
      <c r="BZ21" s="87"/>
      <c r="CA21" s="103"/>
      <c r="CB21" s="102"/>
      <c r="CC21" s="87"/>
      <c r="CD21" s="4">
        <v>5</v>
      </c>
      <c r="CF21" s="4">
        <v>2</v>
      </c>
      <c r="CH21" s="4">
        <v>0.2</v>
      </c>
      <c r="CI21" s="4">
        <v>1</v>
      </c>
      <c r="CJ21" s="4">
        <v>20</v>
      </c>
      <c r="CK21" s="4">
        <v>260</v>
      </c>
      <c r="CL21" s="4">
        <v>200</v>
      </c>
      <c r="CM21" s="4">
        <v>0</v>
      </c>
      <c r="CN21" s="105">
        <v>12</v>
      </c>
      <c r="CO21" s="4">
        <v>1</v>
      </c>
      <c r="CP21" s="4">
        <v>1</v>
      </c>
      <c r="CQ21" s="4">
        <v>1</v>
      </c>
      <c r="CR21" s="4">
        <v>0</v>
      </c>
      <c r="CS21" s="4">
        <v>1</v>
      </c>
      <c r="CT21" s="4">
        <v>3</v>
      </c>
      <c r="CU21" s="4">
        <v>1</v>
      </c>
      <c r="CV21" s="4">
        <v>2</v>
      </c>
      <c r="CW21" s="105">
        <v>3</v>
      </c>
      <c r="CX21" s="87">
        <v>0</v>
      </c>
      <c r="CY21" s="87">
        <v>0</v>
      </c>
      <c r="CZ21" s="4">
        <v>1</v>
      </c>
      <c r="DA21" s="87">
        <v>0</v>
      </c>
      <c r="DC21" s="87">
        <v>0</v>
      </c>
    </row>
    <row r="22" spans="1:173" x14ac:dyDescent="0.3">
      <c r="A22" s="148" t="s">
        <v>945</v>
      </c>
      <c r="B22" s="138" t="s">
        <v>695</v>
      </c>
      <c r="C22" s="87" t="s">
        <v>564</v>
      </c>
      <c r="D22" s="158" t="s">
        <v>820</v>
      </c>
      <c r="E22" s="94">
        <v>33431997</v>
      </c>
      <c r="F22" s="4">
        <v>48</v>
      </c>
      <c r="G22" s="4">
        <v>0</v>
      </c>
      <c r="H22" s="147" t="s">
        <v>621</v>
      </c>
      <c r="I22" s="98">
        <v>26604</v>
      </c>
      <c r="J22" s="98">
        <v>44371</v>
      </c>
      <c r="K22" s="4">
        <v>48</v>
      </c>
      <c r="L22" s="98">
        <v>44371</v>
      </c>
      <c r="M22" s="87"/>
      <c r="N22" s="4">
        <v>48</v>
      </c>
      <c r="O22" s="4">
        <v>0</v>
      </c>
      <c r="U22" s="4">
        <v>0</v>
      </c>
      <c r="V22" s="4">
        <v>0</v>
      </c>
      <c r="X22" s="4">
        <v>153.80000000000001</v>
      </c>
      <c r="Y22" s="4">
        <v>58.7</v>
      </c>
      <c r="Z22" s="4">
        <v>24.8</v>
      </c>
      <c r="AA22" s="4">
        <v>1</v>
      </c>
      <c r="AB22" s="4">
        <v>1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M22" s="4">
        <v>0</v>
      </c>
      <c r="AN22" s="4"/>
      <c r="AO22" s="4">
        <v>1</v>
      </c>
      <c r="AP22" s="4">
        <v>3</v>
      </c>
      <c r="AQ22" s="4">
        <v>1</v>
      </c>
      <c r="AR22" s="4">
        <v>6.63</v>
      </c>
      <c r="AS22" s="4">
        <v>14.7</v>
      </c>
      <c r="AT22" s="4">
        <v>314</v>
      </c>
      <c r="AU22" s="4">
        <v>62</v>
      </c>
      <c r="AV22" s="4">
        <v>30.5</v>
      </c>
      <c r="AW22" s="99">
        <v>2.0327868852459017</v>
      </c>
      <c r="AX22" s="4">
        <v>4111</v>
      </c>
      <c r="AZ22" s="4">
        <v>145</v>
      </c>
      <c r="BA22" s="100">
        <v>4.5999999999999996</v>
      </c>
      <c r="BB22" s="4">
        <v>9</v>
      </c>
      <c r="BC22" s="6">
        <v>8.52</v>
      </c>
      <c r="BD22" s="4">
        <v>239</v>
      </c>
      <c r="BE22" s="101">
        <v>0.61</v>
      </c>
      <c r="BF22" s="4">
        <v>16</v>
      </c>
      <c r="BG22" s="4">
        <v>17</v>
      </c>
      <c r="BH22" s="4">
        <v>2.8</v>
      </c>
      <c r="BI22" s="4">
        <v>4.2</v>
      </c>
      <c r="BJ22" s="87">
        <v>104</v>
      </c>
      <c r="BK22" s="102"/>
      <c r="BL22" s="103"/>
      <c r="BM22" s="87"/>
      <c r="BN22" s="87"/>
      <c r="BO22" s="103"/>
      <c r="BP22" s="103"/>
      <c r="BQ22" s="104"/>
      <c r="BR22" s="87"/>
      <c r="BS22" s="87"/>
      <c r="BT22" s="103"/>
      <c r="BU22" s="103"/>
      <c r="BV22" s="104"/>
      <c r="BW22" s="102"/>
      <c r="BX22" s="87"/>
      <c r="BY22" s="87"/>
      <c r="BZ22" s="87"/>
      <c r="CA22" s="103"/>
      <c r="CB22" s="102"/>
      <c r="CC22" s="87"/>
      <c r="CD22" s="4">
        <v>1</v>
      </c>
      <c r="CF22" s="4">
        <v>1</v>
      </c>
      <c r="CK22" s="4">
        <v>120</v>
      </c>
      <c r="CM22" s="4">
        <v>0</v>
      </c>
      <c r="CN22" s="105">
        <v>13.1</v>
      </c>
      <c r="CO22" s="4">
        <v>2</v>
      </c>
      <c r="CP22" s="4">
        <v>3</v>
      </c>
      <c r="CQ22" s="4">
        <v>1</v>
      </c>
      <c r="CR22" s="4">
        <v>0</v>
      </c>
      <c r="CS22" s="4">
        <v>1</v>
      </c>
      <c r="CT22" s="4">
        <v>3</v>
      </c>
      <c r="CU22" s="4">
        <v>1</v>
      </c>
      <c r="CV22" s="4">
        <v>2</v>
      </c>
      <c r="CW22" s="105">
        <v>2.2000000000000002</v>
      </c>
      <c r="CX22" s="87">
        <v>0</v>
      </c>
      <c r="CY22" s="87">
        <v>0</v>
      </c>
      <c r="CZ22" s="4">
        <v>0</v>
      </c>
      <c r="DA22" s="87">
        <v>0</v>
      </c>
      <c r="DC22" s="87">
        <v>0</v>
      </c>
      <c r="DD22" s="4">
        <v>0.94</v>
      </c>
    </row>
    <row r="23" spans="1:173" x14ac:dyDescent="0.3">
      <c r="A23" s="148" t="s">
        <v>945</v>
      </c>
      <c r="B23" s="138" t="s">
        <v>696</v>
      </c>
      <c r="C23" s="87" t="s">
        <v>565</v>
      </c>
      <c r="D23" s="158" t="s">
        <v>821</v>
      </c>
      <c r="E23" s="94">
        <v>33431237</v>
      </c>
      <c r="F23" s="4">
        <v>26</v>
      </c>
      <c r="G23" s="4">
        <v>0</v>
      </c>
      <c r="H23" s="147" t="s">
        <v>620</v>
      </c>
      <c r="I23" s="98">
        <v>34703</v>
      </c>
      <c r="J23" s="98">
        <v>44371</v>
      </c>
      <c r="K23" s="4">
        <v>26</v>
      </c>
      <c r="L23" s="98">
        <v>44371</v>
      </c>
      <c r="M23" s="87"/>
      <c r="N23" s="4">
        <v>26</v>
      </c>
      <c r="O23" s="4">
        <v>0</v>
      </c>
      <c r="U23" s="4">
        <v>1</v>
      </c>
      <c r="V23" s="4">
        <v>0</v>
      </c>
      <c r="X23" s="4">
        <v>163.6</v>
      </c>
      <c r="Y23" s="4">
        <v>62.5</v>
      </c>
      <c r="Z23" s="4">
        <v>23.4</v>
      </c>
      <c r="AA23" s="4">
        <v>1</v>
      </c>
      <c r="AB23" s="4">
        <v>1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M23" s="4">
        <v>0</v>
      </c>
      <c r="AN23" s="4"/>
      <c r="AO23" s="4">
        <v>1</v>
      </c>
      <c r="AP23" s="4">
        <v>3</v>
      </c>
      <c r="AQ23" s="4">
        <v>1</v>
      </c>
      <c r="AR23" s="4">
        <v>6.53</v>
      </c>
      <c r="AS23" s="4">
        <v>13.4</v>
      </c>
      <c r="AT23" s="4">
        <v>316</v>
      </c>
      <c r="AU23" s="4">
        <v>59.3</v>
      </c>
      <c r="AV23" s="4">
        <v>32.299999999999997</v>
      </c>
      <c r="AW23" s="99">
        <v>1.8359133126934986</v>
      </c>
      <c r="AX23" s="4">
        <v>3872</v>
      </c>
      <c r="AZ23" s="4">
        <v>190</v>
      </c>
      <c r="BA23" s="100">
        <v>4.5999999999999996</v>
      </c>
      <c r="BB23" s="4">
        <v>9.1999999999999993</v>
      </c>
      <c r="BC23" s="6">
        <v>8.7199999999999989</v>
      </c>
      <c r="BD23" s="4">
        <v>253</v>
      </c>
      <c r="BE23" s="101">
        <v>0.52</v>
      </c>
      <c r="BF23" s="4">
        <v>32</v>
      </c>
      <c r="BG23" s="4">
        <v>32</v>
      </c>
      <c r="BH23" s="4">
        <v>4</v>
      </c>
      <c r="BI23" s="4">
        <v>3.8</v>
      </c>
      <c r="BJ23" s="87">
        <v>142</v>
      </c>
      <c r="BK23" s="102"/>
      <c r="BL23" s="103"/>
      <c r="BM23" s="87"/>
      <c r="BN23" s="87"/>
      <c r="BO23" s="103"/>
      <c r="BP23" s="103"/>
      <c r="BQ23" s="104"/>
      <c r="BR23" s="87"/>
      <c r="BS23" s="87"/>
      <c r="BT23" s="103"/>
      <c r="BU23" s="103"/>
      <c r="BV23" s="104"/>
      <c r="BW23" s="102"/>
      <c r="BX23" s="87"/>
      <c r="BY23" s="87"/>
      <c r="BZ23" s="87"/>
      <c r="CA23" s="103"/>
      <c r="CB23" s="102"/>
      <c r="CC23" s="87"/>
      <c r="CD23" s="4">
        <v>5</v>
      </c>
      <c r="CE23" s="4">
        <v>60</v>
      </c>
      <c r="CF23" s="4">
        <v>2</v>
      </c>
      <c r="CH23" s="4">
        <v>0.2</v>
      </c>
      <c r="CI23" s="4">
        <v>1</v>
      </c>
      <c r="CJ23" s="4">
        <v>10</v>
      </c>
      <c r="CK23" s="4">
        <v>120</v>
      </c>
      <c r="CL23" s="4">
        <v>10</v>
      </c>
      <c r="CM23" s="4">
        <v>0</v>
      </c>
      <c r="CN23" s="105">
        <v>11.4</v>
      </c>
      <c r="CO23" s="4">
        <v>2</v>
      </c>
      <c r="CP23" s="4">
        <v>2</v>
      </c>
      <c r="CQ23" s="4">
        <v>1</v>
      </c>
      <c r="CR23" s="4">
        <v>0</v>
      </c>
      <c r="CS23" s="4">
        <v>1</v>
      </c>
      <c r="CT23" s="4">
        <v>3</v>
      </c>
      <c r="CU23" s="4">
        <v>1</v>
      </c>
      <c r="CV23" s="4">
        <v>2</v>
      </c>
      <c r="CW23" s="105">
        <v>1.1000000000000001</v>
      </c>
      <c r="CX23" s="87">
        <v>0</v>
      </c>
      <c r="CY23" s="87">
        <v>0</v>
      </c>
      <c r="CZ23" s="4">
        <v>0</v>
      </c>
      <c r="DA23" s="87">
        <v>0</v>
      </c>
      <c r="DC23" s="87">
        <v>0</v>
      </c>
      <c r="DD23" s="4">
        <v>0.53</v>
      </c>
    </row>
    <row r="24" spans="1:173" x14ac:dyDescent="0.3">
      <c r="A24" s="148" t="s">
        <v>945</v>
      </c>
      <c r="B24" s="138" t="s">
        <v>697</v>
      </c>
      <c r="C24" s="87" t="s">
        <v>566</v>
      </c>
      <c r="D24" s="158" t="s">
        <v>822</v>
      </c>
      <c r="E24" s="94">
        <v>33221478</v>
      </c>
      <c r="F24" s="4">
        <v>68</v>
      </c>
      <c r="G24" s="4">
        <v>1</v>
      </c>
      <c r="H24" s="148" t="s">
        <v>626</v>
      </c>
      <c r="I24" s="98">
        <v>19258</v>
      </c>
      <c r="J24" s="98">
        <v>44372</v>
      </c>
      <c r="K24" s="4">
        <v>68</v>
      </c>
      <c r="L24" s="98">
        <v>44372</v>
      </c>
      <c r="M24" s="87"/>
      <c r="N24" s="4">
        <v>68</v>
      </c>
      <c r="O24" s="4">
        <v>0</v>
      </c>
      <c r="U24" s="4">
        <v>1</v>
      </c>
      <c r="V24" s="4">
        <v>0</v>
      </c>
      <c r="X24" s="4">
        <v>156.6</v>
      </c>
      <c r="Y24" s="4">
        <v>57.1</v>
      </c>
      <c r="Z24" s="4">
        <v>23.3</v>
      </c>
      <c r="AA24" s="4">
        <v>2</v>
      </c>
      <c r="AB24" s="4">
        <v>1</v>
      </c>
      <c r="AD24" s="4">
        <v>1</v>
      </c>
      <c r="AE24" s="4">
        <v>1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M24" s="4">
        <v>0</v>
      </c>
      <c r="AN24" s="4"/>
      <c r="AO24" s="4">
        <v>1</v>
      </c>
      <c r="AP24" s="4">
        <v>3</v>
      </c>
      <c r="AQ24" s="4">
        <v>1</v>
      </c>
      <c r="AR24" s="4">
        <v>6.66</v>
      </c>
      <c r="AS24" s="4">
        <v>13.6</v>
      </c>
      <c r="AT24" s="4">
        <v>234</v>
      </c>
      <c r="AU24" s="4">
        <v>77.7</v>
      </c>
      <c r="AV24" s="4">
        <v>12.3</v>
      </c>
      <c r="AW24" s="99">
        <v>6.3170731707317076</v>
      </c>
      <c r="AX24" s="4">
        <v>5175</v>
      </c>
      <c r="BA24" s="100">
        <v>3.9</v>
      </c>
      <c r="BB24" s="4">
        <v>8.3000000000000007</v>
      </c>
      <c r="BC24" s="6">
        <v>8.3800000000000008</v>
      </c>
      <c r="BD24" s="4">
        <v>140</v>
      </c>
      <c r="BE24" s="101">
        <v>1</v>
      </c>
      <c r="BF24" s="4">
        <v>25</v>
      </c>
      <c r="BG24" s="4">
        <v>30</v>
      </c>
      <c r="BH24" s="4">
        <v>2.8</v>
      </c>
      <c r="BI24" s="4">
        <v>3.6</v>
      </c>
      <c r="BJ24" s="87">
        <v>74</v>
      </c>
      <c r="BK24" s="102"/>
      <c r="BL24" s="103"/>
      <c r="BM24" s="87"/>
      <c r="BN24" s="87"/>
      <c r="BO24" s="103"/>
      <c r="BP24" s="103"/>
      <c r="BQ24" s="104"/>
      <c r="BR24" s="87"/>
      <c r="BS24" s="87"/>
      <c r="BT24" s="103"/>
      <c r="BU24" s="103"/>
      <c r="BV24" s="104"/>
      <c r="BW24" s="102"/>
      <c r="BX24" s="87"/>
      <c r="BY24" s="87"/>
      <c r="BZ24" s="87"/>
      <c r="CA24" s="103"/>
      <c r="CB24" s="102"/>
      <c r="CC24" s="87"/>
      <c r="CD24" s="4">
        <v>5</v>
      </c>
      <c r="CF24" s="4">
        <v>2</v>
      </c>
      <c r="CH24" s="4">
        <v>0.2</v>
      </c>
      <c r="CI24" s="4">
        <v>1</v>
      </c>
      <c r="CJ24" s="4">
        <v>20</v>
      </c>
      <c r="CK24" s="4">
        <v>185</v>
      </c>
      <c r="CL24" s="4">
        <v>40</v>
      </c>
      <c r="CM24" s="4">
        <v>0</v>
      </c>
      <c r="CN24" s="105">
        <v>11.9</v>
      </c>
      <c r="CO24" s="4">
        <v>2</v>
      </c>
      <c r="CP24" s="4">
        <v>3</v>
      </c>
      <c r="CQ24" s="4">
        <v>1</v>
      </c>
      <c r="CR24" s="4">
        <v>0</v>
      </c>
      <c r="CS24" s="4">
        <v>1</v>
      </c>
      <c r="CT24" s="4">
        <v>3</v>
      </c>
      <c r="CU24" s="4">
        <v>1</v>
      </c>
      <c r="CV24" s="4">
        <v>3</v>
      </c>
      <c r="CW24" s="105">
        <v>2.5</v>
      </c>
      <c r="CX24" s="87">
        <v>0</v>
      </c>
      <c r="CY24" s="87">
        <v>0</v>
      </c>
      <c r="CZ24" s="4">
        <v>0</v>
      </c>
      <c r="DA24" s="87">
        <v>0</v>
      </c>
      <c r="DC24" s="87">
        <v>0</v>
      </c>
      <c r="DD24" s="4">
        <v>1.4</v>
      </c>
    </row>
    <row r="25" spans="1:173" x14ac:dyDescent="0.3">
      <c r="A25" s="148" t="s">
        <v>945</v>
      </c>
      <c r="B25" s="138" t="s">
        <v>698</v>
      </c>
      <c r="C25" s="87" t="s">
        <v>567</v>
      </c>
      <c r="D25" s="158" t="s">
        <v>823</v>
      </c>
      <c r="E25" s="94">
        <v>33431595</v>
      </c>
      <c r="F25" s="4">
        <v>54</v>
      </c>
      <c r="G25" s="4">
        <v>1</v>
      </c>
      <c r="H25" s="147" t="s">
        <v>620</v>
      </c>
      <c r="I25" s="98">
        <v>24441</v>
      </c>
      <c r="J25" s="98">
        <v>44375</v>
      </c>
      <c r="K25" s="4">
        <v>54</v>
      </c>
      <c r="L25" s="98">
        <v>44375</v>
      </c>
      <c r="M25" s="87"/>
      <c r="N25" s="4">
        <v>54</v>
      </c>
      <c r="O25" s="4">
        <v>0</v>
      </c>
      <c r="U25" s="4">
        <v>1</v>
      </c>
      <c r="V25" s="4">
        <v>0</v>
      </c>
      <c r="X25" s="4">
        <v>171.9</v>
      </c>
      <c r="Y25" s="4">
        <v>71.3</v>
      </c>
      <c r="Z25" s="4">
        <v>24.1</v>
      </c>
      <c r="AA25" s="4">
        <v>2</v>
      </c>
      <c r="AB25" s="4">
        <v>1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M25" s="4">
        <v>0</v>
      </c>
      <c r="AN25" s="4"/>
      <c r="AO25" s="4">
        <v>2</v>
      </c>
      <c r="AP25" s="4">
        <v>3</v>
      </c>
      <c r="AQ25" s="4">
        <v>1</v>
      </c>
      <c r="AR25" s="4">
        <v>6.68</v>
      </c>
      <c r="AS25" s="4">
        <v>15</v>
      </c>
      <c r="AT25" s="4">
        <v>369</v>
      </c>
      <c r="AU25" s="4">
        <v>59.3</v>
      </c>
      <c r="AV25" s="4">
        <v>29.5</v>
      </c>
      <c r="AW25" s="99">
        <v>2.0101694915254238</v>
      </c>
      <c r="AX25" s="4">
        <v>3961</v>
      </c>
      <c r="AZ25" s="4">
        <v>137</v>
      </c>
      <c r="BA25" s="100">
        <v>4.2</v>
      </c>
      <c r="BB25" s="4">
        <v>8.5</v>
      </c>
      <c r="BC25" s="6">
        <v>8.34</v>
      </c>
      <c r="BD25" s="4">
        <v>263</v>
      </c>
      <c r="BE25" s="101">
        <v>1.17</v>
      </c>
      <c r="BF25" s="4">
        <v>16</v>
      </c>
      <c r="BG25" s="4">
        <v>19</v>
      </c>
      <c r="BH25" s="4">
        <v>3.9</v>
      </c>
      <c r="BI25" s="4">
        <v>6.7</v>
      </c>
      <c r="BJ25" s="87">
        <v>66</v>
      </c>
      <c r="BK25" s="102"/>
      <c r="BL25" s="103"/>
      <c r="BM25" s="87"/>
      <c r="BN25" s="87"/>
      <c r="BO25" s="103"/>
      <c r="BP25" s="103"/>
      <c r="BQ25" s="104"/>
      <c r="BR25" s="87"/>
      <c r="BS25" s="87"/>
      <c r="BT25" s="103"/>
      <c r="BU25" s="103"/>
      <c r="BV25" s="104"/>
      <c r="BW25" s="102"/>
      <c r="BX25" s="87"/>
      <c r="BY25" s="87"/>
      <c r="BZ25" s="87"/>
      <c r="CA25" s="103"/>
      <c r="CB25" s="102"/>
      <c r="CC25" s="87"/>
      <c r="CD25" s="4">
        <v>5</v>
      </c>
      <c r="CE25" s="4">
        <v>103</v>
      </c>
      <c r="CF25" s="4">
        <v>2</v>
      </c>
      <c r="CH25" s="4">
        <v>0.3</v>
      </c>
      <c r="CI25" s="4">
        <v>1</v>
      </c>
      <c r="CJ25" s="4">
        <v>19</v>
      </c>
      <c r="CK25" s="4">
        <v>145</v>
      </c>
      <c r="CL25" s="4">
        <v>80</v>
      </c>
      <c r="CM25" s="4">
        <v>0</v>
      </c>
      <c r="CN25" s="105">
        <v>12.7</v>
      </c>
      <c r="CO25" s="4">
        <v>2</v>
      </c>
      <c r="CP25" s="4">
        <v>1</v>
      </c>
      <c r="CQ25" s="4">
        <v>1</v>
      </c>
      <c r="CR25" s="4">
        <v>0</v>
      </c>
      <c r="CS25" s="4">
        <v>2</v>
      </c>
      <c r="CT25" s="4">
        <v>3</v>
      </c>
      <c r="CU25" s="4">
        <v>1</v>
      </c>
      <c r="CV25" s="4">
        <v>4</v>
      </c>
      <c r="CW25" s="105">
        <v>4.4000000000000004</v>
      </c>
      <c r="CX25" s="87">
        <v>0</v>
      </c>
      <c r="CY25" s="87">
        <v>0</v>
      </c>
      <c r="CZ25" s="4">
        <v>1</v>
      </c>
      <c r="DA25" s="87">
        <v>0</v>
      </c>
      <c r="DC25" s="87">
        <v>0</v>
      </c>
      <c r="DD25" s="4">
        <v>0.93</v>
      </c>
    </row>
    <row r="26" spans="1:173" x14ac:dyDescent="0.3">
      <c r="A26" s="148" t="s">
        <v>945</v>
      </c>
      <c r="B26" s="138" t="s">
        <v>699</v>
      </c>
      <c r="C26" s="87" t="s">
        <v>568</v>
      </c>
      <c r="D26" s="158" t="s">
        <v>824</v>
      </c>
      <c r="E26" s="94">
        <v>33432406</v>
      </c>
      <c r="F26" s="4">
        <v>51</v>
      </c>
      <c r="G26" s="4">
        <v>1</v>
      </c>
      <c r="H26" s="148" t="s">
        <v>624</v>
      </c>
      <c r="I26" s="98">
        <v>25604</v>
      </c>
      <c r="J26" s="98">
        <v>44378</v>
      </c>
      <c r="K26" s="4">
        <v>51</v>
      </c>
      <c r="L26" s="98">
        <v>44378</v>
      </c>
      <c r="M26" s="87"/>
      <c r="N26" s="4">
        <v>51</v>
      </c>
      <c r="O26" s="4">
        <v>0</v>
      </c>
      <c r="U26" s="4">
        <v>1</v>
      </c>
      <c r="V26" s="4">
        <v>0</v>
      </c>
      <c r="X26" s="4">
        <v>170.2</v>
      </c>
      <c r="Y26" s="4">
        <v>70.599999999999994</v>
      </c>
      <c r="Z26" s="4">
        <v>24.4</v>
      </c>
      <c r="AA26" s="4">
        <v>2</v>
      </c>
      <c r="AB26" s="4">
        <v>1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M26" s="4">
        <v>0</v>
      </c>
      <c r="AN26" s="4"/>
      <c r="AO26" s="4">
        <v>5</v>
      </c>
      <c r="AP26" s="4">
        <v>3</v>
      </c>
      <c r="AQ26" s="4">
        <v>1</v>
      </c>
      <c r="AR26" s="4">
        <v>7.18</v>
      </c>
      <c r="AS26" s="4">
        <v>14.8</v>
      </c>
      <c r="AT26" s="4">
        <v>266</v>
      </c>
      <c r="AU26" s="4">
        <v>52.5</v>
      </c>
      <c r="AV26" s="4">
        <v>38</v>
      </c>
      <c r="AW26" s="99">
        <v>1.381578947368421</v>
      </c>
      <c r="AX26" s="4">
        <v>3770</v>
      </c>
      <c r="AZ26" s="4">
        <v>191</v>
      </c>
      <c r="BA26" s="100">
        <v>4.3</v>
      </c>
      <c r="BB26" s="4">
        <v>8.6999999999999993</v>
      </c>
      <c r="BC26" s="6">
        <v>8.4599999999999991</v>
      </c>
      <c r="BD26" s="4">
        <v>185</v>
      </c>
      <c r="BE26" s="101">
        <v>0.99</v>
      </c>
      <c r="BF26" s="4">
        <v>26</v>
      </c>
      <c r="BG26" s="4">
        <v>27</v>
      </c>
      <c r="BH26" s="4">
        <v>3.2</v>
      </c>
      <c r="BI26" s="4">
        <v>5.7</v>
      </c>
      <c r="BJ26" s="87">
        <v>96</v>
      </c>
      <c r="BK26" s="102"/>
      <c r="BL26" s="103"/>
      <c r="BM26" s="87"/>
      <c r="BN26" s="87"/>
      <c r="BO26" s="103"/>
      <c r="BP26" s="103"/>
      <c r="BQ26" s="104"/>
      <c r="BR26" s="87"/>
      <c r="BS26" s="87"/>
      <c r="BT26" s="103"/>
      <c r="BU26" s="103"/>
      <c r="BV26" s="104"/>
      <c r="BW26" s="102"/>
      <c r="BX26" s="87"/>
      <c r="BY26" s="87"/>
      <c r="BZ26" s="87"/>
      <c r="CA26" s="103"/>
      <c r="CB26" s="102"/>
      <c r="CC26" s="87"/>
      <c r="CD26" s="4">
        <v>4</v>
      </c>
      <c r="CF26" s="4">
        <v>2</v>
      </c>
      <c r="CH26" s="4">
        <v>0.2</v>
      </c>
      <c r="CI26" s="4">
        <v>1</v>
      </c>
      <c r="CJ26" s="4">
        <v>29</v>
      </c>
      <c r="CK26" s="4">
        <v>130</v>
      </c>
      <c r="CL26" s="4">
        <v>70</v>
      </c>
      <c r="CM26" s="4">
        <v>0</v>
      </c>
      <c r="CN26" s="105">
        <v>13.4</v>
      </c>
      <c r="CO26" s="4">
        <v>2</v>
      </c>
      <c r="CP26" s="4">
        <v>1</v>
      </c>
      <c r="CQ26" s="4">
        <v>1</v>
      </c>
      <c r="CR26" s="4">
        <v>0</v>
      </c>
      <c r="CS26" s="4">
        <v>5</v>
      </c>
      <c r="CT26" s="4">
        <v>3</v>
      </c>
      <c r="CU26" s="4">
        <v>1</v>
      </c>
      <c r="CV26" s="4">
        <v>3</v>
      </c>
      <c r="CW26" s="105">
        <v>4.5</v>
      </c>
      <c r="CX26" s="87">
        <v>0</v>
      </c>
      <c r="CY26" s="87">
        <v>0</v>
      </c>
      <c r="CZ26" s="4">
        <v>1</v>
      </c>
      <c r="DA26" s="87">
        <v>0</v>
      </c>
      <c r="DC26" s="87">
        <v>0</v>
      </c>
      <c r="DD26" s="4">
        <v>0.88</v>
      </c>
    </row>
    <row r="27" spans="1:173" x14ac:dyDescent="0.3">
      <c r="A27" s="148" t="s">
        <v>945</v>
      </c>
      <c r="B27" s="138" t="s">
        <v>700</v>
      </c>
      <c r="C27" s="87" t="s">
        <v>569</v>
      </c>
      <c r="D27" s="158" t="s">
        <v>825</v>
      </c>
      <c r="E27" s="94">
        <v>33430596</v>
      </c>
      <c r="F27" s="4">
        <v>66</v>
      </c>
      <c r="G27" s="4">
        <v>0</v>
      </c>
      <c r="H27" s="147" t="s">
        <v>620</v>
      </c>
      <c r="I27" s="98">
        <v>20149</v>
      </c>
      <c r="J27" s="98">
        <v>44378</v>
      </c>
      <c r="K27" s="4">
        <v>66</v>
      </c>
      <c r="L27" s="98">
        <v>44378</v>
      </c>
      <c r="M27" s="87"/>
      <c r="N27" s="4">
        <v>66</v>
      </c>
      <c r="O27" s="4">
        <v>0</v>
      </c>
      <c r="U27" s="4">
        <v>0</v>
      </c>
      <c r="V27" s="4">
        <v>0</v>
      </c>
      <c r="X27" s="4">
        <v>151</v>
      </c>
      <c r="Y27" s="4">
        <v>46.8</v>
      </c>
      <c r="Z27" s="4">
        <v>20.5</v>
      </c>
      <c r="AA27" s="4">
        <v>2</v>
      </c>
      <c r="AB27" s="4">
        <v>1</v>
      </c>
      <c r="AC27" s="4" t="s">
        <v>223</v>
      </c>
      <c r="AD27" s="4">
        <v>1</v>
      </c>
      <c r="AE27" s="4">
        <v>0</v>
      </c>
      <c r="AF27" s="4">
        <v>1</v>
      </c>
      <c r="AG27" s="4">
        <v>1</v>
      </c>
      <c r="AH27" s="4">
        <v>0</v>
      </c>
      <c r="AI27" s="4">
        <v>0</v>
      </c>
      <c r="AJ27" s="4">
        <v>0</v>
      </c>
      <c r="AK27" s="4">
        <v>0</v>
      </c>
      <c r="AM27" s="4">
        <v>0</v>
      </c>
      <c r="AN27" s="4" t="s">
        <v>244</v>
      </c>
      <c r="AO27" s="4">
        <v>1</v>
      </c>
      <c r="AP27" s="4">
        <v>3</v>
      </c>
      <c r="AQ27" s="4">
        <v>1</v>
      </c>
      <c r="AR27" s="4">
        <v>5.99</v>
      </c>
      <c r="AS27" s="4">
        <v>12.8</v>
      </c>
      <c r="AT27" s="4">
        <v>170</v>
      </c>
      <c r="AU27" s="4">
        <v>55.4</v>
      </c>
      <c r="AV27" s="4">
        <v>36.9</v>
      </c>
      <c r="AW27" s="99">
        <v>1.5013550135501355</v>
      </c>
      <c r="AX27" s="4">
        <v>3318</v>
      </c>
      <c r="AZ27" s="4">
        <v>197</v>
      </c>
      <c r="BA27" s="100">
        <v>4.4000000000000004</v>
      </c>
      <c r="BB27" s="4">
        <v>9.3000000000000007</v>
      </c>
      <c r="BC27" s="6">
        <v>8.98</v>
      </c>
      <c r="BD27" s="4">
        <v>148</v>
      </c>
      <c r="BE27" s="101">
        <v>1.22</v>
      </c>
      <c r="BF27" s="4">
        <v>33</v>
      </c>
      <c r="BG27" s="4">
        <v>17</v>
      </c>
      <c r="BH27" s="4">
        <v>3.3</v>
      </c>
      <c r="BI27" s="4">
        <v>4.5999999999999996</v>
      </c>
      <c r="BJ27" s="87">
        <v>40</v>
      </c>
      <c r="BK27" s="102"/>
      <c r="BL27" s="103"/>
      <c r="BM27" s="87"/>
      <c r="BN27" s="87"/>
      <c r="BO27" s="103"/>
      <c r="BP27" s="103"/>
      <c r="BQ27" s="104"/>
      <c r="BR27" s="87"/>
      <c r="BS27" s="87"/>
      <c r="BT27" s="103"/>
      <c r="BU27" s="103"/>
      <c r="BV27" s="104"/>
      <c r="BW27" s="102"/>
      <c r="BX27" s="87"/>
      <c r="BY27" s="87"/>
      <c r="BZ27" s="87"/>
      <c r="CA27" s="103"/>
      <c r="CB27" s="102"/>
      <c r="CC27" s="87"/>
      <c r="CD27" s="4">
        <v>5</v>
      </c>
      <c r="CE27" s="4">
        <v>103</v>
      </c>
      <c r="CF27" s="4">
        <v>2</v>
      </c>
      <c r="CH27" s="4">
        <v>0.1</v>
      </c>
      <c r="CI27" s="4">
        <v>1</v>
      </c>
      <c r="CJ27" s="4">
        <v>19</v>
      </c>
      <c r="CK27" s="4">
        <v>140</v>
      </c>
      <c r="CL27" s="4">
        <v>20</v>
      </c>
      <c r="CM27" s="4">
        <v>0</v>
      </c>
      <c r="CN27" s="105">
        <v>10.8</v>
      </c>
      <c r="CO27" s="4">
        <v>2</v>
      </c>
      <c r="CP27" s="4">
        <v>2</v>
      </c>
      <c r="CQ27" s="4">
        <v>1</v>
      </c>
      <c r="CR27" s="4">
        <v>0</v>
      </c>
      <c r="CS27" s="4">
        <v>1</v>
      </c>
      <c r="CT27" s="4">
        <v>3</v>
      </c>
      <c r="CU27" s="4">
        <v>1</v>
      </c>
      <c r="CV27" s="4">
        <v>2</v>
      </c>
      <c r="CW27" s="105">
        <v>2.2000000000000002</v>
      </c>
      <c r="CX27" s="87">
        <v>0</v>
      </c>
      <c r="CY27" s="87">
        <v>0</v>
      </c>
      <c r="CZ27" s="4">
        <v>1</v>
      </c>
      <c r="DA27" s="87">
        <v>0</v>
      </c>
      <c r="DC27" s="87">
        <v>0</v>
      </c>
    </row>
    <row r="28" spans="1:173" x14ac:dyDescent="0.3">
      <c r="A28" s="148" t="s">
        <v>945</v>
      </c>
      <c r="B28" s="138" t="s">
        <v>701</v>
      </c>
      <c r="C28" s="87" t="s">
        <v>570</v>
      </c>
      <c r="D28" s="158" t="s">
        <v>826</v>
      </c>
      <c r="E28" s="94">
        <v>33324687</v>
      </c>
      <c r="F28" s="4">
        <v>75</v>
      </c>
      <c r="G28" s="4">
        <v>1</v>
      </c>
      <c r="H28" s="148" t="s">
        <v>624</v>
      </c>
      <c r="I28" s="98">
        <v>16766</v>
      </c>
      <c r="J28" s="98">
        <v>44382</v>
      </c>
      <c r="K28" s="4">
        <v>75</v>
      </c>
      <c r="L28" s="98">
        <v>44382</v>
      </c>
      <c r="M28" s="87"/>
      <c r="N28" s="4">
        <v>75</v>
      </c>
      <c r="O28" s="4">
        <v>0</v>
      </c>
      <c r="U28" s="4">
        <v>3</v>
      </c>
      <c r="V28" s="4">
        <v>0</v>
      </c>
      <c r="X28" s="4">
        <v>159.80000000000001</v>
      </c>
      <c r="Y28" s="4">
        <v>54.7</v>
      </c>
      <c r="Z28" s="4">
        <v>21.4</v>
      </c>
      <c r="AA28" s="4">
        <v>2</v>
      </c>
      <c r="AB28" s="4">
        <v>5</v>
      </c>
      <c r="AC28" s="4" t="s">
        <v>219</v>
      </c>
      <c r="AD28" s="4">
        <v>1</v>
      </c>
      <c r="AE28" s="4">
        <v>1</v>
      </c>
      <c r="AF28" s="4">
        <v>0</v>
      </c>
      <c r="AG28" s="4">
        <v>0</v>
      </c>
      <c r="AH28" s="4">
        <v>1</v>
      </c>
      <c r="AI28" s="4">
        <v>0</v>
      </c>
      <c r="AJ28" s="4">
        <v>0</v>
      </c>
      <c r="AK28" s="4">
        <v>0</v>
      </c>
      <c r="AM28" s="4">
        <v>0</v>
      </c>
      <c r="AN28" s="4"/>
      <c r="AO28" s="4">
        <v>1</v>
      </c>
      <c r="AP28" s="4">
        <v>3</v>
      </c>
      <c r="AQ28" s="4">
        <v>1</v>
      </c>
      <c r="AR28" s="4">
        <v>8.64</v>
      </c>
      <c r="AS28" s="4">
        <v>13.9</v>
      </c>
      <c r="AT28" s="4">
        <v>237</v>
      </c>
      <c r="AU28" s="4">
        <v>59.1</v>
      </c>
      <c r="AV28" s="4">
        <v>28.1</v>
      </c>
      <c r="AW28" s="99">
        <v>2.1032028469750887</v>
      </c>
      <c r="AX28" s="4">
        <v>5124</v>
      </c>
      <c r="AZ28" s="4">
        <v>125</v>
      </c>
      <c r="BA28" s="100">
        <v>4.3</v>
      </c>
      <c r="BB28" s="4">
        <v>8.5</v>
      </c>
      <c r="BC28" s="6">
        <v>8.26</v>
      </c>
      <c r="BD28" s="4">
        <v>197</v>
      </c>
      <c r="BE28" s="101">
        <v>0.89</v>
      </c>
      <c r="BF28" s="4">
        <v>17</v>
      </c>
      <c r="BG28" s="4">
        <v>15</v>
      </c>
      <c r="BH28" s="4">
        <v>3.1</v>
      </c>
      <c r="BI28" s="4">
        <v>6.4</v>
      </c>
      <c r="BJ28" s="87">
        <v>72</v>
      </c>
      <c r="BK28" s="102"/>
      <c r="BL28" s="103"/>
      <c r="BM28" s="87"/>
      <c r="BN28" s="87"/>
      <c r="BO28" s="103"/>
      <c r="BP28" s="103"/>
      <c r="BQ28" s="104"/>
      <c r="BR28" s="87"/>
      <c r="BS28" s="87"/>
      <c r="BT28" s="103"/>
      <c r="BU28" s="103"/>
      <c r="BV28" s="104"/>
      <c r="BW28" s="102"/>
      <c r="BX28" s="87"/>
      <c r="BY28" s="87"/>
      <c r="BZ28" s="87"/>
      <c r="CA28" s="103"/>
      <c r="CB28" s="102"/>
      <c r="CC28" s="87"/>
      <c r="CD28" s="4">
        <v>4</v>
      </c>
      <c r="CF28" s="4">
        <v>2</v>
      </c>
      <c r="CH28" s="4">
        <v>0.1</v>
      </c>
      <c r="CI28" s="4">
        <v>1</v>
      </c>
      <c r="CJ28" s="4">
        <v>20</v>
      </c>
      <c r="CK28" s="4">
        <v>130</v>
      </c>
      <c r="CL28" s="4">
        <v>30</v>
      </c>
      <c r="CM28" s="4">
        <v>0</v>
      </c>
      <c r="CN28" s="105">
        <v>11.4</v>
      </c>
      <c r="CO28" s="4">
        <v>1</v>
      </c>
      <c r="CP28" s="4">
        <v>1</v>
      </c>
      <c r="CQ28" s="4">
        <v>1</v>
      </c>
      <c r="CR28" s="4">
        <v>0</v>
      </c>
      <c r="CS28" s="4">
        <v>1</v>
      </c>
      <c r="CT28" s="4">
        <v>3</v>
      </c>
      <c r="CU28" s="4">
        <v>1</v>
      </c>
      <c r="CV28" s="4">
        <v>2</v>
      </c>
      <c r="CW28" s="105">
        <v>3.7</v>
      </c>
      <c r="CX28" s="87">
        <v>0</v>
      </c>
      <c r="CY28" s="87">
        <v>0</v>
      </c>
      <c r="CZ28" s="4">
        <v>1</v>
      </c>
      <c r="DA28" s="87">
        <v>0</v>
      </c>
      <c r="DC28" s="87">
        <v>0</v>
      </c>
      <c r="DD28" s="4">
        <v>0.73</v>
      </c>
    </row>
    <row r="29" spans="1:173" x14ac:dyDescent="0.3">
      <c r="A29" s="148" t="s">
        <v>945</v>
      </c>
      <c r="B29" s="138" t="s">
        <v>702</v>
      </c>
      <c r="C29" s="87" t="s">
        <v>571</v>
      </c>
      <c r="D29" s="158" t="s">
        <v>827</v>
      </c>
      <c r="E29" s="94">
        <v>33131674</v>
      </c>
      <c r="F29" s="4">
        <v>72</v>
      </c>
      <c r="G29" s="4">
        <v>1</v>
      </c>
      <c r="H29" s="148" t="s">
        <v>624</v>
      </c>
      <c r="I29" s="98">
        <v>17900</v>
      </c>
      <c r="J29" s="98">
        <v>44385</v>
      </c>
      <c r="K29" s="4">
        <v>72</v>
      </c>
      <c r="L29" s="98">
        <v>44385</v>
      </c>
      <c r="M29" s="87"/>
      <c r="N29" s="4">
        <v>72</v>
      </c>
      <c r="O29" s="4">
        <v>0</v>
      </c>
      <c r="U29" s="4">
        <v>0</v>
      </c>
      <c r="V29" s="4">
        <v>0</v>
      </c>
      <c r="X29" s="4">
        <v>177.6</v>
      </c>
      <c r="Y29" s="4">
        <v>73</v>
      </c>
      <c r="Z29" s="4">
        <v>23.1</v>
      </c>
      <c r="AA29" s="4">
        <v>2</v>
      </c>
      <c r="AB29" s="4">
        <v>1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1</v>
      </c>
      <c r="AJ29" s="4">
        <v>0</v>
      </c>
      <c r="AK29" s="4">
        <v>0</v>
      </c>
      <c r="AM29" s="4">
        <v>0</v>
      </c>
      <c r="AN29" s="4"/>
      <c r="AO29" s="4">
        <v>1</v>
      </c>
      <c r="AP29" s="4">
        <v>3</v>
      </c>
      <c r="AQ29" s="4">
        <v>1</v>
      </c>
      <c r="AR29" s="4">
        <v>7.55</v>
      </c>
      <c r="AS29" s="4">
        <v>16.100000000000001</v>
      </c>
      <c r="AT29" s="4">
        <v>226</v>
      </c>
      <c r="AU29" s="4">
        <v>63.1</v>
      </c>
      <c r="AV29" s="4">
        <v>26.1</v>
      </c>
      <c r="AW29" s="99">
        <v>2.4176245210727969</v>
      </c>
      <c r="AX29" s="4">
        <v>4764</v>
      </c>
      <c r="AZ29" s="4">
        <v>148</v>
      </c>
      <c r="BA29" s="100">
        <v>4</v>
      </c>
      <c r="BB29" s="4">
        <v>8.5</v>
      </c>
      <c r="BC29" s="6">
        <v>8.5</v>
      </c>
      <c r="BD29" s="4">
        <v>189</v>
      </c>
      <c r="BE29" s="101">
        <v>0.68</v>
      </c>
      <c r="BF29" s="4">
        <v>23</v>
      </c>
      <c r="BG29" s="4">
        <v>27</v>
      </c>
      <c r="BH29" s="4">
        <v>2.9</v>
      </c>
      <c r="BI29" s="4">
        <v>4.9000000000000004</v>
      </c>
      <c r="BJ29" s="87">
        <v>102</v>
      </c>
      <c r="BK29" s="102"/>
      <c r="BL29" s="103"/>
      <c r="BM29" s="87"/>
      <c r="BN29" s="87"/>
      <c r="BO29" s="103"/>
      <c r="BP29" s="103"/>
      <c r="BQ29" s="104"/>
      <c r="BR29" s="87"/>
      <c r="BS29" s="87"/>
      <c r="BT29" s="103"/>
      <c r="BU29" s="103"/>
      <c r="BV29" s="104"/>
      <c r="BW29" s="102"/>
      <c r="BX29" s="87"/>
      <c r="BY29" s="87"/>
      <c r="BZ29" s="87"/>
      <c r="CA29" s="103"/>
      <c r="CB29" s="102"/>
      <c r="CC29" s="87"/>
      <c r="CD29" s="4">
        <v>4</v>
      </c>
      <c r="CF29" s="4">
        <v>2</v>
      </c>
      <c r="CH29" s="4">
        <v>0.2</v>
      </c>
      <c r="CI29" s="4">
        <v>1</v>
      </c>
      <c r="CJ29" s="4">
        <v>8</v>
      </c>
      <c r="CK29" s="4">
        <v>90</v>
      </c>
      <c r="CL29" s="4">
        <v>20</v>
      </c>
      <c r="CM29" s="4">
        <v>0</v>
      </c>
      <c r="CN29" s="105">
        <v>14.9</v>
      </c>
      <c r="CO29" s="4">
        <v>1</v>
      </c>
      <c r="CP29" s="4">
        <v>1</v>
      </c>
      <c r="CQ29" s="4">
        <v>1</v>
      </c>
      <c r="CR29" s="4">
        <v>0</v>
      </c>
      <c r="CS29" s="4">
        <v>1</v>
      </c>
      <c r="CT29" s="4">
        <v>3</v>
      </c>
      <c r="CU29" s="4">
        <v>1</v>
      </c>
      <c r="CV29" s="4">
        <v>2</v>
      </c>
      <c r="CW29" s="105">
        <v>1.3</v>
      </c>
      <c r="CX29" s="87">
        <v>0</v>
      </c>
      <c r="CY29" s="87">
        <v>0</v>
      </c>
      <c r="CZ29" s="4">
        <v>1</v>
      </c>
      <c r="DA29" s="87">
        <v>0</v>
      </c>
      <c r="DC29" s="87">
        <v>0</v>
      </c>
      <c r="DD29" s="4">
        <v>0.73</v>
      </c>
    </row>
    <row r="30" spans="1:173" x14ac:dyDescent="0.3">
      <c r="A30" s="148" t="s">
        <v>945</v>
      </c>
      <c r="B30" s="138" t="s">
        <v>703</v>
      </c>
      <c r="C30" s="87" t="s">
        <v>572</v>
      </c>
      <c r="D30" s="158" t="s">
        <v>828</v>
      </c>
      <c r="E30" s="94">
        <v>10074464</v>
      </c>
      <c r="F30" s="4">
        <v>62</v>
      </c>
      <c r="G30" s="4">
        <v>1</v>
      </c>
      <c r="H30" s="147" t="s">
        <v>620</v>
      </c>
      <c r="I30" s="98">
        <v>21473</v>
      </c>
      <c r="J30" s="98">
        <v>44392</v>
      </c>
      <c r="K30" s="4">
        <v>62</v>
      </c>
      <c r="L30" s="98">
        <v>44392</v>
      </c>
      <c r="M30" s="87"/>
      <c r="N30" s="4">
        <v>62</v>
      </c>
      <c r="O30" s="4">
        <v>0</v>
      </c>
      <c r="U30" s="4">
        <v>1</v>
      </c>
      <c r="V30" s="4">
        <v>0</v>
      </c>
      <c r="X30" s="4">
        <v>179.4</v>
      </c>
      <c r="Y30" s="4">
        <v>94.2</v>
      </c>
      <c r="Z30" s="4">
        <v>29.3</v>
      </c>
      <c r="AA30" s="4">
        <v>2</v>
      </c>
      <c r="AB30" s="4">
        <v>1</v>
      </c>
      <c r="AD30" s="4">
        <v>1</v>
      </c>
      <c r="AE30" s="4">
        <v>0</v>
      </c>
      <c r="AF30" s="4">
        <v>1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M30" s="4">
        <v>0</v>
      </c>
      <c r="AN30" s="4"/>
      <c r="AO30" s="4">
        <v>1</v>
      </c>
      <c r="AP30" s="4">
        <v>3</v>
      </c>
      <c r="AQ30" s="4">
        <v>1</v>
      </c>
      <c r="AR30" s="4">
        <v>4.83</v>
      </c>
      <c r="AS30" s="4">
        <v>15.9</v>
      </c>
      <c r="AT30" s="4">
        <v>182</v>
      </c>
      <c r="AU30" s="4">
        <v>52</v>
      </c>
      <c r="AV30" s="4">
        <v>40.799999999999997</v>
      </c>
      <c r="AW30" s="99">
        <v>1.2745098039215688</v>
      </c>
      <c r="AX30" s="4">
        <v>2512</v>
      </c>
      <c r="AZ30" s="4">
        <v>205</v>
      </c>
      <c r="BA30" s="100">
        <v>4.4000000000000004</v>
      </c>
      <c r="BB30" s="4">
        <v>8.9</v>
      </c>
      <c r="BC30" s="6">
        <v>8.58</v>
      </c>
      <c r="BD30" s="4">
        <v>258</v>
      </c>
      <c r="BE30" s="101">
        <v>0.93</v>
      </c>
      <c r="BF30" s="4">
        <v>28</v>
      </c>
      <c r="BG30" s="4">
        <v>37</v>
      </c>
      <c r="BH30" s="4">
        <v>2.9</v>
      </c>
      <c r="BI30" s="4">
        <v>5.5</v>
      </c>
      <c r="BJ30" s="87">
        <v>79</v>
      </c>
      <c r="BK30" s="102"/>
      <c r="BL30" s="103"/>
      <c r="BM30" s="87"/>
      <c r="BN30" s="87"/>
      <c r="BO30" s="103"/>
      <c r="BP30" s="103"/>
      <c r="BQ30" s="104"/>
      <c r="BR30" s="87"/>
      <c r="BS30" s="87"/>
      <c r="BT30" s="103"/>
      <c r="BU30" s="103"/>
      <c r="BV30" s="104"/>
      <c r="BW30" s="102"/>
      <c r="BX30" s="87"/>
      <c r="BY30" s="87"/>
      <c r="BZ30" s="87"/>
      <c r="CA30" s="103"/>
      <c r="CB30" s="102"/>
      <c r="CC30" s="87"/>
      <c r="CD30" s="4">
        <v>5</v>
      </c>
      <c r="CE30" s="4">
        <v>81</v>
      </c>
      <c r="CF30" s="4">
        <v>2</v>
      </c>
      <c r="CH30" s="4">
        <v>0.1</v>
      </c>
      <c r="CI30" s="4">
        <v>1</v>
      </c>
      <c r="CJ30" s="4">
        <v>8</v>
      </c>
      <c r="CK30" s="4">
        <v>125</v>
      </c>
      <c r="CL30" s="4">
        <v>20</v>
      </c>
      <c r="CM30" s="4">
        <v>0</v>
      </c>
      <c r="CN30" s="105">
        <v>13.5</v>
      </c>
      <c r="CO30" s="4">
        <v>1</v>
      </c>
      <c r="CP30" s="4">
        <v>2</v>
      </c>
      <c r="CQ30" s="4">
        <v>1</v>
      </c>
      <c r="CR30" s="4">
        <v>0</v>
      </c>
      <c r="CS30" s="4">
        <v>1</v>
      </c>
      <c r="CT30" s="4">
        <v>3</v>
      </c>
      <c r="CU30" s="4">
        <v>1</v>
      </c>
      <c r="CV30" s="4">
        <v>2</v>
      </c>
      <c r="CW30" s="105">
        <v>2</v>
      </c>
      <c r="CX30" s="87">
        <v>0</v>
      </c>
      <c r="CY30" s="87">
        <v>0</v>
      </c>
      <c r="CZ30" s="4">
        <v>1</v>
      </c>
      <c r="DA30" s="87">
        <v>0</v>
      </c>
      <c r="DC30" s="87">
        <v>0</v>
      </c>
      <c r="DD30" s="4">
        <v>0.78</v>
      </c>
    </row>
    <row r="31" spans="1:173" x14ac:dyDescent="0.3">
      <c r="A31" s="148" t="s">
        <v>945</v>
      </c>
      <c r="B31" s="138" t="s">
        <v>704</v>
      </c>
      <c r="C31" s="87" t="s">
        <v>950</v>
      </c>
      <c r="D31" s="158" t="s">
        <v>829</v>
      </c>
      <c r="E31" s="94">
        <v>33432000</v>
      </c>
      <c r="F31" s="4">
        <v>48</v>
      </c>
      <c r="G31" s="4">
        <v>1</v>
      </c>
      <c r="H31" s="148" t="s">
        <v>624</v>
      </c>
      <c r="I31" s="98">
        <v>26727</v>
      </c>
      <c r="J31" s="98">
        <v>44392</v>
      </c>
      <c r="K31" s="4">
        <v>48</v>
      </c>
      <c r="L31" s="98">
        <v>44392</v>
      </c>
      <c r="M31" s="87"/>
      <c r="N31" s="4">
        <v>48</v>
      </c>
      <c r="O31" s="4">
        <v>1</v>
      </c>
      <c r="P31" s="4">
        <v>1</v>
      </c>
      <c r="Q31" s="98">
        <v>44368</v>
      </c>
      <c r="R31" s="4">
        <v>48</v>
      </c>
      <c r="S31" s="98">
        <v>44648</v>
      </c>
      <c r="T31" s="4">
        <v>49</v>
      </c>
      <c r="U31" s="4">
        <v>1</v>
      </c>
      <c r="V31" s="4">
        <v>0</v>
      </c>
      <c r="X31" s="4">
        <v>175.1</v>
      </c>
      <c r="Y31" s="4">
        <v>96</v>
      </c>
      <c r="Z31" s="4">
        <v>31.3</v>
      </c>
      <c r="AA31" s="4">
        <v>2</v>
      </c>
      <c r="AB31" s="4">
        <v>5</v>
      </c>
      <c r="AC31" s="4" t="s">
        <v>224</v>
      </c>
      <c r="AD31" s="4">
        <v>1</v>
      </c>
      <c r="AE31" s="4">
        <v>1</v>
      </c>
      <c r="AF31" s="4">
        <v>1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M31" s="4">
        <v>0</v>
      </c>
      <c r="AN31" s="4" t="s">
        <v>245</v>
      </c>
      <c r="AO31" s="4">
        <v>1</v>
      </c>
      <c r="AP31" s="4">
        <v>3</v>
      </c>
      <c r="AQ31" s="4">
        <v>3</v>
      </c>
      <c r="AR31" s="4">
        <v>4.42</v>
      </c>
      <c r="AS31" s="4">
        <v>15.6</v>
      </c>
      <c r="AT31" s="4">
        <v>229</v>
      </c>
      <c r="AU31" s="4">
        <v>41.3</v>
      </c>
      <c r="AV31" s="4">
        <v>45.5</v>
      </c>
      <c r="AW31" s="99">
        <v>0.90769230769230758</v>
      </c>
      <c r="AX31" s="4">
        <v>1825</v>
      </c>
      <c r="BA31" s="100">
        <v>4.2</v>
      </c>
      <c r="BB31" s="4">
        <v>9.1999999999999993</v>
      </c>
      <c r="BC31" s="6">
        <v>9.0399999999999991</v>
      </c>
      <c r="BD31" s="4">
        <v>111</v>
      </c>
      <c r="BE31" s="101">
        <v>0.66</v>
      </c>
      <c r="BF31" s="4">
        <v>19</v>
      </c>
      <c r="BG31" s="4">
        <v>25</v>
      </c>
      <c r="BH31" s="4">
        <v>4.2</v>
      </c>
      <c r="BI31" s="4">
        <v>6.3</v>
      </c>
      <c r="BJ31" s="87">
        <v>128</v>
      </c>
      <c r="BK31" s="102">
        <v>5.54</v>
      </c>
      <c r="BL31" s="103">
        <v>16.5</v>
      </c>
      <c r="BM31" s="87">
        <v>238</v>
      </c>
      <c r="BN31" s="87">
        <v>3113</v>
      </c>
      <c r="BO31" s="103">
        <v>56.2</v>
      </c>
      <c r="BP31" s="103">
        <v>30.9</v>
      </c>
      <c r="BQ31" s="104">
        <f>BO31/BP31</f>
        <v>1.818770226537217</v>
      </c>
      <c r="BR31" s="87"/>
      <c r="BS31" s="87"/>
      <c r="BT31" s="103">
        <v>9.3000000000000007</v>
      </c>
      <c r="BU31" s="103">
        <v>4.5999999999999996</v>
      </c>
      <c r="BV31" s="104">
        <f>BT31+((4-BU31))*0.8</f>
        <v>8.82</v>
      </c>
      <c r="BW31" s="102">
        <v>0.11</v>
      </c>
      <c r="BX31" s="87">
        <v>76</v>
      </c>
      <c r="BY31" s="87">
        <v>20</v>
      </c>
      <c r="BZ31" s="87">
        <v>25</v>
      </c>
      <c r="CA31" s="103">
        <v>3.6</v>
      </c>
      <c r="CB31" s="102">
        <v>0.65</v>
      </c>
      <c r="CC31" s="87">
        <v>131</v>
      </c>
      <c r="CD31" s="4">
        <v>4</v>
      </c>
      <c r="CF31" s="4">
        <v>2</v>
      </c>
      <c r="CH31" s="4">
        <v>0.5</v>
      </c>
      <c r="CI31" s="4">
        <v>1</v>
      </c>
      <c r="CJ31" s="4">
        <v>30</v>
      </c>
      <c r="CK31" s="4">
        <v>190</v>
      </c>
      <c r="CL31" s="4">
        <v>800</v>
      </c>
      <c r="CM31" s="4">
        <v>0</v>
      </c>
      <c r="CN31" s="105">
        <v>12.6</v>
      </c>
      <c r="CO31" s="4">
        <v>1</v>
      </c>
      <c r="CP31" s="4">
        <v>1</v>
      </c>
      <c r="CQ31" s="4">
        <v>1</v>
      </c>
      <c r="CR31" s="4">
        <v>0</v>
      </c>
      <c r="CS31" s="4">
        <v>1</v>
      </c>
      <c r="CT31" s="4">
        <v>3</v>
      </c>
      <c r="CU31" s="4">
        <v>3</v>
      </c>
      <c r="CV31" s="4">
        <v>4</v>
      </c>
      <c r="CW31" s="105">
        <v>3.5</v>
      </c>
      <c r="CX31" s="87">
        <v>0</v>
      </c>
      <c r="CY31" s="87">
        <v>0</v>
      </c>
      <c r="CZ31" s="4">
        <v>1</v>
      </c>
      <c r="DA31" s="87">
        <v>0</v>
      </c>
      <c r="DC31" s="87">
        <v>0</v>
      </c>
      <c r="DD31" s="4">
        <v>0.73</v>
      </c>
      <c r="DT31" s="4">
        <v>1</v>
      </c>
      <c r="DY31" s="98">
        <v>44648</v>
      </c>
      <c r="EA31" s="4">
        <v>1</v>
      </c>
      <c r="EB31" s="4">
        <v>5.0599999999999996</v>
      </c>
      <c r="EC31" s="4">
        <v>12.8</v>
      </c>
      <c r="ED31" s="4">
        <v>432</v>
      </c>
      <c r="EE31" s="100">
        <v>54.7</v>
      </c>
      <c r="EF31" s="100">
        <v>31.1</v>
      </c>
      <c r="EG31" s="101">
        <v>1.76</v>
      </c>
      <c r="EI31" s="4">
        <v>167</v>
      </c>
      <c r="EJ31" s="4">
        <v>8.1</v>
      </c>
      <c r="EK31" s="4">
        <v>3.4</v>
      </c>
      <c r="EM31" s="4">
        <v>5.03</v>
      </c>
      <c r="EN31" s="4">
        <v>75</v>
      </c>
      <c r="EO31" s="4">
        <v>18</v>
      </c>
      <c r="EP31" s="4">
        <v>38</v>
      </c>
      <c r="EQ31" s="4">
        <v>5.6</v>
      </c>
      <c r="ER31" s="4">
        <v>1.06</v>
      </c>
      <c r="ES31" s="4">
        <v>74</v>
      </c>
      <c r="EZ31" s="98">
        <v>44648</v>
      </c>
      <c r="FQ31" s="98">
        <v>44648</v>
      </c>
    </row>
    <row r="32" spans="1:173" x14ac:dyDescent="0.3">
      <c r="A32" s="148" t="s">
        <v>945</v>
      </c>
      <c r="B32" s="138" t="s">
        <v>705</v>
      </c>
      <c r="C32" s="87" t="s">
        <v>573</v>
      </c>
      <c r="D32" s="158" t="s">
        <v>830</v>
      </c>
      <c r="E32" s="94">
        <v>33435473</v>
      </c>
      <c r="F32" s="4">
        <v>49</v>
      </c>
      <c r="G32" s="4">
        <v>1</v>
      </c>
      <c r="H32" s="147" t="s">
        <v>619</v>
      </c>
      <c r="I32" s="98">
        <v>26419</v>
      </c>
      <c r="J32" s="98">
        <v>44392</v>
      </c>
      <c r="K32" s="4">
        <v>49</v>
      </c>
      <c r="L32" s="98">
        <v>44392</v>
      </c>
      <c r="M32" s="87"/>
      <c r="N32" s="4">
        <v>49</v>
      </c>
      <c r="O32" s="4">
        <v>0</v>
      </c>
      <c r="U32" s="4">
        <v>0</v>
      </c>
      <c r="V32" s="4">
        <v>0</v>
      </c>
      <c r="X32" s="4">
        <v>175.4</v>
      </c>
      <c r="Y32" s="4">
        <v>63.7</v>
      </c>
      <c r="Z32" s="4">
        <v>20.7</v>
      </c>
      <c r="AA32" s="4">
        <v>2</v>
      </c>
      <c r="AB32" s="4">
        <v>3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M32" s="4">
        <v>0</v>
      </c>
      <c r="AN32" s="4"/>
      <c r="AO32" s="4">
        <v>5</v>
      </c>
      <c r="AP32" s="4">
        <v>2</v>
      </c>
      <c r="AQ32" s="4">
        <v>1</v>
      </c>
      <c r="AR32" s="4">
        <v>7.24</v>
      </c>
      <c r="AS32" s="4">
        <v>10.8</v>
      </c>
      <c r="AT32" s="4">
        <v>305</v>
      </c>
      <c r="AU32" s="4">
        <v>69.900000000000006</v>
      </c>
      <c r="AV32" s="4">
        <v>17</v>
      </c>
      <c r="AW32" s="99">
        <v>4.1117647058823534</v>
      </c>
      <c r="AX32" s="4">
        <v>5061</v>
      </c>
      <c r="AZ32" s="4">
        <v>273</v>
      </c>
      <c r="BA32" s="100">
        <v>3.7</v>
      </c>
      <c r="BB32" s="4">
        <v>8.4</v>
      </c>
      <c r="BC32" s="6">
        <v>8.64</v>
      </c>
      <c r="BD32" s="4">
        <v>156</v>
      </c>
      <c r="BE32" s="101">
        <v>0.98</v>
      </c>
      <c r="BF32" s="4">
        <v>15</v>
      </c>
      <c r="BG32" s="4">
        <v>15</v>
      </c>
      <c r="BH32" s="4">
        <v>2.7</v>
      </c>
      <c r="BI32" s="4">
        <v>4.3</v>
      </c>
      <c r="BJ32" s="87">
        <v>81</v>
      </c>
      <c r="BK32" s="102"/>
      <c r="BL32" s="103"/>
      <c r="BM32" s="87"/>
      <c r="BN32" s="87"/>
      <c r="BO32" s="103"/>
      <c r="BP32" s="103"/>
      <c r="BQ32" s="104"/>
      <c r="BR32" s="87"/>
      <c r="BS32" s="87"/>
      <c r="BT32" s="103"/>
      <c r="BU32" s="103"/>
      <c r="BV32" s="104"/>
      <c r="BW32" s="102"/>
      <c r="BX32" s="87"/>
      <c r="BY32" s="87"/>
      <c r="BZ32" s="87"/>
      <c r="CA32" s="103"/>
      <c r="CB32" s="102"/>
      <c r="CC32" s="87"/>
      <c r="CD32" s="4">
        <v>4</v>
      </c>
      <c r="CF32" s="4">
        <v>1</v>
      </c>
      <c r="CK32" s="4">
        <v>165</v>
      </c>
      <c r="CL32" s="4">
        <v>300</v>
      </c>
      <c r="CM32" s="4">
        <v>0</v>
      </c>
      <c r="CN32" s="105">
        <v>9.6999999999999993</v>
      </c>
      <c r="CO32" s="4">
        <v>2</v>
      </c>
      <c r="CP32" s="4">
        <v>1</v>
      </c>
      <c r="CQ32" s="4">
        <v>1</v>
      </c>
      <c r="CR32" s="4">
        <v>0</v>
      </c>
      <c r="CS32" s="4">
        <v>5</v>
      </c>
      <c r="CT32" s="4">
        <v>2</v>
      </c>
      <c r="CU32" s="4">
        <v>1</v>
      </c>
      <c r="CV32" s="4">
        <v>4</v>
      </c>
      <c r="CW32" s="105">
        <v>7.8</v>
      </c>
      <c r="CX32" s="87">
        <v>0</v>
      </c>
      <c r="CY32" s="87">
        <v>1</v>
      </c>
      <c r="CZ32" s="4">
        <v>1</v>
      </c>
      <c r="DA32" s="87">
        <v>0</v>
      </c>
      <c r="DC32" s="87">
        <v>0</v>
      </c>
    </row>
    <row r="33" spans="1:109" x14ac:dyDescent="0.3">
      <c r="A33" s="148" t="s">
        <v>945</v>
      </c>
      <c r="B33" s="138" t="s">
        <v>706</v>
      </c>
      <c r="C33" s="87" t="s">
        <v>574</v>
      </c>
      <c r="D33" s="158" t="s">
        <v>831</v>
      </c>
      <c r="E33" s="94">
        <v>33435192</v>
      </c>
      <c r="F33" s="4">
        <v>65</v>
      </c>
      <c r="G33" s="4">
        <v>1</v>
      </c>
      <c r="H33" s="147" t="s">
        <v>620</v>
      </c>
      <c r="I33" s="98">
        <v>20315</v>
      </c>
      <c r="J33" s="98">
        <v>44396</v>
      </c>
      <c r="K33" s="4">
        <v>65</v>
      </c>
      <c r="L33" s="98">
        <v>44396</v>
      </c>
      <c r="M33" s="87"/>
      <c r="N33" s="4">
        <v>65</v>
      </c>
      <c r="O33" s="4">
        <v>0</v>
      </c>
      <c r="U33" s="4">
        <v>1</v>
      </c>
      <c r="V33" s="4">
        <v>0</v>
      </c>
      <c r="X33" s="4">
        <v>169.4</v>
      </c>
      <c r="Y33" s="4">
        <v>64.3</v>
      </c>
      <c r="Z33" s="4">
        <v>22.4</v>
      </c>
      <c r="AA33" s="4">
        <v>2</v>
      </c>
      <c r="AB33" s="4">
        <v>1</v>
      </c>
      <c r="AD33" s="4">
        <v>0</v>
      </c>
      <c r="AE33" s="4">
        <v>1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M33" s="4">
        <v>0</v>
      </c>
      <c r="AN33" s="4" t="s">
        <v>239</v>
      </c>
      <c r="AO33" s="4">
        <v>1</v>
      </c>
      <c r="AP33" s="4">
        <v>3</v>
      </c>
      <c r="AQ33" s="4">
        <v>1</v>
      </c>
      <c r="AR33" s="4">
        <v>6.9</v>
      </c>
      <c r="AS33" s="4">
        <v>15.2</v>
      </c>
      <c r="AT33" s="4">
        <v>237</v>
      </c>
      <c r="AU33" s="4">
        <v>55.3</v>
      </c>
      <c r="AV33" s="4">
        <v>30.4</v>
      </c>
      <c r="AW33" s="99">
        <v>1.819078947368421</v>
      </c>
      <c r="AX33" s="4">
        <v>3816</v>
      </c>
      <c r="AZ33" s="4">
        <v>125</v>
      </c>
      <c r="BA33" s="100">
        <v>4.5</v>
      </c>
      <c r="BB33" s="4">
        <v>8.9</v>
      </c>
      <c r="BC33" s="6">
        <v>8.5</v>
      </c>
      <c r="BD33" s="4">
        <v>109</v>
      </c>
      <c r="BE33" s="101">
        <v>1.03</v>
      </c>
      <c r="BF33" s="4">
        <v>20</v>
      </c>
      <c r="BG33" s="4">
        <v>23</v>
      </c>
      <c r="BH33" s="4">
        <v>3.8</v>
      </c>
      <c r="BI33" s="4">
        <v>5.3</v>
      </c>
      <c r="BJ33" s="87">
        <v>68</v>
      </c>
      <c r="BK33" s="102"/>
      <c r="BL33" s="103"/>
      <c r="BM33" s="87"/>
      <c r="BN33" s="87"/>
      <c r="BO33" s="103"/>
      <c r="BP33" s="103"/>
      <c r="BQ33" s="104"/>
      <c r="BR33" s="87"/>
      <c r="BS33" s="87"/>
      <c r="BT33" s="103"/>
      <c r="BU33" s="103"/>
      <c r="BV33" s="104"/>
      <c r="BW33" s="102"/>
      <c r="BX33" s="87"/>
      <c r="BY33" s="87"/>
      <c r="BZ33" s="87"/>
      <c r="CA33" s="103"/>
      <c r="CB33" s="102"/>
      <c r="CC33" s="87"/>
      <c r="CD33" s="4">
        <v>5</v>
      </c>
      <c r="CE33" s="4">
        <v>79</v>
      </c>
      <c r="CF33" s="4">
        <v>2</v>
      </c>
      <c r="CH33" s="4">
        <v>0.4</v>
      </c>
      <c r="CI33" s="4">
        <v>1</v>
      </c>
      <c r="CJ33" s="4">
        <v>16</v>
      </c>
      <c r="CK33" s="4">
        <v>165</v>
      </c>
      <c r="CL33" s="4">
        <v>500</v>
      </c>
      <c r="CM33" s="4">
        <v>0</v>
      </c>
      <c r="CN33" s="105">
        <v>11</v>
      </c>
      <c r="CO33" s="4">
        <v>2</v>
      </c>
      <c r="CP33" s="4">
        <v>1</v>
      </c>
      <c r="CQ33" s="4">
        <v>1</v>
      </c>
      <c r="CR33" s="4">
        <v>0</v>
      </c>
      <c r="CS33" s="4">
        <v>1</v>
      </c>
      <c r="CT33" s="4">
        <v>3</v>
      </c>
      <c r="CU33" s="4">
        <v>1</v>
      </c>
      <c r="CV33" s="4">
        <v>4</v>
      </c>
      <c r="CW33" s="105">
        <v>3.5</v>
      </c>
      <c r="CX33" s="87">
        <v>0</v>
      </c>
      <c r="CY33" s="87">
        <v>0</v>
      </c>
      <c r="CZ33" s="4">
        <v>1</v>
      </c>
      <c r="DA33" s="87">
        <v>0</v>
      </c>
      <c r="DC33" s="87">
        <v>0</v>
      </c>
      <c r="DD33" s="4">
        <v>1.47</v>
      </c>
    </row>
    <row r="34" spans="1:109" x14ac:dyDescent="0.3">
      <c r="A34" s="148" t="s">
        <v>945</v>
      </c>
      <c r="B34" s="138" t="s">
        <v>707</v>
      </c>
      <c r="C34" s="87" t="s">
        <v>575</v>
      </c>
      <c r="D34" s="158" t="s">
        <v>832</v>
      </c>
      <c r="E34" s="94">
        <v>20174602</v>
      </c>
      <c r="F34" s="4">
        <v>59</v>
      </c>
      <c r="G34" s="4">
        <v>1</v>
      </c>
      <c r="H34" s="147" t="s">
        <v>627</v>
      </c>
      <c r="I34" s="98">
        <v>22711</v>
      </c>
      <c r="J34" s="98">
        <v>44398</v>
      </c>
      <c r="K34" s="4">
        <v>59</v>
      </c>
      <c r="L34" s="98">
        <v>44398</v>
      </c>
      <c r="M34" s="87"/>
      <c r="N34" s="4">
        <v>59</v>
      </c>
      <c r="O34" s="4">
        <v>0</v>
      </c>
      <c r="U34" s="4">
        <v>1</v>
      </c>
      <c r="V34" s="4">
        <v>0</v>
      </c>
      <c r="X34" s="4">
        <v>163.80000000000001</v>
      </c>
      <c r="Y34" s="4">
        <v>68.7</v>
      </c>
      <c r="Z34" s="4">
        <v>25.6</v>
      </c>
      <c r="AA34" s="4">
        <v>2</v>
      </c>
      <c r="AB34" s="4">
        <v>3</v>
      </c>
      <c r="AC34" s="4" t="s">
        <v>225</v>
      </c>
      <c r="AD34" s="4">
        <v>1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M34" s="4">
        <v>0</v>
      </c>
      <c r="AN34" s="4"/>
      <c r="AO34" s="4">
        <v>1</v>
      </c>
      <c r="AP34" s="4">
        <v>3</v>
      </c>
      <c r="AQ34" s="4">
        <v>1</v>
      </c>
      <c r="AR34" s="4">
        <v>5.98</v>
      </c>
      <c r="AS34" s="4">
        <v>16.600000000000001</v>
      </c>
      <c r="AT34" s="4">
        <v>220</v>
      </c>
      <c r="AU34" s="4">
        <v>56</v>
      </c>
      <c r="AV34" s="4">
        <v>36.799999999999997</v>
      </c>
      <c r="AW34" s="99">
        <v>1.5217391304347827</v>
      </c>
      <c r="AX34" s="4">
        <v>3349</v>
      </c>
      <c r="BA34" s="100">
        <v>4.2</v>
      </c>
      <c r="BB34" s="4">
        <v>8.6999999999999993</v>
      </c>
      <c r="BC34" s="6">
        <v>8.5399999999999991</v>
      </c>
      <c r="BD34" s="4">
        <v>215</v>
      </c>
      <c r="BE34" s="101">
        <v>1.21</v>
      </c>
      <c r="BF34" s="4">
        <v>23</v>
      </c>
      <c r="BG34" s="4">
        <v>19</v>
      </c>
      <c r="BH34" s="4">
        <v>3.9</v>
      </c>
      <c r="BI34" s="4">
        <v>6.4</v>
      </c>
      <c r="BJ34" s="87">
        <v>63</v>
      </c>
      <c r="BK34" s="102"/>
      <c r="BL34" s="103"/>
      <c r="BM34" s="87"/>
      <c r="BN34" s="87"/>
      <c r="BO34" s="103"/>
      <c r="BP34" s="103"/>
      <c r="BQ34" s="104"/>
      <c r="BR34" s="87"/>
      <c r="BS34" s="87"/>
      <c r="BT34" s="103"/>
      <c r="BU34" s="103"/>
      <c r="BV34" s="104"/>
      <c r="BW34" s="102"/>
      <c r="BX34" s="87"/>
      <c r="BY34" s="87"/>
      <c r="BZ34" s="87"/>
      <c r="CA34" s="103"/>
      <c r="CB34" s="102"/>
      <c r="CC34" s="87"/>
      <c r="CD34" s="4">
        <v>4</v>
      </c>
      <c r="CF34" s="4">
        <v>2</v>
      </c>
      <c r="CH34" s="4">
        <v>0.2</v>
      </c>
      <c r="CI34" s="4">
        <v>1</v>
      </c>
      <c r="CJ34" s="4">
        <v>17</v>
      </c>
      <c r="CK34" s="4">
        <v>195</v>
      </c>
      <c r="CL34" s="4">
        <v>160</v>
      </c>
      <c r="CM34" s="4">
        <v>0</v>
      </c>
      <c r="CN34" s="105">
        <v>13.5</v>
      </c>
      <c r="CO34" s="4">
        <v>2</v>
      </c>
      <c r="CP34" s="4">
        <v>1</v>
      </c>
      <c r="CQ34" s="4">
        <v>2</v>
      </c>
      <c r="CR34" s="4">
        <v>0</v>
      </c>
      <c r="CS34" s="4">
        <v>1</v>
      </c>
      <c r="CT34" s="4">
        <v>3</v>
      </c>
      <c r="CU34" s="4">
        <v>1</v>
      </c>
      <c r="CV34" s="4">
        <v>2</v>
      </c>
      <c r="CW34" s="105">
        <v>1.5</v>
      </c>
      <c r="CX34" s="87">
        <v>0</v>
      </c>
      <c r="CY34" s="87">
        <v>0</v>
      </c>
      <c r="CZ34" s="4">
        <v>0</v>
      </c>
      <c r="DA34" s="87">
        <v>0</v>
      </c>
      <c r="DC34" s="87">
        <v>0</v>
      </c>
      <c r="DD34" s="4">
        <v>1.28</v>
      </c>
    </row>
    <row r="35" spans="1:109" x14ac:dyDescent="0.3">
      <c r="A35" s="148" t="s">
        <v>945</v>
      </c>
      <c r="B35" s="138" t="s">
        <v>708</v>
      </c>
      <c r="C35" s="87" t="s">
        <v>576</v>
      </c>
      <c r="D35" s="158" t="s">
        <v>833</v>
      </c>
      <c r="E35" s="94">
        <v>33282792</v>
      </c>
      <c r="F35" s="4">
        <v>68</v>
      </c>
      <c r="G35" s="4">
        <v>0</v>
      </c>
      <c r="H35" s="148" t="s">
        <v>624</v>
      </c>
      <c r="I35" s="98">
        <v>19387</v>
      </c>
      <c r="J35" s="98">
        <v>44406</v>
      </c>
      <c r="K35" s="4">
        <v>68</v>
      </c>
      <c r="L35" s="98">
        <v>44406</v>
      </c>
      <c r="M35" s="61"/>
      <c r="N35" s="4">
        <v>68</v>
      </c>
      <c r="O35" s="4">
        <v>0</v>
      </c>
      <c r="U35" s="4">
        <v>0</v>
      </c>
      <c r="V35" s="4">
        <v>0</v>
      </c>
      <c r="X35" s="4">
        <v>147.9</v>
      </c>
      <c r="Y35" s="4">
        <v>46.2</v>
      </c>
      <c r="Z35" s="4">
        <v>21.1</v>
      </c>
      <c r="AA35" s="4">
        <v>2</v>
      </c>
      <c r="AB35" s="4">
        <v>5</v>
      </c>
      <c r="AD35" s="4">
        <v>1</v>
      </c>
      <c r="AE35" s="4">
        <v>1</v>
      </c>
      <c r="AF35" s="4">
        <v>1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M35" s="4">
        <v>0</v>
      </c>
      <c r="AN35" s="4"/>
      <c r="AO35" s="4">
        <v>1</v>
      </c>
      <c r="AP35" s="4">
        <v>3</v>
      </c>
      <c r="AQ35" s="4">
        <v>1</v>
      </c>
      <c r="AR35" s="4">
        <v>6.42</v>
      </c>
      <c r="AS35" s="4">
        <v>11.6</v>
      </c>
      <c r="AT35" s="4">
        <v>253</v>
      </c>
      <c r="AU35" s="4">
        <v>64.2</v>
      </c>
      <c r="AV35" s="4">
        <v>28.8</v>
      </c>
      <c r="AW35" s="99">
        <v>2.2291666666666665</v>
      </c>
      <c r="AX35" s="4">
        <v>4122</v>
      </c>
      <c r="AZ35" s="4">
        <v>179</v>
      </c>
      <c r="BA35" s="100">
        <v>4.5</v>
      </c>
      <c r="BB35" s="4">
        <v>9</v>
      </c>
      <c r="BC35" s="6">
        <v>8.6</v>
      </c>
      <c r="BD35" s="4">
        <v>205</v>
      </c>
      <c r="BE35" s="101">
        <v>0.95</v>
      </c>
      <c r="BF35" s="4">
        <v>21</v>
      </c>
      <c r="BG35" s="4">
        <v>23</v>
      </c>
      <c r="BH35" s="4">
        <v>3.4</v>
      </c>
      <c r="BI35" s="4">
        <v>7.7</v>
      </c>
      <c r="BJ35" s="61">
        <v>68</v>
      </c>
      <c r="BK35" s="70"/>
      <c r="BL35" s="64"/>
      <c r="BM35" s="61"/>
      <c r="BN35" s="61"/>
      <c r="BO35" s="64"/>
      <c r="BP35" s="64"/>
      <c r="BQ35" s="106"/>
      <c r="BR35" s="61"/>
      <c r="BS35" s="61"/>
      <c r="BT35" s="64"/>
      <c r="BU35" s="64"/>
      <c r="BV35" s="106"/>
      <c r="BW35" s="70"/>
      <c r="BX35" s="61"/>
      <c r="BY35" s="61"/>
      <c r="BZ35" s="61"/>
      <c r="CA35" s="64"/>
      <c r="CB35" s="70"/>
      <c r="CC35" s="61"/>
      <c r="CD35" s="4">
        <v>4</v>
      </c>
      <c r="CF35" s="4">
        <v>2</v>
      </c>
      <c r="CH35" s="4">
        <v>0.2</v>
      </c>
      <c r="CI35" s="4">
        <v>1</v>
      </c>
      <c r="CJ35" s="4">
        <v>20</v>
      </c>
      <c r="CK35" s="4">
        <v>130</v>
      </c>
      <c r="CL35" s="4">
        <v>100</v>
      </c>
      <c r="CM35" s="4">
        <v>0</v>
      </c>
      <c r="CN35" s="105">
        <v>9.8000000000000007</v>
      </c>
      <c r="CO35" s="4">
        <v>1</v>
      </c>
      <c r="CP35" s="4">
        <v>2</v>
      </c>
      <c r="CQ35" s="4">
        <v>1</v>
      </c>
      <c r="CR35" s="4">
        <v>0</v>
      </c>
      <c r="CS35" s="4">
        <v>1</v>
      </c>
      <c r="CT35" s="4">
        <v>3</v>
      </c>
      <c r="CU35" s="4">
        <v>1</v>
      </c>
      <c r="CV35" s="4">
        <v>2</v>
      </c>
      <c r="CW35" s="105">
        <v>1.5</v>
      </c>
      <c r="CX35" s="87">
        <v>0</v>
      </c>
      <c r="CY35" s="87">
        <v>0</v>
      </c>
      <c r="CZ35" s="4">
        <v>0</v>
      </c>
      <c r="DA35" s="87">
        <v>0</v>
      </c>
      <c r="DC35" s="87">
        <v>0</v>
      </c>
    </row>
    <row r="36" spans="1:109" x14ac:dyDescent="0.3">
      <c r="A36" s="148" t="s">
        <v>945</v>
      </c>
      <c r="B36" s="138" t="s">
        <v>709</v>
      </c>
      <c r="C36" s="87" t="s">
        <v>577</v>
      </c>
      <c r="D36" s="158" t="s">
        <v>834</v>
      </c>
      <c r="E36" s="94">
        <v>33437026</v>
      </c>
      <c r="F36" s="4">
        <v>57</v>
      </c>
      <c r="G36" s="4">
        <v>0</v>
      </c>
      <c r="H36" s="148" t="s">
        <v>624</v>
      </c>
      <c r="I36" s="98">
        <v>23539</v>
      </c>
      <c r="J36" s="98">
        <v>44413</v>
      </c>
      <c r="K36" s="4">
        <v>57</v>
      </c>
      <c r="L36" s="98">
        <v>44413</v>
      </c>
      <c r="M36" s="61"/>
      <c r="N36" s="4">
        <v>57</v>
      </c>
      <c r="O36" s="4">
        <v>0</v>
      </c>
      <c r="U36" s="4">
        <v>0</v>
      </c>
      <c r="V36" s="4">
        <v>0</v>
      </c>
      <c r="X36" s="4">
        <v>155.4</v>
      </c>
      <c r="Y36" s="4">
        <v>53.4</v>
      </c>
      <c r="Z36" s="4">
        <v>22.1</v>
      </c>
      <c r="AA36" s="4">
        <v>2</v>
      </c>
      <c r="AB36" s="4">
        <v>1</v>
      </c>
      <c r="AD36" s="4">
        <v>1</v>
      </c>
      <c r="AE36" s="4">
        <v>1</v>
      </c>
      <c r="AF36" s="4">
        <v>1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M36" s="4">
        <v>0</v>
      </c>
      <c r="AN36" s="4"/>
      <c r="AO36" s="4">
        <v>2</v>
      </c>
      <c r="AP36" s="4">
        <v>3</v>
      </c>
      <c r="AQ36" s="4">
        <v>1</v>
      </c>
      <c r="AR36" s="4">
        <v>4.42</v>
      </c>
      <c r="AS36" s="4">
        <v>14.2</v>
      </c>
      <c r="AT36" s="4">
        <v>298</v>
      </c>
      <c r="AU36" s="4">
        <v>61.5</v>
      </c>
      <c r="AV36" s="4">
        <v>29.4</v>
      </c>
      <c r="AW36" s="99">
        <v>2.0918367346938775</v>
      </c>
      <c r="AX36" s="4">
        <v>2718</v>
      </c>
      <c r="AZ36" s="4">
        <v>239</v>
      </c>
      <c r="BA36" s="100">
        <v>4.3</v>
      </c>
      <c r="BB36" s="4">
        <v>9</v>
      </c>
      <c r="BC36" s="6">
        <v>8.76</v>
      </c>
      <c r="BD36" s="4">
        <v>191</v>
      </c>
      <c r="BE36" s="101">
        <v>0.52</v>
      </c>
      <c r="BF36" s="4">
        <v>21</v>
      </c>
      <c r="BG36" s="4">
        <v>18</v>
      </c>
      <c r="BH36" s="4">
        <v>3.3</v>
      </c>
      <c r="BI36" s="4">
        <v>3.3</v>
      </c>
      <c r="BJ36" s="61">
        <v>111</v>
      </c>
      <c r="BK36" s="70"/>
      <c r="BL36" s="64"/>
      <c r="BM36" s="61"/>
      <c r="BN36" s="61"/>
      <c r="BO36" s="64"/>
      <c r="BP36" s="64"/>
      <c r="BQ36" s="106"/>
      <c r="BR36" s="61"/>
      <c r="BS36" s="61"/>
      <c r="BT36" s="64"/>
      <c r="BU36" s="64"/>
      <c r="BV36" s="106"/>
      <c r="BW36" s="70"/>
      <c r="BX36" s="61"/>
      <c r="BY36" s="61"/>
      <c r="BZ36" s="61"/>
      <c r="CA36" s="64"/>
      <c r="CB36" s="70"/>
      <c r="CC36" s="61"/>
      <c r="CD36" s="4">
        <v>4</v>
      </c>
      <c r="CF36" s="4">
        <v>2</v>
      </c>
      <c r="CH36" s="4">
        <v>0.1</v>
      </c>
      <c r="CI36" s="4">
        <v>1</v>
      </c>
      <c r="CJ36" s="4">
        <v>25</v>
      </c>
      <c r="CK36" s="4">
        <v>125</v>
      </c>
      <c r="CL36" s="4">
        <v>80</v>
      </c>
      <c r="CM36" s="4">
        <v>0</v>
      </c>
      <c r="CN36" s="105">
        <v>11.2</v>
      </c>
      <c r="CO36" s="4">
        <v>1</v>
      </c>
      <c r="CP36" s="4">
        <v>3</v>
      </c>
      <c r="CQ36" s="4">
        <v>3</v>
      </c>
      <c r="CR36" s="4">
        <v>0</v>
      </c>
      <c r="CS36" s="4">
        <v>2</v>
      </c>
      <c r="CT36" s="4">
        <v>3</v>
      </c>
      <c r="CU36" s="4">
        <v>1</v>
      </c>
      <c r="CV36" s="4">
        <v>3</v>
      </c>
      <c r="CW36" s="105">
        <v>4.3</v>
      </c>
      <c r="CX36" s="87">
        <v>0</v>
      </c>
      <c r="CY36" s="87">
        <v>0</v>
      </c>
      <c r="CZ36" s="4">
        <v>0</v>
      </c>
      <c r="DA36" s="87">
        <v>0</v>
      </c>
      <c r="DC36" s="87">
        <v>0</v>
      </c>
      <c r="DD36" s="4">
        <v>0.6</v>
      </c>
    </row>
    <row r="37" spans="1:109" x14ac:dyDescent="0.3">
      <c r="A37" s="148" t="s">
        <v>945</v>
      </c>
      <c r="B37" s="138" t="s">
        <v>710</v>
      </c>
      <c r="C37" s="61" t="s">
        <v>578</v>
      </c>
      <c r="D37" s="158" t="s">
        <v>835</v>
      </c>
      <c r="E37" s="94">
        <v>33438649</v>
      </c>
      <c r="F37" s="4">
        <v>62</v>
      </c>
      <c r="G37" s="4">
        <v>1</v>
      </c>
      <c r="H37" s="148" t="s">
        <v>629</v>
      </c>
      <c r="I37" s="98">
        <v>21659</v>
      </c>
      <c r="J37" s="98">
        <v>44420</v>
      </c>
      <c r="K37" s="4">
        <v>62</v>
      </c>
      <c r="L37" s="98">
        <v>44420</v>
      </c>
      <c r="M37" s="61"/>
      <c r="N37" s="4">
        <v>62</v>
      </c>
      <c r="O37" s="4">
        <v>0</v>
      </c>
      <c r="U37" s="4">
        <v>0</v>
      </c>
      <c r="V37" s="4">
        <v>0</v>
      </c>
      <c r="X37" s="4">
        <v>167.5</v>
      </c>
      <c r="Y37" s="4">
        <v>74.5</v>
      </c>
      <c r="Z37" s="4">
        <v>26.6</v>
      </c>
      <c r="AA37" s="4">
        <v>2</v>
      </c>
      <c r="AB37" s="4">
        <v>1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M37" s="4">
        <v>0</v>
      </c>
      <c r="AN37" s="4"/>
      <c r="AO37" s="4">
        <v>1</v>
      </c>
      <c r="AP37" s="4">
        <v>3</v>
      </c>
      <c r="AQ37" s="4">
        <v>1</v>
      </c>
      <c r="AR37" s="4">
        <v>5.14</v>
      </c>
      <c r="AS37" s="4">
        <v>15.6</v>
      </c>
      <c r="AT37" s="4">
        <v>141</v>
      </c>
      <c r="AU37" s="4">
        <v>49.4</v>
      </c>
      <c r="AV37" s="4">
        <v>39.9</v>
      </c>
      <c r="AW37" s="99">
        <v>1.2380952380952381</v>
      </c>
      <c r="AX37" s="4">
        <v>2539</v>
      </c>
      <c r="AZ37" s="4">
        <v>164</v>
      </c>
      <c r="BA37" s="100">
        <v>4.4000000000000004</v>
      </c>
      <c r="BB37" s="4">
        <v>8.5</v>
      </c>
      <c r="BC37" s="6">
        <v>8.18</v>
      </c>
      <c r="BD37" s="4">
        <v>238</v>
      </c>
      <c r="BE37" s="101">
        <v>0.89</v>
      </c>
      <c r="BF37" s="4">
        <v>22</v>
      </c>
      <c r="BG37" s="4">
        <v>22</v>
      </c>
      <c r="BH37" s="4">
        <v>3.3</v>
      </c>
      <c r="BI37" s="4">
        <v>5.4</v>
      </c>
      <c r="BJ37" s="61">
        <v>86</v>
      </c>
      <c r="BK37" s="70"/>
      <c r="BL37" s="64"/>
      <c r="BM37" s="61"/>
      <c r="BN37" s="61"/>
      <c r="BO37" s="64"/>
      <c r="BP37" s="64"/>
      <c r="BQ37" s="106"/>
      <c r="BR37" s="61"/>
      <c r="BS37" s="61"/>
      <c r="BT37" s="64"/>
      <c r="BU37" s="64"/>
      <c r="BV37" s="106"/>
      <c r="BW37" s="70"/>
      <c r="BX37" s="61"/>
      <c r="BY37" s="61"/>
      <c r="BZ37" s="61"/>
      <c r="CA37" s="64"/>
      <c r="CB37" s="70"/>
      <c r="CC37" s="61"/>
      <c r="CD37" s="4">
        <v>1</v>
      </c>
      <c r="CF37" s="4">
        <v>2</v>
      </c>
      <c r="CH37" s="4">
        <v>0.1</v>
      </c>
      <c r="CI37" s="4">
        <v>1</v>
      </c>
      <c r="CJ37" s="4">
        <v>30</v>
      </c>
      <c r="CK37" s="4">
        <v>280</v>
      </c>
      <c r="CL37" s="4">
        <v>600</v>
      </c>
      <c r="CM37" s="4">
        <v>0</v>
      </c>
      <c r="CN37" s="105">
        <v>12.3</v>
      </c>
      <c r="CO37" s="4">
        <v>1</v>
      </c>
      <c r="CP37" s="4">
        <v>1</v>
      </c>
      <c r="CQ37" s="4">
        <v>1</v>
      </c>
      <c r="CR37" s="4">
        <v>0</v>
      </c>
      <c r="CS37" s="4">
        <v>1</v>
      </c>
      <c r="CT37" s="4">
        <v>3</v>
      </c>
      <c r="CU37" s="4">
        <v>1</v>
      </c>
      <c r="CV37" s="4">
        <v>2</v>
      </c>
      <c r="CW37" s="105">
        <v>1.1000000000000001</v>
      </c>
      <c r="CX37" s="87">
        <v>0</v>
      </c>
      <c r="CY37" s="87">
        <v>0</v>
      </c>
      <c r="CZ37" s="4">
        <v>1</v>
      </c>
      <c r="DA37" s="87">
        <v>0</v>
      </c>
      <c r="DC37" s="87">
        <v>0</v>
      </c>
      <c r="DD37" s="4">
        <v>1.04</v>
      </c>
    </row>
    <row r="38" spans="1:109" x14ac:dyDescent="0.3">
      <c r="A38" s="148" t="s">
        <v>945</v>
      </c>
      <c r="B38" s="138" t="s">
        <v>711</v>
      </c>
      <c r="C38" s="61" t="s">
        <v>579</v>
      </c>
      <c r="D38" s="158" t="s">
        <v>836</v>
      </c>
      <c r="E38" s="94">
        <v>33436755</v>
      </c>
      <c r="F38" s="4">
        <v>78</v>
      </c>
      <c r="G38" s="4">
        <v>0</v>
      </c>
      <c r="H38" s="147" t="s">
        <v>628</v>
      </c>
      <c r="I38" s="98">
        <v>15766</v>
      </c>
      <c r="J38" s="98">
        <v>44420</v>
      </c>
      <c r="K38" s="4">
        <v>78</v>
      </c>
      <c r="L38" s="98">
        <v>44420</v>
      </c>
      <c r="M38" s="61"/>
      <c r="N38" s="4">
        <v>78</v>
      </c>
      <c r="O38" s="4">
        <v>0</v>
      </c>
      <c r="U38" s="4">
        <v>0</v>
      </c>
      <c r="V38" s="4">
        <v>0</v>
      </c>
      <c r="X38" s="4">
        <v>145.6</v>
      </c>
      <c r="Y38" s="4">
        <v>51.5</v>
      </c>
      <c r="Z38" s="4">
        <v>24.3</v>
      </c>
      <c r="AA38" s="4">
        <v>2</v>
      </c>
      <c r="AB38" s="4">
        <v>5</v>
      </c>
      <c r="AD38" s="4">
        <v>1</v>
      </c>
      <c r="AE38" s="4">
        <v>0</v>
      </c>
      <c r="AF38" s="4">
        <v>0</v>
      </c>
      <c r="AG38" s="4">
        <v>0</v>
      </c>
      <c r="AH38" s="4">
        <v>1</v>
      </c>
      <c r="AI38" s="4">
        <v>1</v>
      </c>
      <c r="AJ38" s="4">
        <v>0</v>
      </c>
      <c r="AK38" s="4">
        <v>0</v>
      </c>
      <c r="AM38" s="4">
        <v>0</v>
      </c>
      <c r="AN38" s="4"/>
      <c r="AO38" s="4">
        <v>2</v>
      </c>
      <c r="AP38" s="4">
        <v>3</v>
      </c>
      <c r="AQ38" s="4">
        <v>1</v>
      </c>
      <c r="AR38" s="4">
        <v>4.25</v>
      </c>
      <c r="AS38" s="4">
        <v>11.1</v>
      </c>
      <c r="AT38" s="4">
        <v>300</v>
      </c>
      <c r="AU38" s="4">
        <v>54.4</v>
      </c>
      <c r="AV38" s="4">
        <v>35.299999999999997</v>
      </c>
      <c r="AW38" s="99">
        <v>1.5410764872521248</v>
      </c>
      <c r="AX38" s="4">
        <v>2312</v>
      </c>
      <c r="AZ38" s="4">
        <v>234</v>
      </c>
      <c r="BA38" s="100">
        <v>3.8</v>
      </c>
      <c r="BB38" s="4">
        <v>8.6999999999999993</v>
      </c>
      <c r="BC38" s="6">
        <v>8.86</v>
      </c>
      <c r="BD38" s="4">
        <v>127</v>
      </c>
      <c r="BE38" s="101">
        <v>0.54</v>
      </c>
      <c r="BF38" s="4">
        <v>23</v>
      </c>
      <c r="BG38" s="4">
        <v>22</v>
      </c>
      <c r="BH38" s="4">
        <v>3.9</v>
      </c>
      <c r="BI38" s="4">
        <v>3.5</v>
      </c>
      <c r="BJ38" s="61">
        <v>109</v>
      </c>
      <c r="BK38" s="70"/>
      <c r="BL38" s="64"/>
      <c r="BM38" s="61"/>
      <c r="BN38" s="61"/>
      <c r="BO38" s="64"/>
      <c r="BP38" s="64"/>
      <c r="BQ38" s="106"/>
      <c r="BR38" s="61"/>
      <c r="BS38" s="61"/>
      <c r="BT38" s="64"/>
      <c r="BU38" s="64"/>
      <c r="BV38" s="106"/>
      <c r="BW38" s="70"/>
      <c r="BX38" s="61"/>
      <c r="BY38" s="61"/>
      <c r="BZ38" s="61"/>
      <c r="CA38" s="64"/>
      <c r="CB38" s="70"/>
      <c r="CC38" s="61"/>
      <c r="CD38" s="4">
        <v>1</v>
      </c>
      <c r="CF38" s="4">
        <v>1</v>
      </c>
      <c r="CK38" s="4">
        <v>105</v>
      </c>
      <c r="CL38" s="4">
        <v>20</v>
      </c>
      <c r="CM38" s="4">
        <v>0</v>
      </c>
      <c r="CN38" s="105">
        <v>10.5</v>
      </c>
      <c r="CO38" s="4">
        <v>2</v>
      </c>
      <c r="CP38" s="4">
        <v>2</v>
      </c>
      <c r="CQ38" s="4">
        <v>1</v>
      </c>
      <c r="CR38" s="4">
        <v>0</v>
      </c>
      <c r="CS38" s="4">
        <v>2</v>
      </c>
      <c r="CT38" s="4">
        <v>3</v>
      </c>
      <c r="CU38" s="4">
        <v>1</v>
      </c>
      <c r="CV38" s="4">
        <v>3</v>
      </c>
      <c r="CW38" s="105">
        <v>4.5</v>
      </c>
      <c r="CX38" s="87">
        <v>0</v>
      </c>
      <c r="CY38" s="87">
        <v>0</v>
      </c>
      <c r="CZ38" s="4">
        <v>1</v>
      </c>
      <c r="DA38" s="87">
        <v>0</v>
      </c>
      <c r="DC38" s="87">
        <v>0</v>
      </c>
      <c r="DD38" s="4">
        <v>0.77</v>
      </c>
    </row>
    <row r="39" spans="1:109" x14ac:dyDescent="0.3">
      <c r="A39" s="148" t="s">
        <v>945</v>
      </c>
      <c r="B39" s="138" t="s">
        <v>712</v>
      </c>
      <c r="C39" s="61" t="s">
        <v>580</v>
      </c>
      <c r="D39" s="158" t="s">
        <v>837</v>
      </c>
      <c r="E39" s="94">
        <v>33322776</v>
      </c>
      <c r="F39" s="4">
        <v>63</v>
      </c>
      <c r="G39" s="4">
        <v>0</v>
      </c>
      <c r="H39" s="148" t="s">
        <v>629</v>
      </c>
      <c r="I39" s="98">
        <v>21108</v>
      </c>
      <c r="J39" s="98">
        <v>44420</v>
      </c>
      <c r="K39" s="4">
        <v>63</v>
      </c>
      <c r="L39" s="98">
        <v>44420</v>
      </c>
      <c r="M39" s="61"/>
      <c r="N39" s="4">
        <v>63</v>
      </c>
      <c r="O39" s="4">
        <v>0</v>
      </c>
      <c r="U39" s="4">
        <v>0</v>
      </c>
      <c r="V39" s="4">
        <v>0</v>
      </c>
      <c r="X39" s="4">
        <v>161</v>
      </c>
      <c r="Y39" s="4">
        <v>75.599999999999994</v>
      </c>
      <c r="Z39" s="4">
        <v>29.2</v>
      </c>
      <c r="AA39" s="4">
        <v>2</v>
      </c>
      <c r="AB39" s="4">
        <v>1</v>
      </c>
      <c r="AD39" s="4">
        <v>1</v>
      </c>
      <c r="AE39" s="4">
        <v>0</v>
      </c>
      <c r="AF39" s="4">
        <v>1</v>
      </c>
      <c r="AG39" s="4">
        <v>0</v>
      </c>
      <c r="AH39" s="4">
        <v>1</v>
      </c>
      <c r="AI39" s="4">
        <v>0</v>
      </c>
      <c r="AJ39" s="4">
        <v>0</v>
      </c>
      <c r="AK39" s="4">
        <v>0</v>
      </c>
      <c r="AM39" s="4">
        <v>0</v>
      </c>
      <c r="AN39" s="4"/>
      <c r="AO39" s="4">
        <v>1</v>
      </c>
      <c r="AP39" s="4">
        <v>3</v>
      </c>
      <c r="AQ39" s="4">
        <v>1</v>
      </c>
      <c r="AR39" s="4">
        <v>3.83</v>
      </c>
      <c r="AS39" s="4">
        <v>13.6</v>
      </c>
      <c r="AT39" s="4">
        <v>221</v>
      </c>
      <c r="AU39" s="4">
        <v>46.9</v>
      </c>
      <c r="AV39" s="4">
        <v>41</v>
      </c>
      <c r="AW39" s="99">
        <v>1.1439024390243901</v>
      </c>
      <c r="AX39" s="4">
        <v>1796</v>
      </c>
      <c r="AZ39" s="4">
        <v>163</v>
      </c>
      <c r="BA39" s="100">
        <v>4.7</v>
      </c>
      <c r="BB39" s="4">
        <v>9</v>
      </c>
      <c r="BC39" s="6">
        <v>8.44</v>
      </c>
      <c r="BD39" s="4">
        <v>147</v>
      </c>
      <c r="BE39" s="101">
        <v>0.83</v>
      </c>
      <c r="BF39" s="4">
        <v>16</v>
      </c>
      <c r="BG39" s="4">
        <v>10</v>
      </c>
      <c r="BH39" s="4">
        <v>3.8</v>
      </c>
      <c r="BI39" s="4">
        <v>5.4</v>
      </c>
      <c r="BJ39" s="61">
        <v>69</v>
      </c>
      <c r="BK39" s="70"/>
      <c r="BL39" s="64"/>
      <c r="BM39" s="61"/>
      <c r="BN39" s="61"/>
      <c r="BO39" s="64"/>
      <c r="BP39" s="64"/>
      <c r="BQ39" s="106"/>
      <c r="BR39" s="61"/>
      <c r="BS39" s="61"/>
      <c r="BT39" s="64"/>
      <c r="BU39" s="64"/>
      <c r="BV39" s="106"/>
      <c r="BW39" s="70"/>
      <c r="BX39" s="61"/>
      <c r="BY39" s="61"/>
      <c r="BZ39" s="61"/>
      <c r="CA39" s="64"/>
      <c r="CB39" s="70"/>
      <c r="CC39" s="61"/>
      <c r="CD39" s="4">
        <v>1</v>
      </c>
      <c r="CF39" s="4">
        <v>2</v>
      </c>
      <c r="CH39" s="4">
        <v>0.1</v>
      </c>
      <c r="CI39" s="4">
        <v>1</v>
      </c>
      <c r="CJ39" s="4">
        <v>11</v>
      </c>
      <c r="CK39" s="4">
        <v>165</v>
      </c>
      <c r="CL39" s="4">
        <v>100</v>
      </c>
      <c r="CM39" s="4">
        <v>0</v>
      </c>
      <c r="CN39" s="105">
        <v>11.7</v>
      </c>
      <c r="CO39" s="4">
        <v>2</v>
      </c>
      <c r="CP39" s="4">
        <v>2</v>
      </c>
      <c r="CQ39" s="4">
        <v>1</v>
      </c>
      <c r="CR39" s="4">
        <v>0</v>
      </c>
      <c r="CS39" s="4">
        <v>1</v>
      </c>
      <c r="CT39" s="4">
        <v>3</v>
      </c>
      <c r="CU39" s="4">
        <v>1</v>
      </c>
      <c r="CV39" s="4">
        <v>2</v>
      </c>
      <c r="CW39" s="105">
        <v>1.3</v>
      </c>
      <c r="CX39" s="87">
        <v>0</v>
      </c>
      <c r="CY39" s="87">
        <v>0</v>
      </c>
      <c r="CZ39" s="4">
        <v>0</v>
      </c>
      <c r="DA39" s="87">
        <v>0</v>
      </c>
      <c r="DC39" s="87">
        <v>0</v>
      </c>
      <c r="DD39" s="4">
        <v>0.75</v>
      </c>
    </row>
    <row r="40" spans="1:109" x14ac:dyDescent="0.3">
      <c r="A40" s="148" t="s">
        <v>945</v>
      </c>
      <c r="B40" s="138" t="s">
        <v>713</v>
      </c>
      <c r="C40" s="87" t="s">
        <v>581</v>
      </c>
      <c r="D40" s="158" t="s">
        <v>838</v>
      </c>
      <c r="E40" s="94">
        <v>33437062</v>
      </c>
      <c r="F40" s="4">
        <v>50</v>
      </c>
      <c r="G40" s="4">
        <v>1</v>
      </c>
      <c r="H40" s="147" t="s">
        <v>620</v>
      </c>
      <c r="I40" s="98">
        <v>25894</v>
      </c>
      <c r="J40" s="98">
        <v>44427</v>
      </c>
      <c r="K40" s="4">
        <v>50</v>
      </c>
      <c r="L40" s="98">
        <v>44427</v>
      </c>
      <c r="M40" s="61"/>
      <c r="N40" s="4">
        <v>50</v>
      </c>
      <c r="O40" s="4">
        <v>0</v>
      </c>
      <c r="U40" s="4">
        <v>0</v>
      </c>
      <c r="V40" s="4">
        <v>0</v>
      </c>
      <c r="X40" s="4">
        <v>171.3</v>
      </c>
      <c r="Y40" s="4">
        <v>66.2</v>
      </c>
      <c r="Z40" s="4">
        <v>22.6</v>
      </c>
      <c r="AA40" s="4">
        <v>2</v>
      </c>
      <c r="AB40" s="4">
        <v>5</v>
      </c>
      <c r="AC40" s="4" t="s">
        <v>225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1</v>
      </c>
      <c r="AJ40" s="4">
        <v>0</v>
      </c>
      <c r="AK40" s="4">
        <v>0</v>
      </c>
      <c r="AM40" s="4">
        <v>0</v>
      </c>
      <c r="AN40" s="4"/>
      <c r="AO40" s="4">
        <v>1</v>
      </c>
      <c r="AP40" s="4">
        <v>3</v>
      </c>
      <c r="AQ40" s="4">
        <v>1</v>
      </c>
      <c r="AR40" s="4">
        <v>3.5</v>
      </c>
      <c r="AS40" s="4">
        <v>14.7</v>
      </c>
      <c r="AT40" s="4">
        <v>203</v>
      </c>
      <c r="AU40" s="4">
        <v>48</v>
      </c>
      <c r="AV40" s="4">
        <v>43.7</v>
      </c>
      <c r="AW40" s="99">
        <v>1.0983981693363845</v>
      </c>
      <c r="AX40" s="4">
        <v>1680</v>
      </c>
      <c r="AZ40" s="4">
        <v>143</v>
      </c>
      <c r="BA40" s="100">
        <v>4.3</v>
      </c>
      <c r="BB40" s="4">
        <v>8.6</v>
      </c>
      <c r="BC40" s="6">
        <v>8.36</v>
      </c>
      <c r="BD40" s="4">
        <v>230</v>
      </c>
      <c r="BE40" s="101">
        <v>0.98</v>
      </c>
      <c r="BF40" s="4">
        <v>16</v>
      </c>
      <c r="BG40" s="4">
        <v>15</v>
      </c>
      <c r="BH40" s="4">
        <v>4.0999999999999996</v>
      </c>
      <c r="BI40" s="4">
        <v>6.1</v>
      </c>
      <c r="BJ40" s="61">
        <v>78</v>
      </c>
      <c r="BK40" s="70"/>
      <c r="BL40" s="64"/>
      <c r="BM40" s="61"/>
      <c r="BN40" s="61"/>
      <c r="BO40" s="64"/>
      <c r="BP40" s="64"/>
      <c r="BQ40" s="106"/>
      <c r="BR40" s="61"/>
      <c r="BS40" s="61"/>
      <c r="BT40" s="64"/>
      <c r="BU40" s="64"/>
      <c r="BV40" s="106"/>
      <c r="BW40" s="70"/>
      <c r="BX40" s="61"/>
      <c r="BY40" s="61"/>
      <c r="BZ40" s="61"/>
      <c r="CA40" s="64"/>
      <c r="CB40" s="70"/>
      <c r="CC40" s="61"/>
      <c r="CD40" s="4">
        <v>5</v>
      </c>
      <c r="CE40" s="4">
        <v>93</v>
      </c>
      <c r="CF40" s="4">
        <v>2</v>
      </c>
      <c r="CH40" s="4">
        <v>0.1</v>
      </c>
      <c r="CI40" s="4">
        <v>1</v>
      </c>
      <c r="CJ40" s="4">
        <v>17</v>
      </c>
      <c r="CK40" s="4">
        <v>225</v>
      </c>
      <c r="CL40" s="4">
        <v>20</v>
      </c>
      <c r="CM40" s="4">
        <v>0</v>
      </c>
      <c r="CN40" s="105">
        <v>15</v>
      </c>
      <c r="CO40" s="4">
        <v>1</v>
      </c>
      <c r="CP40" s="4">
        <v>3</v>
      </c>
      <c r="CQ40" s="4">
        <v>1</v>
      </c>
      <c r="CR40" s="4">
        <v>0</v>
      </c>
      <c r="CS40" s="4">
        <v>1</v>
      </c>
      <c r="CT40" s="4">
        <v>3</v>
      </c>
      <c r="CU40" s="4">
        <v>1</v>
      </c>
      <c r="CV40" s="4">
        <v>2</v>
      </c>
      <c r="CW40" s="105">
        <v>2</v>
      </c>
      <c r="CX40" s="87">
        <v>0</v>
      </c>
      <c r="CY40" s="87">
        <v>0</v>
      </c>
      <c r="CZ40" s="4">
        <v>0</v>
      </c>
      <c r="DA40" s="87">
        <v>0</v>
      </c>
      <c r="DC40" s="87">
        <v>0</v>
      </c>
    </row>
    <row r="41" spans="1:109" x14ac:dyDescent="0.3">
      <c r="A41" s="148" t="s">
        <v>945</v>
      </c>
      <c r="B41" s="138" t="s">
        <v>714</v>
      </c>
      <c r="C41" s="61" t="s">
        <v>582</v>
      </c>
      <c r="D41" s="158" t="s">
        <v>839</v>
      </c>
      <c r="E41" s="94">
        <v>30821741</v>
      </c>
      <c r="F41" s="4">
        <v>71</v>
      </c>
      <c r="G41" s="4">
        <v>1</v>
      </c>
      <c r="H41" s="148" t="s">
        <v>624</v>
      </c>
      <c r="I41" s="98">
        <v>18283</v>
      </c>
      <c r="J41" s="98">
        <v>44232</v>
      </c>
      <c r="K41" s="4">
        <v>71</v>
      </c>
      <c r="L41" s="98">
        <v>44232</v>
      </c>
      <c r="M41" s="61"/>
      <c r="N41" s="4">
        <v>71</v>
      </c>
      <c r="O41" s="4">
        <v>0</v>
      </c>
      <c r="U41" s="4">
        <v>1</v>
      </c>
      <c r="V41" s="4">
        <v>0</v>
      </c>
      <c r="X41" s="4">
        <v>174.4</v>
      </c>
      <c r="Y41" s="4">
        <v>81.599999999999994</v>
      </c>
      <c r="Z41" s="4">
        <v>26.8</v>
      </c>
      <c r="AA41" s="4">
        <v>2</v>
      </c>
      <c r="AB41" s="4">
        <v>1</v>
      </c>
      <c r="AD41" s="4">
        <v>1</v>
      </c>
      <c r="AE41" s="4">
        <v>1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M41" s="4">
        <v>0</v>
      </c>
      <c r="AN41" s="4" t="s">
        <v>246</v>
      </c>
      <c r="AO41" s="4">
        <v>1</v>
      </c>
      <c r="AP41" s="4">
        <v>3</v>
      </c>
      <c r="AQ41" s="4">
        <v>1</v>
      </c>
      <c r="AR41" s="4">
        <v>8.16</v>
      </c>
      <c r="AS41" s="4">
        <v>14.5</v>
      </c>
      <c r="AT41" s="4">
        <v>225</v>
      </c>
      <c r="AU41" s="4">
        <v>78</v>
      </c>
      <c r="AV41" s="4">
        <v>15.4</v>
      </c>
      <c r="AW41" s="99">
        <v>5.0649350649350646</v>
      </c>
      <c r="AX41" s="4">
        <v>6365</v>
      </c>
      <c r="BA41" s="100">
        <v>3.8</v>
      </c>
      <c r="BB41" s="4">
        <v>9.1999999999999993</v>
      </c>
      <c r="BC41" s="6">
        <v>9.36</v>
      </c>
      <c r="BD41" s="4">
        <v>137</v>
      </c>
      <c r="BE41" s="101">
        <v>0.9</v>
      </c>
      <c r="BF41" s="4">
        <v>15</v>
      </c>
      <c r="BG41" s="4">
        <v>12</v>
      </c>
      <c r="BH41" s="4">
        <v>4.5999999999999996</v>
      </c>
      <c r="BI41" s="4">
        <v>7.8</v>
      </c>
      <c r="BJ41" s="61">
        <v>83</v>
      </c>
      <c r="BK41" s="70"/>
      <c r="BL41" s="64"/>
      <c r="BM41" s="61"/>
      <c r="BN41" s="61"/>
      <c r="BO41" s="64"/>
      <c r="BP41" s="64"/>
      <c r="BQ41" s="106"/>
      <c r="BR41" s="61"/>
      <c r="BS41" s="61"/>
      <c r="BT41" s="64"/>
      <c r="BU41" s="64"/>
      <c r="BV41" s="106"/>
      <c r="BW41" s="70"/>
      <c r="BX41" s="61"/>
      <c r="BY41" s="61"/>
      <c r="BZ41" s="61"/>
      <c r="CA41" s="64"/>
      <c r="CB41" s="70"/>
      <c r="CC41" s="61"/>
      <c r="CD41" s="4">
        <v>4</v>
      </c>
      <c r="CF41" s="4">
        <v>2</v>
      </c>
      <c r="CH41" s="4">
        <v>0.1</v>
      </c>
      <c r="CI41" s="4">
        <v>1</v>
      </c>
      <c r="CJ41" s="4">
        <v>30</v>
      </c>
      <c r="CK41" s="4">
        <v>155</v>
      </c>
      <c r="CL41" s="4">
        <v>600</v>
      </c>
      <c r="CM41" s="4">
        <v>0</v>
      </c>
      <c r="CN41" s="105">
        <v>11.6</v>
      </c>
      <c r="CO41" s="4">
        <v>2</v>
      </c>
      <c r="CP41" s="4">
        <v>1</v>
      </c>
      <c r="CQ41" s="4">
        <v>15</v>
      </c>
      <c r="CR41" s="4">
        <v>0</v>
      </c>
      <c r="CS41" s="4">
        <v>1</v>
      </c>
      <c r="CT41" s="4">
        <v>3</v>
      </c>
      <c r="CU41" s="4">
        <v>1</v>
      </c>
      <c r="CV41" s="4">
        <v>2</v>
      </c>
      <c r="CW41" s="105">
        <v>3.5</v>
      </c>
      <c r="CX41" s="87">
        <v>0</v>
      </c>
      <c r="CY41" s="87">
        <v>0</v>
      </c>
      <c r="CZ41" s="4">
        <v>0</v>
      </c>
      <c r="DA41" s="87">
        <v>0</v>
      </c>
      <c r="DC41" s="87">
        <v>0</v>
      </c>
      <c r="DD41" s="4">
        <v>1.1399999999999999</v>
      </c>
      <c r="DE41" s="4">
        <v>1.03</v>
      </c>
    </row>
    <row r="42" spans="1:109" x14ac:dyDescent="0.3">
      <c r="A42" s="148" t="s">
        <v>945</v>
      </c>
      <c r="B42" s="138" t="s">
        <v>715</v>
      </c>
      <c r="C42" s="87" t="s">
        <v>583</v>
      </c>
      <c r="D42" s="158" t="s">
        <v>840</v>
      </c>
      <c r="E42" s="94">
        <v>33438400</v>
      </c>
      <c r="F42" s="4">
        <v>46</v>
      </c>
      <c r="G42" s="4">
        <v>1</v>
      </c>
      <c r="H42" s="147" t="s">
        <v>620</v>
      </c>
      <c r="I42" s="98">
        <v>27582</v>
      </c>
      <c r="J42" s="98">
        <v>44434</v>
      </c>
      <c r="K42" s="4">
        <v>46</v>
      </c>
      <c r="L42" s="98">
        <v>44434</v>
      </c>
      <c r="M42" s="61"/>
      <c r="N42" s="4">
        <v>46</v>
      </c>
      <c r="O42" s="4">
        <v>0</v>
      </c>
      <c r="U42" s="4">
        <v>1</v>
      </c>
      <c r="V42" s="4">
        <v>0</v>
      </c>
      <c r="X42" s="4">
        <v>171.5</v>
      </c>
      <c r="Y42" s="4">
        <v>73.099999999999994</v>
      </c>
      <c r="Z42" s="4">
        <v>24.9</v>
      </c>
      <c r="AA42" s="4">
        <v>2</v>
      </c>
      <c r="AB42" s="4">
        <v>5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M42" s="4">
        <v>0</v>
      </c>
      <c r="AN42" s="5" t="s">
        <v>247</v>
      </c>
      <c r="AO42" s="4">
        <v>1</v>
      </c>
      <c r="AP42" s="4">
        <v>3</v>
      </c>
      <c r="AQ42" s="4">
        <v>1</v>
      </c>
      <c r="AR42" s="4">
        <v>6.32</v>
      </c>
      <c r="AS42" s="4">
        <v>14.9</v>
      </c>
      <c r="AT42" s="4">
        <v>222</v>
      </c>
      <c r="AU42" s="4">
        <v>57.9</v>
      </c>
      <c r="AV42" s="4">
        <v>29.7</v>
      </c>
      <c r="AW42" s="99">
        <v>1.9494949494949494</v>
      </c>
      <c r="AX42" s="4">
        <v>3659</v>
      </c>
      <c r="AZ42" s="4">
        <v>182</v>
      </c>
      <c r="BA42" s="100">
        <v>5</v>
      </c>
      <c r="BB42" s="4">
        <v>9.1</v>
      </c>
      <c r="BC42" s="6">
        <v>8.2999999999999989</v>
      </c>
      <c r="BD42" s="4">
        <v>205</v>
      </c>
      <c r="BE42" s="101">
        <v>0.78</v>
      </c>
      <c r="BF42" s="4">
        <v>22</v>
      </c>
      <c r="BG42" s="4">
        <v>26</v>
      </c>
      <c r="BH42" s="4">
        <v>4.3</v>
      </c>
      <c r="BI42" s="4">
        <v>6.6</v>
      </c>
      <c r="BJ42" s="61">
        <v>102</v>
      </c>
      <c r="BK42" s="70"/>
      <c r="BL42" s="64"/>
      <c r="BM42" s="61"/>
      <c r="BN42" s="61"/>
      <c r="BO42" s="64"/>
      <c r="BP42" s="64"/>
      <c r="BQ42" s="106"/>
      <c r="BR42" s="61"/>
      <c r="BS42" s="61"/>
      <c r="BT42" s="64"/>
      <c r="BU42" s="64"/>
      <c r="BV42" s="106"/>
      <c r="BW42" s="70"/>
      <c r="BX42" s="61"/>
      <c r="BY42" s="61"/>
      <c r="BZ42" s="61"/>
      <c r="CA42" s="64"/>
      <c r="CB42" s="70"/>
      <c r="CC42" s="61"/>
      <c r="CD42" s="4">
        <v>5</v>
      </c>
      <c r="CE42" s="4">
        <v>90</v>
      </c>
      <c r="CF42" s="4">
        <v>2</v>
      </c>
      <c r="CH42" s="4">
        <v>0.1</v>
      </c>
      <c r="CI42" s="4">
        <v>1</v>
      </c>
      <c r="CJ42" s="4">
        <v>22</v>
      </c>
      <c r="CK42" s="4">
        <v>185</v>
      </c>
      <c r="CL42" s="4">
        <v>20</v>
      </c>
      <c r="CM42" s="4">
        <v>0</v>
      </c>
      <c r="CN42" s="105">
        <v>13.1</v>
      </c>
      <c r="CO42" s="4">
        <v>1</v>
      </c>
      <c r="CP42" s="4">
        <v>3</v>
      </c>
      <c r="CQ42" s="4">
        <v>1</v>
      </c>
      <c r="CR42" s="4">
        <v>0</v>
      </c>
      <c r="CS42" s="4">
        <v>1</v>
      </c>
      <c r="CT42" s="4">
        <v>3</v>
      </c>
      <c r="CU42" s="4">
        <v>1</v>
      </c>
      <c r="CV42" s="4">
        <v>2</v>
      </c>
      <c r="CW42" s="105">
        <v>3.1</v>
      </c>
      <c r="CX42" s="87">
        <v>0</v>
      </c>
      <c r="CY42" s="87">
        <v>0</v>
      </c>
      <c r="CZ42" s="4">
        <v>1</v>
      </c>
      <c r="DA42" s="87">
        <v>0</v>
      </c>
      <c r="DC42" s="87">
        <v>0</v>
      </c>
    </row>
    <row r="43" spans="1:109" x14ac:dyDescent="0.3">
      <c r="A43" s="148" t="s">
        <v>945</v>
      </c>
      <c r="B43" s="138" t="s">
        <v>716</v>
      </c>
      <c r="C43" s="87" t="s">
        <v>584</v>
      </c>
      <c r="D43" s="158" t="s">
        <v>841</v>
      </c>
      <c r="E43" s="94">
        <v>33439666</v>
      </c>
      <c r="F43" s="4">
        <v>71</v>
      </c>
      <c r="G43" s="4">
        <v>1</v>
      </c>
      <c r="H43" s="148" t="s">
        <v>624</v>
      </c>
      <c r="I43" s="98">
        <v>18277</v>
      </c>
      <c r="J43" s="98">
        <v>44434</v>
      </c>
      <c r="K43" s="4">
        <v>71</v>
      </c>
      <c r="L43" s="98">
        <v>44434</v>
      </c>
      <c r="M43" s="61"/>
      <c r="N43" s="4">
        <v>71</v>
      </c>
      <c r="O43" s="4">
        <v>0</v>
      </c>
      <c r="U43" s="4">
        <v>0</v>
      </c>
      <c r="V43" s="4">
        <v>0</v>
      </c>
      <c r="X43" s="4">
        <v>166.1</v>
      </c>
      <c r="Y43" s="4">
        <v>66.8</v>
      </c>
      <c r="Z43" s="4">
        <v>24.2</v>
      </c>
      <c r="AA43" s="4">
        <v>2</v>
      </c>
      <c r="AB43" s="4">
        <v>1</v>
      </c>
      <c r="AD43" s="4">
        <v>1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M43" s="4">
        <v>0</v>
      </c>
      <c r="AN43" s="4" t="s">
        <v>239</v>
      </c>
      <c r="AO43" s="4">
        <v>1</v>
      </c>
      <c r="AP43" s="4">
        <v>3</v>
      </c>
      <c r="AQ43" s="4">
        <v>1</v>
      </c>
      <c r="AR43" s="4">
        <v>4.34</v>
      </c>
      <c r="AS43" s="4">
        <v>14.1</v>
      </c>
      <c r="AT43" s="4">
        <v>152</v>
      </c>
      <c r="AU43" s="4">
        <v>56</v>
      </c>
      <c r="AV43" s="4">
        <v>29.5</v>
      </c>
      <c r="AW43" s="99">
        <v>1.8983050847457628</v>
      </c>
      <c r="AX43" s="4">
        <v>2430</v>
      </c>
      <c r="AZ43" s="4">
        <v>173</v>
      </c>
      <c r="BA43" s="100">
        <v>4.0999999999999996</v>
      </c>
      <c r="BB43" s="4">
        <v>8.4</v>
      </c>
      <c r="BC43" s="6">
        <v>8.32</v>
      </c>
      <c r="BD43" s="4">
        <v>192</v>
      </c>
      <c r="BE43" s="101">
        <v>0.91</v>
      </c>
      <c r="BF43" s="4">
        <v>20</v>
      </c>
      <c r="BG43" s="4">
        <v>17</v>
      </c>
      <c r="BH43" s="4">
        <v>3.2</v>
      </c>
      <c r="BI43" s="4">
        <v>7</v>
      </c>
      <c r="BJ43" s="61">
        <v>82</v>
      </c>
      <c r="BK43" s="70"/>
      <c r="BL43" s="64"/>
      <c r="BM43" s="61"/>
      <c r="BN43" s="61"/>
      <c r="BO43" s="64"/>
      <c r="BP43" s="64"/>
      <c r="BQ43" s="106"/>
      <c r="BR43" s="61"/>
      <c r="BS43" s="61"/>
      <c r="BT43" s="64"/>
      <c r="BU43" s="64"/>
      <c r="BV43" s="106"/>
      <c r="BW43" s="70"/>
      <c r="BX43" s="61"/>
      <c r="BY43" s="61"/>
      <c r="BZ43" s="61"/>
      <c r="CA43" s="64"/>
      <c r="CB43" s="70"/>
      <c r="CC43" s="61"/>
      <c r="CD43" s="4">
        <v>4</v>
      </c>
      <c r="CF43" s="4">
        <v>2</v>
      </c>
      <c r="CH43" s="4">
        <v>0.1</v>
      </c>
      <c r="CI43" s="4">
        <v>1</v>
      </c>
      <c r="CJ43" s="4">
        <v>15</v>
      </c>
      <c r="CK43" s="4">
        <v>130</v>
      </c>
      <c r="CL43" s="4">
        <v>50</v>
      </c>
      <c r="CM43" s="4">
        <v>0</v>
      </c>
      <c r="CN43" s="105">
        <v>12.5</v>
      </c>
      <c r="CO43" s="4">
        <v>1</v>
      </c>
      <c r="CP43" s="4">
        <v>1</v>
      </c>
      <c r="CQ43" s="4">
        <v>1</v>
      </c>
      <c r="CR43" s="4">
        <v>0</v>
      </c>
      <c r="CS43" s="4">
        <v>1</v>
      </c>
      <c r="CT43" s="4">
        <v>3</v>
      </c>
      <c r="CU43" s="4">
        <v>1</v>
      </c>
      <c r="CV43" s="4">
        <v>3</v>
      </c>
      <c r="CW43" s="105">
        <v>3.1</v>
      </c>
      <c r="CX43" s="87">
        <v>0</v>
      </c>
      <c r="CY43" s="87">
        <v>0</v>
      </c>
      <c r="CZ43" s="4">
        <v>1</v>
      </c>
      <c r="DA43" s="87">
        <v>0</v>
      </c>
      <c r="DC43" s="87">
        <v>0</v>
      </c>
    </row>
    <row r="44" spans="1:109" x14ac:dyDescent="0.3">
      <c r="A44" s="148" t="s">
        <v>945</v>
      </c>
      <c r="B44" s="138" t="s">
        <v>717</v>
      </c>
      <c r="C44" s="87" t="s">
        <v>585</v>
      </c>
      <c r="D44" s="158" t="s">
        <v>842</v>
      </c>
      <c r="E44" s="94">
        <v>33438660</v>
      </c>
      <c r="F44" s="4">
        <v>42</v>
      </c>
      <c r="G44" s="4">
        <v>1</v>
      </c>
      <c r="H44" s="147" t="s">
        <v>620</v>
      </c>
      <c r="I44" s="98">
        <v>28997</v>
      </c>
      <c r="J44" s="98">
        <v>44435</v>
      </c>
      <c r="K44" s="4">
        <v>42</v>
      </c>
      <c r="L44" s="98">
        <v>44435</v>
      </c>
      <c r="M44" s="61"/>
      <c r="N44" s="4">
        <v>42</v>
      </c>
      <c r="O44" s="4">
        <v>0</v>
      </c>
      <c r="U44" s="4">
        <v>1</v>
      </c>
      <c r="V44" s="4">
        <v>0</v>
      </c>
      <c r="X44" s="4">
        <v>179</v>
      </c>
      <c r="Y44" s="4">
        <v>69.2</v>
      </c>
      <c r="Z44" s="4">
        <v>21.6</v>
      </c>
      <c r="AA44" s="4">
        <v>2</v>
      </c>
      <c r="AB44" s="4">
        <v>1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M44" s="4">
        <v>0</v>
      </c>
      <c r="AN44" s="4" t="s">
        <v>248</v>
      </c>
      <c r="AO44" s="4">
        <v>1</v>
      </c>
      <c r="AP44" s="4">
        <v>3</v>
      </c>
      <c r="AQ44" s="4">
        <v>1</v>
      </c>
      <c r="AR44" s="4">
        <v>4.1100000000000003</v>
      </c>
      <c r="AS44" s="4">
        <v>13.4</v>
      </c>
      <c r="AT44" s="4">
        <v>67</v>
      </c>
      <c r="AU44" s="4">
        <v>46.7</v>
      </c>
      <c r="AV44" s="4">
        <v>46.2</v>
      </c>
      <c r="AW44" s="99">
        <v>1.0108225108225108</v>
      </c>
      <c r="AX44" s="4">
        <v>1919</v>
      </c>
      <c r="BA44" s="100">
        <v>4.5</v>
      </c>
      <c r="BB44" s="4">
        <v>8.6999999999999993</v>
      </c>
      <c r="BC44" s="6">
        <v>8.2999999999999989</v>
      </c>
      <c r="BD44" s="4">
        <v>171</v>
      </c>
      <c r="BE44" s="101">
        <v>0.87</v>
      </c>
      <c r="BF44" s="4">
        <v>26</v>
      </c>
      <c r="BG44" s="4">
        <v>32</v>
      </c>
      <c r="BH44" s="4">
        <v>53</v>
      </c>
      <c r="BI44" s="4">
        <v>4.9000000000000004</v>
      </c>
      <c r="BJ44" s="61">
        <v>82</v>
      </c>
      <c r="BK44" s="70"/>
      <c r="BL44" s="64"/>
      <c r="BM44" s="61"/>
      <c r="BN44" s="61"/>
      <c r="BO44" s="64"/>
      <c r="BP44" s="64"/>
      <c r="BQ44" s="106"/>
      <c r="BR44" s="61"/>
      <c r="BS44" s="61"/>
      <c r="BT44" s="64"/>
      <c r="BU44" s="64"/>
      <c r="BV44" s="106"/>
      <c r="BW44" s="70"/>
      <c r="BX44" s="61"/>
      <c r="BY44" s="61"/>
      <c r="BZ44" s="61"/>
      <c r="CA44" s="64"/>
      <c r="CB44" s="70"/>
      <c r="CC44" s="61"/>
      <c r="CD44" s="4">
        <v>5</v>
      </c>
      <c r="CF44" s="4">
        <v>2</v>
      </c>
      <c r="CH44" s="4">
        <v>0.1</v>
      </c>
      <c r="CI44" s="4">
        <v>0</v>
      </c>
      <c r="CL44" s="4">
        <v>70</v>
      </c>
      <c r="CM44" s="4">
        <v>0</v>
      </c>
      <c r="CN44" s="105">
        <v>11.6</v>
      </c>
      <c r="CO44" s="4">
        <v>2</v>
      </c>
      <c r="CP44" s="4">
        <v>3</v>
      </c>
      <c r="CQ44" s="4">
        <v>1</v>
      </c>
      <c r="CR44" s="4">
        <v>0</v>
      </c>
      <c r="CS44" s="4">
        <v>1</v>
      </c>
      <c r="CT44" s="4">
        <v>3</v>
      </c>
      <c r="CU44" s="4">
        <v>1</v>
      </c>
      <c r="CV44" s="4">
        <v>2</v>
      </c>
      <c r="CW44" s="105">
        <v>1.2</v>
      </c>
      <c r="CX44" s="87">
        <v>0</v>
      </c>
      <c r="CY44" s="87">
        <v>0</v>
      </c>
      <c r="CZ44" s="4">
        <v>0</v>
      </c>
      <c r="DA44" s="87">
        <v>0</v>
      </c>
      <c r="DC44" s="87">
        <v>0</v>
      </c>
    </row>
    <row r="45" spans="1:109" x14ac:dyDescent="0.3">
      <c r="A45" s="148" t="s">
        <v>945</v>
      </c>
      <c r="B45" s="138" t="s">
        <v>718</v>
      </c>
      <c r="C45" s="87" t="s">
        <v>586</v>
      </c>
      <c r="D45" s="158" t="s">
        <v>843</v>
      </c>
      <c r="E45" s="94">
        <v>33403204</v>
      </c>
      <c r="F45" s="4">
        <v>77</v>
      </c>
      <c r="G45" s="4">
        <v>1</v>
      </c>
      <c r="H45" s="148" t="s">
        <v>626</v>
      </c>
      <c r="I45" s="98">
        <v>16094</v>
      </c>
      <c r="J45" s="98">
        <v>44446</v>
      </c>
      <c r="K45" s="4">
        <v>77</v>
      </c>
      <c r="L45" s="98">
        <v>44446</v>
      </c>
      <c r="M45" s="61"/>
      <c r="N45" s="4">
        <v>77</v>
      </c>
      <c r="O45" s="4">
        <v>0</v>
      </c>
      <c r="U45" s="4">
        <v>1</v>
      </c>
      <c r="V45" s="4">
        <v>0</v>
      </c>
      <c r="X45" s="4">
        <v>168.8</v>
      </c>
      <c r="Y45" s="4">
        <v>75.2</v>
      </c>
      <c r="Z45" s="4">
        <v>26.4</v>
      </c>
      <c r="AA45" s="4">
        <v>2</v>
      </c>
      <c r="AB45" s="4">
        <v>1</v>
      </c>
      <c r="AD45" s="4">
        <v>1</v>
      </c>
      <c r="AE45" s="4">
        <v>1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M45" s="4">
        <v>0</v>
      </c>
      <c r="AN45" s="4" t="s">
        <v>249</v>
      </c>
      <c r="AO45" s="4">
        <v>1</v>
      </c>
      <c r="AP45" s="4">
        <v>3</v>
      </c>
      <c r="AQ45" s="4">
        <v>1</v>
      </c>
      <c r="AR45" s="4">
        <v>6.26</v>
      </c>
      <c r="AS45" s="4">
        <v>18.5</v>
      </c>
      <c r="AT45" s="4">
        <v>233</v>
      </c>
      <c r="AU45" s="4">
        <v>63.3</v>
      </c>
      <c r="AV45" s="4">
        <v>28.1</v>
      </c>
      <c r="AW45" s="99">
        <v>2.2526690391459074</v>
      </c>
      <c r="AX45" s="4">
        <v>3963</v>
      </c>
      <c r="AZ45" s="4">
        <v>153</v>
      </c>
      <c r="BA45" s="100">
        <v>4.5</v>
      </c>
      <c r="BB45" s="4">
        <v>7.7</v>
      </c>
      <c r="BC45" s="6">
        <v>7.3</v>
      </c>
      <c r="BD45" s="4">
        <v>201</v>
      </c>
      <c r="BE45" s="101">
        <v>0.83</v>
      </c>
      <c r="BF45" s="4">
        <v>20</v>
      </c>
      <c r="BG45" s="4">
        <v>25</v>
      </c>
      <c r="BH45" s="4">
        <v>3.8</v>
      </c>
      <c r="BI45" s="4">
        <v>4.5</v>
      </c>
      <c r="BJ45" s="61">
        <v>82</v>
      </c>
      <c r="BK45" s="70"/>
      <c r="BL45" s="64"/>
      <c r="BM45" s="61"/>
      <c r="BN45" s="61"/>
      <c r="BO45" s="64"/>
      <c r="BP45" s="64"/>
      <c r="BQ45" s="106"/>
      <c r="BR45" s="61"/>
      <c r="BS45" s="61"/>
      <c r="BT45" s="64"/>
      <c r="BU45" s="64"/>
      <c r="BV45" s="106"/>
      <c r="BW45" s="70"/>
      <c r="BX45" s="61"/>
      <c r="BY45" s="61"/>
      <c r="BZ45" s="61"/>
      <c r="CA45" s="64"/>
      <c r="CB45" s="70"/>
      <c r="CC45" s="61"/>
      <c r="CD45" s="4">
        <v>5</v>
      </c>
      <c r="CE45" s="4">
        <v>180</v>
      </c>
      <c r="CF45" s="4">
        <v>2</v>
      </c>
      <c r="CH45" s="4">
        <v>0.2</v>
      </c>
      <c r="CI45" s="4">
        <v>1</v>
      </c>
      <c r="CJ45" s="4">
        <v>17</v>
      </c>
      <c r="CK45" s="4">
        <v>215</v>
      </c>
      <c r="CL45" s="4">
        <v>700</v>
      </c>
      <c r="CM45" s="4">
        <v>0</v>
      </c>
      <c r="CN45" s="105">
        <v>15.1</v>
      </c>
      <c r="CO45" s="4">
        <v>2</v>
      </c>
      <c r="CP45" s="4">
        <v>1</v>
      </c>
      <c r="CQ45" s="4">
        <v>1</v>
      </c>
      <c r="CR45" s="4">
        <v>0</v>
      </c>
      <c r="CS45" s="4">
        <v>1</v>
      </c>
      <c r="CT45" s="4">
        <v>3</v>
      </c>
      <c r="CU45" s="4">
        <v>1</v>
      </c>
      <c r="CV45" s="4">
        <v>3</v>
      </c>
      <c r="CW45" s="105">
        <v>3.6</v>
      </c>
      <c r="CX45" s="87">
        <v>0</v>
      </c>
      <c r="CY45" s="87">
        <v>0</v>
      </c>
      <c r="CZ45" s="4">
        <v>1</v>
      </c>
      <c r="DA45" s="87">
        <v>0</v>
      </c>
      <c r="DC45" s="87">
        <v>0</v>
      </c>
    </row>
    <row r="46" spans="1:109" x14ac:dyDescent="0.3">
      <c r="A46" s="148" t="s">
        <v>945</v>
      </c>
      <c r="B46" s="138" t="s">
        <v>719</v>
      </c>
      <c r="C46" s="87" t="s">
        <v>587</v>
      </c>
      <c r="D46" s="158" t="s">
        <v>844</v>
      </c>
      <c r="E46" s="94">
        <v>33450300</v>
      </c>
      <c r="F46" s="4">
        <v>54</v>
      </c>
      <c r="G46" s="4">
        <v>0</v>
      </c>
      <c r="H46" s="147" t="s">
        <v>621</v>
      </c>
      <c r="I46" s="98">
        <v>24385</v>
      </c>
      <c r="J46" s="98">
        <v>44447</v>
      </c>
      <c r="K46" s="4">
        <v>54</v>
      </c>
      <c r="L46" s="98">
        <v>44447</v>
      </c>
      <c r="M46" s="61"/>
      <c r="N46" s="4">
        <v>54</v>
      </c>
      <c r="O46" s="4">
        <v>0</v>
      </c>
      <c r="U46" s="4">
        <v>0</v>
      </c>
      <c r="V46" s="4">
        <v>0</v>
      </c>
      <c r="X46" s="4">
        <v>163.5</v>
      </c>
      <c r="Y46" s="4">
        <v>60.9</v>
      </c>
      <c r="Z46" s="4">
        <v>22.8</v>
      </c>
      <c r="AA46" s="4">
        <v>2</v>
      </c>
      <c r="AB46" s="4">
        <v>4</v>
      </c>
      <c r="AD46" s="4">
        <v>1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M46" s="4">
        <v>0</v>
      </c>
      <c r="AN46" s="4" t="s">
        <v>250</v>
      </c>
      <c r="AO46" s="4">
        <v>3</v>
      </c>
      <c r="AP46" s="4">
        <v>3</v>
      </c>
      <c r="AQ46" s="4">
        <v>1</v>
      </c>
      <c r="AR46" s="4">
        <v>4.92</v>
      </c>
      <c r="AS46" s="4">
        <v>13.1</v>
      </c>
      <c r="AT46" s="4">
        <v>276</v>
      </c>
      <c r="AU46" s="4">
        <v>53.3</v>
      </c>
      <c r="AV46" s="4">
        <v>39</v>
      </c>
      <c r="AW46" s="99">
        <v>1.3666666666666667</v>
      </c>
      <c r="AX46" s="4">
        <v>2622</v>
      </c>
      <c r="AZ46" s="4">
        <v>264</v>
      </c>
      <c r="BA46" s="100">
        <v>4.8</v>
      </c>
      <c r="BB46" s="4">
        <v>9</v>
      </c>
      <c r="BC46" s="6">
        <v>8.36</v>
      </c>
      <c r="BD46" s="4">
        <v>167</v>
      </c>
      <c r="BE46" s="101">
        <v>0.53</v>
      </c>
      <c r="BF46" s="4">
        <v>23</v>
      </c>
      <c r="BG46" s="4">
        <v>15</v>
      </c>
      <c r="BH46" s="4">
        <v>2.7</v>
      </c>
      <c r="BI46" s="4">
        <v>3.8</v>
      </c>
      <c r="BJ46" s="61">
        <v>120</v>
      </c>
      <c r="BK46" s="70"/>
      <c r="BL46" s="64"/>
      <c r="BM46" s="61"/>
      <c r="BN46" s="61"/>
      <c r="BO46" s="64"/>
      <c r="BP46" s="64"/>
      <c r="BQ46" s="106"/>
      <c r="BR46" s="61"/>
      <c r="BS46" s="61"/>
      <c r="BT46" s="64"/>
      <c r="BU46" s="64"/>
      <c r="BV46" s="106"/>
      <c r="BW46" s="70"/>
      <c r="BX46" s="61"/>
      <c r="BY46" s="61"/>
      <c r="BZ46" s="61"/>
      <c r="CA46" s="64"/>
      <c r="CB46" s="70"/>
      <c r="CC46" s="61"/>
      <c r="CD46" s="4">
        <v>1</v>
      </c>
      <c r="CF46" s="4">
        <v>1</v>
      </c>
      <c r="CK46" s="4">
        <v>240</v>
      </c>
      <c r="CL46" s="4">
        <v>30</v>
      </c>
      <c r="CM46" s="4">
        <v>0</v>
      </c>
      <c r="CN46" s="105">
        <v>11.2</v>
      </c>
      <c r="CO46" s="4">
        <v>2</v>
      </c>
      <c r="CP46" s="4">
        <v>1</v>
      </c>
      <c r="CQ46" s="4">
        <v>1</v>
      </c>
      <c r="CR46" s="4">
        <v>0</v>
      </c>
      <c r="CS46" s="4">
        <v>3</v>
      </c>
      <c r="CT46" s="4">
        <v>3</v>
      </c>
      <c r="CU46" s="4">
        <v>1</v>
      </c>
      <c r="CV46" s="4">
        <v>3</v>
      </c>
      <c r="CW46" s="105">
        <v>8.8000000000000007</v>
      </c>
      <c r="CX46" s="87">
        <v>0</v>
      </c>
      <c r="CY46" s="87">
        <v>0</v>
      </c>
      <c r="CZ46" s="4">
        <v>1</v>
      </c>
      <c r="DA46" s="87">
        <v>0</v>
      </c>
      <c r="DC46" s="87">
        <v>0</v>
      </c>
    </row>
    <row r="47" spans="1:109" x14ac:dyDescent="0.3">
      <c r="A47" s="148" t="s">
        <v>945</v>
      </c>
      <c r="B47" s="138" t="s">
        <v>720</v>
      </c>
      <c r="C47" s="87" t="s">
        <v>588</v>
      </c>
      <c r="D47" s="158" t="s">
        <v>845</v>
      </c>
      <c r="E47" s="94">
        <v>33439714</v>
      </c>
      <c r="F47" s="4">
        <v>73</v>
      </c>
      <c r="G47" s="4">
        <v>1</v>
      </c>
      <c r="H47" s="148" t="s">
        <v>624</v>
      </c>
      <c r="I47" s="98">
        <v>17451</v>
      </c>
      <c r="J47" s="98">
        <v>44448</v>
      </c>
      <c r="K47" s="4">
        <v>73</v>
      </c>
      <c r="L47" s="98">
        <v>44448</v>
      </c>
      <c r="M47" s="61"/>
      <c r="N47" s="4">
        <v>73</v>
      </c>
      <c r="O47" s="4">
        <v>0</v>
      </c>
      <c r="U47" s="4">
        <v>2</v>
      </c>
      <c r="V47" s="4">
        <v>0</v>
      </c>
      <c r="X47" s="4">
        <v>174.8</v>
      </c>
      <c r="Y47" s="4">
        <v>79.900000000000006</v>
      </c>
      <c r="Z47" s="4">
        <v>26.1</v>
      </c>
      <c r="AA47" s="4">
        <v>2</v>
      </c>
      <c r="AB47" s="4">
        <v>3</v>
      </c>
      <c r="AD47" s="4">
        <v>1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M47" s="4">
        <v>0</v>
      </c>
      <c r="AN47" s="4"/>
      <c r="AO47" s="4">
        <v>1</v>
      </c>
      <c r="AP47" s="4">
        <v>3</v>
      </c>
      <c r="AQ47" s="4">
        <v>1</v>
      </c>
      <c r="AR47" s="4">
        <v>5.97</v>
      </c>
      <c r="AS47" s="4">
        <v>13.8</v>
      </c>
      <c r="AT47" s="4">
        <v>194</v>
      </c>
      <c r="AU47" s="4">
        <v>57.1</v>
      </c>
      <c r="AV47" s="4">
        <v>34.200000000000003</v>
      </c>
      <c r="AW47" s="99">
        <v>1.6695906432748537</v>
      </c>
      <c r="AX47" s="4">
        <v>3409</v>
      </c>
      <c r="BA47" s="100">
        <v>3.9</v>
      </c>
      <c r="BB47" s="4">
        <v>8.6999999999999993</v>
      </c>
      <c r="BC47" s="6">
        <v>8.7799999999999994</v>
      </c>
      <c r="BD47" s="4">
        <v>172</v>
      </c>
      <c r="BE47" s="101">
        <v>1.01</v>
      </c>
      <c r="BF47" s="4">
        <v>16</v>
      </c>
      <c r="BG47" s="4">
        <v>11</v>
      </c>
      <c r="BH47" s="4">
        <v>2.2000000000000002</v>
      </c>
      <c r="BI47" s="4">
        <v>5.9</v>
      </c>
      <c r="BJ47" s="61">
        <v>72</v>
      </c>
      <c r="BK47" s="70"/>
      <c r="BL47" s="64"/>
      <c r="BM47" s="61"/>
      <c r="BN47" s="61"/>
      <c r="BO47" s="64"/>
      <c r="BP47" s="64"/>
      <c r="BQ47" s="106"/>
      <c r="BR47" s="61"/>
      <c r="BS47" s="61"/>
      <c r="BT47" s="64"/>
      <c r="BU47" s="64"/>
      <c r="BV47" s="106"/>
      <c r="BW47" s="70"/>
      <c r="BX47" s="61"/>
      <c r="BY47" s="61"/>
      <c r="BZ47" s="61"/>
      <c r="CA47" s="64"/>
      <c r="CB47" s="70"/>
      <c r="CC47" s="61"/>
      <c r="CD47" s="4">
        <v>4</v>
      </c>
      <c r="CF47" s="4">
        <v>2</v>
      </c>
      <c r="CH47" s="4">
        <v>0.4</v>
      </c>
      <c r="CI47" s="4">
        <v>1</v>
      </c>
      <c r="CJ47" s="4">
        <v>19</v>
      </c>
      <c r="CK47" s="4">
        <v>170</v>
      </c>
      <c r="CL47" s="4">
        <v>430</v>
      </c>
      <c r="CM47" s="4">
        <v>0</v>
      </c>
      <c r="CN47" s="105">
        <v>11.7</v>
      </c>
      <c r="CO47" s="4">
        <v>1</v>
      </c>
      <c r="CP47" s="4">
        <v>2</v>
      </c>
      <c r="CQ47" s="4">
        <v>1</v>
      </c>
      <c r="CR47" s="4">
        <v>0</v>
      </c>
      <c r="CS47" s="4">
        <v>1</v>
      </c>
      <c r="CT47" s="4">
        <v>3</v>
      </c>
      <c r="CU47" s="4">
        <v>1</v>
      </c>
      <c r="CV47" s="4">
        <v>2</v>
      </c>
      <c r="CW47" s="105">
        <v>3</v>
      </c>
      <c r="CX47" s="87">
        <v>0</v>
      </c>
      <c r="CY47" s="87">
        <v>0</v>
      </c>
      <c r="CZ47" s="4">
        <v>0</v>
      </c>
      <c r="DA47" s="87">
        <v>0</v>
      </c>
      <c r="DC47" s="87">
        <v>0</v>
      </c>
    </row>
    <row r="48" spans="1:109" x14ac:dyDescent="0.3">
      <c r="A48" s="148" t="s">
        <v>945</v>
      </c>
      <c r="B48" s="138" t="s">
        <v>721</v>
      </c>
      <c r="C48" s="87" t="s">
        <v>589</v>
      </c>
      <c r="D48" s="158" t="s">
        <v>846</v>
      </c>
      <c r="E48" s="94">
        <v>33438656</v>
      </c>
      <c r="F48" s="4">
        <v>57</v>
      </c>
      <c r="G48" s="4">
        <v>1</v>
      </c>
      <c r="H48" s="148" t="s">
        <v>624</v>
      </c>
      <c r="I48" s="98">
        <v>23450</v>
      </c>
      <c r="J48" s="98">
        <v>44449</v>
      </c>
      <c r="K48" s="4">
        <v>57</v>
      </c>
      <c r="L48" s="98">
        <v>44449</v>
      </c>
      <c r="M48" s="61"/>
      <c r="N48" s="4">
        <v>57</v>
      </c>
      <c r="O48" s="4">
        <v>0</v>
      </c>
      <c r="U48" s="4">
        <v>0</v>
      </c>
      <c r="V48" s="4">
        <v>0</v>
      </c>
      <c r="X48" s="4">
        <v>179.6</v>
      </c>
      <c r="Y48" s="4">
        <v>68.099999999999994</v>
      </c>
      <c r="Z48" s="4">
        <v>21.1</v>
      </c>
      <c r="AA48" s="4">
        <v>2</v>
      </c>
      <c r="AB48" s="4">
        <v>1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M48" s="4">
        <v>0</v>
      </c>
      <c r="AN48" s="4"/>
      <c r="AO48" s="4">
        <v>1</v>
      </c>
      <c r="AP48" s="4">
        <v>3</v>
      </c>
      <c r="AQ48" s="4">
        <v>1</v>
      </c>
      <c r="AR48" s="4">
        <v>7.36</v>
      </c>
      <c r="AS48" s="4">
        <v>15.9</v>
      </c>
      <c r="AT48" s="4">
        <v>273</v>
      </c>
      <c r="AU48" s="4">
        <v>49.8</v>
      </c>
      <c r="AV48" s="4">
        <v>41.7</v>
      </c>
      <c r="AW48" s="99">
        <v>1.1942446043165467</v>
      </c>
      <c r="AX48" s="4">
        <v>3665</v>
      </c>
      <c r="AZ48" s="4">
        <v>152</v>
      </c>
      <c r="BA48" s="100">
        <v>4.5999999999999996</v>
      </c>
      <c r="BB48" s="4">
        <v>8.4</v>
      </c>
      <c r="BC48" s="6">
        <v>7.9200000000000008</v>
      </c>
      <c r="BD48" s="4">
        <v>236</v>
      </c>
      <c r="BE48" s="101">
        <v>0.94</v>
      </c>
      <c r="BF48" s="4">
        <v>16</v>
      </c>
      <c r="BG48" s="4">
        <v>8</v>
      </c>
      <c r="BH48" s="4">
        <v>2.8</v>
      </c>
      <c r="BI48" s="4">
        <v>4.8</v>
      </c>
      <c r="BJ48" s="61">
        <v>82</v>
      </c>
      <c r="BK48" s="70"/>
      <c r="BL48" s="64"/>
      <c r="BM48" s="61"/>
      <c r="BN48" s="61"/>
      <c r="BO48" s="64"/>
      <c r="BP48" s="64"/>
      <c r="BQ48" s="106"/>
      <c r="BR48" s="61"/>
      <c r="BS48" s="61"/>
      <c r="BT48" s="64"/>
      <c r="BU48" s="64"/>
      <c r="BV48" s="106"/>
      <c r="BW48" s="70"/>
      <c r="BX48" s="61"/>
      <c r="BY48" s="61"/>
      <c r="BZ48" s="61"/>
      <c r="CA48" s="64"/>
      <c r="CB48" s="70"/>
      <c r="CC48" s="61"/>
      <c r="CD48" s="4">
        <v>4</v>
      </c>
      <c r="CF48" s="4">
        <v>2</v>
      </c>
      <c r="CH48" s="4">
        <v>0.1</v>
      </c>
      <c r="CM48" s="4">
        <v>0</v>
      </c>
      <c r="CN48" s="105">
        <v>12.9</v>
      </c>
      <c r="CO48" s="4">
        <v>1</v>
      </c>
      <c r="CP48" s="4">
        <v>1</v>
      </c>
      <c r="CQ48" s="4">
        <v>1</v>
      </c>
      <c r="CR48" s="4">
        <v>0</v>
      </c>
      <c r="CS48" s="4">
        <v>1</v>
      </c>
      <c r="CT48" s="4">
        <v>3</v>
      </c>
      <c r="CU48" s="4">
        <v>1</v>
      </c>
      <c r="CV48" s="4">
        <v>2</v>
      </c>
      <c r="CW48" s="105">
        <v>3.5</v>
      </c>
      <c r="CX48" s="87">
        <v>0</v>
      </c>
      <c r="CY48" s="87">
        <v>0</v>
      </c>
      <c r="CZ48" s="4">
        <v>1</v>
      </c>
      <c r="DA48" s="87">
        <v>0</v>
      </c>
      <c r="DC48" s="87">
        <v>0</v>
      </c>
    </row>
    <row r="49" spans="1:112" x14ac:dyDescent="0.3">
      <c r="A49" s="148" t="s">
        <v>945</v>
      </c>
      <c r="B49" s="138" t="s">
        <v>722</v>
      </c>
      <c r="C49" s="87" t="s">
        <v>590</v>
      </c>
      <c r="D49" s="158" t="s">
        <v>847</v>
      </c>
      <c r="E49" s="94">
        <v>33450070</v>
      </c>
      <c r="F49" s="4">
        <v>56</v>
      </c>
      <c r="G49" s="4">
        <v>1</v>
      </c>
      <c r="H49" s="148" t="s">
        <v>629</v>
      </c>
      <c r="I49" s="98">
        <v>23688</v>
      </c>
      <c r="J49" s="98">
        <v>44455</v>
      </c>
      <c r="K49" s="4">
        <v>56</v>
      </c>
      <c r="L49" s="98">
        <v>44455</v>
      </c>
      <c r="M49" s="61"/>
      <c r="N49" s="4">
        <v>56</v>
      </c>
      <c r="O49" s="4">
        <v>0</v>
      </c>
      <c r="U49" s="4">
        <v>1</v>
      </c>
      <c r="V49" s="4">
        <v>0</v>
      </c>
      <c r="X49" s="4">
        <v>172.7</v>
      </c>
      <c r="Y49" s="4">
        <v>82.7</v>
      </c>
      <c r="Z49" s="4">
        <v>27.7</v>
      </c>
      <c r="AA49" s="4">
        <v>2</v>
      </c>
      <c r="AB49" s="4">
        <v>5</v>
      </c>
      <c r="AD49" s="4">
        <v>1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M49" s="4">
        <v>0</v>
      </c>
      <c r="AN49" s="4" t="s">
        <v>251</v>
      </c>
      <c r="AO49" s="4">
        <v>1</v>
      </c>
      <c r="AP49" s="4">
        <v>3</v>
      </c>
      <c r="AQ49" s="4">
        <v>1</v>
      </c>
      <c r="AR49" s="4">
        <v>8.73</v>
      </c>
      <c r="AS49" s="4">
        <v>15.1</v>
      </c>
      <c r="AT49" s="4">
        <v>231</v>
      </c>
      <c r="AU49" s="4">
        <v>45</v>
      </c>
      <c r="AV49" s="4">
        <v>42.4</v>
      </c>
      <c r="AW49" s="99">
        <v>1.0613207547169812</v>
      </c>
      <c r="AX49" s="4">
        <v>3929</v>
      </c>
      <c r="AZ49" s="4">
        <v>183</v>
      </c>
      <c r="BA49" s="100">
        <v>4.4000000000000004</v>
      </c>
      <c r="BB49" s="4">
        <v>8.9</v>
      </c>
      <c r="BC49" s="6">
        <v>8.58</v>
      </c>
      <c r="BD49" s="4">
        <v>213</v>
      </c>
      <c r="BE49" s="101">
        <v>0.98</v>
      </c>
      <c r="BF49" s="4">
        <v>34</v>
      </c>
      <c r="BG49" s="4">
        <v>56</v>
      </c>
      <c r="BH49" s="4">
        <v>3.1</v>
      </c>
      <c r="BI49" s="4">
        <v>8.1999999999999993</v>
      </c>
      <c r="BJ49" s="61">
        <v>79</v>
      </c>
      <c r="BK49" s="70"/>
      <c r="BL49" s="64"/>
      <c r="BM49" s="61"/>
      <c r="BN49" s="61"/>
      <c r="BO49" s="64"/>
      <c r="BP49" s="64"/>
      <c r="BQ49" s="106"/>
      <c r="BR49" s="61"/>
      <c r="BS49" s="61"/>
      <c r="BT49" s="64"/>
      <c r="BU49" s="64"/>
      <c r="BV49" s="106"/>
      <c r="BW49" s="70"/>
      <c r="BX49" s="61"/>
      <c r="BY49" s="61"/>
      <c r="BZ49" s="61"/>
      <c r="CA49" s="64"/>
      <c r="CB49" s="70"/>
      <c r="CC49" s="61"/>
      <c r="CD49" s="4">
        <v>1</v>
      </c>
      <c r="CF49" s="4">
        <v>2</v>
      </c>
      <c r="CH49" s="4">
        <v>0.1</v>
      </c>
      <c r="CI49" s="4">
        <v>1</v>
      </c>
      <c r="CJ49" s="4">
        <v>10</v>
      </c>
      <c r="CK49" s="4">
        <v>240</v>
      </c>
      <c r="CL49" s="4">
        <v>200</v>
      </c>
      <c r="CM49" s="4">
        <v>0</v>
      </c>
      <c r="CN49" s="105">
        <v>15.4</v>
      </c>
      <c r="CO49" s="4">
        <v>2</v>
      </c>
      <c r="CP49" s="4">
        <v>2</v>
      </c>
      <c r="CQ49" s="4">
        <v>1</v>
      </c>
      <c r="CR49" s="4">
        <v>0</v>
      </c>
      <c r="CS49" s="4">
        <v>1</v>
      </c>
      <c r="CT49" s="4">
        <v>3</v>
      </c>
      <c r="CU49" s="4">
        <v>1</v>
      </c>
      <c r="CV49" s="4">
        <v>3</v>
      </c>
      <c r="CW49" s="105">
        <v>1</v>
      </c>
      <c r="CX49" s="87">
        <v>0</v>
      </c>
      <c r="CY49" s="87">
        <v>0</v>
      </c>
      <c r="CZ49" s="4">
        <v>0</v>
      </c>
      <c r="DA49" s="87">
        <v>0</v>
      </c>
      <c r="DC49" s="87">
        <v>0</v>
      </c>
    </row>
    <row r="50" spans="1:112" x14ac:dyDescent="0.3">
      <c r="A50" s="148" t="s">
        <v>945</v>
      </c>
      <c r="B50" s="138" t="s">
        <v>723</v>
      </c>
      <c r="C50" s="87" t="s">
        <v>591</v>
      </c>
      <c r="D50" s="158" t="s">
        <v>848</v>
      </c>
      <c r="E50" s="107" t="s">
        <v>206</v>
      </c>
      <c r="F50" s="94">
        <v>86</v>
      </c>
      <c r="G50" s="4">
        <v>1</v>
      </c>
      <c r="H50" s="147" t="s">
        <v>619</v>
      </c>
      <c r="I50" s="98">
        <v>13006</v>
      </c>
      <c r="J50" s="108">
        <v>44455</v>
      </c>
      <c r="K50" s="94">
        <v>86</v>
      </c>
      <c r="L50" s="108">
        <v>44455</v>
      </c>
      <c r="M50" s="61"/>
      <c r="N50" s="94">
        <v>86</v>
      </c>
      <c r="O50" s="4">
        <v>0</v>
      </c>
      <c r="U50" s="94">
        <v>0</v>
      </c>
      <c r="V50" s="4">
        <v>0</v>
      </c>
      <c r="X50" s="94">
        <v>156.80000000000001</v>
      </c>
      <c r="Y50" s="94">
        <v>56</v>
      </c>
      <c r="Z50" s="94">
        <v>22.8</v>
      </c>
      <c r="AA50" s="94">
        <v>2</v>
      </c>
      <c r="AB50" s="4">
        <v>1</v>
      </c>
      <c r="AC50" s="94"/>
      <c r="AD50" s="94">
        <v>1</v>
      </c>
      <c r="AE50" s="94">
        <v>0</v>
      </c>
      <c r="AF50" s="94">
        <v>1</v>
      </c>
      <c r="AG50" s="4">
        <v>0</v>
      </c>
      <c r="AH50" s="4">
        <v>0</v>
      </c>
      <c r="AI50" s="4">
        <v>0</v>
      </c>
      <c r="AJ50" s="4">
        <v>0</v>
      </c>
      <c r="AK50" s="94">
        <v>0</v>
      </c>
      <c r="AM50" s="4">
        <v>0</v>
      </c>
      <c r="AN50" s="4"/>
      <c r="AO50" s="94">
        <v>5</v>
      </c>
      <c r="AP50" s="94">
        <v>1</v>
      </c>
      <c r="AQ50" s="4">
        <v>1</v>
      </c>
      <c r="AR50" s="94">
        <v>3.47</v>
      </c>
      <c r="AS50" s="94">
        <v>11.6</v>
      </c>
      <c r="AT50" s="94">
        <v>174</v>
      </c>
      <c r="AU50" s="94">
        <v>55.5</v>
      </c>
      <c r="AV50" s="94">
        <v>34.9</v>
      </c>
      <c r="AW50" s="99">
        <v>1.5902578796561606</v>
      </c>
      <c r="AX50" s="94">
        <v>1926</v>
      </c>
      <c r="AY50" s="94"/>
      <c r="AZ50" s="94">
        <v>155</v>
      </c>
      <c r="BA50" s="109">
        <v>4.0999999999999996</v>
      </c>
      <c r="BB50" s="94">
        <v>9</v>
      </c>
      <c r="BC50" s="6">
        <v>8.92</v>
      </c>
      <c r="BD50" s="94">
        <v>139</v>
      </c>
      <c r="BE50" s="110">
        <v>1.06</v>
      </c>
      <c r="BF50" s="94">
        <v>30</v>
      </c>
      <c r="BG50" s="94">
        <v>23</v>
      </c>
      <c r="BH50" s="94">
        <v>2.6</v>
      </c>
      <c r="BI50" s="94">
        <v>5.3</v>
      </c>
      <c r="BJ50" s="61">
        <v>66</v>
      </c>
      <c r="BK50" s="70"/>
      <c r="BL50" s="64"/>
      <c r="BM50" s="61"/>
      <c r="BN50" s="61"/>
      <c r="BO50" s="64"/>
      <c r="BP50" s="64"/>
      <c r="BQ50" s="106"/>
      <c r="BR50" s="61"/>
      <c r="BS50" s="61"/>
      <c r="BT50" s="64"/>
      <c r="BU50" s="64"/>
      <c r="BV50" s="106"/>
      <c r="BW50" s="70"/>
      <c r="BX50" s="61"/>
      <c r="BY50" s="61"/>
      <c r="BZ50" s="61"/>
      <c r="CA50" s="64"/>
      <c r="CB50" s="70"/>
      <c r="CC50" s="61"/>
      <c r="CD50" s="94">
        <v>4</v>
      </c>
      <c r="CE50" s="94"/>
      <c r="CF50" s="94">
        <v>1</v>
      </c>
      <c r="CH50" s="94"/>
      <c r="CI50" s="94"/>
      <c r="CJ50" s="94"/>
      <c r="CK50" s="94">
        <v>150</v>
      </c>
      <c r="CL50" s="94">
        <v>120</v>
      </c>
      <c r="CM50" s="94">
        <v>0</v>
      </c>
      <c r="CN50" s="111">
        <v>10.4</v>
      </c>
      <c r="CO50" s="94">
        <v>1</v>
      </c>
      <c r="CP50" s="94">
        <v>2</v>
      </c>
      <c r="CQ50" s="94">
        <v>1</v>
      </c>
      <c r="CR50" s="94">
        <v>0</v>
      </c>
      <c r="CS50" s="94">
        <v>5</v>
      </c>
      <c r="CT50" s="94">
        <v>1</v>
      </c>
      <c r="CU50" s="4">
        <v>1</v>
      </c>
      <c r="CV50" s="94">
        <v>3</v>
      </c>
      <c r="CW50" s="111">
        <v>3.4</v>
      </c>
      <c r="CX50" s="87">
        <v>0</v>
      </c>
      <c r="CY50" s="87">
        <v>0</v>
      </c>
      <c r="CZ50" s="94">
        <v>1</v>
      </c>
      <c r="DA50" s="87">
        <v>0</v>
      </c>
      <c r="DC50" s="87">
        <v>1</v>
      </c>
      <c r="DD50" s="94"/>
      <c r="DE50" s="94"/>
      <c r="DG50" s="94"/>
      <c r="DH50" s="94"/>
    </row>
    <row r="51" spans="1:112" x14ac:dyDescent="0.3">
      <c r="A51" s="148" t="s">
        <v>945</v>
      </c>
      <c r="B51" s="138" t="s">
        <v>724</v>
      </c>
      <c r="C51" s="87" t="s">
        <v>592</v>
      </c>
      <c r="D51" s="158" t="s">
        <v>849</v>
      </c>
      <c r="E51" s="94">
        <v>33450502</v>
      </c>
      <c r="F51" s="4">
        <v>58</v>
      </c>
      <c r="G51" s="4">
        <v>1</v>
      </c>
      <c r="H51" s="147" t="s">
        <v>620</v>
      </c>
      <c r="I51" s="98">
        <v>23048</v>
      </c>
      <c r="J51" s="98">
        <v>44533</v>
      </c>
      <c r="K51" s="4">
        <v>58</v>
      </c>
      <c r="L51" s="98">
        <v>44462</v>
      </c>
      <c r="M51" s="61"/>
      <c r="N51" s="4">
        <v>58</v>
      </c>
      <c r="O51" s="4">
        <v>0</v>
      </c>
      <c r="U51" s="4">
        <v>2</v>
      </c>
      <c r="V51" s="4">
        <v>0</v>
      </c>
      <c r="X51" s="4">
        <v>169.2</v>
      </c>
      <c r="Y51" s="4">
        <v>82.2</v>
      </c>
      <c r="Z51" s="4">
        <v>28.7</v>
      </c>
      <c r="AA51" s="4">
        <v>2</v>
      </c>
      <c r="AB51" s="4">
        <v>1</v>
      </c>
      <c r="AD51" s="4">
        <v>1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M51" s="4">
        <v>0</v>
      </c>
      <c r="AN51" s="4"/>
      <c r="AO51" s="4">
        <v>5</v>
      </c>
      <c r="AP51" s="4">
        <v>3</v>
      </c>
      <c r="AQ51" s="4">
        <v>1</v>
      </c>
      <c r="AR51" s="4">
        <v>6.47</v>
      </c>
      <c r="AS51" s="4">
        <v>13.9</v>
      </c>
      <c r="AT51" s="4">
        <v>191</v>
      </c>
      <c r="AU51" s="4">
        <v>61.2</v>
      </c>
      <c r="AV51" s="4">
        <v>30.1</v>
      </c>
      <c r="AW51" s="99">
        <v>2.0332225913621262</v>
      </c>
      <c r="AX51" s="4">
        <v>3960</v>
      </c>
      <c r="BA51" s="100">
        <v>4.0999999999999996</v>
      </c>
      <c r="BB51" s="4">
        <v>8.4</v>
      </c>
      <c r="BC51" s="6">
        <v>8.32</v>
      </c>
      <c r="BD51" s="4">
        <v>157</v>
      </c>
      <c r="BE51" s="101">
        <v>1.1100000000000001</v>
      </c>
      <c r="BF51" s="4">
        <v>46</v>
      </c>
      <c r="BG51" s="4">
        <v>25</v>
      </c>
      <c r="BH51" s="4">
        <v>3.1</v>
      </c>
      <c r="BI51" s="4">
        <v>7.6</v>
      </c>
      <c r="BJ51" s="61">
        <v>68</v>
      </c>
      <c r="BK51" s="70"/>
      <c r="BL51" s="64"/>
      <c r="BM51" s="61"/>
      <c r="BN51" s="61"/>
      <c r="BO51" s="64"/>
      <c r="BP51" s="64"/>
      <c r="BQ51" s="106"/>
      <c r="BR51" s="61"/>
      <c r="BS51" s="61"/>
      <c r="BT51" s="64"/>
      <c r="BU51" s="64"/>
      <c r="BV51" s="106"/>
      <c r="BW51" s="70"/>
      <c r="BX51" s="61"/>
      <c r="BY51" s="61"/>
      <c r="BZ51" s="61"/>
      <c r="CA51" s="64"/>
      <c r="CB51" s="70"/>
      <c r="CC51" s="61"/>
      <c r="CD51" s="4">
        <v>5</v>
      </c>
      <c r="CE51" s="4">
        <v>110</v>
      </c>
      <c r="CF51" s="4">
        <v>2</v>
      </c>
      <c r="CH51" s="4">
        <v>0.1</v>
      </c>
      <c r="CI51" s="4">
        <v>1</v>
      </c>
      <c r="CJ51" s="4">
        <v>12</v>
      </c>
      <c r="CK51" s="4">
        <v>170</v>
      </c>
      <c r="CL51" s="4">
        <v>70</v>
      </c>
      <c r="CM51" s="4">
        <v>0</v>
      </c>
      <c r="CN51" s="105">
        <v>12.8</v>
      </c>
      <c r="CO51" s="4">
        <v>1</v>
      </c>
      <c r="CP51" s="4">
        <v>1</v>
      </c>
      <c r="CQ51" s="4">
        <v>1</v>
      </c>
      <c r="CR51" s="4">
        <v>0</v>
      </c>
      <c r="CS51" s="4">
        <v>5</v>
      </c>
      <c r="CT51" s="4">
        <v>3</v>
      </c>
      <c r="CU51" s="4">
        <v>1</v>
      </c>
      <c r="CV51" s="4">
        <v>3</v>
      </c>
      <c r="CW51" s="105">
        <v>3.8</v>
      </c>
      <c r="CX51" s="87">
        <v>0</v>
      </c>
      <c r="CY51" s="87">
        <v>0</v>
      </c>
      <c r="CZ51" s="4">
        <v>1</v>
      </c>
      <c r="DA51" s="87">
        <v>0</v>
      </c>
      <c r="DC51" s="87">
        <v>0</v>
      </c>
    </row>
    <row r="52" spans="1:112" x14ac:dyDescent="0.3">
      <c r="A52" s="148" t="s">
        <v>945</v>
      </c>
      <c r="B52" s="138" t="s">
        <v>725</v>
      </c>
      <c r="C52" s="61" t="s">
        <v>593</v>
      </c>
      <c r="D52" s="158" t="s">
        <v>850</v>
      </c>
      <c r="E52" s="94">
        <v>33450524</v>
      </c>
      <c r="F52" s="4">
        <v>49</v>
      </c>
      <c r="G52" s="4">
        <v>1</v>
      </c>
      <c r="H52" s="147" t="s">
        <v>621</v>
      </c>
      <c r="I52" s="98">
        <v>26286</v>
      </c>
      <c r="J52" s="98">
        <v>44462</v>
      </c>
      <c r="K52" s="4">
        <v>49</v>
      </c>
      <c r="L52" s="98">
        <v>44462</v>
      </c>
      <c r="M52" s="61"/>
      <c r="N52" s="4">
        <v>49</v>
      </c>
      <c r="O52" s="4">
        <v>0</v>
      </c>
      <c r="U52" s="4">
        <v>3</v>
      </c>
      <c r="V52" s="4">
        <v>0</v>
      </c>
      <c r="X52" s="4">
        <v>180.5</v>
      </c>
      <c r="Y52" s="4">
        <v>85.8</v>
      </c>
      <c r="Z52" s="4">
        <v>26.3</v>
      </c>
      <c r="AA52" s="4">
        <v>2</v>
      </c>
      <c r="AB52" s="4">
        <v>3</v>
      </c>
      <c r="AD52" s="4">
        <v>1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M52" s="4">
        <v>0</v>
      </c>
      <c r="AN52" s="4" t="s">
        <v>252</v>
      </c>
      <c r="AR52" s="4">
        <v>6.28</v>
      </c>
      <c r="AS52" s="4">
        <v>13.4</v>
      </c>
      <c r="AT52" s="4">
        <v>213</v>
      </c>
      <c r="AU52" s="4">
        <v>41.9</v>
      </c>
      <c r="AV52" s="4">
        <v>43.5</v>
      </c>
      <c r="AW52" s="99">
        <v>0.9632183908045977</v>
      </c>
      <c r="AX52" s="4">
        <v>2631</v>
      </c>
      <c r="BA52" s="100">
        <v>4.3</v>
      </c>
      <c r="BB52" s="4">
        <v>8.6999999999999993</v>
      </c>
      <c r="BC52" s="6">
        <v>8.4599999999999991</v>
      </c>
      <c r="BD52" s="4">
        <v>151</v>
      </c>
      <c r="BE52" s="101">
        <v>0.83</v>
      </c>
      <c r="BF52" s="4">
        <v>33</v>
      </c>
      <c r="BG52" s="4">
        <v>44</v>
      </c>
      <c r="BH52" s="4">
        <v>2.7</v>
      </c>
      <c r="BI52" s="4">
        <v>5.3</v>
      </c>
      <c r="BJ52" s="61">
        <v>98</v>
      </c>
      <c r="BK52" s="70"/>
      <c r="BL52" s="64"/>
      <c r="BM52" s="61"/>
      <c r="BN52" s="61"/>
      <c r="BO52" s="64"/>
      <c r="BP52" s="64"/>
      <c r="BQ52" s="106"/>
      <c r="BR52" s="61"/>
      <c r="BS52" s="61"/>
      <c r="BT52" s="64"/>
      <c r="BU52" s="64"/>
      <c r="BV52" s="106"/>
      <c r="BW52" s="70"/>
      <c r="BX52" s="61"/>
      <c r="BY52" s="61"/>
      <c r="BZ52" s="61"/>
      <c r="CA52" s="64"/>
      <c r="CB52" s="70"/>
      <c r="CC52" s="61"/>
      <c r="CD52" s="4">
        <v>1</v>
      </c>
      <c r="CF52" s="4">
        <v>1</v>
      </c>
      <c r="CL52" s="4">
        <v>70</v>
      </c>
      <c r="CM52" s="4">
        <v>0</v>
      </c>
      <c r="CN52" s="105">
        <v>12.3</v>
      </c>
      <c r="CO52" s="4">
        <v>2</v>
      </c>
      <c r="CP52" s="4">
        <v>2</v>
      </c>
      <c r="CR52" s="4">
        <v>0</v>
      </c>
      <c r="CX52" s="87"/>
      <c r="CY52" s="87"/>
      <c r="DA52" s="87"/>
      <c r="DC52" s="87"/>
      <c r="DD52" s="4">
        <v>1.36</v>
      </c>
    </row>
    <row r="53" spans="1:112" x14ac:dyDescent="0.3">
      <c r="A53" s="148" t="s">
        <v>945</v>
      </c>
      <c r="B53" s="138" t="s">
        <v>726</v>
      </c>
      <c r="C53" s="87" t="s">
        <v>594</v>
      </c>
      <c r="D53" s="158" t="s">
        <v>851</v>
      </c>
      <c r="E53" s="94">
        <v>33118300</v>
      </c>
      <c r="F53" s="4">
        <v>65</v>
      </c>
      <c r="G53" s="4">
        <v>1</v>
      </c>
      <c r="H53" s="147" t="s">
        <v>630</v>
      </c>
      <c r="I53" s="98">
        <v>20669</v>
      </c>
      <c r="J53" s="98">
        <v>44466</v>
      </c>
      <c r="K53" s="4">
        <v>65</v>
      </c>
      <c r="L53" s="98">
        <v>44466</v>
      </c>
      <c r="M53" s="61"/>
      <c r="N53" s="4">
        <v>65</v>
      </c>
      <c r="O53" s="4">
        <v>0</v>
      </c>
      <c r="U53" s="4">
        <v>2</v>
      </c>
      <c r="V53" s="4">
        <v>0</v>
      </c>
      <c r="X53" s="4">
        <v>171.6</v>
      </c>
      <c r="Y53" s="4">
        <v>70.599999999999994</v>
      </c>
      <c r="Z53" s="4">
        <v>24</v>
      </c>
      <c r="AA53" s="4">
        <v>2</v>
      </c>
      <c r="AB53" s="4">
        <v>5</v>
      </c>
      <c r="AC53" s="4" t="s">
        <v>226</v>
      </c>
      <c r="AD53" s="4">
        <v>1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M53" s="4">
        <v>0</v>
      </c>
      <c r="AN53" s="4"/>
      <c r="AO53" s="4">
        <v>1</v>
      </c>
      <c r="AP53" s="4">
        <v>3</v>
      </c>
      <c r="AQ53" s="4">
        <v>1</v>
      </c>
      <c r="AR53" s="4">
        <v>8.9499999999999993</v>
      </c>
      <c r="AS53" s="4">
        <v>13.5</v>
      </c>
      <c r="AT53" s="4">
        <v>309</v>
      </c>
      <c r="AU53" s="4">
        <v>55.9</v>
      </c>
      <c r="AV53" s="4">
        <v>30.8</v>
      </c>
      <c r="AW53" s="99">
        <v>1.8149350649350648</v>
      </c>
      <c r="AX53" s="4">
        <v>5003</v>
      </c>
      <c r="AZ53" s="4">
        <v>165</v>
      </c>
      <c r="BA53" s="100">
        <v>4.4000000000000004</v>
      </c>
      <c r="BB53" s="4">
        <v>8.9</v>
      </c>
      <c r="BC53" s="6">
        <v>8.58</v>
      </c>
      <c r="BD53" s="4">
        <v>168</v>
      </c>
      <c r="BE53" s="101">
        <v>1.07</v>
      </c>
      <c r="BF53" s="4">
        <v>17</v>
      </c>
      <c r="BG53" s="4">
        <v>14</v>
      </c>
      <c r="BH53" s="4">
        <v>3.3</v>
      </c>
      <c r="BI53" s="4">
        <v>6.5</v>
      </c>
      <c r="BJ53" s="61">
        <v>69</v>
      </c>
      <c r="BK53" s="70"/>
      <c r="BL53" s="64"/>
      <c r="BM53" s="61"/>
      <c r="BN53" s="61"/>
      <c r="BO53" s="64"/>
      <c r="BP53" s="64"/>
      <c r="BQ53" s="106"/>
      <c r="BR53" s="61"/>
      <c r="BS53" s="61"/>
      <c r="BT53" s="64"/>
      <c r="BU53" s="64"/>
      <c r="BV53" s="106"/>
      <c r="BW53" s="70"/>
      <c r="BX53" s="61"/>
      <c r="BY53" s="61"/>
      <c r="BZ53" s="61"/>
      <c r="CA53" s="64"/>
      <c r="CB53" s="70"/>
      <c r="CC53" s="61"/>
      <c r="CD53" s="4">
        <v>5</v>
      </c>
      <c r="CE53" s="4">
        <v>68</v>
      </c>
      <c r="CF53" s="4">
        <v>2</v>
      </c>
      <c r="CH53" s="4">
        <v>0.1</v>
      </c>
      <c r="CI53" s="4">
        <v>1</v>
      </c>
      <c r="CJ53" s="4">
        <v>13</v>
      </c>
      <c r="CK53" s="4">
        <v>110</v>
      </c>
      <c r="CL53" s="4">
        <v>50</v>
      </c>
      <c r="CM53" s="4">
        <v>0</v>
      </c>
      <c r="CN53" s="105">
        <v>12.9</v>
      </c>
      <c r="CO53" s="4">
        <v>2</v>
      </c>
      <c r="CP53" s="4">
        <v>1</v>
      </c>
      <c r="CQ53" s="4">
        <v>1</v>
      </c>
      <c r="CR53" s="4">
        <v>0</v>
      </c>
      <c r="CS53" s="4">
        <v>1</v>
      </c>
      <c r="CT53" s="4">
        <v>3</v>
      </c>
      <c r="CU53" s="4">
        <v>1</v>
      </c>
      <c r="CV53" s="4">
        <v>3</v>
      </c>
      <c r="CW53" s="105">
        <v>2</v>
      </c>
      <c r="CX53" s="87">
        <v>0</v>
      </c>
      <c r="CY53" s="87">
        <v>0</v>
      </c>
      <c r="CZ53" s="4">
        <v>0</v>
      </c>
      <c r="DA53" s="87">
        <v>0</v>
      </c>
      <c r="DC53" s="87">
        <v>0</v>
      </c>
    </row>
    <row r="54" spans="1:112" x14ac:dyDescent="0.3">
      <c r="A54" s="148" t="s">
        <v>945</v>
      </c>
      <c r="B54" s="138" t="s">
        <v>727</v>
      </c>
      <c r="C54" s="87" t="s">
        <v>595</v>
      </c>
      <c r="D54" s="158" t="s">
        <v>852</v>
      </c>
      <c r="E54" s="94">
        <v>33389353</v>
      </c>
      <c r="F54" s="4">
        <v>61</v>
      </c>
      <c r="G54" s="4">
        <v>1</v>
      </c>
      <c r="H54" s="147" t="s">
        <v>630</v>
      </c>
      <c r="I54" s="98">
        <v>22068</v>
      </c>
      <c r="J54" s="98">
        <v>44469</v>
      </c>
      <c r="K54" s="4">
        <v>61</v>
      </c>
      <c r="L54" s="98">
        <v>44469</v>
      </c>
      <c r="M54" s="61"/>
      <c r="N54" s="4">
        <v>61</v>
      </c>
      <c r="O54" s="4">
        <v>0</v>
      </c>
      <c r="U54" s="4">
        <v>3</v>
      </c>
      <c r="V54" s="4">
        <v>0</v>
      </c>
      <c r="X54" s="4">
        <v>166.5</v>
      </c>
      <c r="Y54" s="4">
        <v>68.5</v>
      </c>
      <c r="Z54" s="4">
        <v>24.7</v>
      </c>
      <c r="AA54" s="4">
        <v>2</v>
      </c>
      <c r="AB54" s="4">
        <v>1</v>
      </c>
      <c r="AD54" s="4">
        <v>1</v>
      </c>
      <c r="AE54" s="4">
        <v>0</v>
      </c>
      <c r="AF54" s="4">
        <v>1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M54" s="4">
        <v>0</v>
      </c>
      <c r="AN54" s="4" t="s">
        <v>239</v>
      </c>
      <c r="AO54" s="4">
        <v>1</v>
      </c>
      <c r="AP54" s="4">
        <v>3</v>
      </c>
      <c r="AQ54" s="4">
        <v>1</v>
      </c>
      <c r="AR54" s="4">
        <v>7.42</v>
      </c>
      <c r="AS54" s="4">
        <v>14.4</v>
      </c>
      <c r="AT54" s="4">
        <v>266</v>
      </c>
      <c r="AU54" s="4">
        <v>49.9</v>
      </c>
      <c r="AV54" s="4">
        <v>38</v>
      </c>
      <c r="AW54" s="99">
        <v>1.3131578947368421</v>
      </c>
      <c r="AX54" s="4">
        <v>3703</v>
      </c>
      <c r="AZ54" s="4">
        <v>141</v>
      </c>
      <c r="BA54" s="100">
        <v>4.2</v>
      </c>
      <c r="BB54" s="4">
        <v>8.6999999999999993</v>
      </c>
      <c r="BC54" s="6">
        <v>8.5399999999999991</v>
      </c>
      <c r="BD54" s="4">
        <v>213</v>
      </c>
      <c r="BE54" s="101">
        <v>0.95</v>
      </c>
      <c r="BF54" s="4">
        <v>23</v>
      </c>
      <c r="BG54" s="4">
        <v>31</v>
      </c>
      <c r="BH54" s="4">
        <v>3.5</v>
      </c>
      <c r="BI54" s="4">
        <v>5.6</v>
      </c>
      <c r="BJ54" s="61">
        <v>80</v>
      </c>
      <c r="BK54" s="70"/>
      <c r="BL54" s="64"/>
      <c r="BM54" s="61"/>
      <c r="BN54" s="61"/>
      <c r="BO54" s="64"/>
      <c r="BP54" s="64"/>
      <c r="BQ54" s="106"/>
      <c r="BR54" s="61"/>
      <c r="BS54" s="61"/>
      <c r="BT54" s="64"/>
      <c r="BU54" s="64"/>
      <c r="BV54" s="106"/>
      <c r="BW54" s="70"/>
      <c r="BX54" s="61"/>
      <c r="BY54" s="61"/>
      <c r="BZ54" s="61"/>
      <c r="CA54" s="64"/>
      <c r="CB54" s="70"/>
      <c r="CC54" s="61"/>
      <c r="CD54" s="4">
        <v>5</v>
      </c>
      <c r="CE54" s="4">
        <v>101</v>
      </c>
      <c r="CF54" s="4">
        <v>2</v>
      </c>
      <c r="CH54" s="4">
        <v>0.1</v>
      </c>
      <c r="CI54" s="4">
        <v>1</v>
      </c>
      <c r="CJ54" s="4">
        <v>17</v>
      </c>
      <c r="CK54" s="4">
        <v>150</v>
      </c>
      <c r="CL54" s="4">
        <v>50</v>
      </c>
      <c r="CM54" s="4">
        <v>0</v>
      </c>
      <c r="CN54" s="105">
        <v>12.4</v>
      </c>
      <c r="CO54" s="4">
        <v>1</v>
      </c>
      <c r="CP54" s="4">
        <v>3</v>
      </c>
      <c r="CQ54" s="4">
        <v>1</v>
      </c>
      <c r="CR54" s="4">
        <v>0</v>
      </c>
      <c r="CS54" s="4">
        <v>1</v>
      </c>
      <c r="CT54" s="4">
        <v>3</v>
      </c>
      <c r="CU54" s="4">
        <v>1</v>
      </c>
      <c r="CV54" s="4">
        <v>2</v>
      </c>
      <c r="CW54" s="105">
        <v>2</v>
      </c>
      <c r="CX54" s="87">
        <v>0</v>
      </c>
      <c r="CY54" s="87">
        <v>0</v>
      </c>
      <c r="CZ54" s="4">
        <v>0</v>
      </c>
      <c r="DA54" s="87">
        <v>0</v>
      </c>
      <c r="DC54" s="87">
        <v>0</v>
      </c>
      <c r="DD54" s="4">
        <v>1.01</v>
      </c>
    </row>
    <row r="55" spans="1:112" x14ac:dyDescent="0.3">
      <c r="A55" s="148" t="s">
        <v>945</v>
      </c>
      <c r="B55" s="138" t="s">
        <v>728</v>
      </c>
      <c r="C55" s="87" t="s">
        <v>596</v>
      </c>
      <c r="D55" s="158" t="s">
        <v>853</v>
      </c>
      <c r="E55" s="94">
        <v>33452615</v>
      </c>
      <c r="F55" s="4">
        <v>58</v>
      </c>
      <c r="G55" s="4">
        <v>1</v>
      </c>
      <c r="H55" s="147" t="s">
        <v>668</v>
      </c>
      <c r="I55" s="98">
        <v>23006</v>
      </c>
      <c r="J55" s="98">
        <v>44474</v>
      </c>
      <c r="K55" s="4">
        <v>58</v>
      </c>
      <c r="L55" s="98">
        <v>44474</v>
      </c>
      <c r="M55" s="61"/>
      <c r="N55" s="4">
        <v>58</v>
      </c>
      <c r="O55" s="4">
        <v>0</v>
      </c>
      <c r="U55" s="4">
        <v>2</v>
      </c>
      <c r="V55" s="4">
        <v>0</v>
      </c>
      <c r="X55" s="4">
        <v>179.8</v>
      </c>
      <c r="Y55" s="4">
        <v>85.4</v>
      </c>
      <c r="Z55" s="4">
        <v>26.4</v>
      </c>
      <c r="AA55" s="4">
        <v>2</v>
      </c>
      <c r="AB55" s="4">
        <v>5</v>
      </c>
      <c r="AD55" s="4">
        <v>1</v>
      </c>
      <c r="AE55" s="4">
        <v>0</v>
      </c>
      <c r="AF55" s="4">
        <v>1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M55" s="4">
        <v>0</v>
      </c>
      <c r="AN55" s="4" t="s">
        <v>253</v>
      </c>
      <c r="AO55" s="4">
        <v>1</v>
      </c>
      <c r="AP55" s="4">
        <v>3</v>
      </c>
      <c r="AQ55" s="4">
        <v>1</v>
      </c>
      <c r="AR55" s="4">
        <v>7.93</v>
      </c>
      <c r="AS55" s="4">
        <v>16.5</v>
      </c>
      <c r="AT55" s="4">
        <v>255</v>
      </c>
      <c r="AU55" s="4">
        <v>57.9</v>
      </c>
      <c r="AV55" s="4">
        <v>31.1</v>
      </c>
      <c r="AW55" s="99">
        <v>1.8617363344051445</v>
      </c>
      <c r="AX55" s="4">
        <v>4591</v>
      </c>
      <c r="BA55" s="100">
        <v>4.4000000000000004</v>
      </c>
      <c r="BB55" s="4">
        <v>9.1999999999999993</v>
      </c>
      <c r="BC55" s="6">
        <v>8.879999999999999</v>
      </c>
      <c r="BD55" s="4">
        <v>148</v>
      </c>
      <c r="BE55" s="101">
        <v>1.04</v>
      </c>
      <c r="BF55" s="4">
        <v>19</v>
      </c>
      <c r="BG55" s="4">
        <v>13</v>
      </c>
      <c r="BH55" s="4">
        <v>3.4</v>
      </c>
      <c r="BI55" s="4">
        <v>4.3</v>
      </c>
      <c r="BJ55" s="61">
        <v>73</v>
      </c>
      <c r="BK55" s="70"/>
      <c r="BL55" s="64"/>
      <c r="BM55" s="61"/>
      <c r="BN55" s="61"/>
      <c r="BO55" s="64"/>
      <c r="BP55" s="64"/>
      <c r="BQ55" s="106"/>
      <c r="BR55" s="61"/>
      <c r="BS55" s="61"/>
      <c r="BT55" s="64"/>
      <c r="BU55" s="64"/>
      <c r="BV55" s="106"/>
      <c r="BW55" s="70"/>
      <c r="BX55" s="61"/>
      <c r="BY55" s="61"/>
      <c r="BZ55" s="61"/>
      <c r="CA55" s="64"/>
      <c r="CB55" s="70"/>
      <c r="CC55" s="61"/>
      <c r="CD55" s="4">
        <v>4</v>
      </c>
      <c r="CF55" s="4">
        <v>2</v>
      </c>
      <c r="CH55" s="4">
        <v>0.2</v>
      </c>
      <c r="CI55" s="4">
        <v>1</v>
      </c>
      <c r="CK55" s="4">
        <v>400</v>
      </c>
      <c r="CM55" s="4">
        <v>0</v>
      </c>
      <c r="CN55" s="105">
        <v>15.5</v>
      </c>
      <c r="CO55" s="4">
        <v>2</v>
      </c>
      <c r="CP55" s="4">
        <v>1</v>
      </c>
      <c r="CQ55" s="4">
        <v>1</v>
      </c>
      <c r="CR55" s="4">
        <v>0</v>
      </c>
      <c r="CS55" s="4">
        <v>1</v>
      </c>
      <c r="CT55" s="4">
        <v>3</v>
      </c>
      <c r="CU55" s="4">
        <v>1</v>
      </c>
      <c r="CV55" s="4">
        <v>2</v>
      </c>
      <c r="CW55" s="105">
        <v>1.2</v>
      </c>
      <c r="CX55" s="87">
        <v>0</v>
      </c>
      <c r="CY55" s="87">
        <v>0</v>
      </c>
      <c r="CZ55" s="4">
        <v>0</v>
      </c>
      <c r="DA55" s="87">
        <v>0</v>
      </c>
      <c r="DC55" s="87">
        <v>0</v>
      </c>
    </row>
    <row r="56" spans="1:112" x14ac:dyDescent="0.3">
      <c r="A56" s="148" t="s">
        <v>945</v>
      </c>
      <c r="B56" s="138" t="s">
        <v>729</v>
      </c>
      <c r="C56" s="87" t="s">
        <v>597</v>
      </c>
      <c r="D56" s="158" t="s">
        <v>854</v>
      </c>
      <c r="E56" s="94">
        <v>33453893</v>
      </c>
      <c r="F56" s="4">
        <v>62</v>
      </c>
      <c r="G56" s="4">
        <v>1</v>
      </c>
      <c r="H56" s="147" t="s">
        <v>628</v>
      </c>
      <c r="I56" s="98">
        <v>21660</v>
      </c>
      <c r="J56" s="98">
        <v>44475</v>
      </c>
      <c r="K56" s="4">
        <v>62</v>
      </c>
      <c r="L56" s="98">
        <v>44475</v>
      </c>
      <c r="M56" s="61"/>
      <c r="N56" s="4">
        <v>62</v>
      </c>
      <c r="O56" s="4">
        <v>0</v>
      </c>
      <c r="U56" s="4">
        <v>1</v>
      </c>
      <c r="V56" s="4">
        <v>0</v>
      </c>
      <c r="X56" s="4">
        <v>172.4</v>
      </c>
      <c r="Y56" s="4">
        <v>75.400000000000006</v>
      </c>
      <c r="Z56" s="4">
        <v>25.4</v>
      </c>
      <c r="AA56" s="4">
        <v>2</v>
      </c>
      <c r="AB56" s="4">
        <v>1</v>
      </c>
      <c r="AD56" s="4">
        <v>1</v>
      </c>
      <c r="AE56" s="4">
        <v>0</v>
      </c>
      <c r="AF56" s="4">
        <v>1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M56" s="4">
        <v>0</v>
      </c>
      <c r="AN56" s="4" t="s">
        <v>239</v>
      </c>
      <c r="AO56" s="4">
        <v>5</v>
      </c>
      <c r="AP56" s="4">
        <v>3</v>
      </c>
      <c r="AQ56" s="4">
        <v>1</v>
      </c>
      <c r="AR56" s="4">
        <v>9.06</v>
      </c>
      <c r="AS56" s="4">
        <v>14.5</v>
      </c>
      <c r="AT56" s="4">
        <v>258</v>
      </c>
      <c r="AU56" s="4">
        <v>66.599999999999994</v>
      </c>
      <c r="AV56" s="4">
        <v>22.7</v>
      </c>
      <c r="AW56" s="99">
        <v>2.9339207048458147</v>
      </c>
      <c r="AX56" s="4">
        <v>6034</v>
      </c>
      <c r="AZ56" s="4">
        <v>193</v>
      </c>
      <c r="BA56" s="100">
        <v>4.5999999999999996</v>
      </c>
      <c r="BB56" s="4">
        <v>8.8000000000000007</v>
      </c>
      <c r="BC56" s="6">
        <v>8.32</v>
      </c>
      <c r="BD56" s="4">
        <v>170</v>
      </c>
      <c r="BE56" s="101">
        <v>1.1000000000000001</v>
      </c>
      <c r="BF56" s="4">
        <v>26</v>
      </c>
      <c r="BG56" s="4">
        <v>29</v>
      </c>
      <c r="BH56" s="4">
        <v>3.1</v>
      </c>
      <c r="BI56" s="4">
        <v>6.8</v>
      </c>
      <c r="BJ56" s="61">
        <v>65</v>
      </c>
      <c r="BK56" s="70"/>
      <c r="BL56" s="64"/>
      <c r="BM56" s="61"/>
      <c r="BN56" s="61"/>
      <c r="BO56" s="64"/>
      <c r="BP56" s="64"/>
      <c r="BQ56" s="106"/>
      <c r="BR56" s="61"/>
      <c r="BS56" s="61"/>
      <c r="BT56" s="64"/>
      <c r="BU56" s="64"/>
      <c r="BV56" s="106"/>
      <c r="BW56" s="70"/>
      <c r="BX56" s="61"/>
      <c r="BY56" s="61"/>
      <c r="BZ56" s="61"/>
      <c r="CA56" s="64"/>
      <c r="CB56" s="70"/>
      <c r="CC56" s="61"/>
      <c r="CD56" s="4">
        <v>1</v>
      </c>
      <c r="CF56" s="4">
        <v>1</v>
      </c>
      <c r="CK56" s="4">
        <v>155</v>
      </c>
      <c r="CL56" s="4">
        <v>250</v>
      </c>
      <c r="CM56" s="4">
        <v>0</v>
      </c>
      <c r="CN56" s="105">
        <v>12.1</v>
      </c>
      <c r="CO56" s="4">
        <v>1</v>
      </c>
      <c r="CP56" s="4">
        <v>2</v>
      </c>
      <c r="CQ56" s="4">
        <v>1</v>
      </c>
      <c r="CR56" s="4">
        <v>0</v>
      </c>
      <c r="CS56" s="4">
        <v>5</v>
      </c>
      <c r="CT56" s="4">
        <v>3</v>
      </c>
      <c r="CU56" s="4">
        <v>1</v>
      </c>
      <c r="CV56" s="4">
        <v>4</v>
      </c>
      <c r="CW56" s="105">
        <v>7.1</v>
      </c>
      <c r="CX56" s="87">
        <v>0</v>
      </c>
      <c r="CY56" s="87">
        <v>0</v>
      </c>
      <c r="CZ56" s="4">
        <v>1</v>
      </c>
      <c r="DA56" s="87">
        <v>0</v>
      </c>
      <c r="DC56" s="87">
        <v>1</v>
      </c>
    </row>
    <row r="57" spans="1:112" x14ac:dyDescent="0.3">
      <c r="A57" s="148" t="s">
        <v>945</v>
      </c>
      <c r="B57" s="138" t="s">
        <v>730</v>
      </c>
      <c r="C57" s="87" t="s">
        <v>598</v>
      </c>
      <c r="D57" s="158" t="s">
        <v>855</v>
      </c>
      <c r="E57" s="94">
        <v>90133833</v>
      </c>
      <c r="F57" s="4">
        <v>58</v>
      </c>
      <c r="G57" s="4">
        <v>1</v>
      </c>
      <c r="H57" s="147" t="s">
        <v>630</v>
      </c>
      <c r="I57" s="98">
        <v>23105</v>
      </c>
      <c r="J57" s="98">
        <v>44476</v>
      </c>
      <c r="K57" s="4">
        <v>58</v>
      </c>
      <c r="L57" s="98">
        <v>44476</v>
      </c>
      <c r="M57" s="61"/>
      <c r="N57" s="4">
        <v>58</v>
      </c>
      <c r="O57" s="4">
        <v>0</v>
      </c>
      <c r="U57" s="4">
        <v>1</v>
      </c>
      <c r="V57" s="4">
        <v>0</v>
      </c>
      <c r="X57" s="4">
        <v>170.3</v>
      </c>
      <c r="Y57" s="4">
        <v>81.099999999999994</v>
      </c>
      <c r="Z57" s="4">
        <v>28</v>
      </c>
      <c r="AA57" s="4">
        <v>2</v>
      </c>
      <c r="AB57" s="4">
        <v>1</v>
      </c>
      <c r="AD57" s="4">
        <v>0</v>
      </c>
      <c r="AE57" s="4">
        <v>0</v>
      </c>
      <c r="AF57" s="4">
        <v>1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M57" s="4">
        <v>0</v>
      </c>
      <c r="AN57" s="4" t="s">
        <v>239</v>
      </c>
      <c r="AO57" s="4">
        <v>1</v>
      </c>
      <c r="AP57" s="4">
        <v>3</v>
      </c>
      <c r="AQ57" s="4">
        <v>3</v>
      </c>
      <c r="AR57" s="4">
        <v>7.59</v>
      </c>
      <c r="AS57" s="4">
        <v>15.8</v>
      </c>
      <c r="AT57" s="4">
        <v>195</v>
      </c>
      <c r="AU57" s="4">
        <v>44.2</v>
      </c>
      <c r="AV57" s="4">
        <v>42.4</v>
      </c>
      <c r="AW57" s="99">
        <v>1.0424528301886793</v>
      </c>
      <c r="AX57" s="4">
        <v>3355</v>
      </c>
      <c r="BA57" s="100">
        <v>4.5</v>
      </c>
      <c r="BB57" s="4">
        <v>9.1999999999999993</v>
      </c>
      <c r="BC57" s="6">
        <v>8.7999999999999989</v>
      </c>
      <c r="BD57" s="4">
        <v>133</v>
      </c>
      <c r="BE57" s="101">
        <v>0.72</v>
      </c>
      <c r="BF57" s="4">
        <v>20</v>
      </c>
      <c r="BG57" s="4">
        <v>27</v>
      </c>
      <c r="BH57" s="4">
        <v>3</v>
      </c>
      <c r="BI57" s="4">
        <v>5.4</v>
      </c>
      <c r="BJ57" s="61">
        <v>105</v>
      </c>
      <c r="BK57" s="70"/>
      <c r="BL57" s="64"/>
      <c r="BM57" s="61"/>
      <c r="BN57" s="61"/>
      <c r="BO57" s="64"/>
      <c r="BP57" s="64"/>
      <c r="BQ57" s="106"/>
      <c r="BR57" s="61"/>
      <c r="BS57" s="61"/>
      <c r="BT57" s="64"/>
      <c r="BU57" s="64"/>
      <c r="BV57" s="106"/>
      <c r="BW57" s="70"/>
      <c r="BX57" s="61"/>
      <c r="BY57" s="61"/>
      <c r="BZ57" s="61"/>
      <c r="CA57" s="64"/>
      <c r="CB57" s="70"/>
      <c r="CC57" s="61"/>
      <c r="CD57" s="4">
        <v>5</v>
      </c>
      <c r="CE57" s="4">
        <v>103</v>
      </c>
      <c r="CF57" s="4">
        <v>2</v>
      </c>
      <c r="CI57" s="4">
        <v>1</v>
      </c>
      <c r="CJ57" s="4">
        <v>18</v>
      </c>
      <c r="CK57" s="4">
        <v>160</v>
      </c>
      <c r="CL57" s="4">
        <v>50</v>
      </c>
      <c r="CM57" s="4">
        <v>0</v>
      </c>
      <c r="CN57" s="105">
        <v>14.9</v>
      </c>
      <c r="CO57" s="4">
        <v>1</v>
      </c>
      <c r="CP57" s="4">
        <v>3</v>
      </c>
      <c r="CQ57" s="4">
        <v>1</v>
      </c>
      <c r="CR57" s="4">
        <v>0</v>
      </c>
      <c r="CS57" s="4">
        <v>1</v>
      </c>
      <c r="CT57" s="4">
        <v>3</v>
      </c>
      <c r="CU57" s="4">
        <v>3</v>
      </c>
      <c r="CV57" s="4">
        <v>3</v>
      </c>
      <c r="CW57" s="105">
        <v>8.5</v>
      </c>
      <c r="CX57" s="87">
        <v>0</v>
      </c>
      <c r="CY57" s="87">
        <v>0</v>
      </c>
      <c r="CZ57" s="4">
        <v>1</v>
      </c>
      <c r="DA57" s="87">
        <v>0</v>
      </c>
      <c r="DC57" s="87">
        <v>0</v>
      </c>
    </row>
    <row r="58" spans="1:112" x14ac:dyDescent="0.3">
      <c r="A58" s="148" t="s">
        <v>945</v>
      </c>
      <c r="B58" s="138" t="s">
        <v>731</v>
      </c>
      <c r="C58" s="87" t="s">
        <v>599</v>
      </c>
      <c r="D58" s="158" t="s">
        <v>856</v>
      </c>
      <c r="E58" s="94">
        <v>33365740</v>
      </c>
      <c r="F58" s="4">
        <v>55</v>
      </c>
      <c r="G58" s="4">
        <v>0</v>
      </c>
      <c r="H58" s="148" t="s">
        <v>624</v>
      </c>
      <c r="I58" s="98">
        <v>24172</v>
      </c>
      <c r="J58" s="98">
        <v>44477</v>
      </c>
      <c r="K58" s="4">
        <v>55</v>
      </c>
      <c r="L58" s="98">
        <v>44477</v>
      </c>
      <c r="M58" s="61"/>
      <c r="N58" s="4">
        <v>55</v>
      </c>
      <c r="O58" s="4">
        <v>0</v>
      </c>
      <c r="U58" s="4">
        <v>0</v>
      </c>
      <c r="V58" s="4">
        <v>0</v>
      </c>
      <c r="X58" s="4">
        <v>159.5</v>
      </c>
      <c r="Y58" s="4">
        <v>59</v>
      </c>
      <c r="Z58" s="4">
        <v>23.2</v>
      </c>
      <c r="AA58" s="4">
        <v>1</v>
      </c>
      <c r="AB58" s="4">
        <v>1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M58" s="4">
        <v>0</v>
      </c>
      <c r="AN58" s="4"/>
      <c r="AO58" s="4">
        <v>1</v>
      </c>
      <c r="AP58" s="4">
        <v>3</v>
      </c>
      <c r="AQ58" s="4">
        <v>3</v>
      </c>
      <c r="AR58" s="4">
        <v>5.69</v>
      </c>
      <c r="AS58" s="4">
        <v>13.7</v>
      </c>
      <c r="AT58" s="4">
        <v>193</v>
      </c>
      <c r="AU58" s="4">
        <v>63.4</v>
      </c>
      <c r="AV58" s="4">
        <v>28.3</v>
      </c>
      <c r="AW58" s="99">
        <v>2.2402826855123674</v>
      </c>
      <c r="AX58" s="4">
        <v>3607</v>
      </c>
      <c r="BA58" s="100">
        <v>4.3</v>
      </c>
      <c r="BB58" s="4">
        <v>9.1999999999999993</v>
      </c>
      <c r="BC58" s="6">
        <v>8.9599999999999991</v>
      </c>
      <c r="BD58" s="4">
        <v>241</v>
      </c>
      <c r="BE58" s="101">
        <v>0.55000000000000004</v>
      </c>
      <c r="BF58" s="4">
        <v>15</v>
      </c>
      <c r="BG58" s="4">
        <v>12</v>
      </c>
      <c r="BH58" s="4">
        <v>3.7</v>
      </c>
      <c r="BI58" s="4">
        <v>5.6</v>
      </c>
      <c r="BJ58" s="61">
        <v>114</v>
      </c>
      <c r="BK58" s="70"/>
      <c r="BL58" s="64"/>
      <c r="BM58" s="61"/>
      <c r="BN58" s="61"/>
      <c r="BO58" s="64"/>
      <c r="BP58" s="64"/>
      <c r="BQ58" s="106"/>
      <c r="BR58" s="61"/>
      <c r="BS58" s="61"/>
      <c r="BT58" s="64"/>
      <c r="BU58" s="64"/>
      <c r="BV58" s="106"/>
      <c r="BW58" s="70"/>
      <c r="BX58" s="61"/>
      <c r="BY58" s="61"/>
      <c r="BZ58" s="61"/>
      <c r="CA58" s="64"/>
      <c r="CB58" s="70"/>
      <c r="CC58" s="61"/>
      <c r="CD58" s="4">
        <v>4</v>
      </c>
      <c r="CF58" s="4">
        <v>2</v>
      </c>
      <c r="CH58" s="4">
        <v>0.1</v>
      </c>
      <c r="CI58" s="4">
        <v>1</v>
      </c>
      <c r="CJ58" s="4">
        <v>22</v>
      </c>
      <c r="CK58" s="4">
        <v>100</v>
      </c>
      <c r="CL58" s="4">
        <v>120</v>
      </c>
      <c r="CM58" s="4">
        <v>0</v>
      </c>
      <c r="CN58" s="105">
        <v>11.1</v>
      </c>
      <c r="CO58" s="4">
        <v>1</v>
      </c>
      <c r="CP58" s="4">
        <v>1</v>
      </c>
      <c r="CQ58" s="4">
        <v>1</v>
      </c>
      <c r="CR58" s="4">
        <v>0</v>
      </c>
      <c r="CS58" s="4">
        <v>1</v>
      </c>
      <c r="CT58" s="4">
        <v>3</v>
      </c>
      <c r="CU58" s="4">
        <v>3</v>
      </c>
      <c r="CV58" s="4">
        <v>4</v>
      </c>
      <c r="CW58" s="105">
        <v>2.7</v>
      </c>
      <c r="CX58" s="87">
        <v>0</v>
      </c>
      <c r="CY58" s="87">
        <v>0</v>
      </c>
      <c r="CZ58" s="4">
        <v>1</v>
      </c>
      <c r="DA58" s="87">
        <v>0</v>
      </c>
      <c r="DC58" s="87">
        <v>0</v>
      </c>
    </row>
    <row r="59" spans="1:112" x14ac:dyDescent="0.3">
      <c r="A59" s="148" t="s">
        <v>945</v>
      </c>
      <c r="B59" s="138" t="s">
        <v>732</v>
      </c>
      <c r="C59" s="87" t="s">
        <v>600</v>
      </c>
      <c r="D59" s="158" t="s">
        <v>857</v>
      </c>
      <c r="E59" s="112">
        <v>33452037</v>
      </c>
      <c r="F59" s="4">
        <v>74</v>
      </c>
      <c r="G59" s="4">
        <v>0</v>
      </c>
      <c r="H59" s="147" t="s">
        <v>630</v>
      </c>
      <c r="I59" s="98">
        <v>17404</v>
      </c>
      <c r="J59" s="98">
        <v>44482</v>
      </c>
      <c r="K59" s="4">
        <v>74</v>
      </c>
      <c r="L59" s="98">
        <v>44482</v>
      </c>
      <c r="M59" s="61"/>
      <c r="N59" s="4">
        <v>74</v>
      </c>
      <c r="O59" s="4">
        <v>0</v>
      </c>
      <c r="U59" s="4">
        <v>1</v>
      </c>
      <c r="V59" s="4">
        <v>0</v>
      </c>
      <c r="X59" s="4">
        <v>164.4</v>
      </c>
      <c r="Y59" s="4">
        <v>77.5</v>
      </c>
      <c r="Z59" s="4">
        <v>28.7</v>
      </c>
      <c r="AA59" s="4">
        <v>2</v>
      </c>
      <c r="AB59" s="4">
        <v>1</v>
      </c>
      <c r="AD59" s="4">
        <v>1</v>
      </c>
      <c r="AE59" s="4">
        <v>0</v>
      </c>
      <c r="AF59" s="4">
        <v>0</v>
      </c>
      <c r="AG59" s="4">
        <v>0</v>
      </c>
      <c r="AH59" s="4">
        <v>1</v>
      </c>
      <c r="AI59" s="4">
        <v>1</v>
      </c>
      <c r="AJ59" s="4">
        <v>0</v>
      </c>
      <c r="AK59" s="4">
        <v>0</v>
      </c>
      <c r="AM59" s="4">
        <v>0</v>
      </c>
      <c r="AN59" s="4"/>
      <c r="AO59" s="4">
        <v>1</v>
      </c>
      <c r="AP59" s="4">
        <v>3</v>
      </c>
      <c r="AQ59" s="4">
        <v>3</v>
      </c>
      <c r="AR59" s="4">
        <v>5.43</v>
      </c>
      <c r="AS59" s="4">
        <v>12</v>
      </c>
      <c r="AT59" s="4">
        <v>238</v>
      </c>
      <c r="AU59" s="4">
        <v>60.5</v>
      </c>
      <c r="AV59" s="4">
        <v>29.6</v>
      </c>
      <c r="AW59" s="99">
        <v>2.0439189189189189</v>
      </c>
      <c r="AX59" s="4">
        <v>3285</v>
      </c>
      <c r="AZ59" s="4">
        <v>160</v>
      </c>
      <c r="BA59" s="100">
        <v>4.7</v>
      </c>
      <c r="BB59" s="4">
        <v>8.8000000000000007</v>
      </c>
      <c r="BC59" s="6">
        <v>8.24</v>
      </c>
      <c r="BD59" s="4">
        <v>164</v>
      </c>
      <c r="BE59" s="101">
        <v>1.18</v>
      </c>
      <c r="BF59" s="4">
        <v>17</v>
      </c>
      <c r="BG59" s="4">
        <v>13</v>
      </c>
      <c r="BH59" s="4">
        <v>3</v>
      </c>
      <c r="BI59" s="4">
        <v>7.5</v>
      </c>
      <c r="BJ59" s="61">
        <v>53</v>
      </c>
      <c r="BK59" s="70"/>
      <c r="BL59" s="64"/>
      <c r="BM59" s="61"/>
      <c r="BN59" s="61"/>
      <c r="BO59" s="64"/>
      <c r="BP59" s="64"/>
      <c r="BQ59" s="106"/>
      <c r="BR59" s="61"/>
      <c r="BS59" s="61"/>
      <c r="BT59" s="64"/>
      <c r="BU59" s="64"/>
      <c r="BV59" s="106"/>
      <c r="BW59" s="70"/>
      <c r="BX59" s="61"/>
      <c r="BY59" s="61"/>
      <c r="BZ59" s="61"/>
      <c r="CA59" s="64"/>
      <c r="CB59" s="70"/>
      <c r="CC59" s="61"/>
      <c r="CD59" s="4">
        <v>5</v>
      </c>
      <c r="CE59" s="4">
        <v>125</v>
      </c>
      <c r="CF59" s="4">
        <v>2</v>
      </c>
      <c r="CH59" s="4">
        <v>0.1</v>
      </c>
      <c r="CI59" s="4">
        <v>1</v>
      </c>
      <c r="CJ59" s="4">
        <v>19</v>
      </c>
      <c r="CK59" s="4">
        <v>185</v>
      </c>
      <c r="CL59" s="4">
        <v>110</v>
      </c>
      <c r="CM59" s="4">
        <v>0</v>
      </c>
      <c r="CN59" s="105">
        <v>11.5</v>
      </c>
      <c r="CO59" s="4">
        <v>2</v>
      </c>
      <c r="CP59" s="4">
        <v>1</v>
      </c>
      <c r="CQ59" s="4">
        <v>1</v>
      </c>
      <c r="CR59" s="4">
        <v>0</v>
      </c>
      <c r="CS59" s="4">
        <v>1</v>
      </c>
      <c r="CT59" s="4">
        <v>3</v>
      </c>
      <c r="CU59" s="4">
        <v>3</v>
      </c>
      <c r="CV59" s="4">
        <v>2</v>
      </c>
      <c r="CW59" s="105">
        <v>2.8</v>
      </c>
      <c r="CX59" s="87">
        <v>0</v>
      </c>
      <c r="CY59" s="87">
        <v>0</v>
      </c>
      <c r="CZ59" s="4">
        <v>1</v>
      </c>
      <c r="DA59" s="87">
        <v>0</v>
      </c>
      <c r="DC59" s="87">
        <v>0</v>
      </c>
    </row>
    <row r="60" spans="1:112" x14ac:dyDescent="0.3">
      <c r="A60" s="148" t="s">
        <v>945</v>
      </c>
      <c r="B60" s="138" t="s">
        <v>733</v>
      </c>
      <c r="C60" s="87" t="s">
        <v>601</v>
      </c>
      <c r="D60" s="158" t="s">
        <v>858</v>
      </c>
      <c r="E60" s="112">
        <v>33407914</v>
      </c>
      <c r="F60" s="4">
        <v>66</v>
      </c>
      <c r="G60" s="4">
        <v>1</v>
      </c>
      <c r="H60" s="147" t="s">
        <v>630</v>
      </c>
      <c r="I60" s="98">
        <v>20214</v>
      </c>
      <c r="J60" s="98">
        <v>44483</v>
      </c>
      <c r="K60" s="4">
        <v>66</v>
      </c>
      <c r="L60" s="98">
        <v>44483</v>
      </c>
      <c r="M60" s="61"/>
      <c r="N60" s="4">
        <v>66</v>
      </c>
      <c r="O60" s="4">
        <v>0</v>
      </c>
      <c r="U60" s="4">
        <v>1</v>
      </c>
      <c r="V60" s="4">
        <v>0</v>
      </c>
      <c r="X60" s="4">
        <v>166.6</v>
      </c>
      <c r="Y60" s="4">
        <v>76</v>
      </c>
      <c r="Z60" s="4">
        <v>27.4</v>
      </c>
      <c r="AA60" s="4">
        <v>2</v>
      </c>
      <c r="AB60" s="4">
        <v>1</v>
      </c>
      <c r="AD60" s="4">
        <v>1</v>
      </c>
      <c r="AE60" s="4">
        <v>0</v>
      </c>
      <c r="AF60" s="4">
        <v>0</v>
      </c>
      <c r="AG60" s="4">
        <v>0</v>
      </c>
      <c r="AH60" s="4">
        <v>0</v>
      </c>
      <c r="AI60" s="4">
        <v>1</v>
      </c>
      <c r="AJ60" s="4">
        <v>0</v>
      </c>
      <c r="AK60" s="4">
        <v>0</v>
      </c>
      <c r="AM60" s="4">
        <v>0</v>
      </c>
      <c r="AN60" s="4" t="s">
        <v>254</v>
      </c>
      <c r="AO60" s="4">
        <v>1</v>
      </c>
      <c r="AP60" s="4">
        <v>3</v>
      </c>
      <c r="AQ60" s="4">
        <v>3</v>
      </c>
      <c r="AR60" s="4">
        <v>7.71</v>
      </c>
      <c r="AS60" s="4">
        <v>13.8</v>
      </c>
      <c r="AT60" s="4">
        <v>233</v>
      </c>
      <c r="AU60" s="4">
        <v>52.2</v>
      </c>
      <c r="AV60" s="4">
        <v>39.299999999999997</v>
      </c>
      <c r="AW60" s="99">
        <v>1.3282442748091605</v>
      </c>
      <c r="AX60" s="4">
        <v>4025</v>
      </c>
      <c r="AZ60" s="4">
        <v>203</v>
      </c>
      <c r="BA60" s="100">
        <v>4.3</v>
      </c>
      <c r="BB60" s="4">
        <v>8.6999999999999993</v>
      </c>
      <c r="BC60" s="6">
        <v>8.4599999999999991</v>
      </c>
      <c r="BD60" s="4">
        <v>195</v>
      </c>
      <c r="BE60" s="101">
        <v>0.75</v>
      </c>
      <c r="BF60" s="4">
        <v>21</v>
      </c>
      <c r="BG60" s="4">
        <v>18</v>
      </c>
      <c r="BH60" s="4">
        <v>4.5</v>
      </c>
      <c r="BI60" s="4">
        <v>4.9000000000000004</v>
      </c>
      <c r="BJ60" s="61">
        <v>104</v>
      </c>
      <c r="BK60" s="70"/>
      <c r="BL60" s="64"/>
      <c r="BM60" s="61"/>
      <c r="BN60" s="61"/>
      <c r="BO60" s="64"/>
      <c r="BP60" s="64"/>
      <c r="BQ60" s="106"/>
      <c r="BR60" s="61"/>
      <c r="BS60" s="61"/>
      <c r="BT60" s="64"/>
      <c r="BU60" s="64"/>
      <c r="BV60" s="106"/>
      <c r="BW60" s="70"/>
      <c r="BX60" s="61"/>
      <c r="BY60" s="61"/>
      <c r="BZ60" s="61"/>
      <c r="CA60" s="64"/>
      <c r="CB60" s="70"/>
      <c r="CC60" s="61"/>
      <c r="CD60" s="4">
        <v>5</v>
      </c>
      <c r="CE60" s="4">
        <v>119</v>
      </c>
      <c r="CF60" s="4">
        <v>2</v>
      </c>
      <c r="CH60" s="4">
        <v>0.1</v>
      </c>
      <c r="CI60" s="4">
        <v>1</v>
      </c>
      <c r="CJ60" s="4">
        <v>6</v>
      </c>
      <c r="CL60" s="4">
        <v>30</v>
      </c>
      <c r="CM60" s="4">
        <v>0</v>
      </c>
      <c r="CN60" s="105">
        <v>13.2</v>
      </c>
      <c r="CO60" s="4">
        <v>1</v>
      </c>
      <c r="CP60" s="4">
        <v>2</v>
      </c>
      <c r="CQ60" s="4">
        <v>2</v>
      </c>
      <c r="CR60" s="4">
        <v>0</v>
      </c>
      <c r="CS60" s="4">
        <v>1</v>
      </c>
      <c r="CT60" s="4">
        <v>3</v>
      </c>
      <c r="CU60" s="4">
        <v>3</v>
      </c>
      <c r="CV60" s="4">
        <v>2</v>
      </c>
      <c r="CW60" s="105">
        <v>0.8</v>
      </c>
      <c r="CX60" s="87">
        <v>1</v>
      </c>
      <c r="CY60" s="87">
        <v>0</v>
      </c>
      <c r="CZ60" s="4">
        <v>0</v>
      </c>
      <c r="DA60" s="87">
        <v>0</v>
      </c>
      <c r="DC60" s="87">
        <v>0</v>
      </c>
    </row>
    <row r="61" spans="1:112" x14ac:dyDescent="0.3">
      <c r="A61" s="148" t="s">
        <v>945</v>
      </c>
      <c r="B61" s="138" t="s">
        <v>734</v>
      </c>
      <c r="C61" s="87" t="s">
        <v>949</v>
      </c>
      <c r="D61" s="158" t="s">
        <v>859</v>
      </c>
      <c r="E61" s="112">
        <v>33397992</v>
      </c>
      <c r="F61" s="4">
        <v>63</v>
      </c>
      <c r="G61" s="4">
        <v>1</v>
      </c>
      <c r="H61" s="147" t="s">
        <v>630</v>
      </c>
      <c r="I61" s="98">
        <v>20946</v>
      </c>
      <c r="J61" s="98">
        <v>44126</v>
      </c>
      <c r="K61" s="4">
        <v>63</v>
      </c>
      <c r="L61" s="98">
        <v>44126</v>
      </c>
      <c r="M61" s="61"/>
      <c r="N61" s="4">
        <v>63</v>
      </c>
      <c r="O61" s="4">
        <v>0</v>
      </c>
      <c r="U61" s="4">
        <v>1</v>
      </c>
      <c r="V61" s="4">
        <v>0</v>
      </c>
      <c r="X61" s="4">
        <v>178.4</v>
      </c>
      <c r="Y61" s="4">
        <v>87.6</v>
      </c>
      <c r="Z61" s="4">
        <v>27.5</v>
      </c>
      <c r="AA61" s="4">
        <v>2</v>
      </c>
      <c r="AB61" s="4">
        <v>1</v>
      </c>
      <c r="AD61" s="4">
        <v>1</v>
      </c>
      <c r="AE61" s="4">
        <v>1</v>
      </c>
      <c r="AF61" s="4">
        <v>1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M61" s="4">
        <v>0</v>
      </c>
      <c r="AN61" s="4" t="s">
        <v>255</v>
      </c>
      <c r="AO61" s="4">
        <v>5</v>
      </c>
      <c r="AP61" s="4">
        <v>3</v>
      </c>
      <c r="AQ61" s="4">
        <v>3</v>
      </c>
      <c r="AR61" s="4">
        <v>12.6</v>
      </c>
      <c r="AS61" s="4">
        <v>15</v>
      </c>
      <c r="AT61" s="4">
        <v>232</v>
      </c>
      <c r="AU61" s="4">
        <v>73.599999999999994</v>
      </c>
      <c r="AV61" s="4">
        <v>16</v>
      </c>
      <c r="AW61" s="99">
        <v>4.5999999999999996</v>
      </c>
      <c r="AX61" s="4">
        <v>9274</v>
      </c>
      <c r="AZ61" s="4">
        <v>169</v>
      </c>
      <c r="BA61" s="100">
        <v>4.3</v>
      </c>
      <c r="BB61" s="4">
        <v>9.3000000000000007</v>
      </c>
      <c r="BC61" s="6">
        <v>9.06</v>
      </c>
      <c r="BD61" s="4">
        <v>88</v>
      </c>
      <c r="BE61" s="101">
        <v>1.04</v>
      </c>
      <c r="BF61" s="4">
        <v>21</v>
      </c>
      <c r="BG61" s="4">
        <v>24</v>
      </c>
      <c r="BH61" s="4">
        <v>3.9</v>
      </c>
      <c r="BI61" s="4">
        <v>5.9</v>
      </c>
      <c r="BJ61" s="122">
        <v>76</v>
      </c>
      <c r="BK61" s="70"/>
      <c r="BL61" s="64"/>
      <c r="BM61" s="61"/>
      <c r="BN61" s="61"/>
      <c r="BO61" s="64"/>
      <c r="BP61" s="64"/>
      <c r="BQ61" s="106"/>
      <c r="BR61" s="61"/>
      <c r="BS61" s="61"/>
      <c r="BT61" s="64"/>
      <c r="BU61" s="64"/>
      <c r="BV61" s="106"/>
      <c r="BW61" s="70"/>
      <c r="BX61" s="61"/>
      <c r="BY61" s="61"/>
      <c r="BZ61" s="61"/>
      <c r="CA61" s="64"/>
      <c r="CB61" s="70"/>
      <c r="CC61" s="61"/>
      <c r="CD61" s="4">
        <v>5</v>
      </c>
      <c r="CE61" s="4">
        <v>206</v>
      </c>
      <c r="CF61" s="4">
        <v>2</v>
      </c>
      <c r="CH61" s="4">
        <v>0.1</v>
      </c>
      <c r="CI61" s="4">
        <v>1</v>
      </c>
      <c r="CJ61" s="4">
        <v>15</v>
      </c>
      <c r="CK61" s="4">
        <v>265</v>
      </c>
      <c r="CL61" s="4">
        <v>510</v>
      </c>
      <c r="CM61" s="4">
        <v>0</v>
      </c>
      <c r="CN61" s="105">
        <v>13.4</v>
      </c>
      <c r="CO61" s="4">
        <v>2</v>
      </c>
      <c r="CP61" s="4">
        <v>1</v>
      </c>
      <c r="CQ61" s="4">
        <v>1</v>
      </c>
      <c r="CR61" s="4">
        <v>0</v>
      </c>
      <c r="CS61" s="4">
        <v>5</v>
      </c>
      <c r="CT61" s="4">
        <v>3</v>
      </c>
      <c r="CU61" s="4">
        <v>3</v>
      </c>
      <c r="CV61" s="4">
        <v>3</v>
      </c>
      <c r="CW61" s="105">
        <v>3.5</v>
      </c>
      <c r="CX61" s="4">
        <v>1</v>
      </c>
      <c r="CY61" s="4">
        <v>1</v>
      </c>
      <c r="CZ61" s="4">
        <v>0</v>
      </c>
      <c r="DA61" s="4">
        <v>0</v>
      </c>
      <c r="DC61" s="4">
        <v>0</v>
      </c>
      <c r="DD61" s="4">
        <v>1.1599999999999999</v>
      </c>
      <c r="DE61" s="4">
        <v>1.1499999999999999</v>
      </c>
      <c r="DG61" s="4">
        <v>1.63</v>
      </c>
    </row>
    <row r="62" spans="1:112" x14ac:dyDescent="0.3">
      <c r="A62" s="148" t="s">
        <v>945</v>
      </c>
      <c r="B62" s="138" t="s">
        <v>735</v>
      </c>
      <c r="C62" s="87" t="s">
        <v>602</v>
      </c>
      <c r="D62" s="158" t="s">
        <v>860</v>
      </c>
      <c r="E62" s="112">
        <v>33453549</v>
      </c>
      <c r="F62" s="4">
        <v>54</v>
      </c>
      <c r="G62" s="4">
        <v>1</v>
      </c>
      <c r="H62" s="148" t="s">
        <v>626</v>
      </c>
      <c r="I62" s="98">
        <v>24746</v>
      </c>
      <c r="J62" s="98">
        <v>44487</v>
      </c>
      <c r="K62" s="4">
        <v>54</v>
      </c>
      <c r="L62" s="98">
        <v>44487</v>
      </c>
      <c r="M62" s="61"/>
      <c r="N62" s="4">
        <v>54</v>
      </c>
      <c r="O62" s="4">
        <v>0</v>
      </c>
      <c r="U62" s="4">
        <v>1</v>
      </c>
      <c r="V62" s="4">
        <v>0</v>
      </c>
      <c r="X62" s="4">
        <v>176.2</v>
      </c>
      <c r="Y62" s="4">
        <v>121.4</v>
      </c>
      <c r="Z62" s="4">
        <v>39.1</v>
      </c>
      <c r="AA62" s="4">
        <v>2</v>
      </c>
      <c r="AB62" s="4">
        <v>1</v>
      </c>
      <c r="AD62" s="4">
        <v>1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M62" s="4">
        <v>0</v>
      </c>
      <c r="AN62" s="94" t="s">
        <v>244</v>
      </c>
      <c r="AO62" s="4">
        <v>2</v>
      </c>
      <c r="AP62" s="4">
        <v>3</v>
      </c>
      <c r="AQ62" s="4">
        <v>3</v>
      </c>
      <c r="AR62" s="4">
        <v>9.09</v>
      </c>
      <c r="AS62" s="4">
        <v>14.9</v>
      </c>
      <c r="AT62" s="4">
        <v>204</v>
      </c>
      <c r="AU62" s="4">
        <v>47.7</v>
      </c>
      <c r="AV62" s="4">
        <v>38.200000000000003</v>
      </c>
      <c r="AW62" s="99">
        <v>1.2486910994764397</v>
      </c>
      <c r="AX62" s="4">
        <v>4336</v>
      </c>
      <c r="AZ62" s="4">
        <v>184</v>
      </c>
      <c r="BA62" s="100">
        <v>4.5</v>
      </c>
      <c r="BB62" s="4">
        <v>8.6999999999999993</v>
      </c>
      <c r="BC62" s="6">
        <v>8.2999999999999989</v>
      </c>
      <c r="BD62" s="4">
        <v>171</v>
      </c>
      <c r="BE62" s="101">
        <v>0.93</v>
      </c>
      <c r="BF62" s="4">
        <v>25</v>
      </c>
      <c r="BG62" s="4">
        <v>33</v>
      </c>
      <c r="BH62" s="4">
        <v>3.6</v>
      </c>
      <c r="BI62" s="4">
        <v>10.3</v>
      </c>
      <c r="BJ62" s="122">
        <v>93</v>
      </c>
      <c r="BK62" s="70"/>
      <c r="BL62" s="64"/>
      <c r="BM62" s="61"/>
      <c r="BN62" s="61"/>
      <c r="BO62" s="64"/>
      <c r="BP62" s="64"/>
      <c r="BQ62" s="106"/>
      <c r="BR62" s="61"/>
      <c r="BS62" s="61"/>
      <c r="BT62" s="64"/>
      <c r="BU62" s="64"/>
      <c r="BV62" s="106"/>
      <c r="BW62" s="70"/>
      <c r="BX62" s="61"/>
      <c r="BY62" s="61"/>
      <c r="BZ62" s="61"/>
      <c r="CA62" s="64"/>
      <c r="CB62" s="70"/>
      <c r="CC62" s="61"/>
      <c r="CD62" s="4">
        <v>5</v>
      </c>
      <c r="CE62" s="4">
        <v>111</v>
      </c>
      <c r="CF62" s="4">
        <v>2</v>
      </c>
      <c r="CH62" s="4">
        <v>0.5</v>
      </c>
      <c r="CI62" s="4">
        <v>1</v>
      </c>
      <c r="CJ62" s="4">
        <v>19</v>
      </c>
      <c r="CK62" s="4">
        <v>160</v>
      </c>
      <c r="CL62" s="4">
        <v>100</v>
      </c>
      <c r="CM62" s="4">
        <v>0</v>
      </c>
      <c r="CN62" s="105">
        <v>13.3</v>
      </c>
      <c r="CO62" s="4">
        <v>2</v>
      </c>
      <c r="CP62" s="4">
        <v>1</v>
      </c>
      <c r="CQ62" s="4">
        <v>1</v>
      </c>
      <c r="CR62" s="4">
        <v>0</v>
      </c>
      <c r="CS62" s="4">
        <v>2</v>
      </c>
      <c r="CT62" s="4">
        <v>3</v>
      </c>
      <c r="CU62" s="4">
        <v>3</v>
      </c>
      <c r="CV62" s="4">
        <v>3</v>
      </c>
      <c r="CW62" s="105">
        <v>5.7</v>
      </c>
      <c r="CX62" s="4">
        <v>0</v>
      </c>
      <c r="CY62" s="4">
        <v>9</v>
      </c>
      <c r="CZ62" s="4">
        <v>1</v>
      </c>
      <c r="DA62" s="4">
        <v>0</v>
      </c>
      <c r="DC62" s="4">
        <v>0</v>
      </c>
    </row>
    <row r="63" spans="1:112" x14ac:dyDescent="0.3">
      <c r="A63" s="148" t="s">
        <v>945</v>
      </c>
      <c r="B63" s="138" t="s">
        <v>736</v>
      </c>
      <c r="C63" s="61" t="s">
        <v>603</v>
      </c>
      <c r="D63" s="158" t="s">
        <v>861</v>
      </c>
      <c r="E63" s="112">
        <v>33454650</v>
      </c>
      <c r="F63" s="4">
        <v>50</v>
      </c>
      <c r="G63" s="4">
        <v>1</v>
      </c>
      <c r="H63" s="147" t="s">
        <v>628</v>
      </c>
      <c r="I63" s="98">
        <v>26210</v>
      </c>
      <c r="J63" s="98">
        <v>44487</v>
      </c>
      <c r="K63" s="4">
        <v>50</v>
      </c>
      <c r="L63" s="98">
        <v>44487</v>
      </c>
      <c r="M63" s="61"/>
      <c r="N63" s="4">
        <v>50</v>
      </c>
      <c r="O63" s="4">
        <v>0</v>
      </c>
      <c r="U63" s="4">
        <v>1</v>
      </c>
      <c r="V63" s="4">
        <v>0</v>
      </c>
      <c r="X63" s="4">
        <v>174.4</v>
      </c>
      <c r="Y63" s="4">
        <v>85.2</v>
      </c>
      <c r="Z63" s="4">
        <v>28</v>
      </c>
      <c r="AA63" s="4">
        <v>2</v>
      </c>
      <c r="AB63" s="4">
        <v>1</v>
      </c>
      <c r="AD63" s="4">
        <v>0</v>
      </c>
      <c r="AE63" s="4">
        <v>1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M63" s="4">
        <v>0</v>
      </c>
      <c r="AN63" s="4"/>
      <c r="AO63" s="4">
        <v>5</v>
      </c>
      <c r="AP63" s="4">
        <v>3</v>
      </c>
      <c r="AQ63" s="4">
        <v>3</v>
      </c>
      <c r="AR63" s="4">
        <v>6.37</v>
      </c>
      <c r="AS63" s="4">
        <v>16.600000000000001</v>
      </c>
      <c r="AT63" s="4">
        <v>263</v>
      </c>
      <c r="AU63" s="4">
        <v>55.3</v>
      </c>
      <c r="AV63" s="4">
        <v>35.5</v>
      </c>
      <c r="AW63" s="99">
        <v>1.5577464788732394</v>
      </c>
      <c r="AX63" s="4">
        <v>3523</v>
      </c>
      <c r="AZ63" s="4">
        <v>143</v>
      </c>
      <c r="BA63" s="100">
        <v>4.7</v>
      </c>
      <c r="BB63" s="4">
        <v>9.4</v>
      </c>
      <c r="BC63" s="6">
        <v>8.84</v>
      </c>
      <c r="BD63" s="4">
        <v>225</v>
      </c>
      <c r="BE63" s="101">
        <v>0.9</v>
      </c>
      <c r="BF63" s="4">
        <v>33</v>
      </c>
      <c r="BG63" s="4">
        <v>41</v>
      </c>
      <c r="BH63" s="4">
        <v>4.3</v>
      </c>
      <c r="BI63" s="4">
        <v>6.8</v>
      </c>
      <c r="BJ63" s="122">
        <v>100</v>
      </c>
      <c r="BK63" s="70"/>
      <c r="BL63" s="64"/>
      <c r="BM63" s="61"/>
      <c r="BN63" s="61"/>
      <c r="BO63" s="64"/>
      <c r="BP63" s="64"/>
      <c r="BQ63" s="106"/>
      <c r="BR63" s="61"/>
      <c r="BS63" s="61"/>
      <c r="BT63" s="64"/>
      <c r="BU63" s="64"/>
      <c r="BV63" s="106"/>
      <c r="BW63" s="70"/>
      <c r="BX63" s="61"/>
      <c r="BY63" s="61"/>
      <c r="BZ63" s="61"/>
      <c r="CA63" s="64"/>
      <c r="CB63" s="70"/>
      <c r="CC63" s="61"/>
      <c r="CD63" s="4">
        <v>1</v>
      </c>
      <c r="CF63" s="4">
        <v>1</v>
      </c>
      <c r="CK63" s="4">
        <v>120</v>
      </c>
      <c r="CL63" s="4">
        <v>0</v>
      </c>
      <c r="CM63" s="4">
        <v>0</v>
      </c>
      <c r="CN63" s="105">
        <v>14.9</v>
      </c>
      <c r="CO63" s="4">
        <v>2</v>
      </c>
      <c r="CP63" s="4">
        <v>3</v>
      </c>
      <c r="CQ63" s="4">
        <v>1</v>
      </c>
      <c r="CR63" s="4">
        <v>9</v>
      </c>
      <c r="CS63" s="4">
        <v>5</v>
      </c>
      <c r="CT63" s="4">
        <v>3</v>
      </c>
      <c r="CU63" s="4">
        <v>3</v>
      </c>
      <c r="CV63" s="4">
        <v>3</v>
      </c>
      <c r="CW63" s="105">
        <v>7.2</v>
      </c>
      <c r="CX63" s="4">
        <v>0</v>
      </c>
      <c r="CY63" s="4">
        <v>1</v>
      </c>
      <c r="CZ63" s="4">
        <v>1</v>
      </c>
      <c r="DA63" s="4">
        <v>0</v>
      </c>
      <c r="DC63" s="4">
        <v>0</v>
      </c>
    </row>
    <row r="64" spans="1:112" x14ac:dyDescent="0.3">
      <c r="A64" s="148" t="s">
        <v>945</v>
      </c>
      <c r="B64" s="138" t="s">
        <v>737</v>
      </c>
      <c r="C64" s="61" t="s">
        <v>604</v>
      </c>
      <c r="D64" s="158" t="s">
        <v>862</v>
      </c>
      <c r="E64" s="112">
        <v>33454740</v>
      </c>
      <c r="F64" s="4">
        <v>64</v>
      </c>
      <c r="G64" s="4">
        <v>0</v>
      </c>
      <c r="H64" s="147" t="s">
        <v>628</v>
      </c>
      <c r="I64" s="98">
        <v>20833</v>
      </c>
      <c r="J64" s="98">
        <v>44494</v>
      </c>
      <c r="K64" s="4">
        <v>64</v>
      </c>
      <c r="L64" s="98">
        <v>44494</v>
      </c>
      <c r="M64" s="61"/>
      <c r="N64" s="4">
        <v>64</v>
      </c>
      <c r="O64" s="4">
        <v>0</v>
      </c>
      <c r="U64" s="4">
        <v>0</v>
      </c>
      <c r="V64" s="4">
        <v>0</v>
      </c>
      <c r="X64" s="4">
        <v>156</v>
      </c>
      <c r="Y64" s="4">
        <v>77.7</v>
      </c>
      <c r="Z64" s="4">
        <v>31.9</v>
      </c>
      <c r="AA64" s="4">
        <v>2</v>
      </c>
      <c r="AB64" s="4">
        <v>52</v>
      </c>
      <c r="AC64" s="4" t="s">
        <v>227</v>
      </c>
      <c r="AD64" s="4">
        <v>1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M64" s="4">
        <v>0</v>
      </c>
      <c r="AN64" s="4"/>
      <c r="AO64" s="4">
        <v>5</v>
      </c>
      <c r="AP64" s="4">
        <v>1</v>
      </c>
      <c r="AQ64" s="4">
        <v>3</v>
      </c>
      <c r="AR64" s="4">
        <v>9.7899999999999991</v>
      </c>
      <c r="AS64" s="4">
        <v>14.3</v>
      </c>
      <c r="AT64" s="4">
        <v>318</v>
      </c>
      <c r="AU64" s="4">
        <v>72.2</v>
      </c>
      <c r="AV64" s="4">
        <v>21.5</v>
      </c>
      <c r="AW64" s="99">
        <v>3.3581395348837209</v>
      </c>
      <c r="AX64" s="4">
        <v>7068</v>
      </c>
      <c r="AZ64" s="4">
        <v>185</v>
      </c>
      <c r="BA64" s="100">
        <v>4.5</v>
      </c>
      <c r="BB64" s="4">
        <v>8.6</v>
      </c>
      <c r="BC64" s="6">
        <v>8.1999999999999993</v>
      </c>
      <c r="BD64" s="4">
        <v>148</v>
      </c>
      <c r="BE64" s="101">
        <v>0.69</v>
      </c>
      <c r="BF64" s="4">
        <v>18</v>
      </c>
      <c r="BG64" s="4">
        <v>12</v>
      </c>
      <c r="BH64" s="4">
        <v>3.9</v>
      </c>
      <c r="BI64" s="4">
        <v>3.9</v>
      </c>
      <c r="BJ64" s="122">
        <v>92</v>
      </c>
      <c r="BK64" s="70"/>
      <c r="BL64" s="64"/>
      <c r="BM64" s="61"/>
      <c r="BN64" s="61"/>
      <c r="BO64" s="64"/>
      <c r="BP64" s="64"/>
      <c r="BQ64" s="106"/>
      <c r="BR64" s="61"/>
      <c r="BS64" s="61"/>
      <c r="BT64" s="64"/>
      <c r="BU64" s="64"/>
      <c r="BV64" s="106"/>
      <c r="BW64" s="70"/>
      <c r="BX64" s="61"/>
      <c r="BY64" s="61"/>
      <c r="BZ64" s="61"/>
      <c r="CA64" s="64"/>
      <c r="CB64" s="70"/>
      <c r="CC64" s="61"/>
      <c r="CD64" s="4">
        <v>1</v>
      </c>
      <c r="CF64" s="4">
        <v>1</v>
      </c>
      <c r="CK64" s="4">
        <v>140</v>
      </c>
      <c r="CL64" s="4">
        <v>10</v>
      </c>
      <c r="CM64" s="4">
        <v>0</v>
      </c>
      <c r="CN64" s="105">
        <v>11.5</v>
      </c>
      <c r="CO64" s="4">
        <v>1</v>
      </c>
      <c r="CP64" s="4">
        <v>2</v>
      </c>
      <c r="CQ64" s="4">
        <v>1</v>
      </c>
      <c r="CR64" s="4">
        <v>0</v>
      </c>
      <c r="CS64" s="4">
        <v>5</v>
      </c>
      <c r="CT64" s="4">
        <v>1</v>
      </c>
      <c r="CU64" s="4">
        <v>3</v>
      </c>
      <c r="CV64" s="4">
        <v>3</v>
      </c>
      <c r="CW64" s="105">
        <v>5.2</v>
      </c>
      <c r="CX64" s="4">
        <v>0</v>
      </c>
      <c r="CY64" s="4">
        <v>1</v>
      </c>
      <c r="CZ64" s="4">
        <v>1</v>
      </c>
      <c r="DA64" s="4">
        <v>0</v>
      </c>
      <c r="DC64" s="4">
        <v>0</v>
      </c>
    </row>
    <row r="65" spans="1:240" x14ac:dyDescent="0.3">
      <c r="A65" s="148" t="s">
        <v>945</v>
      </c>
      <c r="B65" s="138" t="s">
        <v>738</v>
      </c>
      <c r="C65" s="87" t="s">
        <v>605</v>
      </c>
      <c r="D65" s="158" t="s">
        <v>863</v>
      </c>
      <c r="E65" s="112">
        <v>33453781</v>
      </c>
      <c r="F65" s="4">
        <v>48</v>
      </c>
      <c r="G65" s="4">
        <v>0</v>
      </c>
      <c r="H65" s="147" t="s">
        <v>667</v>
      </c>
      <c r="I65" s="98">
        <v>26878</v>
      </c>
      <c r="J65" s="98">
        <v>44494</v>
      </c>
      <c r="K65" s="4">
        <v>48</v>
      </c>
      <c r="L65" s="98">
        <v>44494</v>
      </c>
      <c r="M65" s="61"/>
      <c r="N65" s="4">
        <v>48</v>
      </c>
      <c r="O65" s="4">
        <v>0</v>
      </c>
      <c r="U65" s="4">
        <v>0</v>
      </c>
      <c r="V65" s="4">
        <v>0</v>
      </c>
      <c r="X65" s="4">
        <v>160</v>
      </c>
      <c r="Y65" s="4">
        <v>64.3</v>
      </c>
      <c r="Z65" s="4">
        <v>25.1</v>
      </c>
      <c r="AA65" s="4">
        <v>2</v>
      </c>
      <c r="AB65" s="4">
        <v>1</v>
      </c>
      <c r="AD65" s="4">
        <v>1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M65" s="4">
        <v>0</v>
      </c>
      <c r="AN65" s="4"/>
      <c r="AO65" s="4">
        <v>1</v>
      </c>
      <c r="AP65" s="4">
        <v>3</v>
      </c>
      <c r="AQ65" s="4">
        <v>1</v>
      </c>
      <c r="AR65" s="4">
        <v>7.27</v>
      </c>
      <c r="AS65" s="4">
        <v>11.9</v>
      </c>
      <c r="AT65" s="4">
        <v>287</v>
      </c>
      <c r="AU65" s="4">
        <v>60.1</v>
      </c>
      <c r="AV65" s="4">
        <v>29</v>
      </c>
      <c r="AW65" s="99">
        <v>2.0724137931034483</v>
      </c>
      <c r="AX65" s="4">
        <v>4369</v>
      </c>
      <c r="AZ65" s="4">
        <v>135</v>
      </c>
      <c r="BA65" s="100">
        <v>4.4000000000000004</v>
      </c>
      <c r="BB65" s="4">
        <v>8.6</v>
      </c>
      <c r="BC65" s="6">
        <v>8.2799999999999994</v>
      </c>
      <c r="BD65" s="4">
        <v>175</v>
      </c>
      <c r="BE65" s="101">
        <v>0.56999999999999995</v>
      </c>
      <c r="BF65" s="4">
        <v>17</v>
      </c>
      <c r="BG65" s="4">
        <v>11</v>
      </c>
      <c r="BH65" s="4">
        <v>2.7</v>
      </c>
      <c r="BI65" s="4">
        <v>4.5999999999999996</v>
      </c>
      <c r="BJ65" s="122">
        <v>110</v>
      </c>
      <c r="BK65" s="70"/>
      <c r="BL65" s="64"/>
      <c r="BM65" s="61"/>
      <c r="BN65" s="61"/>
      <c r="BO65" s="64"/>
      <c r="BP65" s="64"/>
      <c r="BQ65" s="106"/>
      <c r="BR65" s="61"/>
      <c r="BS65" s="61"/>
      <c r="BT65" s="64"/>
      <c r="BU65" s="64"/>
      <c r="BV65" s="106"/>
      <c r="BW65" s="70"/>
      <c r="BX65" s="61"/>
      <c r="BY65" s="61"/>
      <c r="BZ65" s="61"/>
      <c r="CA65" s="64"/>
      <c r="CB65" s="70"/>
      <c r="CC65" s="61"/>
      <c r="CD65" s="4">
        <v>5</v>
      </c>
      <c r="CF65" s="4">
        <v>2</v>
      </c>
      <c r="CH65" s="4">
        <v>0.1</v>
      </c>
      <c r="CI65" s="4">
        <v>1</v>
      </c>
      <c r="CJ65" s="4">
        <v>23</v>
      </c>
      <c r="CL65" s="4">
        <v>250</v>
      </c>
      <c r="CM65" s="4">
        <v>0</v>
      </c>
      <c r="CN65" s="105">
        <v>9.1</v>
      </c>
      <c r="CO65" s="4">
        <v>2</v>
      </c>
      <c r="CP65" s="4">
        <v>2</v>
      </c>
      <c r="CQ65" s="4">
        <v>1</v>
      </c>
      <c r="CR65" s="4">
        <v>0</v>
      </c>
      <c r="CS65" s="4">
        <v>1</v>
      </c>
      <c r="CT65" s="4">
        <v>3</v>
      </c>
      <c r="CU65" s="4">
        <v>1</v>
      </c>
      <c r="CV65" s="4">
        <v>3</v>
      </c>
      <c r="CW65" s="105">
        <v>2.5</v>
      </c>
      <c r="CX65" s="4">
        <v>0</v>
      </c>
      <c r="CY65" s="4">
        <v>0</v>
      </c>
      <c r="CZ65" s="4">
        <v>1</v>
      </c>
      <c r="DA65" s="4">
        <v>0</v>
      </c>
      <c r="DC65" s="4">
        <v>0</v>
      </c>
    </row>
    <row r="66" spans="1:240" x14ac:dyDescent="0.3">
      <c r="A66" s="148" t="s">
        <v>945</v>
      </c>
      <c r="B66" s="138" t="s">
        <v>739</v>
      </c>
      <c r="C66" s="87" t="s">
        <v>606</v>
      </c>
      <c r="D66" s="158" t="s">
        <v>864</v>
      </c>
      <c r="E66" s="112">
        <v>33457152</v>
      </c>
      <c r="F66" s="4">
        <v>78</v>
      </c>
      <c r="G66" s="4">
        <v>0</v>
      </c>
      <c r="H66" s="147" t="s">
        <v>628</v>
      </c>
      <c r="I66" s="98">
        <v>15967</v>
      </c>
      <c r="J66" s="98">
        <v>44497</v>
      </c>
      <c r="K66" s="4">
        <v>78</v>
      </c>
      <c r="L66" s="98">
        <v>44497</v>
      </c>
      <c r="M66" s="61"/>
      <c r="N66" s="4">
        <v>78</v>
      </c>
      <c r="O66" s="4">
        <v>0</v>
      </c>
      <c r="U66" s="4">
        <v>0</v>
      </c>
      <c r="V66" s="4">
        <v>0</v>
      </c>
      <c r="X66" s="4">
        <v>149.4</v>
      </c>
      <c r="Y66" s="4">
        <v>72.599999999999994</v>
      </c>
      <c r="Z66" s="4">
        <v>32.5</v>
      </c>
      <c r="AA66" s="4">
        <v>2</v>
      </c>
      <c r="AB66" s="4">
        <v>1</v>
      </c>
      <c r="AD66" s="4">
        <v>0</v>
      </c>
      <c r="AE66" s="4">
        <v>0</v>
      </c>
      <c r="AF66" s="4">
        <v>1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M66" s="4">
        <v>0</v>
      </c>
      <c r="AN66" s="4" t="s">
        <v>254</v>
      </c>
      <c r="AO66" s="4">
        <v>3</v>
      </c>
      <c r="AP66" s="4">
        <v>1</v>
      </c>
      <c r="AQ66" s="4">
        <v>1</v>
      </c>
      <c r="AR66" s="4">
        <v>5.13</v>
      </c>
      <c r="AS66" s="4">
        <v>14.1</v>
      </c>
      <c r="AT66" s="4">
        <v>220</v>
      </c>
      <c r="AU66" s="4">
        <v>51</v>
      </c>
      <c r="AV66" s="4">
        <v>39.4</v>
      </c>
      <c r="AW66" s="99">
        <v>1.2944162436548223</v>
      </c>
      <c r="AX66" s="4">
        <v>2616</v>
      </c>
      <c r="AZ66" s="4">
        <v>161</v>
      </c>
      <c r="BA66" s="100">
        <v>4.3</v>
      </c>
      <c r="BB66" s="4">
        <v>8.8000000000000007</v>
      </c>
      <c r="BC66" s="6">
        <v>8.56</v>
      </c>
      <c r="BD66" s="4">
        <v>153</v>
      </c>
      <c r="BE66" s="101">
        <v>0.79</v>
      </c>
      <c r="BF66" s="4">
        <v>18</v>
      </c>
      <c r="BG66" s="4">
        <v>17</v>
      </c>
      <c r="BH66" s="4">
        <v>3.7</v>
      </c>
      <c r="BI66" s="4">
        <v>5.3</v>
      </c>
      <c r="BJ66" s="122">
        <v>72</v>
      </c>
      <c r="BK66" s="70"/>
      <c r="BL66" s="64"/>
      <c r="BM66" s="61"/>
      <c r="BN66" s="61"/>
      <c r="BO66" s="64"/>
      <c r="BP66" s="64"/>
      <c r="BQ66" s="106"/>
      <c r="BR66" s="61"/>
      <c r="BS66" s="61"/>
      <c r="BT66" s="64"/>
      <c r="BU66" s="64"/>
      <c r="BV66" s="106"/>
      <c r="BW66" s="70"/>
      <c r="BX66" s="61"/>
      <c r="BY66" s="61"/>
      <c r="BZ66" s="61"/>
      <c r="CA66" s="64"/>
      <c r="CB66" s="70"/>
      <c r="CC66" s="61"/>
      <c r="CD66" s="4">
        <v>4</v>
      </c>
      <c r="CF66" s="4">
        <v>1</v>
      </c>
      <c r="CK66" s="4">
        <v>225</v>
      </c>
      <c r="CL66" s="4">
        <v>500</v>
      </c>
      <c r="CM66" s="4">
        <v>0</v>
      </c>
      <c r="CN66" s="105">
        <v>11.2</v>
      </c>
      <c r="CO66" s="4">
        <v>2</v>
      </c>
      <c r="CP66" s="4">
        <v>1</v>
      </c>
      <c r="CQ66" s="4">
        <v>1</v>
      </c>
      <c r="CR66" s="4">
        <v>0</v>
      </c>
      <c r="CS66" s="4">
        <v>3</v>
      </c>
      <c r="CT66" s="4">
        <v>1</v>
      </c>
      <c r="CU66" s="4">
        <v>1</v>
      </c>
      <c r="CV66" s="4">
        <v>2</v>
      </c>
      <c r="CW66" s="105">
        <v>10</v>
      </c>
      <c r="CX66" s="4">
        <v>0</v>
      </c>
      <c r="CY66" s="4">
        <v>0</v>
      </c>
      <c r="CZ66" s="4">
        <v>1</v>
      </c>
      <c r="DA66" s="4">
        <v>0</v>
      </c>
      <c r="DC66" s="4">
        <v>0</v>
      </c>
    </row>
    <row r="67" spans="1:240" x14ac:dyDescent="0.3">
      <c r="A67" s="148" t="s">
        <v>945</v>
      </c>
      <c r="B67" s="138" t="s">
        <v>740</v>
      </c>
      <c r="C67" s="87" t="s">
        <v>607</v>
      </c>
      <c r="D67" s="158" t="s">
        <v>865</v>
      </c>
      <c r="E67" s="112">
        <v>33456671</v>
      </c>
      <c r="F67" s="4">
        <v>50</v>
      </c>
      <c r="G67" s="4">
        <v>1</v>
      </c>
      <c r="H67" s="147" t="s">
        <v>628</v>
      </c>
      <c r="I67" s="98">
        <v>25948</v>
      </c>
      <c r="J67" s="98">
        <v>44497</v>
      </c>
      <c r="K67" s="4">
        <v>50</v>
      </c>
      <c r="L67" s="98">
        <v>44497</v>
      </c>
      <c r="M67" s="61"/>
      <c r="N67" s="4">
        <v>50</v>
      </c>
      <c r="O67" s="4">
        <v>0</v>
      </c>
      <c r="U67" s="4">
        <v>1</v>
      </c>
      <c r="V67" s="4">
        <v>0</v>
      </c>
      <c r="X67" s="4">
        <v>182.7</v>
      </c>
      <c r="Y67" s="4">
        <v>103.9</v>
      </c>
      <c r="Z67" s="4">
        <v>31.1</v>
      </c>
      <c r="AA67" s="4">
        <v>2</v>
      </c>
      <c r="AB67" s="4">
        <v>1</v>
      </c>
      <c r="AD67" s="4">
        <v>0</v>
      </c>
      <c r="AE67" s="4">
        <v>1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M67" s="4">
        <v>0</v>
      </c>
      <c r="AN67" s="4" t="s">
        <v>782</v>
      </c>
      <c r="AO67" s="4">
        <v>3</v>
      </c>
      <c r="AP67" s="4">
        <v>3</v>
      </c>
      <c r="AQ67" s="4">
        <v>1</v>
      </c>
      <c r="AR67" s="4">
        <v>7.67</v>
      </c>
      <c r="AS67" s="4">
        <v>16.2</v>
      </c>
      <c r="AT67" s="4">
        <v>290</v>
      </c>
      <c r="AU67" s="4">
        <v>52.7</v>
      </c>
      <c r="AV67" s="4">
        <v>38.5</v>
      </c>
      <c r="AW67" s="99">
        <v>1.368831168831169</v>
      </c>
      <c r="AX67" s="4">
        <v>4042</v>
      </c>
      <c r="AZ67" s="4">
        <v>160</v>
      </c>
      <c r="BA67" s="100">
        <v>4.7</v>
      </c>
      <c r="BB67" s="4">
        <v>9</v>
      </c>
      <c r="BC67" s="6">
        <v>8.44</v>
      </c>
      <c r="BD67" s="4">
        <v>165</v>
      </c>
      <c r="BE67" s="101">
        <v>0.99</v>
      </c>
      <c r="BF67" s="4">
        <v>15</v>
      </c>
      <c r="BG67" s="4">
        <v>24</v>
      </c>
      <c r="BH67" s="4">
        <v>4</v>
      </c>
      <c r="BI67" s="4">
        <v>5.9</v>
      </c>
      <c r="BJ67" s="122">
        <v>88</v>
      </c>
      <c r="BK67" s="70"/>
      <c r="BL67" s="64"/>
      <c r="BM67" s="61"/>
      <c r="BN67" s="61"/>
      <c r="BO67" s="64"/>
      <c r="BP67" s="64"/>
      <c r="BQ67" s="106"/>
      <c r="BR67" s="61"/>
      <c r="BS67" s="61"/>
      <c r="BT67" s="64"/>
      <c r="BU67" s="64"/>
      <c r="BV67" s="106"/>
      <c r="BW67" s="70"/>
      <c r="BX67" s="61"/>
      <c r="BY67" s="61"/>
      <c r="BZ67" s="61"/>
      <c r="CA67" s="64"/>
      <c r="CB67" s="70"/>
      <c r="CC67" s="61"/>
      <c r="CD67" s="4">
        <v>1</v>
      </c>
      <c r="CF67" s="4">
        <v>1</v>
      </c>
      <c r="CK67" s="4">
        <v>170</v>
      </c>
      <c r="CL67" s="4">
        <v>0</v>
      </c>
      <c r="CM67" s="4">
        <v>0</v>
      </c>
      <c r="CN67" s="105">
        <v>15.3</v>
      </c>
      <c r="CO67" s="4">
        <v>2</v>
      </c>
      <c r="CP67" s="4">
        <v>1</v>
      </c>
      <c r="CQ67" s="4">
        <v>3</v>
      </c>
      <c r="CR67" s="4">
        <v>0</v>
      </c>
      <c r="CS67" s="4">
        <v>3</v>
      </c>
      <c r="CT67" s="4">
        <v>3</v>
      </c>
      <c r="CU67" s="4">
        <v>1</v>
      </c>
      <c r="CV67" s="4">
        <v>3</v>
      </c>
      <c r="CW67" s="105">
        <v>9.5</v>
      </c>
      <c r="CX67" s="4">
        <v>0</v>
      </c>
      <c r="CY67" s="4">
        <v>0</v>
      </c>
      <c r="CZ67" s="4">
        <v>0</v>
      </c>
      <c r="DA67" s="4">
        <v>0</v>
      </c>
      <c r="DC67" s="4">
        <v>0</v>
      </c>
    </row>
    <row r="68" spans="1:240" x14ac:dyDescent="0.3">
      <c r="A68" s="148" t="s">
        <v>945</v>
      </c>
      <c r="B68" s="138" t="s">
        <v>741</v>
      </c>
      <c r="C68" s="87" t="s">
        <v>608</v>
      </c>
      <c r="D68" s="158" t="s">
        <v>866</v>
      </c>
      <c r="E68" s="112">
        <v>33457389</v>
      </c>
      <c r="F68" s="4">
        <v>62</v>
      </c>
      <c r="G68" s="4">
        <v>1</v>
      </c>
      <c r="H68" s="148" t="s">
        <v>624</v>
      </c>
      <c r="I68" s="98">
        <v>21553</v>
      </c>
      <c r="J68" s="98">
        <v>44501</v>
      </c>
      <c r="K68" s="4">
        <v>62</v>
      </c>
      <c r="L68" s="98">
        <v>44501</v>
      </c>
      <c r="M68" s="61"/>
      <c r="N68" s="4">
        <v>62</v>
      </c>
      <c r="O68" s="4">
        <v>0</v>
      </c>
      <c r="U68" s="4">
        <v>3</v>
      </c>
      <c r="V68" s="4">
        <v>0</v>
      </c>
      <c r="X68" s="4">
        <v>171.2</v>
      </c>
      <c r="Y68" s="4">
        <v>76.2</v>
      </c>
      <c r="Z68" s="4">
        <v>26</v>
      </c>
      <c r="AA68" s="4">
        <v>2</v>
      </c>
      <c r="AB68" s="4">
        <v>1</v>
      </c>
      <c r="AD68" s="4">
        <v>1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M68" s="4">
        <v>0</v>
      </c>
      <c r="AN68" s="4"/>
      <c r="AO68" s="4">
        <v>1</v>
      </c>
      <c r="AP68" s="4">
        <v>3</v>
      </c>
      <c r="AQ68" s="4">
        <v>1</v>
      </c>
      <c r="AR68" s="4">
        <v>6.18</v>
      </c>
      <c r="AS68" s="4">
        <v>16</v>
      </c>
      <c r="AT68" s="4">
        <v>273</v>
      </c>
      <c r="AU68" s="4">
        <v>50.2</v>
      </c>
      <c r="AV68" s="4">
        <v>35.9</v>
      </c>
      <c r="AW68" s="99">
        <v>1.3983286908077996</v>
      </c>
      <c r="AX68" s="4">
        <v>3102</v>
      </c>
      <c r="AZ68" s="4">
        <v>143</v>
      </c>
      <c r="BA68" s="100">
        <v>4.7</v>
      </c>
      <c r="BB68" s="4">
        <v>8.6999999999999993</v>
      </c>
      <c r="BC68" s="6">
        <v>8.1399999999999988</v>
      </c>
      <c r="BD68" s="4">
        <v>178</v>
      </c>
      <c r="BE68" s="101">
        <v>0.76</v>
      </c>
      <c r="BF68" s="4">
        <v>18</v>
      </c>
      <c r="BG68" s="4">
        <v>20</v>
      </c>
      <c r="BH68" s="4">
        <v>3.4</v>
      </c>
      <c r="BI68" s="4">
        <v>4.8</v>
      </c>
      <c r="BJ68" s="95">
        <v>84</v>
      </c>
      <c r="BK68" s="70"/>
      <c r="BL68" s="64"/>
      <c r="BM68" s="61"/>
      <c r="BN68" s="61"/>
      <c r="BO68" s="64"/>
      <c r="BP68" s="64"/>
      <c r="BQ68" s="106"/>
      <c r="BR68" s="61"/>
      <c r="BS68" s="61"/>
      <c r="BT68" s="64"/>
      <c r="BU68" s="64"/>
      <c r="BV68" s="106"/>
      <c r="BW68" s="70"/>
      <c r="BX68" s="61"/>
      <c r="BY68" s="61"/>
      <c r="BZ68" s="61"/>
      <c r="CA68" s="64"/>
      <c r="CB68" s="70"/>
      <c r="CC68" s="61"/>
      <c r="CD68" s="4">
        <v>4</v>
      </c>
      <c r="CF68" s="4">
        <v>2</v>
      </c>
      <c r="CH68" s="4">
        <v>0.2</v>
      </c>
      <c r="CI68" s="4">
        <v>1</v>
      </c>
      <c r="CJ68" s="4">
        <v>17</v>
      </c>
      <c r="CK68" s="4">
        <v>135</v>
      </c>
      <c r="CL68" s="4">
        <v>100</v>
      </c>
      <c r="CM68" s="4">
        <v>0</v>
      </c>
      <c r="CN68" s="105">
        <v>13.7</v>
      </c>
      <c r="CO68" s="4">
        <v>1</v>
      </c>
      <c r="CP68" s="4">
        <v>1</v>
      </c>
      <c r="CQ68" s="4">
        <v>1</v>
      </c>
      <c r="CR68" s="4">
        <v>0</v>
      </c>
      <c r="CS68" s="4">
        <v>1</v>
      </c>
      <c r="CT68" s="4">
        <v>3</v>
      </c>
      <c r="CU68" s="4">
        <v>1</v>
      </c>
      <c r="CV68" s="4">
        <v>3</v>
      </c>
      <c r="CW68" s="105">
        <v>3.1</v>
      </c>
      <c r="CX68" s="4">
        <v>0</v>
      </c>
      <c r="CY68" s="4">
        <v>0</v>
      </c>
      <c r="CZ68" s="4">
        <v>0</v>
      </c>
      <c r="DA68" s="4">
        <v>0</v>
      </c>
      <c r="DC68" s="4">
        <v>0</v>
      </c>
    </row>
    <row r="69" spans="1:240" x14ac:dyDescent="0.3">
      <c r="A69" s="148" t="s">
        <v>945</v>
      </c>
      <c r="B69" s="138" t="s">
        <v>742</v>
      </c>
      <c r="C69" s="87" t="s">
        <v>609</v>
      </c>
      <c r="D69" s="87" t="s">
        <v>867</v>
      </c>
      <c r="E69" s="4">
        <v>33457337</v>
      </c>
      <c r="F69" s="95">
        <v>66</v>
      </c>
      <c r="G69" s="95">
        <v>0</v>
      </c>
      <c r="H69" s="147" t="s">
        <v>630</v>
      </c>
      <c r="I69" s="108">
        <v>20326</v>
      </c>
      <c r="J69" s="108">
        <v>44511</v>
      </c>
      <c r="K69" s="95">
        <v>66</v>
      </c>
      <c r="L69" s="108">
        <v>44511</v>
      </c>
      <c r="M69" s="61"/>
      <c r="N69" s="95">
        <v>66</v>
      </c>
      <c r="O69" s="4">
        <v>0</v>
      </c>
      <c r="U69" s="94">
        <v>0</v>
      </c>
      <c r="V69" s="4">
        <v>0</v>
      </c>
      <c r="X69" s="95">
        <v>152.1</v>
      </c>
      <c r="Y69" s="95">
        <v>63.2</v>
      </c>
      <c r="Z69" s="95">
        <v>27.3</v>
      </c>
      <c r="AA69" s="95">
        <v>2</v>
      </c>
      <c r="AB69" s="4">
        <v>1</v>
      </c>
      <c r="AC69" s="95"/>
      <c r="AD69" s="95">
        <v>1</v>
      </c>
      <c r="AE69" s="95">
        <v>0</v>
      </c>
      <c r="AF69" s="95">
        <v>1</v>
      </c>
      <c r="AG69" s="4">
        <v>0</v>
      </c>
      <c r="AH69" s="4">
        <v>0</v>
      </c>
      <c r="AI69" s="4">
        <v>0</v>
      </c>
      <c r="AJ69" s="4">
        <v>0</v>
      </c>
      <c r="AK69" s="95">
        <v>0</v>
      </c>
      <c r="AM69" s="4">
        <v>0</v>
      </c>
      <c r="AN69" s="4"/>
      <c r="AO69" s="95">
        <v>1</v>
      </c>
      <c r="AP69" s="4">
        <v>3</v>
      </c>
      <c r="AQ69" s="4">
        <v>1</v>
      </c>
      <c r="AR69" s="95">
        <v>5.33</v>
      </c>
      <c r="AS69" s="95">
        <v>13.6</v>
      </c>
      <c r="AT69" s="95">
        <v>319</v>
      </c>
      <c r="AU69" s="95">
        <v>41.4</v>
      </c>
      <c r="AV69" s="95">
        <v>42.6</v>
      </c>
      <c r="AW69" s="99">
        <v>0.97183098591549288</v>
      </c>
      <c r="AX69" s="95">
        <v>2207</v>
      </c>
      <c r="AY69" s="95"/>
      <c r="AZ69" s="95"/>
      <c r="BA69" s="113">
        <v>4.4000000000000004</v>
      </c>
      <c r="BB69" s="95">
        <v>9</v>
      </c>
      <c r="BC69" s="6">
        <v>8.68</v>
      </c>
      <c r="BD69" s="95">
        <v>183</v>
      </c>
      <c r="BE69" s="114">
        <v>0.86</v>
      </c>
      <c r="BF69" s="95">
        <v>34</v>
      </c>
      <c r="BG69" s="95">
        <v>36</v>
      </c>
      <c r="BH69" s="95">
        <v>2.5</v>
      </c>
      <c r="BI69" s="95">
        <v>4</v>
      </c>
      <c r="BJ69" s="95">
        <v>66</v>
      </c>
      <c r="BK69" s="70"/>
      <c r="BL69" s="64"/>
      <c r="BM69" s="61"/>
      <c r="BN69" s="61"/>
      <c r="BO69" s="64"/>
      <c r="BP69" s="64"/>
      <c r="BQ69" s="106"/>
      <c r="BR69" s="61"/>
      <c r="BS69" s="61"/>
      <c r="BT69" s="64"/>
      <c r="BU69" s="64"/>
      <c r="BV69" s="106"/>
      <c r="BW69" s="70"/>
      <c r="BX69" s="61"/>
      <c r="BY69" s="61"/>
      <c r="BZ69" s="61"/>
      <c r="CA69" s="64"/>
      <c r="CB69" s="70"/>
      <c r="CC69" s="61"/>
      <c r="CD69" s="95">
        <v>5</v>
      </c>
      <c r="CE69" s="95">
        <v>70</v>
      </c>
      <c r="CF69" s="95">
        <v>2</v>
      </c>
      <c r="CH69" s="95">
        <v>0.1</v>
      </c>
      <c r="CI69" s="95">
        <v>1</v>
      </c>
      <c r="CJ69" s="95">
        <v>17</v>
      </c>
      <c r="CK69" s="95">
        <v>120</v>
      </c>
      <c r="CL69" s="95">
        <v>30</v>
      </c>
      <c r="CM69" s="95">
        <v>0</v>
      </c>
      <c r="CN69" s="115">
        <v>11.3</v>
      </c>
      <c r="CO69" s="95">
        <v>2</v>
      </c>
      <c r="CP69" s="95">
        <v>2</v>
      </c>
      <c r="CQ69" s="95">
        <v>1</v>
      </c>
      <c r="CR69" s="95">
        <v>0</v>
      </c>
      <c r="CS69" s="95">
        <v>1</v>
      </c>
      <c r="CT69" s="4">
        <v>3</v>
      </c>
      <c r="CU69" s="4">
        <v>1</v>
      </c>
      <c r="CV69" s="95">
        <v>2</v>
      </c>
      <c r="CW69" s="115">
        <v>2</v>
      </c>
      <c r="CX69" s="4">
        <v>0</v>
      </c>
      <c r="CY69" s="4">
        <v>0</v>
      </c>
      <c r="CZ69" s="94">
        <v>0</v>
      </c>
      <c r="DA69" s="4">
        <v>0</v>
      </c>
      <c r="DC69" s="4">
        <v>0</v>
      </c>
      <c r="DD69" s="95"/>
      <c r="DE69" s="95"/>
      <c r="DG69" s="95"/>
      <c r="DH69" s="95"/>
    </row>
    <row r="70" spans="1:240" x14ac:dyDescent="0.3">
      <c r="A70" s="148" t="s">
        <v>945</v>
      </c>
      <c r="B70" s="138" t="s">
        <v>743</v>
      </c>
      <c r="C70" s="87" t="s">
        <v>610</v>
      </c>
      <c r="D70" s="87" t="s">
        <v>868</v>
      </c>
      <c r="E70" s="4">
        <v>33456771</v>
      </c>
      <c r="F70" s="95">
        <v>54</v>
      </c>
      <c r="G70" s="95">
        <v>0</v>
      </c>
      <c r="H70" s="147" t="s">
        <v>628</v>
      </c>
      <c r="I70" s="108">
        <v>24488</v>
      </c>
      <c r="J70" s="108">
        <v>44515</v>
      </c>
      <c r="K70" s="95">
        <v>54</v>
      </c>
      <c r="L70" s="108">
        <v>44515</v>
      </c>
      <c r="M70" s="61"/>
      <c r="N70" s="95">
        <v>54</v>
      </c>
      <c r="O70" s="4">
        <v>0</v>
      </c>
      <c r="U70" s="94">
        <v>0</v>
      </c>
      <c r="V70" s="4">
        <v>0</v>
      </c>
      <c r="X70" s="95">
        <v>163.30000000000001</v>
      </c>
      <c r="Y70" s="95">
        <v>54.8</v>
      </c>
      <c r="Z70" s="95">
        <v>20.5</v>
      </c>
      <c r="AA70" s="95">
        <v>2</v>
      </c>
      <c r="AB70" s="4">
        <v>1</v>
      </c>
      <c r="AC70" s="95"/>
      <c r="AD70" s="95">
        <v>0</v>
      </c>
      <c r="AE70" s="95">
        <v>0</v>
      </c>
      <c r="AF70" s="95">
        <v>0</v>
      </c>
      <c r="AG70" s="4">
        <v>0</v>
      </c>
      <c r="AH70" s="4">
        <v>0</v>
      </c>
      <c r="AI70" s="4">
        <v>0</v>
      </c>
      <c r="AJ70" s="4">
        <v>0</v>
      </c>
      <c r="AK70" s="95">
        <v>0</v>
      </c>
      <c r="AM70" s="4">
        <v>0</v>
      </c>
      <c r="AN70" s="4"/>
      <c r="AO70" s="95">
        <v>3</v>
      </c>
      <c r="AP70" s="4">
        <v>3</v>
      </c>
      <c r="AQ70" s="4">
        <v>1</v>
      </c>
      <c r="AR70" s="95">
        <v>8.14</v>
      </c>
      <c r="AS70" s="95">
        <v>13.3</v>
      </c>
      <c r="AT70" s="95">
        <v>243</v>
      </c>
      <c r="AU70" s="95">
        <v>66.400000000000006</v>
      </c>
      <c r="AV70" s="95">
        <v>25.6</v>
      </c>
      <c r="AW70" s="99">
        <v>2.59375</v>
      </c>
      <c r="AX70" s="95">
        <v>5405</v>
      </c>
      <c r="AY70" s="95"/>
      <c r="AZ70" s="95"/>
      <c r="BA70" s="113">
        <v>4.4000000000000004</v>
      </c>
      <c r="BB70" s="95">
        <v>8.9</v>
      </c>
      <c r="BC70" s="6">
        <v>8.58</v>
      </c>
      <c r="BD70" s="95">
        <v>168</v>
      </c>
      <c r="BE70" s="114">
        <v>0.52</v>
      </c>
      <c r="BF70" s="95">
        <v>23</v>
      </c>
      <c r="BG70" s="95">
        <v>21</v>
      </c>
      <c r="BH70" s="95">
        <v>3.1</v>
      </c>
      <c r="BI70" s="95">
        <v>5.7</v>
      </c>
      <c r="BJ70" s="95">
        <v>122</v>
      </c>
      <c r="BK70" s="70"/>
      <c r="BL70" s="64"/>
      <c r="BM70" s="61"/>
      <c r="BN70" s="61"/>
      <c r="BO70" s="64"/>
      <c r="BP70" s="64"/>
      <c r="BQ70" s="106"/>
      <c r="BR70" s="61"/>
      <c r="BS70" s="61"/>
      <c r="BT70" s="64"/>
      <c r="BU70" s="64"/>
      <c r="BV70" s="106"/>
      <c r="BW70" s="70"/>
      <c r="BX70" s="61"/>
      <c r="BY70" s="61"/>
      <c r="BZ70" s="61"/>
      <c r="CA70" s="64"/>
      <c r="CB70" s="70"/>
      <c r="CC70" s="61"/>
      <c r="CD70" s="95">
        <v>1</v>
      </c>
      <c r="CE70" s="95"/>
      <c r="CF70" s="95">
        <v>1</v>
      </c>
      <c r="CH70" s="95"/>
      <c r="CI70" s="95"/>
      <c r="CJ70" s="95"/>
      <c r="CK70" s="95">
        <v>125</v>
      </c>
      <c r="CL70" s="95">
        <v>5</v>
      </c>
      <c r="CM70" s="95">
        <v>0</v>
      </c>
      <c r="CN70" s="115">
        <v>12.6</v>
      </c>
      <c r="CO70" s="95">
        <v>2</v>
      </c>
      <c r="CP70" s="95">
        <v>1</v>
      </c>
      <c r="CQ70" s="95">
        <v>1</v>
      </c>
      <c r="CR70" s="95">
        <v>0</v>
      </c>
      <c r="CS70" s="95">
        <v>3</v>
      </c>
      <c r="CT70" s="4">
        <v>3</v>
      </c>
      <c r="CU70" s="4">
        <v>1</v>
      </c>
      <c r="CV70" s="95">
        <v>2</v>
      </c>
      <c r="CW70" s="115">
        <v>8.4</v>
      </c>
      <c r="CX70" s="4">
        <v>0</v>
      </c>
      <c r="CY70" s="4">
        <v>0</v>
      </c>
      <c r="CZ70" s="94">
        <v>0</v>
      </c>
      <c r="DA70" s="4">
        <v>0</v>
      </c>
      <c r="DC70" s="4">
        <v>0</v>
      </c>
      <c r="DD70" s="95"/>
      <c r="DE70" s="95"/>
      <c r="DG70" s="95"/>
      <c r="DH70" s="95"/>
    </row>
    <row r="71" spans="1:240" x14ac:dyDescent="0.3">
      <c r="A71" s="148" t="s">
        <v>945</v>
      </c>
      <c r="B71" s="138" t="s">
        <v>744</v>
      </c>
      <c r="C71" s="87" t="s">
        <v>611</v>
      </c>
      <c r="D71" s="87" t="s">
        <v>869</v>
      </c>
      <c r="E71" s="4">
        <v>33456246</v>
      </c>
      <c r="F71" s="95">
        <v>61</v>
      </c>
      <c r="G71" s="95">
        <v>1</v>
      </c>
      <c r="H71" s="147" t="s">
        <v>630</v>
      </c>
      <c r="I71" s="108">
        <v>21994</v>
      </c>
      <c r="J71" s="108">
        <v>44518</v>
      </c>
      <c r="K71" s="95">
        <v>61</v>
      </c>
      <c r="L71" s="108">
        <v>44518</v>
      </c>
      <c r="M71" s="61"/>
      <c r="N71" s="95">
        <v>61</v>
      </c>
      <c r="O71" s="4">
        <v>0</v>
      </c>
      <c r="U71" s="94">
        <v>1</v>
      </c>
      <c r="V71" s="4">
        <v>0</v>
      </c>
      <c r="X71" s="95">
        <v>161.6</v>
      </c>
      <c r="Y71" s="95">
        <v>64.900000000000006</v>
      </c>
      <c r="Z71" s="95">
        <v>24.9</v>
      </c>
      <c r="AA71" s="95">
        <v>2</v>
      </c>
      <c r="AB71" s="4">
        <v>2</v>
      </c>
      <c r="AC71" s="95"/>
      <c r="AD71" s="95">
        <v>0</v>
      </c>
      <c r="AE71" s="95">
        <v>1</v>
      </c>
      <c r="AF71" s="95">
        <v>1</v>
      </c>
      <c r="AG71" s="4">
        <v>0</v>
      </c>
      <c r="AH71" s="4">
        <v>0</v>
      </c>
      <c r="AI71" s="4">
        <v>0</v>
      </c>
      <c r="AJ71" s="4">
        <v>0</v>
      </c>
      <c r="AK71" s="95">
        <v>0</v>
      </c>
      <c r="AM71" s="4">
        <v>0</v>
      </c>
      <c r="AN71" s="4"/>
      <c r="AO71" s="95">
        <v>1</v>
      </c>
      <c r="AP71" s="4">
        <v>3</v>
      </c>
      <c r="AQ71" s="4">
        <v>1</v>
      </c>
      <c r="AR71" s="95">
        <v>5.73</v>
      </c>
      <c r="AS71" s="95">
        <v>14.3</v>
      </c>
      <c r="AT71" s="95">
        <v>198</v>
      </c>
      <c r="AU71" s="95">
        <v>63.4</v>
      </c>
      <c r="AV71" s="95">
        <v>28.1</v>
      </c>
      <c r="AW71" s="99">
        <v>2.2562277580071171</v>
      </c>
      <c r="AX71" s="95">
        <v>3633</v>
      </c>
      <c r="AY71" s="95">
        <v>0.04</v>
      </c>
      <c r="AZ71" s="95"/>
      <c r="BA71" s="113">
        <v>4.5999999999999996</v>
      </c>
      <c r="BB71" s="95"/>
      <c r="BC71" s="6"/>
      <c r="BD71" s="95">
        <v>114</v>
      </c>
      <c r="BE71" s="114">
        <v>0.91</v>
      </c>
      <c r="BF71" s="95">
        <v>36</v>
      </c>
      <c r="BG71" s="95">
        <v>46</v>
      </c>
      <c r="BH71" s="95">
        <v>8.9</v>
      </c>
      <c r="BI71" s="95">
        <v>4.5</v>
      </c>
      <c r="BJ71" s="95">
        <v>84</v>
      </c>
      <c r="BK71" s="70"/>
      <c r="BL71" s="64"/>
      <c r="BM71" s="61"/>
      <c r="BN71" s="61"/>
      <c r="BO71" s="64"/>
      <c r="BP71" s="64"/>
      <c r="BQ71" s="106"/>
      <c r="BR71" s="61"/>
      <c r="BS71" s="61"/>
      <c r="BT71" s="64"/>
      <c r="BU71" s="64"/>
      <c r="BV71" s="106"/>
      <c r="BW71" s="70"/>
      <c r="BX71" s="61"/>
      <c r="BY71" s="61"/>
      <c r="BZ71" s="61"/>
      <c r="CA71" s="64"/>
      <c r="CB71" s="70"/>
      <c r="CC71" s="61"/>
      <c r="CD71" s="95">
        <v>5</v>
      </c>
      <c r="CE71" s="95">
        <v>50</v>
      </c>
      <c r="CF71" s="95">
        <v>2</v>
      </c>
      <c r="CH71" s="95">
        <v>0.1</v>
      </c>
      <c r="CI71" s="95">
        <v>0</v>
      </c>
      <c r="CJ71" s="95"/>
      <c r="CK71" s="95">
        <v>85</v>
      </c>
      <c r="CL71" s="95">
        <v>30</v>
      </c>
      <c r="CM71" s="95">
        <v>0</v>
      </c>
      <c r="CN71" s="115">
        <v>13.8</v>
      </c>
      <c r="CO71" s="95">
        <v>1</v>
      </c>
      <c r="CP71" s="95">
        <v>2</v>
      </c>
      <c r="CQ71" s="95">
        <v>3</v>
      </c>
      <c r="CR71" s="95">
        <v>0</v>
      </c>
      <c r="CS71" s="95">
        <v>1</v>
      </c>
      <c r="CT71" s="4">
        <v>3</v>
      </c>
      <c r="CU71" s="4">
        <v>1</v>
      </c>
      <c r="CV71" s="95">
        <v>3</v>
      </c>
      <c r="CW71" s="115">
        <v>0.7</v>
      </c>
      <c r="CX71" s="4">
        <v>0</v>
      </c>
      <c r="CY71" s="4">
        <v>0</v>
      </c>
      <c r="CZ71" s="94">
        <v>0</v>
      </c>
      <c r="DA71" s="4">
        <v>0</v>
      </c>
      <c r="DC71" s="4">
        <v>0</v>
      </c>
      <c r="DD71" s="95"/>
      <c r="DE71" s="95"/>
      <c r="DG71" s="95"/>
      <c r="DH71" s="95"/>
    </row>
    <row r="72" spans="1:240" x14ac:dyDescent="0.3">
      <c r="A72" s="148" t="s">
        <v>945</v>
      </c>
      <c r="B72" s="138" t="s">
        <v>745</v>
      </c>
      <c r="C72" s="87" t="s">
        <v>612</v>
      </c>
      <c r="D72" s="87" t="s">
        <v>870</v>
      </c>
      <c r="E72" s="94">
        <v>33365547</v>
      </c>
      <c r="F72" s="95">
        <v>57</v>
      </c>
      <c r="G72" s="95">
        <v>0</v>
      </c>
      <c r="H72" s="148" t="s">
        <v>626</v>
      </c>
      <c r="I72" s="108">
        <v>23436</v>
      </c>
      <c r="J72" s="108">
        <v>44518</v>
      </c>
      <c r="K72" s="95">
        <v>57</v>
      </c>
      <c r="L72" s="108">
        <v>44518</v>
      </c>
      <c r="M72" s="61"/>
      <c r="N72" s="95">
        <v>57</v>
      </c>
      <c r="O72" s="4">
        <v>0</v>
      </c>
      <c r="U72" s="94">
        <v>1</v>
      </c>
      <c r="V72" s="4">
        <v>0</v>
      </c>
      <c r="X72" s="95">
        <v>152.6</v>
      </c>
      <c r="Y72" s="95">
        <v>64.400000000000006</v>
      </c>
      <c r="Z72" s="95">
        <v>27.7</v>
      </c>
      <c r="AA72" s="95">
        <v>3</v>
      </c>
      <c r="AB72" s="4">
        <v>5</v>
      </c>
      <c r="AC72" s="95" t="s">
        <v>228</v>
      </c>
      <c r="AD72" s="95">
        <v>0</v>
      </c>
      <c r="AE72" s="95">
        <v>1</v>
      </c>
      <c r="AF72" s="95">
        <v>1</v>
      </c>
      <c r="AG72" s="4">
        <v>0</v>
      </c>
      <c r="AH72" s="4">
        <v>1</v>
      </c>
      <c r="AI72" s="4">
        <v>0</v>
      </c>
      <c r="AJ72" s="4">
        <v>0</v>
      </c>
      <c r="AK72" s="95">
        <v>0</v>
      </c>
      <c r="AM72" s="4">
        <v>0</v>
      </c>
      <c r="AN72" s="4"/>
      <c r="AO72" s="95">
        <v>1</v>
      </c>
      <c r="AP72" s="4">
        <v>3</v>
      </c>
      <c r="AQ72" s="4">
        <v>1</v>
      </c>
      <c r="AR72" s="95">
        <v>5.16</v>
      </c>
      <c r="AS72" s="95">
        <v>12.6</v>
      </c>
      <c r="AT72" s="95">
        <v>157</v>
      </c>
      <c r="AU72" s="95">
        <v>54.8</v>
      </c>
      <c r="AV72" s="95">
        <v>32.799999999999997</v>
      </c>
      <c r="AW72" s="99">
        <v>1.6707317073170733</v>
      </c>
      <c r="AX72" s="95">
        <v>2828</v>
      </c>
      <c r="AY72" s="95">
        <v>0.01</v>
      </c>
      <c r="AZ72" s="95"/>
      <c r="BA72" s="113">
        <v>4.5</v>
      </c>
      <c r="BB72" s="95">
        <v>9.1</v>
      </c>
      <c r="BC72" s="6">
        <v>8.6999999999999993</v>
      </c>
      <c r="BD72" s="95">
        <v>120</v>
      </c>
      <c r="BE72" s="114">
        <v>1.08</v>
      </c>
      <c r="BF72" s="95">
        <v>39</v>
      </c>
      <c r="BG72" s="95">
        <v>30</v>
      </c>
      <c r="BH72" s="95">
        <v>2</v>
      </c>
      <c r="BI72" s="95">
        <v>3.3</v>
      </c>
      <c r="BJ72" s="95">
        <v>70</v>
      </c>
      <c r="BK72" s="70"/>
      <c r="BL72" s="64"/>
      <c r="BM72" s="61"/>
      <c r="BN72" s="61"/>
      <c r="BO72" s="64"/>
      <c r="BP72" s="64"/>
      <c r="BQ72" s="106"/>
      <c r="BR72" s="61"/>
      <c r="BS72" s="61"/>
      <c r="BT72" s="64"/>
      <c r="BU72" s="64"/>
      <c r="BV72" s="106"/>
      <c r="BW72" s="70"/>
      <c r="BX72" s="61"/>
      <c r="BY72" s="61"/>
      <c r="BZ72" s="61"/>
      <c r="CA72" s="64"/>
      <c r="CB72" s="70"/>
      <c r="CC72" s="61"/>
      <c r="CD72" s="95">
        <v>5</v>
      </c>
      <c r="CE72" s="95">
        <v>106</v>
      </c>
      <c r="CF72" s="95">
        <v>2</v>
      </c>
      <c r="CH72" s="95">
        <v>0.1</v>
      </c>
      <c r="CI72" s="95">
        <v>1</v>
      </c>
      <c r="CJ72" s="95">
        <v>31</v>
      </c>
      <c r="CK72" s="95">
        <v>150</v>
      </c>
      <c r="CL72" s="95">
        <v>100</v>
      </c>
      <c r="CM72" s="95">
        <v>0</v>
      </c>
      <c r="CN72" s="115">
        <v>11.6</v>
      </c>
      <c r="CO72" s="95">
        <v>2</v>
      </c>
      <c r="CP72" s="95">
        <v>2</v>
      </c>
      <c r="CQ72" s="95">
        <v>1</v>
      </c>
      <c r="CR72" s="95">
        <v>0</v>
      </c>
      <c r="CS72" s="95">
        <v>1</v>
      </c>
      <c r="CT72" s="4">
        <v>3</v>
      </c>
      <c r="CU72" s="4">
        <v>1</v>
      </c>
      <c r="CV72" s="95">
        <v>3</v>
      </c>
      <c r="CW72" s="115">
        <v>1.2</v>
      </c>
      <c r="CX72" s="4">
        <v>0</v>
      </c>
      <c r="CY72" s="4">
        <v>1</v>
      </c>
      <c r="CZ72" s="94">
        <v>0</v>
      </c>
      <c r="DA72" s="4">
        <v>0</v>
      </c>
      <c r="DC72" s="4">
        <v>0</v>
      </c>
      <c r="DD72" s="95"/>
      <c r="DE72" s="95"/>
      <c r="DG72" s="95"/>
      <c r="DH72" s="95"/>
    </row>
    <row r="73" spans="1:240" x14ac:dyDescent="0.3">
      <c r="A73" s="148" t="s">
        <v>945</v>
      </c>
      <c r="B73" s="138" t="s">
        <v>746</v>
      </c>
      <c r="C73" s="87" t="s">
        <v>613</v>
      </c>
      <c r="D73" s="87" t="s">
        <v>871</v>
      </c>
      <c r="E73" s="4">
        <v>33345636</v>
      </c>
      <c r="F73" s="95">
        <v>42</v>
      </c>
      <c r="G73" s="95">
        <v>1</v>
      </c>
      <c r="H73" s="147" t="s">
        <v>630</v>
      </c>
      <c r="I73" s="108">
        <v>28966</v>
      </c>
      <c r="J73" s="108">
        <v>44525</v>
      </c>
      <c r="K73" s="95">
        <v>42</v>
      </c>
      <c r="L73" s="108">
        <v>44525</v>
      </c>
      <c r="M73" s="61"/>
      <c r="N73" s="95">
        <v>42</v>
      </c>
      <c r="O73" s="4">
        <v>0</v>
      </c>
      <c r="U73" s="94">
        <v>1</v>
      </c>
      <c r="V73" s="4">
        <v>0</v>
      </c>
      <c r="X73" s="95">
        <v>177.5</v>
      </c>
      <c r="Y73" s="95">
        <v>72</v>
      </c>
      <c r="Z73" s="95">
        <v>22.9</v>
      </c>
      <c r="AA73" s="95">
        <v>1</v>
      </c>
      <c r="AB73" s="4">
        <v>1</v>
      </c>
      <c r="AC73" s="95"/>
      <c r="AD73" s="95">
        <v>0</v>
      </c>
      <c r="AE73" s="95">
        <v>0</v>
      </c>
      <c r="AF73" s="95">
        <v>0</v>
      </c>
      <c r="AG73" s="4">
        <v>0</v>
      </c>
      <c r="AH73" s="4">
        <v>0</v>
      </c>
      <c r="AI73" s="4">
        <v>0</v>
      </c>
      <c r="AJ73" s="4">
        <v>0</v>
      </c>
      <c r="AK73" s="95">
        <v>0</v>
      </c>
      <c r="AM73" s="4">
        <v>0</v>
      </c>
      <c r="AN73" s="4" t="s">
        <v>783</v>
      </c>
      <c r="AO73" s="95">
        <v>1</v>
      </c>
      <c r="AP73" s="4">
        <v>3</v>
      </c>
      <c r="AQ73" s="4">
        <v>1</v>
      </c>
      <c r="AR73" s="95">
        <v>2.16</v>
      </c>
      <c r="AS73" s="95">
        <v>13.7</v>
      </c>
      <c r="AT73" s="95">
        <v>150</v>
      </c>
      <c r="AU73" s="95">
        <v>63.4</v>
      </c>
      <c r="AV73" s="95">
        <v>23.1</v>
      </c>
      <c r="AW73" s="99">
        <v>2.7445887445887442</v>
      </c>
      <c r="AX73" s="95">
        <v>1369</v>
      </c>
      <c r="AY73" s="95">
        <v>0.04</v>
      </c>
      <c r="AZ73" s="95">
        <v>165</v>
      </c>
      <c r="BA73" s="113">
        <v>4.2</v>
      </c>
      <c r="BB73" s="95">
        <v>8.9</v>
      </c>
      <c r="BC73" s="6">
        <v>8.74</v>
      </c>
      <c r="BD73" s="95">
        <v>191</v>
      </c>
      <c r="BE73" s="114">
        <v>0.94</v>
      </c>
      <c r="BF73" s="95">
        <v>30</v>
      </c>
      <c r="BG73" s="95">
        <v>27</v>
      </c>
      <c r="BH73" s="95">
        <v>3.4</v>
      </c>
      <c r="BI73" s="95">
        <v>5.0999999999999996</v>
      </c>
      <c r="BJ73" s="95">
        <v>88</v>
      </c>
      <c r="BK73" s="70"/>
      <c r="BL73" s="64"/>
      <c r="BM73" s="61"/>
      <c r="BN73" s="61"/>
      <c r="BO73" s="64"/>
      <c r="BP73" s="64"/>
      <c r="BQ73" s="106"/>
      <c r="BR73" s="61"/>
      <c r="BS73" s="61"/>
      <c r="BT73" s="64"/>
      <c r="BU73" s="64"/>
      <c r="BV73" s="106"/>
      <c r="BW73" s="70"/>
      <c r="BX73" s="61"/>
      <c r="BY73" s="61"/>
      <c r="BZ73" s="61"/>
      <c r="CA73" s="64"/>
      <c r="CB73" s="70"/>
      <c r="CC73" s="61"/>
      <c r="CD73" s="95">
        <v>5</v>
      </c>
      <c r="CE73" s="95">
        <v>71</v>
      </c>
      <c r="CF73" s="95">
        <v>2</v>
      </c>
      <c r="CH73" s="95">
        <v>0.1</v>
      </c>
      <c r="CI73" s="95">
        <v>1</v>
      </c>
      <c r="CJ73" s="95">
        <v>16</v>
      </c>
      <c r="CK73" s="95">
        <v>175</v>
      </c>
      <c r="CL73" s="95">
        <v>50</v>
      </c>
      <c r="CM73" s="95">
        <v>0</v>
      </c>
      <c r="CN73" s="115">
        <v>13.8</v>
      </c>
      <c r="CO73" s="95">
        <v>1</v>
      </c>
      <c r="CP73" s="95">
        <v>3</v>
      </c>
      <c r="CQ73" s="95">
        <v>1</v>
      </c>
      <c r="CR73" s="95">
        <v>0</v>
      </c>
      <c r="CS73" s="95">
        <v>1</v>
      </c>
      <c r="CT73" s="4">
        <v>3</v>
      </c>
      <c r="CU73" s="4">
        <v>1</v>
      </c>
      <c r="CV73" s="95">
        <v>2</v>
      </c>
      <c r="CW73" s="115">
        <v>1.2</v>
      </c>
      <c r="CX73" s="4">
        <v>0</v>
      </c>
      <c r="CY73" s="4">
        <v>0</v>
      </c>
      <c r="CZ73" s="94">
        <v>0</v>
      </c>
      <c r="DA73" s="4">
        <v>0</v>
      </c>
      <c r="DC73" s="4">
        <v>0</v>
      </c>
      <c r="DD73" s="95"/>
      <c r="DE73" s="95"/>
      <c r="DG73" s="95"/>
      <c r="DH73" s="95"/>
    </row>
    <row r="74" spans="1:240" x14ac:dyDescent="0.3">
      <c r="A74" s="148" t="s">
        <v>945</v>
      </c>
      <c r="B74" s="138" t="s">
        <v>753</v>
      </c>
      <c r="C74" s="87" t="s">
        <v>614</v>
      </c>
      <c r="D74" s="87" t="s">
        <v>872</v>
      </c>
      <c r="E74" s="4">
        <v>33459231</v>
      </c>
      <c r="F74" s="95">
        <v>71</v>
      </c>
      <c r="G74" s="95">
        <v>0</v>
      </c>
      <c r="H74" s="147" t="s">
        <v>628</v>
      </c>
      <c r="I74" s="108">
        <v>18322</v>
      </c>
      <c r="J74" s="108">
        <v>44525</v>
      </c>
      <c r="K74" s="95">
        <v>71</v>
      </c>
      <c r="L74" s="108">
        <v>44525</v>
      </c>
      <c r="M74" s="61"/>
      <c r="N74" s="95">
        <v>71</v>
      </c>
      <c r="O74" s="4">
        <v>0</v>
      </c>
      <c r="U74" s="94">
        <v>0</v>
      </c>
      <c r="V74" s="4">
        <v>0</v>
      </c>
      <c r="X74" s="95">
        <v>149</v>
      </c>
      <c r="Y74" s="95">
        <v>56.9</v>
      </c>
      <c r="Z74" s="95">
        <v>25.6</v>
      </c>
      <c r="AA74" s="95">
        <v>2</v>
      </c>
      <c r="AB74" s="4">
        <v>1</v>
      </c>
      <c r="AC74" s="95"/>
      <c r="AD74" s="95">
        <v>1</v>
      </c>
      <c r="AE74" s="95">
        <v>0</v>
      </c>
      <c r="AF74" s="95">
        <v>1</v>
      </c>
      <c r="AG74" s="4">
        <v>0</v>
      </c>
      <c r="AH74" s="4">
        <v>0</v>
      </c>
      <c r="AI74" s="4">
        <v>0</v>
      </c>
      <c r="AJ74" s="4">
        <v>0</v>
      </c>
      <c r="AK74" s="95">
        <v>0</v>
      </c>
      <c r="AM74" s="4">
        <v>0</v>
      </c>
      <c r="AN74" s="4"/>
      <c r="AO74" s="95">
        <v>2</v>
      </c>
      <c r="AP74" s="4">
        <v>3</v>
      </c>
      <c r="AQ74" s="4">
        <v>1</v>
      </c>
      <c r="AR74" s="95">
        <v>4.08</v>
      </c>
      <c r="AS74" s="95">
        <v>13</v>
      </c>
      <c r="AT74" s="95">
        <v>160</v>
      </c>
      <c r="AU74" s="95">
        <v>48.1</v>
      </c>
      <c r="AV74" s="95">
        <v>42.2</v>
      </c>
      <c r="AW74" s="99">
        <v>1.1398104265402844</v>
      </c>
      <c r="AX74" s="95">
        <v>1962</v>
      </c>
      <c r="AY74" s="95">
        <v>0.03</v>
      </c>
      <c r="AZ74" s="95">
        <v>198</v>
      </c>
      <c r="BA74" s="113">
        <v>4.2</v>
      </c>
      <c r="BB74" s="95">
        <v>8.6</v>
      </c>
      <c r="BC74" s="6">
        <v>8.44</v>
      </c>
      <c r="BD74" s="95">
        <v>162</v>
      </c>
      <c r="BE74" s="114">
        <v>0.59</v>
      </c>
      <c r="BF74" s="95">
        <v>21</v>
      </c>
      <c r="BG74" s="95">
        <v>15</v>
      </c>
      <c r="BH74" s="95">
        <v>3.1</v>
      </c>
      <c r="BI74" s="95">
        <v>3.2</v>
      </c>
      <c r="BJ74" s="95">
        <v>100</v>
      </c>
      <c r="BK74" s="70"/>
      <c r="BL74" s="64"/>
      <c r="BM74" s="61"/>
      <c r="BN74" s="61"/>
      <c r="BO74" s="64"/>
      <c r="BP74" s="64"/>
      <c r="BQ74" s="106"/>
      <c r="BR74" s="61"/>
      <c r="BS74" s="61"/>
      <c r="BT74" s="64"/>
      <c r="BU74" s="64"/>
      <c r="BV74" s="106"/>
      <c r="BW74" s="70"/>
      <c r="BX74" s="61"/>
      <c r="BY74" s="61"/>
      <c r="BZ74" s="61"/>
      <c r="CA74" s="64"/>
      <c r="CB74" s="70"/>
      <c r="CC74" s="61"/>
      <c r="CD74" s="95">
        <v>1</v>
      </c>
      <c r="CE74" s="95"/>
      <c r="CF74" s="95">
        <v>1</v>
      </c>
      <c r="CH74" s="95"/>
      <c r="CI74" s="95"/>
      <c r="CJ74" s="95"/>
      <c r="CK74" s="95">
        <v>170</v>
      </c>
      <c r="CL74" s="95">
        <v>20</v>
      </c>
      <c r="CM74" s="95">
        <v>0</v>
      </c>
      <c r="CN74" s="115">
        <v>11.3</v>
      </c>
      <c r="CO74" s="95">
        <v>2</v>
      </c>
      <c r="CP74" s="95">
        <v>2</v>
      </c>
      <c r="CQ74" s="95">
        <v>1</v>
      </c>
      <c r="CR74" s="95">
        <v>0</v>
      </c>
      <c r="CS74" s="95">
        <v>2</v>
      </c>
      <c r="CT74" s="4">
        <v>3</v>
      </c>
      <c r="CU74" s="4">
        <v>1</v>
      </c>
      <c r="CV74" s="95">
        <v>3</v>
      </c>
      <c r="CW74" s="115">
        <v>5.7</v>
      </c>
      <c r="CX74" s="4">
        <v>0</v>
      </c>
      <c r="CY74" s="4">
        <v>0</v>
      </c>
      <c r="CZ74" s="94">
        <v>0</v>
      </c>
      <c r="DA74" s="4">
        <v>0</v>
      </c>
      <c r="DC74" s="4">
        <v>0</v>
      </c>
      <c r="DD74" s="95"/>
      <c r="DE74" s="95"/>
      <c r="DG74" s="95"/>
      <c r="DH74" s="95"/>
    </row>
    <row r="75" spans="1:240" x14ac:dyDescent="0.3">
      <c r="A75" s="148" t="s">
        <v>945</v>
      </c>
      <c r="B75" s="138" t="s">
        <v>754</v>
      </c>
      <c r="C75" s="87" t="s">
        <v>615</v>
      </c>
      <c r="D75" s="87" t="s">
        <v>873</v>
      </c>
      <c r="E75" s="4">
        <v>33269386</v>
      </c>
      <c r="F75" s="95">
        <v>65</v>
      </c>
      <c r="G75" s="95">
        <v>1</v>
      </c>
      <c r="H75" s="147" t="s">
        <v>630</v>
      </c>
      <c r="I75" s="108">
        <v>20623</v>
      </c>
      <c r="J75" s="108">
        <v>44532</v>
      </c>
      <c r="K75" s="95">
        <v>65</v>
      </c>
      <c r="L75" s="108">
        <v>44532</v>
      </c>
      <c r="M75" s="61"/>
      <c r="N75" s="95">
        <v>65</v>
      </c>
      <c r="O75" s="4">
        <v>0</v>
      </c>
      <c r="U75" s="94">
        <v>1</v>
      </c>
      <c r="V75" s="4">
        <v>0</v>
      </c>
      <c r="X75" s="95">
        <v>172.9</v>
      </c>
      <c r="Y75" s="95">
        <v>72.5</v>
      </c>
      <c r="Z75" s="95">
        <v>24.3</v>
      </c>
      <c r="AA75" s="95">
        <v>2</v>
      </c>
      <c r="AB75" s="4">
        <v>1</v>
      </c>
      <c r="AC75" s="95"/>
      <c r="AD75" s="95">
        <v>1</v>
      </c>
      <c r="AE75" s="95">
        <v>0</v>
      </c>
      <c r="AF75" s="95">
        <v>1</v>
      </c>
      <c r="AG75" s="4">
        <v>0</v>
      </c>
      <c r="AH75" s="4">
        <v>0</v>
      </c>
      <c r="AI75" s="4">
        <v>0</v>
      </c>
      <c r="AJ75" s="4">
        <v>0</v>
      </c>
      <c r="AK75" s="95">
        <v>0</v>
      </c>
      <c r="AM75" s="4">
        <v>0</v>
      </c>
      <c r="AN75" s="4" t="s">
        <v>784</v>
      </c>
      <c r="AO75" s="95"/>
      <c r="AP75" s="95"/>
      <c r="AQ75" s="95"/>
      <c r="AR75" s="95">
        <v>5.09</v>
      </c>
      <c r="AS75" s="95">
        <v>14.2</v>
      </c>
      <c r="AT75" s="95">
        <v>183</v>
      </c>
      <c r="AU75" s="95">
        <v>67.5</v>
      </c>
      <c r="AV75" s="95">
        <v>18.3</v>
      </c>
      <c r="AW75" s="99">
        <v>3.6885245901639343</v>
      </c>
      <c r="AX75" s="95">
        <v>3436</v>
      </c>
      <c r="AY75" s="95"/>
      <c r="AZ75" s="95"/>
      <c r="BA75" s="113">
        <v>3.8</v>
      </c>
      <c r="BB75" s="95">
        <v>8.3000000000000007</v>
      </c>
      <c r="BC75" s="6">
        <v>8.4600000000000009</v>
      </c>
      <c r="BD75" s="95">
        <v>156</v>
      </c>
      <c r="BE75" s="114">
        <v>0.75</v>
      </c>
      <c r="BF75" s="95">
        <v>18</v>
      </c>
      <c r="BG75" s="95">
        <v>11</v>
      </c>
      <c r="BH75" s="95">
        <v>2.7</v>
      </c>
      <c r="BI75" s="95">
        <v>4.8</v>
      </c>
      <c r="BJ75" s="95">
        <v>104</v>
      </c>
      <c r="BK75" s="70"/>
      <c r="BL75" s="64"/>
      <c r="BM75" s="61"/>
      <c r="BN75" s="61"/>
      <c r="BO75" s="64"/>
      <c r="BP75" s="64"/>
      <c r="BQ75" s="106"/>
      <c r="BR75" s="61"/>
      <c r="BS75" s="61"/>
      <c r="BT75" s="64"/>
      <c r="BU75" s="64"/>
      <c r="BV75" s="106"/>
      <c r="BW75" s="70"/>
      <c r="BX75" s="61"/>
      <c r="BY75" s="61"/>
      <c r="BZ75" s="61"/>
      <c r="CA75" s="64"/>
      <c r="CB75" s="70"/>
      <c r="CC75" s="61"/>
      <c r="CD75" s="95">
        <v>1</v>
      </c>
      <c r="CE75" s="95"/>
      <c r="CF75" s="95">
        <v>2</v>
      </c>
      <c r="CH75" s="95">
        <v>0.1</v>
      </c>
      <c r="CI75" s="95">
        <v>1</v>
      </c>
      <c r="CJ75" s="95">
        <v>19</v>
      </c>
      <c r="CK75" s="95">
        <v>125</v>
      </c>
      <c r="CL75" s="95">
        <v>30</v>
      </c>
      <c r="CM75" s="95">
        <v>0</v>
      </c>
      <c r="CN75" s="115">
        <v>12.3</v>
      </c>
      <c r="CO75" s="95">
        <v>1</v>
      </c>
      <c r="CP75" s="95"/>
      <c r="CQ75" s="95">
        <v>1</v>
      </c>
      <c r="CR75" s="95">
        <v>0</v>
      </c>
      <c r="CS75" s="95"/>
      <c r="CT75" s="95"/>
      <c r="CU75" s="95"/>
      <c r="CV75" s="95">
        <v>3</v>
      </c>
      <c r="CW75" s="115">
        <v>1.3</v>
      </c>
      <c r="CX75" s="4">
        <v>0</v>
      </c>
      <c r="CY75" s="4">
        <v>0</v>
      </c>
      <c r="CZ75" s="94">
        <v>0</v>
      </c>
      <c r="DA75" s="4">
        <v>0</v>
      </c>
      <c r="DC75" s="4">
        <v>0</v>
      </c>
      <c r="DD75" s="95"/>
      <c r="DE75" s="95"/>
      <c r="DG75" s="95"/>
      <c r="DH75" s="95"/>
    </row>
    <row r="76" spans="1:240" s="153" customFormat="1" x14ac:dyDescent="0.3">
      <c r="A76" s="148" t="s">
        <v>945</v>
      </c>
      <c r="B76" s="138" t="s">
        <v>762</v>
      </c>
      <c r="C76" s="61" t="s">
        <v>645</v>
      </c>
      <c r="D76" s="159" t="s">
        <v>874</v>
      </c>
      <c r="E76" s="94">
        <v>33460280</v>
      </c>
      <c r="F76" s="95">
        <v>54</v>
      </c>
      <c r="G76" s="95">
        <v>0</v>
      </c>
      <c r="H76" s="152" t="s">
        <v>620</v>
      </c>
      <c r="I76" s="108">
        <v>24786</v>
      </c>
      <c r="J76" s="108">
        <v>44536</v>
      </c>
      <c r="K76" s="95">
        <v>54</v>
      </c>
      <c r="L76" s="108">
        <v>44536</v>
      </c>
      <c r="M76" s="61"/>
      <c r="N76" s="95">
        <v>54</v>
      </c>
      <c r="O76" s="94">
        <v>0</v>
      </c>
      <c r="P76" s="94"/>
      <c r="Q76" s="94"/>
      <c r="R76" s="94"/>
      <c r="S76" s="94"/>
      <c r="T76" s="94"/>
      <c r="U76" s="94">
        <v>0</v>
      </c>
      <c r="V76" s="94">
        <v>0</v>
      </c>
      <c r="W76" s="94"/>
      <c r="X76" s="95">
        <v>168.7</v>
      </c>
      <c r="Y76" s="95">
        <v>67.8</v>
      </c>
      <c r="Z76" s="95">
        <v>23.8</v>
      </c>
      <c r="AA76" s="95">
        <v>2</v>
      </c>
      <c r="AB76" s="94">
        <v>1</v>
      </c>
      <c r="AC76" s="95"/>
      <c r="AD76" s="95">
        <v>1</v>
      </c>
      <c r="AE76" s="95">
        <v>0</v>
      </c>
      <c r="AF76" s="95">
        <v>0</v>
      </c>
      <c r="AG76" s="94">
        <v>0</v>
      </c>
      <c r="AH76" s="94">
        <v>0</v>
      </c>
      <c r="AI76" s="94">
        <v>0</v>
      </c>
      <c r="AJ76" s="94">
        <v>0</v>
      </c>
      <c r="AK76" s="95">
        <v>0</v>
      </c>
      <c r="AM76" s="94">
        <v>0</v>
      </c>
      <c r="AN76" s="94"/>
      <c r="AO76" s="95">
        <v>1</v>
      </c>
      <c r="AP76" s="95">
        <v>3</v>
      </c>
      <c r="AQ76" s="95">
        <v>1</v>
      </c>
      <c r="AR76" s="95">
        <v>4.3</v>
      </c>
      <c r="AS76" s="95">
        <v>11.3</v>
      </c>
      <c r="AT76" s="95">
        <v>153</v>
      </c>
      <c r="AU76" s="95">
        <v>54.2</v>
      </c>
      <c r="AV76" s="95">
        <v>35.6</v>
      </c>
      <c r="AW76" s="154">
        <v>1.5224719101123596</v>
      </c>
      <c r="AX76" s="95">
        <v>2331</v>
      </c>
      <c r="AY76" s="95">
        <v>0.09</v>
      </c>
      <c r="AZ76" s="95">
        <v>162</v>
      </c>
      <c r="BA76" s="113">
        <v>4.7</v>
      </c>
      <c r="BB76" s="95">
        <v>9</v>
      </c>
      <c r="BC76" s="95">
        <v>8.44</v>
      </c>
      <c r="BD76" s="95">
        <v>212</v>
      </c>
      <c r="BE76" s="114">
        <v>0.6</v>
      </c>
      <c r="BF76" s="95">
        <v>21</v>
      </c>
      <c r="BG76" s="95">
        <v>17</v>
      </c>
      <c r="BH76" s="95">
        <v>4.0999999999999996</v>
      </c>
      <c r="BI76" s="95">
        <v>3.8</v>
      </c>
      <c r="BJ76" s="134">
        <v>104</v>
      </c>
      <c r="BK76" s="70"/>
      <c r="BL76" s="64"/>
      <c r="BM76" s="61"/>
      <c r="BN76" s="61"/>
      <c r="BO76" s="64"/>
      <c r="BP76" s="64"/>
      <c r="BQ76" s="106"/>
      <c r="BR76" s="61"/>
      <c r="BS76" s="61"/>
      <c r="BT76" s="64"/>
      <c r="BU76" s="64"/>
      <c r="BV76" s="106"/>
      <c r="BW76" s="70"/>
      <c r="BX76" s="61"/>
      <c r="BY76" s="61"/>
      <c r="BZ76" s="61"/>
      <c r="CA76" s="64"/>
      <c r="CB76" s="70"/>
      <c r="CC76" s="61"/>
      <c r="CD76" s="95">
        <v>5</v>
      </c>
      <c r="CE76" s="95">
        <v>122</v>
      </c>
      <c r="CF76" s="95">
        <v>2</v>
      </c>
      <c r="CH76" s="95">
        <v>0.1</v>
      </c>
      <c r="CI76" s="95">
        <v>1</v>
      </c>
      <c r="CJ76" s="95">
        <v>25</v>
      </c>
      <c r="CK76" s="95">
        <v>160</v>
      </c>
      <c r="CL76" s="95">
        <v>50</v>
      </c>
      <c r="CM76" s="95">
        <v>0</v>
      </c>
      <c r="CN76" s="115">
        <v>10</v>
      </c>
      <c r="CO76" s="95">
        <v>2</v>
      </c>
      <c r="CP76" s="95">
        <v>2</v>
      </c>
      <c r="CQ76" s="134">
        <v>1</v>
      </c>
      <c r="CR76" s="95">
        <v>0</v>
      </c>
      <c r="CS76" s="95">
        <v>1</v>
      </c>
      <c r="CT76" s="95">
        <v>3</v>
      </c>
      <c r="CU76" s="95">
        <v>1</v>
      </c>
      <c r="CV76" s="134">
        <v>2</v>
      </c>
      <c r="CW76" s="151">
        <v>2</v>
      </c>
      <c r="CX76" s="94">
        <v>0</v>
      </c>
      <c r="CY76" s="94">
        <v>0</v>
      </c>
      <c r="CZ76" s="94">
        <v>0</v>
      </c>
      <c r="DA76" s="94">
        <v>0</v>
      </c>
      <c r="DB76" s="94"/>
      <c r="DC76" s="94">
        <v>0</v>
      </c>
      <c r="DD76" s="95"/>
      <c r="DE76" s="95"/>
      <c r="DG76" s="95"/>
      <c r="DH76" s="95"/>
      <c r="DN76" s="94"/>
      <c r="DO76" s="94"/>
      <c r="DP76" s="94"/>
      <c r="DQ76" s="94"/>
      <c r="DR76" s="94"/>
      <c r="DS76" s="94"/>
      <c r="DT76" s="94"/>
      <c r="DU76" s="94"/>
      <c r="DV76" s="94"/>
      <c r="DW76" s="94"/>
      <c r="DX76" s="94"/>
      <c r="DY76" s="94"/>
      <c r="EA76" s="94"/>
      <c r="EB76" s="94"/>
      <c r="EC76" s="94"/>
      <c r="ED76" s="94"/>
      <c r="EE76" s="109"/>
      <c r="EF76" s="109"/>
      <c r="EG76" s="110"/>
      <c r="EH76" s="94"/>
      <c r="EI76" s="94"/>
      <c r="EJ76" s="94"/>
      <c r="EK76" s="94"/>
      <c r="EL76" s="94"/>
      <c r="EM76" s="94"/>
      <c r="EN76" s="94"/>
      <c r="EO76" s="94"/>
      <c r="EP76" s="94"/>
      <c r="EQ76" s="94"/>
      <c r="ER76" s="94"/>
      <c r="ES76" s="94"/>
      <c r="ET76" s="94"/>
      <c r="EU76" s="94"/>
      <c r="EV76" s="94"/>
      <c r="EW76" s="94"/>
      <c r="EX76" s="94"/>
      <c r="EY76" s="94"/>
      <c r="EZ76" s="94"/>
      <c r="FA76" s="94"/>
      <c r="FB76" s="94"/>
      <c r="FC76" s="94"/>
      <c r="FD76" s="94"/>
      <c r="FE76" s="94"/>
      <c r="FF76" s="94"/>
      <c r="FG76" s="94"/>
      <c r="FH76" s="94"/>
      <c r="FI76" s="94"/>
      <c r="FJ76" s="94"/>
      <c r="FK76" s="94"/>
      <c r="FL76" s="94"/>
      <c r="FM76" s="94"/>
      <c r="FN76" s="94"/>
      <c r="FO76" s="94"/>
      <c r="FP76" s="94"/>
      <c r="FQ76" s="94"/>
      <c r="FR76" s="94"/>
      <c r="FS76" s="94"/>
      <c r="FT76" s="95"/>
      <c r="FU76" s="95"/>
      <c r="FV76" s="95"/>
      <c r="FW76" s="95"/>
      <c r="FX76" s="95"/>
      <c r="FY76" s="95"/>
      <c r="FZ76" s="95"/>
      <c r="ID76" s="94"/>
      <c r="IE76" s="94"/>
      <c r="IF76" s="94"/>
    </row>
    <row r="77" spans="1:240" x14ac:dyDescent="0.3">
      <c r="A77" s="148" t="s">
        <v>945</v>
      </c>
      <c r="B77" s="138" t="s">
        <v>747</v>
      </c>
      <c r="C77" s="87" t="s">
        <v>951</v>
      </c>
      <c r="D77" s="61" t="s">
        <v>875</v>
      </c>
      <c r="E77" s="94">
        <v>90033027</v>
      </c>
      <c r="F77" s="95">
        <v>74</v>
      </c>
      <c r="G77" s="95">
        <v>1</v>
      </c>
      <c r="H77" s="147" t="s">
        <v>641</v>
      </c>
      <c r="I77" s="108">
        <v>17167</v>
      </c>
      <c r="J77" s="108">
        <v>44539</v>
      </c>
      <c r="K77" s="95">
        <v>74</v>
      </c>
      <c r="L77" s="108">
        <v>44539</v>
      </c>
      <c r="M77" s="61"/>
      <c r="N77" s="95">
        <v>74</v>
      </c>
      <c r="O77" s="4">
        <v>0</v>
      </c>
      <c r="U77" s="94">
        <v>0</v>
      </c>
      <c r="V77" s="4">
        <v>0</v>
      </c>
      <c r="X77" s="95">
        <v>165.9</v>
      </c>
      <c r="Y77" s="95">
        <v>89.8</v>
      </c>
      <c r="Z77" s="95">
        <v>32.6</v>
      </c>
      <c r="AA77" s="95">
        <v>3</v>
      </c>
      <c r="AB77" s="4">
        <v>1</v>
      </c>
      <c r="AC77" s="95"/>
      <c r="AD77" s="95">
        <v>1</v>
      </c>
      <c r="AE77" s="95">
        <v>1</v>
      </c>
      <c r="AF77" s="95">
        <v>1</v>
      </c>
      <c r="AG77" s="4">
        <v>0</v>
      </c>
      <c r="AH77" s="4">
        <v>0</v>
      </c>
      <c r="AI77" s="4">
        <v>0</v>
      </c>
      <c r="AJ77" s="4">
        <v>0</v>
      </c>
      <c r="AK77" s="95">
        <v>0</v>
      </c>
      <c r="AM77" s="4">
        <v>0</v>
      </c>
      <c r="AN77" s="4"/>
      <c r="AO77" s="95">
        <v>5</v>
      </c>
      <c r="AP77" s="95">
        <v>3</v>
      </c>
      <c r="AQ77" s="95">
        <v>1</v>
      </c>
      <c r="AR77" s="95">
        <v>7.71</v>
      </c>
      <c r="AS77" s="95">
        <v>10</v>
      </c>
      <c r="AT77" s="95">
        <v>268</v>
      </c>
      <c r="AU77" s="95">
        <v>74.599999999999994</v>
      </c>
      <c r="AV77" s="95">
        <v>13</v>
      </c>
      <c r="AW77" s="99">
        <v>5.7384615384615376</v>
      </c>
      <c r="AX77" s="95">
        <v>5752</v>
      </c>
      <c r="AY77" s="95">
        <v>3.68</v>
      </c>
      <c r="AZ77" s="95">
        <v>131</v>
      </c>
      <c r="BA77" s="113">
        <v>3.8</v>
      </c>
      <c r="BB77" s="95">
        <v>8.4</v>
      </c>
      <c r="BC77" s="6">
        <v>8.56</v>
      </c>
      <c r="BD77" s="95">
        <v>144</v>
      </c>
      <c r="BE77" s="114">
        <v>0.93</v>
      </c>
      <c r="BF77" s="95">
        <v>14</v>
      </c>
      <c r="BG77" s="95">
        <v>16</v>
      </c>
      <c r="BH77" s="95">
        <v>2.9</v>
      </c>
      <c r="BI77" s="95">
        <v>6.7</v>
      </c>
      <c r="BJ77" s="134">
        <v>79</v>
      </c>
      <c r="BK77" s="70"/>
      <c r="BL77" s="64"/>
      <c r="BM77" s="61"/>
      <c r="BN77" s="61"/>
      <c r="BO77" s="64"/>
      <c r="BP77" s="64"/>
      <c r="BQ77" s="106"/>
      <c r="BR77" s="61"/>
      <c r="BS77" s="61"/>
      <c r="BT77" s="64"/>
      <c r="BU77" s="64"/>
      <c r="BV77" s="106"/>
      <c r="BW77" s="70"/>
      <c r="BX77" s="61"/>
      <c r="BY77" s="61"/>
      <c r="BZ77" s="61"/>
      <c r="CA77" s="64"/>
      <c r="CB77" s="70"/>
      <c r="CC77" s="61"/>
      <c r="CD77" s="95">
        <v>4</v>
      </c>
      <c r="CE77" s="95"/>
      <c r="CF77" s="95">
        <v>2</v>
      </c>
      <c r="CH77" s="95">
        <v>0.1</v>
      </c>
      <c r="CI77" s="95">
        <v>0</v>
      </c>
      <c r="CJ77" s="95"/>
      <c r="CK77" s="95">
        <v>100</v>
      </c>
      <c r="CL77" s="95">
        <v>40</v>
      </c>
      <c r="CM77" s="95">
        <v>0</v>
      </c>
      <c r="CN77" s="115">
        <v>10.9</v>
      </c>
      <c r="CO77" s="95">
        <v>1</v>
      </c>
      <c r="CP77" s="95">
        <v>1</v>
      </c>
      <c r="CQ77" s="134">
        <v>1</v>
      </c>
      <c r="CR77" s="95">
        <v>0</v>
      </c>
      <c r="CS77" s="95">
        <v>5</v>
      </c>
      <c r="CT77" s="95">
        <v>3</v>
      </c>
      <c r="CU77" s="95">
        <v>1</v>
      </c>
      <c r="CV77" s="134">
        <v>3</v>
      </c>
      <c r="CW77" s="151">
        <v>4</v>
      </c>
      <c r="CX77" s="4">
        <v>0</v>
      </c>
      <c r="CY77" s="4">
        <v>0</v>
      </c>
      <c r="CZ77" s="94">
        <v>1</v>
      </c>
      <c r="DA77" s="4">
        <v>0</v>
      </c>
      <c r="DC77" s="4">
        <v>0</v>
      </c>
      <c r="DD77" s="95"/>
      <c r="DE77" s="95"/>
      <c r="DG77" s="95"/>
      <c r="DH77" s="95"/>
    </row>
    <row r="78" spans="1:240" x14ac:dyDescent="0.3">
      <c r="A78" s="148" t="s">
        <v>945</v>
      </c>
      <c r="B78" s="138" t="s">
        <v>748</v>
      </c>
      <c r="C78" s="87" t="s">
        <v>646</v>
      </c>
      <c r="D78" s="87" t="s">
        <v>876</v>
      </c>
      <c r="E78" s="4">
        <v>33454161</v>
      </c>
      <c r="F78" s="95">
        <v>86</v>
      </c>
      <c r="G78" s="95">
        <v>0</v>
      </c>
      <c r="H78" s="147" t="s">
        <v>630</v>
      </c>
      <c r="I78" s="108">
        <v>12937</v>
      </c>
      <c r="J78" s="108">
        <v>44543</v>
      </c>
      <c r="K78" s="95">
        <v>86</v>
      </c>
      <c r="L78" s="108">
        <v>44543</v>
      </c>
      <c r="M78" s="61"/>
      <c r="N78" s="95">
        <v>86</v>
      </c>
      <c r="O78" s="4">
        <v>0</v>
      </c>
      <c r="U78" s="94">
        <v>0</v>
      </c>
      <c r="V78" s="4">
        <v>0</v>
      </c>
      <c r="X78" s="95">
        <v>159.30000000000001</v>
      </c>
      <c r="Y78" s="95">
        <v>68.099999999999994</v>
      </c>
      <c r="Z78" s="95">
        <v>26.8</v>
      </c>
      <c r="AA78" s="95">
        <v>3</v>
      </c>
      <c r="AB78" s="4">
        <v>1</v>
      </c>
      <c r="AC78" s="95"/>
      <c r="AD78" s="95">
        <v>1</v>
      </c>
      <c r="AE78" s="95">
        <v>1</v>
      </c>
      <c r="AF78" s="95">
        <v>0</v>
      </c>
      <c r="AG78" s="4">
        <v>0</v>
      </c>
      <c r="AH78" s="4">
        <v>0</v>
      </c>
      <c r="AI78" s="4">
        <v>0</v>
      </c>
      <c r="AJ78" s="4">
        <v>0</v>
      </c>
      <c r="AK78" s="95">
        <v>0</v>
      </c>
      <c r="AM78" s="4">
        <v>0</v>
      </c>
      <c r="AN78" s="4" t="s">
        <v>785</v>
      </c>
      <c r="AO78" s="95">
        <v>1</v>
      </c>
      <c r="AP78" s="95">
        <v>3</v>
      </c>
      <c r="AQ78" s="95">
        <v>1</v>
      </c>
      <c r="AR78" s="95">
        <v>7.74</v>
      </c>
      <c r="AS78" s="95">
        <v>11</v>
      </c>
      <c r="AT78" s="95">
        <v>219</v>
      </c>
      <c r="AU78" s="95">
        <v>75.2</v>
      </c>
      <c r="AV78" s="95">
        <v>15.2</v>
      </c>
      <c r="AW78" s="99">
        <v>4.9473684210526319</v>
      </c>
      <c r="AX78" s="95">
        <v>5820</v>
      </c>
      <c r="AY78" s="95">
        <v>7.0000000000000007E-2</v>
      </c>
      <c r="AZ78" s="95">
        <v>171</v>
      </c>
      <c r="BA78" s="113">
        <v>4.0999999999999996</v>
      </c>
      <c r="BB78" s="95">
        <v>8.3000000000000007</v>
      </c>
      <c r="BC78" s="6">
        <v>8.2200000000000006</v>
      </c>
      <c r="BD78" s="95">
        <v>84</v>
      </c>
      <c r="BE78" s="114">
        <v>1.07</v>
      </c>
      <c r="BF78" s="95">
        <v>22</v>
      </c>
      <c r="BG78" s="95">
        <v>17</v>
      </c>
      <c r="BH78" s="95">
        <v>3.4</v>
      </c>
      <c r="BI78" s="95">
        <v>7.5</v>
      </c>
      <c r="BJ78" s="134">
        <v>48</v>
      </c>
      <c r="BK78" s="70"/>
      <c r="BL78" s="64"/>
      <c r="BM78" s="61"/>
      <c r="BN78" s="61"/>
      <c r="BO78" s="64"/>
      <c r="BP78" s="64"/>
      <c r="BQ78" s="106"/>
      <c r="BR78" s="61"/>
      <c r="BS78" s="61"/>
      <c r="BT78" s="64"/>
      <c r="BU78" s="64"/>
      <c r="BV78" s="106"/>
      <c r="BW78" s="70"/>
      <c r="BX78" s="61"/>
      <c r="BY78" s="61"/>
      <c r="BZ78" s="61"/>
      <c r="CA78" s="64"/>
      <c r="CB78" s="70"/>
      <c r="CC78" s="61"/>
      <c r="CD78" s="95">
        <v>1</v>
      </c>
      <c r="CE78" s="95"/>
      <c r="CF78" s="95">
        <v>1</v>
      </c>
      <c r="CH78" s="95"/>
      <c r="CI78" s="95"/>
      <c r="CJ78" s="95"/>
      <c r="CK78" s="95">
        <v>95</v>
      </c>
      <c r="CL78" s="95">
        <v>20</v>
      </c>
      <c r="CM78" s="95">
        <v>0</v>
      </c>
      <c r="CN78" s="115">
        <v>13.2</v>
      </c>
      <c r="CO78" s="95">
        <v>1</v>
      </c>
      <c r="CP78" s="95">
        <v>1</v>
      </c>
      <c r="CQ78" s="134">
        <v>2</v>
      </c>
      <c r="CR78" s="95">
        <v>0</v>
      </c>
      <c r="CS78" s="95">
        <v>1</v>
      </c>
      <c r="CT78" s="95">
        <v>3</v>
      </c>
      <c r="CU78" s="95">
        <v>1</v>
      </c>
      <c r="CV78" s="134">
        <v>3</v>
      </c>
      <c r="CW78" s="151">
        <v>1.5</v>
      </c>
      <c r="CX78" s="4">
        <v>0</v>
      </c>
      <c r="CY78" s="4">
        <v>0</v>
      </c>
      <c r="CZ78" s="94">
        <v>0</v>
      </c>
      <c r="DA78" s="4">
        <v>0</v>
      </c>
      <c r="DC78" s="4">
        <v>0</v>
      </c>
      <c r="DD78" s="95"/>
      <c r="DE78" s="95"/>
      <c r="DG78" s="95"/>
      <c r="DH78" s="95"/>
    </row>
    <row r="79" spans="1:240" x14ac:dyDescent="0.3">
      <c r="A79" s="148" t="s">
        <v>945</v>
      </c>
      <c r="B79" s="138" t="s">
        <v>749</v>
      </c>
      <c r="C79" s="61" t="s">
        <v>647</v>
      </c>
      <c r="D79" s="87" t="s">
        <v>877</v>
      </c>
      <c r="E79" s="4">
        <v>33461322</v>
      </c>
      <c r="F79" s="95">
        <v>52</v>
      </c>
      <c r="G79" s="95">
        <v>1</v>
      </c>
      <c r="H79" s="147" t="s">
        <v>628</v>
      </c>
      <c r="I79" s="108">
        <v>25374</v>
      </c>
      <c r="J79" s="108">
        <v>44543</v>
      </c>
      <c r="K79" s="95">
        <v>52</v>
      </c>
      <c r="L79" s="108">
        <v>44543</v>
      </c>
      <c r="M79" s="61"/>
      <c r="N79" s="95">
        <v>52</v>
      </c>
      <c r="O79" s="4">
        <v>0</v>
      </c>
      <c r="U79" s="94">
        <v>2</v>
      </c>
      <c r="V79" s="4">
        <v>0</v>
      </c>
      <c r="X79" s="95">
        <v>169.7</v>
      </c>
      <c r="Y79" s="95">
        <v>88.2</v>
      </c>
      <c r="Z79" s="95">
        <v>30.6</v>
      </c>
      <c r="AA79" s="95">
        <v>2</v>
      </c>
      <c r="AB79" s="4">
        <v>1</v>
      </c>
      <c r="AC79" s="95"/>
      <c r="AD79" s="95">
        <v>1</v>
      </c>
      <c r="AE79" s="95">
        <v>1</v>
      </c>
      <c r="AF79" s="95">
        <v>0</v>
      </c>
      <c r="AG79" s="4">
        <v>0</v>
      </c>
      <c r="AH79" s="4">
        <v>0</v>
      </c>
      <c r="AI79" s="4">
        <v>0</v>
      </c>
      <c r="AJ79" s="4">
        <v>0</v>
      </c>
      <c r="AK79" s="95">
        <v>0</v>
      </c>
      <c r="AM79" s="4">
        <v>0</v>
      </c>
      <c r="AN79" s="4"/>
      <c r="AO79" s="95">
        <v>5</v>
      </c>
      <c r="AP79" s="95">
        <v>3</v>
      </c>
      <c r="AQ79" s="95">
        <v>1</v>
      </c>
      <c r="AR79" s="95">
        <v>5.94</v>
      </c>
      <c r="AS79" s="95">
        <v>17.2</v>
      </c>
      <c r="AT79" s="95">
        <v>275</v>
      </c>
      <c r="AU79" s="95">
        <v>58.2</v>
      </c>
      <c r="AV79" s="95">
        <v>30.8</v>
      </c>
      <c r="AW79" s="99">
        <v>1.8896103896103897</v>
      </c>
      <c r="AX79" s="95">
        <v>3457</v>
      </c>
      <c r="AY79" s="95"/>
      <c r="AZ79" s="95">
        <v>180</v>
      </c>
      <c r="BA79" s="113">
        <v>4.5</v>
      </c>
      <c r="BB79" s="95">
        <v>8.8000000000000007</v>
      </c>
      <c r="BC79" s="6">
        <v>8.4</v>
      </c>
      <c r="BD79" s="95">
        <v>241</v>
      </c>
      <c r="BE79" s="114">
        <v>0.73</v>
      </c>
      <c r="BF79" s="95">
        <v>46</v>
      </c>
      <c r="BG79" s="95">
        <v>93</v>
      </c>
      <c r="BH79" s="95">
        <v>3.2</v>
      </c>
      <c r="BI79" s="95">
        <v>4.4000000000000004</v>
      </c>
      <c r="BJ79" s="134">
        <v>112</v>
      </c>
      <c r="BK79" s="70"/>
      <c r="BL79" s="64"/>
      <c r="BM79" s="61"/>
      <c r="BN79" s="61"/>
      <c r="BO79" s="64"/>
      <c r="BP79" s="64"/>
      <c r="BQ79" s="106"/>
      <c r="BR79" s="61"/>
      <c r="BS79" s="61"/>
      <c r="BT79" s="64"/>
      <c r="BU79" s="64"/>
      <c r="BV79" s="106"/>
      <c r="BW79" s="70"/>
      <c r="BX79" s="61"/>
      <c r="BY79" s="61"/>
      <c r="BZ79" s="61"/>
      <c r="CA79" s="64"/>
      <c r="CB79" s="70"/>
      <c r="CC79" s="61"/>
      <c r="CD79" s="95">
        <v>5</v>
      </c>
      <c r="CE79" s="95"/>
      <c r="CF79" s="95">
        <v>2</v>
      </c>
      <c r="CH79" s="95">
        <v>0.1</v>
      </c>
      <c r="CI79" s="95">
        <v>1</v>
      </c>
      <c r="CJ79" s="95">
        <v>19</v>
      </c>
      <c r="CK79" s="95">
        <v>315</v>
      </c>
      <c r="CL79" s="95">
        <v>700</v>
      </c>
      <c r="CM79" s="95">
        <v>0</v>
      </c>
      <c r="CN79" s="115">
        <v>13.5</v>
      </c>
      <c r="CO79" s="95">
        <v>1</v>
      </c>
      <c r="CP79" s="95">
        <v>2</v>
      </c>
      <c r="CQ79" s="134">
        <v>3</v>
      </c>
      <c r="CR79" s="95">
        <v>0</v>
      </c>
      <c r="CS79" s="95">
        <v>5</v>
      </c>
      <c r="CT79" s="95">
        <v>3</v>
      </c>
      <c r="CU79" s="95">
        <v>1</v>
      </c>
      <c r="CV79" s="134">
        <v>3</v>
      </c>
      <c r="CW79" s="151">
        <v>6.5</v>
      </c>
      <c r="CX79" s="4">
        <v>0</v>
      </c>
      <c r="CY79" s="4">
        <v>1</v>
      </c>
      <c r="CZ79" s="94">
        <v>1</v>
      </c>
      <c r="DA79" s="4">
        <v>0</v>
      </c>
      <c r="DC79" s="4">
        <v>1</v>
      </c>
      <c r="DD79" s="95"/>
      <c r="DE79" s="95"/>
      <c r="DG79" s="95"/>
      <c r="DH79" s="95"/>
    </row>
    <row r="80" spans="1:240" x14ac:dyDescent="0.3">
      <c r="A80" s="148" t="s">
        <v>945</v>
      </c>
      <c r="B80" s="138" t="s">
        <v>750</v>
      </c>
      <c r="C80" s="87" t="s">
        <v>952</v>
      </c>
      <c r="D80" s="61" t="s">
        <v>878</v>
      </c>
      <c r="E80" s="94">
        <v>33385660</v>
      </c>
      <c r="F80" s="95">
        <v>72</v>
      </c>
      <c r="G80" s="95">
        <v>1</v>
      </c>
      <c r="H80" s="147" t="s">
        <v>641</v>
      </c>
      <c r="I80" s="108">
        <v>18234</v>
      </c>
      <c r="J80" s="108">
        <v>44546</v>
      </c>
      <c r="K80" s="95">
        <v>72</v>
      </c>
      <c r="L80" s="108">
        <v>44546</v>
      </c>
      <c r="M80" s="61"/>
      <c r="N80" s="95">
        <v>72</v>
      </c>
      <c r="O80" s="4">
        <v>0</v>
      </c>
      <c r="U80" s="94">
        <v>1</v>
      </c>
      <c r="V80" s="4">
        <v>0</v>
      </c>
      <c r="X80" s="95">
        <v>178.2</v>
      </c>
      <c r="Y80" s="95">
        <v>80.8</v>
      </c>
      <c r="Z80" s="95">
        <v>25.4</v>
      </c>
      <c r="AA80" s="95">
        <v>2</v>
      </c>
      <c r="AB80" s="4">
        <v>1</v>
      </c>
      <c r="AC80" s="95"/>
      <c r="AD80" s="95">
        <v>1</v>
      </c>
      <c r="AE80" s="95">
        <v>1</v>
      </c>
      <c r="AF80" s="95">
        <v>1</v>
      </c>
      <c r="AG80" s="4">
        <v>0</v>
      </c>
      <c r="AH80" s="4">
        <v>0</v>
      </c>
      <c r="AI80" s="4">
        <v>0</v>
      </c>
      <c r="AJ80" s="4">
        <v>0</v>
      </c>
      <c r="AK80" s="95">
        <v>0</v>
      </c>
      <c r="AM80" s="4">
        <v>0</v>
      </c>
      <c r="AN80" s="4"/>
      <c r="AO80" s="95">
        <v>5</v>
      </c>
      <c r="AP80" s="95">
        <v>3</v>
      </c>
      <c r="AQ80" s="95">
        <v>1</v>
      </c>
      <c r="AR80" s="95">
        <v>5.82</v>
      </c>
      <c r="AS80" s="95">
        <v>14.4</v>
      </c>
      <c r="AT80" s="95">
        <v>195</v>
      </c>
      <c r="AU80" s="95">
        <v>60.8</v>
      </c>
      <c r="AV80" s="95">
        <v>28.4</v>
      </c>
      <c r="AW80" s="99">
        <v>2.140845070422535</v>
      </c>
      <c r="AX80" s="95">
        <v>3539</v>
      </c>
      <c r="AY80" s="95"/>
      <c r="AZ80" s="95"/>
      <c r="BA80" s="113">
        <v>4.3</v>
      </c>
      <c r="BB80" s="95">
        <v>8.9</v>
      </c>
      <c r="BC80" s="6">
        <v>8.66</v>
      </c>
      <c r="BD80" s="95">
        <v>196</v>
      </c>
      <c r="BE80" s="114">
        <v>0.84</v>
      </c>
      <c r="BF80" s="95">
        <v>28</v>
      </c>
      <c r="BG80" s="95">
        <v>31</v>
      </c>
      <c r="BH80" s="95">
        <v>3</v>
      </c>
      <c r="BI80" s="95">
        <v>3.8</v>
      </c>
      <c r="BJ80" s="134">
        <v>89</v>
      </c>
      <c r="BK80" s="70"/>
      <c r="BL80" s="64"/>
      <c r="BM80" s="61"/>
      <c r="BN80" s="61"/>
      <c r="BO80" s="64"/>
      <c r="BP80" s="64"/>
      <c r="BQ80" s="106"/>
      <c r="BR80" s="61"/>
      <c r="BS80" s="61"/>
      <c r="BT80" s="64"/>
      <c r="BU80" s="64"/>
      <c r="BV80" s="106"/>
      <c r="BW80" s="70"/>
      <c r="BX80" s="61"/>
      <c r="BY80" s="61"/>
      <c r="BZ80" s="61"/>
      <c r="CA80" s="64"/>
      <c r="CB80" s="70"/>
      <c r="CC80" s="61"/>
      <c r="CD80" s="95">
        <v>5</v>
      </c>
      <c r="CE80" s="95">
        <v>30</v>
      </c>
      <c r="CF80" s="95">
        <v>2</v>
      </c>
      <c r="CH80" s="95">
        <v>0.1</v>
      </c>
      <c r="CI80" s="95">
        <v>0</v>
      </c>
      <c r="CJ80" s="95"/>
      <c r="CK80" s="95">
        <v>60</v>
      </c>
      <c r="CL80" s="95"/>
      <c r="CM80" s="95">
        <v>0</v>
      </c>
      <c r="CN80" s="115">
        <v>14.3</v>
      </c>
      <c r="CO80" s="95">
        <v>1</v>
      </c>
      <c r="CP80" s="95">
        <v>1</v>
      </c>
      <c r="CQ80" s="134">
        <v>1</v>
      </c>
      <c r="CR80" s="95">
        <v>0</v>
      </c>
      <c r="CS80" s="95">
        <v>5</v>
      </c>
      <c r="CT80" s="95">
        <v>3</v>
      </c>
      <c r="CU80" s="95">
        <v>1</v>
      </c>
      <c r="CV80" s="134">
        <v>3</v>
      </c>
      <c r="CW80" s="151">
        <v>2.1</v>
      </c>
      <c r="CX80" s="4">
        <v>0</v>
      </c>
      <c r="CY80" s="4">
        <v>0</v>
      </c>
      <c r="CZ80" s="94">
        <v>0</v>
      </c>
      <c r="DA80" s="4">
        <v>0</v>
      </c>
      <c r="DC80" s="4">
        <v>1</v>
      </c>
      <c r="DD80" s="95"/>
      <c r="DE80" s="95"/>
      <c r="DG80" s="95"/>
      <c r="DH80" s="95"/>
    </row>
    <row r="81" spans="1:240" x14ac:dyDescent="0.3">
      <c r="A81" s="148" t="s">
        <v>945</v>
      </c>
      <c r="B81" s="138" t="s">
        <v>751</v>
      </c>
      <c r="C81" s="61" t="s">
        <v>648</v>
      </c>
      <c r="D81" s="87" t="s">
        <v>879</v>
      </c>
      <c r="E81" s="4">
        <v>33460888</v>
      </c>
      <c r="F81" s="95">
        <v>78</v>
      </c>
      <c r="G81" s="95">
        <v>0</v>
      </c>
      <c r="H81" s="147" t="s">
        <v>628</v>
      </c>
      <c r="I81" s="108">
        <v>16043</v>
      </c>
      <c r="J81" s="108">
        <v>44546</v>
      </c>
      <c r="K81" s="95">
        <v>78</v>
      </c>
      <c r="L81" s="108">
        <v>44546</v>
      </c>
      <c r="M81" s="61"/>
      <c r="N81" s="95">
        <v>78</v>
      </c>
      <c r="O81" s="4">
        <v>0</v>
      </c>
      <c r="U81" s="94">
        <v>0</v>
      </c>
      <c r="V81" s="4">
        <v>0</v>
      </c>
      <c r="X81" s="95">
        <v>148.9</v>
      </c>
      <c r="Y81" s="95">
        <v>82.5</v>
      </c>
      <c r="Z81" s="95">
        <v>37.200000000000003</v>
      </c>
      <c r="AA81" s="95">
        <v>2</v>
      </c>
      <c r="AB81" s="4">
        <v>1</v>
      </c>
      <c r="AC81" s="95"/>
      <c r="AD81" s="95">
        <v>1</v>
      </c>
      <c r="AE81" s="95">
        <v>0</v>
      </c>
      <c r="AF81" s="95">
        <v>0</v>
      </c>
      <c r="AG81" s="4">
        <v>0</v>
      </c>
      <c r="AH81" s="4">
        <v>0</v>
      </c>
      <c r="AI81" s="4">
        <v>0</v>
      </c>
      <c r="AJ81" s="4">
        <v>0</v>
      </c>
      <c r="AK81" s="95">
        <v>0</v>
      </c>
      <c r="AM81" s="95">
        <v>1</v>
      </c>
      <c r="AN81" s="4"/>
      <c r="AO81" s="95">
        <v>3</v>
      </c>
      <c r="AP81" s="95">
        <v>3</v>
      </c>
      <c r="AQ81" s="95">
        <v>1</v>
      </c>
      <c r="AR81" s="95">
        <v>7.64</v>
      </c>
      <c r="AS81" s="95">
        <v>13.3</v>
      </c>
      <c r="AT81" s="95">
        <v>227</v>
      </c>
      <c r="AU81" s="95">
        <v>50.5</v>
      </c>
      <c r="AV81" s="95">
        <v>37.700000000000003</v>
      </c>
      <c r="AW81" s="99">
        <v>1.3395225464190981</v>
      </c>
      <c r="AX81" s="95">
        <v>3858</v>
      </c>
      <c r="AY81" s="95">
        <v>0.25</v>
      </c>
      <c r="AZ81" s="95">
        <v>175</v>
      </c>
      <c r="BA81" s="113">
        <v>4.4000000000000004</v>
      </c>
      <c r="BB81" s="95">
        <v>8.6</v>
      </c>
      <c r="BC81" s="6">
        <v>8.2799999999999994</v>
      </c>
      <c r="BD81" s="95">
        <v>217</v>
      </c>
      <c r="BE81" s="114">
        <v>0.65</v>
      </c>
      <c r="BF81" s="95">
        <v>20</v>
      </c>
      <c r="BG81" s="95">
        <v>18</v>
      </c>
      <c r="BH81" s="95">
        <v>3.2</v>
      </c>
      <c r="BI81" s="95">
        <v>5.5</v>
      </c>
      <c r="BJ81" s="134">
        <v>88</v>
      </c>
      <c r="BK81" s="70"/>
      <c r="BL81" s="64"/>
      <c r="BM81" s="61"/>
      <c r="BN81" s="61"/>
      <c r="BO81" s="64"/>
      <c r="BP81" s="64"/>
      <c r="BQ81" s="106"/>
      <c r="BR81" s="61"/>
      <c r="BS81" s="61"/>
      <c r="BT81" s="64"/>
      <c r="BU81" s="64"/>
      <c r="BV81" s="106"/>
      <c r="BW81" s="70"/>
      <c r="BX81" s="61"/>
      <c r="BY81" s="61"/>
      <c r="BZ81" s="61"/>
      <c r="CA81" s="64"/>
      <c r="CB81" s="70"/>
      <c r="CC81" s="61"/>
      <c r="CD81" s="95">
        <v>4</v>
      </c>
      <c r="CE81" s="95"/>
      <c r="CF81" s="95">
        <v>1</v>
      </c>
      <c r="CH81" s="95"/>
      <c r="CI81" s="95"/>
      <c r="CJ81" s="95"/>
      <c r="CK81" s="95">
        <v>110</v>
      </c>
      <c r="CL81" s="95">
        <v>300</v>
      </c>
      <c r="CM81" s="95">
        <v>0</v>
      </c>
      <c r="CN81" s="115">
        <v>8.6</v>
      </c>
      <c r="CO81" s="95">
        <v>1</v>
      </c>
      <c r="CP81" s="95">
        <v>1</v>
      </c>
      <c r="CQ81" s="134">
        <v>1</v>
      </c>
      <c r="CR81" s="95">
        <v>0</v>
      </c>
      <c r="CS81" s="95">
        <v>3</v>
      </c>
      <c r="CT81" s="95">
        <v>3</v>
      </c>
      <c r="CU81" s="95">
        <v>1</v>
      </c>
      <c r="CV81" s="134">
        <v>3</v>
      </c>
      <c r="CW81" s="151">
        <v>7.2</v>
      </c>
      <c r="CX81" s="4">
        <v>0</v>
      </c>
      <c r="CY81" s="4">
        <v>0</v>
      </c>
      <c r="CZ81" s="94">
        <v>1</v>
      </c>
      <c r="DA81" s="4">
        <v>0</v>
      </c>
      <c r="DC81" s="4">
        <v>0</v>
      </c>
      <c r="DD81" s="95"/>
      <c r="DE81" s="95"/>
      <c r="DG81" s="95"/>
      <c r="DH81" s="95"/>
    </row>
    <row r="82" spans="1:240" x14ac:dyDescent="0.3">
      <c r="A82" s="148" t="s">
        <v>945</v>
      </c>
      <c r="B82" s="138" t="s">
        <v>752</v>
      </c>
      <c r="C82" s="87" t="s">
        <v>649</v>
      </c>
      <c r="D82" s="87" t="s">
        <v>880</v>
      </c>
      <c r="E82" s="4">
        <v>90225819</v>
      </c>
      <c r="F82" s="95">
        <v>68</v>
      </c>
      <c r="G82" s="95">
        <v>0</v>
      </c>
      <c r="H82" s="147" t="s">
        <v>620</v>
      </c>
      <c r="I82" s="108">
        <v>19531</v>
      </c>
      <c r="J82" s="108">
        <v>44550</v>
      </c>
      <c r="K82" s="95">
        <v>68</v>
      </c>
      <c r="L82" s="108">
        <v>44550</v>
      </c>
      <c r="M82" s="61"/>
      <c r="N82" s="95">
        <v>68</v>
      </c>
      <c r="O82" s="4">
        <v>0</v>
      </c>
      <c r="U82" s="94">
        <v>0</v>
      </c>
      <c r="V82" s="4">
        <v>0</v>
      </c>
      <c r="X82" s="95">
        <v>166.8</v>
      </c>
      <c r="Y82" s="95">
        <v>61.8</v>
      </c>
      <c r="Z82" s="95">
        <v>22.2</v>
      </c>
      <c r="AA82" s="95">
        <v>3</v>
      </c>
      <c r="AB82" s="4">
        <v>1</v>
      </c>
      <c r="AC82" s="95"/>
      <c r="AD82" s="95">
        <v>0</v>
      </c>
      <c r="AE82" s="95">
        <v>0</v>
      </c>
      <c r="AF82" s="95">
        <v>0</v>
      </c>
      <c r="AG82" s="4">
        <v>0</v>
      </c>
      <c r="AH82" s="4">
        <v>0</v>
      </c>
      <c r="AI82" s="4">
        <v>0</v>
      </c>
      <c r="AJ82" s="4">
        <v>0</v>
      </c>
      <c r="AK82" s="95">
        <v>0</v>
      </c>
      <c r="AM82" s="95">
        <v>0</v>
      </c>
      <c r="AN82" s="4"/>
      <c r="AO82" s="95">
        <v>1</v>
      </c>
      <c r="AP82" s="95">
        <v>3</v>
      </c>
      <c r="AQ82" s="95">
        <v>1</v>
      </c>
      <c r="AR82" s="95">
        <v>6.01</v>
      </c>
      <c r="AS82" s="95">
        <v>12.7</v>
      </c>
      <c r="AT82" s="95">
        <v>236</v>
      </c>
      <c r="AU82" s="95">
        <v>55.4</v>
      </c>
      <c r="AV82" s="95">
        <v>31.9</v>
      </c>
      <c r="AW82" s="99">
        <v>1.7366771159874608</v>
      </c>
      <c r="AX82" s="95">
        <v>3330</v>
      </c>
      <c r="AY82" s="95"/>
      <c r="AZ82" s="95"/>
      <c r="BA82" s="113">
        <v>4.0999999999999996</v>
      </c>
      <c r="BB82" s="95">
        <v>9</v>
      </c>
      <c r="BC82" s="6">
        <v>8.92</v>
      </c>
      <c r="BD82" s="95">
        <v>172</v>
      </c>
      <c r="BE82" s="114">
        <v>0.66</v>
      </c>
      <c r="BF82" s="95">
        <v>18</v>
      </c>
      <c r="BG82" s="95">
        <v>9</v>
      </c>
      <c r="BH82" s="95">
        <v>3.7</v>
      </c>
      <c r="BI82" s="95">
        <v>4.0999999999999996</v>
      </c>
      <c r="BJ82" s="134">
        <v>89</v>
      </c>
      <c r="BK82" s="70"/>
      <c r="BL82" s="64"/>
      <c r="BM82" s="61"/>
      <c r="BN82" s="61"/>
      <c r="BO82" s="64"/>
      <c r="BP82" s="64"/>
      <c r="BQ82" s="106"/>
      <c r="BR82" s="61"/>
      <c r="BS82" s="61"/>
      <c r="BT82" s="64"/>
      <c r="BU82" s="64"/>
      <c r="BV82" s="106"/>
      <c r="BW82" s="70"/>
      <c r="BX82" s="61"/>
      <c r="BY82" s="61"/>
      <c r="BZ82" s="61"/>
      <c r="CA82" s="64"/>
      <c r="CB82" s="70"/>
      <c r="CC82" s="61"/>
      <c r="CD82" s="95">
        <v>5</v>
      </c>
      <c r="CE82" s="95">
        <v>70</v>
      </c>
      <c r="CF82" s="95">
        <v>2</v>
      </c>
      <c r="CH82" s="95"/>
      <c r="CI82" s="95">
        <v>1</v>
      </c>
      <c r="CJ82" s="95">
        <v>16</v>
      </c>
      <c r="CK82" s="95">
        <v>110</v>
      </c>
      <c r="CL82" s="95">
        <v>50</v>
      </c>
      <c r="CM82" s="95">
        <v>0</v>
      </c>
      <c r="CN82" s="115">
        <v>11.6</v>
      </c>
      <c r="CO82" s="95">
        <v>1</v>
      </c>
      <c r="CP82" s="95">
        <v>2</v>
      </c>
      <c r="CQ82" s="134">
        <v>1</v>
      </c>
      <c r="CR82" s="95">
        <v>0</v>
      </c>
      <c r="CS82" s="95">
        <v>1</v>
      </c>
      <c r="CT82" s="95">
        <v>3</v>
      </c>
      <c r="CU82" s="95">
        <v>1</v>
      </c>
      <c r="CV82" s="134">
        <v>3</v>
      </c>
      <c r="CW82" s="151">
        <v>2.4</v>
      </c>
      <c r="CX82" s="4">
        <v>0</v>
      </c>
      <c r="CY82" s="4">
        <v>0</v>
      </c>
      <c r="CZ82" s="94">
        <v>1</v>
      </c>
      <c r="DA82" s="4">
        <v>0</v>
      </c>
      <c r="DC82" s="4">
        <v>0</v>
      </c>
      <c r="DD82" s="95"/>
      <c r="DE82" s="95"/>
      <c r="DG82" s="95"/>
      <c r="DH82" s="95"/>
    </row>
    <row r="83" spans="1:240" x14ac:dyDescent="0.3">
      <c r="A83" s="148" t="s">
        <v>945</v>
      </c>
      <c r="B83" s="138" t="s">
        <v>763</v>
      </c>
      <c r="C83" s="87" t="s">
        <v>650</v>
      </c>
      <c r="D83" s="87" t="s">
        <v>881</v>
      </c>
      <c r="E83" s="4">
        <v>33460756</v>
      </c>
      <c r="F83" s="95">
        <v>60</v>
      </c>
      <c r="G83" s="95">
        <v>0</v>
      </c>
      <c r="H83" s="147" t="s">
        <v>628</v>
      </c>
      <c r="I83" s="108">
        <v>22564</v>
      </c>
      <c r="J83" s="108">
        <v>44550</v>
      </c>
      <c r="K83" s="95">
        <v>60</v>
      </c>
      <c r="L83" s="108">
        <v>44550</v>
      </c>
      <c r="M83" s="61"/>
      <c r="N83" s="95">
        <v>60</v>
      </c>
      <c r="O83" s="4">
        <v>0</v>
      </c>
      <c r="U83" s="94">
        <v>1</v>
      </c>
      <c r="V83" s="4">
        <v>0</v>
      </c>
      <c r="X83" s="95">
        <v>167.5</v>
      </c>
      <c r="Y83" s="95">
        <v>65.3</v>
      </c>
      <c r="Z83" s="95">
        <v>23.3</v>
      </c>
      <c r="AA83" s="95">
        <v>3</v>
      </c>
      <c r="AB83" s="4">
        <v>1</v>
      </c>
      <c r="AC83" s="95"/>
      <c r="AD83" s="95">
        <v>0</v>
      </c>
      <c r="AE83" s="95">
        <v>0</v>
      </c>
      <c r="AF83" s="95">
        <v>1</v>
      </c>
      <c r="AG83" s="4">
        <v>0</v>
      </c>
      <c r="AH83" s="4">
        <v>0</v>
      </c>
      <c r="AI83" s="4">
        <v>1</v>
      </c>
      <c r="AJ83" s="4">
        <v>0</v>
      </c>
      <c r="AK83" s="95">
        <v>0</v>
      </c>
      <c r="AM83" s="95">
        <v>0</v>
      </c>
      <c r="AN83" s="4"/>
      <c r="AO83" s="95">
        <v>5</v>
      </c>
      <c r="AP83" s="95">
        <v>3</v>
      </c>
      <c r="AQ83" s="95">
        <v>1</v>
      </c>
      <c r="AR83" s="95">
        <v>5.38</v>
      </c>
      <c r="AS83" s="95">
        <v>13</v>
      </c>
      <c r="AT83" s="95">
        <v>275</v>
      </c>
      <c r="AU83" s="95">
        <v>56.2</v>
      </c>
      <c r="AV83" s="95">
        <v>33.700000000000003</v>
      </c>
      <c r="AW83" s="99">
        <v>1.6676557863501482</v>
      </c>
      <c r="AX83" s="95">
        <v>3024</v>
      </c>
      <c r="AY83" s="95">
        <v>7.0000000000000007E-2</v>
      </c>
      <c r="AZ83" s="95">
        <v>200</v>
      </c>
      <c r="BA83" s="113">
        <v>4.5999999999999996</v>
      </c>
      <c r="BB83" s="95">
        <v>8.8000000000000007</v>
      </c>
      <c r="BC83" s="6">
        <v>8.32</v>
      </c>
      <c r="BD83" s="95">
        <v>261</v>
      </c>
      <c r="BE83" s="114">
        <v>0.53</v>
      </c>
      <c r="BF83" s="95">
        <v>46</v>
      </c>
      <c r="BG83" s="95">
        <v>55</v>
      </c>
      <c r="BH83" s="95">
        <v>3.8</v>
      </c>
      <c r="BI83" s="95">
        <v>4.5</v>
      </c>
      <c r="BJ83" s="134">
        <v>117</v>
      </c>
      <c r="BK83" s="70"/>
      <c r="BL83" s="64"/>
      <c r="BM83" s="61"/>
      <c r="BN83" s="61"/>
      <c r="BO83" s="64"/>
      <c r="BP83" s="64"/>
      <c r="BQ83" s="106"/>
      <c r="BR83" s="61"/>
      <c r="BS83" s="61"/>
      <c r="BT83" s="64"/>
      <c r="BU83" s="64"/>
      <c r="BV83" s="106"/>
      <c r="BW83" s="70"/>
      <c r="BX83" s="61"/>
      <c r="BY83" s="61"/>
      <c r="BZ83" s="61"/>
      <c r="CA83" s="64"/>
      <c r="CB83" s="70"/>
      <c r="CC83" s="61"/>
      <c r="CD83" s="95">
        <v>1</v>
      </c>
      <c r="CE83" s="95"/>
      <c r="CF83" s="95">
        <v>2</v>
      </c>
      <c r="CH83" s="95"/>
      <c r="CI83" s="95">
        <v>1</v>
      </c>
      <c r="CJ83" s="95">
        <v>12</v>
      </c>
      <c r="CK83" s="95">
        <v>115</v>
      </c>
      <c r="CL83" s="95">
        <v>50</v>
      </c>
      <c r="CM83" s="95">
        <v>0</v>
      </c>
      <c r="CN83" s="115">
        <v>11.4</v>
      </c>
      <c r="CO83" s="95">
        <v>2</v>
      </c>
      <c r="CP83" s="95">
        <v>1</v>
      </c>
      <c r="CQ83" s="134">
        <v>1</v>
      </c>
      <c r="CR83" s="95">
        <v>0</v>
      </c>
      <c r="CS83" s="95">
        <v>5</v>
      </c>
      <c r="CT83" s="95">
        <v>3</v>
      </c>
      <c r="CU83" s="95">
        <v>1</v>
      </c>
      <c r="CV83" s="134">
        <v>2</v>
      </c>
      <c r="CW83" s="151">
        <v>3.1</v>
      </c>
      <c r="CX83" s="4">
        <v>0</v>
      </c>
      <c r="CY83" s="4">
        <v>0</v>
      </c>
      <c r="CZ83" s="94">
        <v>0</v>
      </c>
      <c r="DA83" s="4">
        <v>0</v>
      </c>
      <c r="DC83" s="4">
        <v>0</v>
      </c>
      <c r="DD83" s="95"/>
      <c r="DE83" s="95"/>
      <c r="DG83" s="95"/>
      <c r="DH83" s="95"/>
    </row>
    <row r="84" spans="1:240" x14ac:dyDescent="0.3">
      <c r="A84" s="148" t="s">
        <v>945</v>
      </c>
      <c r="B84" s="138" t="s">
        <v>764</v>
      </c>
      <c r="C84" s="87" t="s">
        <v>651</v>
      </c>
      <c r="D84" s="87" t="s">
        <v>882</v>
      </c>
      <c r="E84" s="4">
        <v>33461936</v>
      </c>
      <c r="F84" s="95">
        <v>66</v>
      </c>
      <c r="G84" s="95">
        <v>1</v>
      </c>
      <c r="H84" s="148" t="s">
        <v>652</v>
      </c>
      <c r="I84" s="108">
        <v>20225</v>
      </c>
      <c r="J84" s="108">
        <v>44553</v>
      </c>
      <c r="K84" s="95">
        <v>66</v>
      </c>
      <c r="L84" s="108">
        <v>44553</v>
      </c>
      <c r="M84" s="61"/>
      <c r="N84" s="95">
        <v>66</v>
      </c>
      <c r="O84" s="4">
        <v>0</v>
      </c>
      <c r="U84" s="94">
        <v>3</v>
      </c>
      <c r="V84" s="4">
        <v>0</v>
      </c>
      <c r="X84" s="95">
        <v>172.3</v>
      </c>
      <c r="Y84" s="95">
        <v>70</v>
      </c>
      <c r="Z84" s="95">
        <v>23.6</v>
      </c>
      <c r="AA84" s="95">
        <v>3</v>
      </c>
      <c r="AB84" s="4">
        <v>1</v>
      </c>
      <c r="AC84" s="95"/>
      <c r="AD84" s="95">
        <v>1</v>
      </c>
      <c r="AE84" s="95">
        <v>0</v>
      </c>
      <c r="AF84" s="95">
        <v>0</v>
      </c>
      <c r="AG84" s="4">
        <v>0</v>
      </c>
      <c r="AH84" s="4">
        <v>1</v>
      </c>
      <c r="AI84" s="4">
        <v>0</v>
      </c>
      <c r="AJ84" s="4">
        <v>0</v>
      </c>
      <c r="AK84" s="95">
        <v>0</v>
      </c>
      <c r="AM84" s="95">
        <v>0</v>
      </c>
      <c r="AN84" s="4" t="s">
        <v>786</v>
      </c>
      <c r="AO84" s="95">
        <v>1</v>
      </c>
      <c r="AP84" s="95">
        <v>3</v>
      </c>
      <c r="AQ84" s="95">
        <v>1</v>
      </c>
      <c r="AR84" s="95">
        <v>6.17</v>
      </c>
      <c r="AS84" s="95">
        <v>15.7</v>
      </c>
      <c r="AT84" s="95">
        <v>135</v>
      </c>
      <c r="AU84" s="95">
        <v>55.6</v>
      </c>
      <c r="AV84" s="95">
        <v>35.1</v>
      </c>
      <c r="AW84" s="99">
        <v>1.584045584045584</v>
      </c>
      <c r="AX84" s="95">
        <v>3431</v>
      </c>
      <c r="AY84" s="95">
        <v>0.18</v>
      </c>
      <c r="AZ84" s="95">
        <v>167</v>
      </c>
      <c r="BA84" s="113">
        <v>4.4000000000000004</v>
      </c>
      <c r="BB84" s="95">
        <v>8.6</v>
      </c>
      <c r="BC84" s="6">
        <v>8.2799999999999994</v>
      </c>
      <c r="BD84" s="95">
        <v>128</v>
      </c>
      <c r="BE84" s="114">
        <v>0.75</v>
      </c>
      <c r="BF84" s="95">
        <v>48</v>
      </c>
      <c r="BG84" s="95">
        <v>33</v>
      </c>
      <c r="BH84" s="95">
        <v>2.9</v>
      </c>
      <c r="BI84" s="95">
        <v>6.1</v>
      </c>
      <c r="BJ84" s="134">
        <v>104</v>
      </c>
      <c r="BK84" s="70"/>
      <c r="BL84" s="64"/>
      <c r="BM84" s="61"/>
      <c r="BN84" s="61"/>
      <c r="BO84" s="64"/>
      <c r="BP84" s="64"/>
      <c r="BQ84" s="106"/>
      <c r="BR84" s="61"/>
      <c r="BS84" s="61"/>
      <c r="BT84" s="64"/>
      <c r="BU84" s="64"/>
      <c r="BV84" s="106"/>
      <c r="BW84" s="70"/>
      <c r="BX84" s="61"/>
      <c r="BY84" s="61"/>
      <c r="BZ84" s="61"/>
      <c r="CA84" s="64"/>
      <c r="CB84" s="70"/>
      <c r="CC84" s="61"/>
      <c r="CD84" s="95">
        <v>5</v>
      </c>
      <c r="CE84" s="95">
        <v>145</v>
      </c>
      <c r="CF84" s="95">
        <v>2</v>
      </c>
      <c r="CH84" s="95">
        <v>0.1</v>
      </c>
      <c r="CI84" s="95">
        <v>1</v>
      </c>
      <c r="CJ84" s="95">
        <v>21</v>
      </c>
      <c r="CK84" s="95">
        <v>195</v>
      </c>
      <c r="CL84" s="95">
        <v>50</v>
      </c>
      <c r="CM84" s="95">
        <v>0</v>
      </c>
      <c r="CN84" s="115">
        <v>14.7</v>
      </c>
      <c r="CO84" s="95">
        <v>2</v>
      </c>
      <c r="CP84" s="95">
        <v>3</v>
      </c>
      <c r="CQ84" s="134">
        <v>1</v>
      </c>
      <c r="CR84" s="95">
        <v>0</v>
      </c>
      <c r="CS84" s="95">
        <v>1</v>
      </c>
      <c r="CT84" s="95">
        <v>3</v>
      </c>
      <c r="CU84" s="95">
        <v>1</v>
      </c>
      <c r="CV84" s="134">
        <v>3</v>
      </c>
      <c r="CW84" s="151">
        <v>3.5</v>
      </c>
      <c r="CX84" s="4">
        <v>0</v>
      </c>
      <c r="CY84" s="4">
        <v>0</v>
      </c>
      <c r="CZ84" s="94">
        <v>0</v>
      </c>
      <c r="DA84" s="4">
        <v>0</v>
      </c>
      <c r="DC84" s="4">
        <v>0</v>
      </c>
      <c r="DD84" s="95"/>
      <c r="DE84" s="95"/>
      <c r="DG84" s="95"/>
      <c r="DH84" s="95"/>
    </row>
    <row r="85" spans="1:240" x14ac:dyDescent="0.3">
      <c r="A85" s="148" t="s">
        <v>945</v>
      </c>
      <c r="B85" s="138" t="s">
        <v>765</v>
      </c>
      <c r="C85" s="87" t="s">
        <v>665</v>
      </c>
      <c r="D85" s="87" t="s">
        <v>883</v>
      </c>
      <c r="E85" s="4">
        <v>33459696</v>
      </c>
      <c r="F85" s="95">
        <v>67</v>
      </c>
      <c r="G85" s="95">
        <v>0</v>
      </c>
      <c r="H85" s="147" t="s">
        <v>666</v>
      </c>
      <c r="I85" s="108">
        <v>19954</v>
      </c>
      <c r="J85" s="108">
        <v>44554</v>
      </c>
      <c r="K85" s="95">
        <v>67</v>
      </c>
      <c r="L85" s="108">
        <v>44553</v>
      </c>
      <c r="M85" s="61"/>
      <c r="N85" s="95">
        <v>67</v>
      </c>
      <c r="O85" s="4">
        <v>0</v>
      </c>
      <c r="U85" s="94">
        <v>0</v>
      </c>
      <c r="V85" s="4">
        <v>0</v>
      </c>
      <c r="X85" s="95">
        <v>153.5</v>
      </c>
      <c r="Y85" s="95">
        <v>80.599999999999994</v>
      </c>
      <c r="Z85" s="95">
        <v>34.200000000000003</v>
      </c>
      <c r="AA85" s="95">
        <v>3</v>
      </c>
      <c r="AB85" s="4">
        <v>1</v>
      </c>
      <c r="AC85" s="95"/>
      <c r="AD85" s="95">
        <v>1</v>
      </c>
      <c r="AE85" s="95">
        <v>1</v>
      </c>
      <c r="AF85" s="95">
        <v>1</v>
      </c>
      <c r="AG85" s="4">
        <v>0</v>
      </c>
      <c r="AH85" s="4">
        <v>0</v>
      </c>
      <c r="AI85" s="4">
        <v>0</v>
      </c>
      <c r="AJ85" s="4">
        <v>0</v>
      </c>
      <c r="AK85" s="95">
        <v>0</v>
      </c>
      <c r="AM85" s="95">
        <v>0</v>
      </c>
      <c r="AN85" s="4"/>
      <c r="AO85" s="95">
        <v>1</v>
      </c>
      <c r="AP85" s="95">
        <v>3</v>
      </c>
      <c r="AQ85" s="95">
        <v>1</v>
      </c>
      <c r="AR85" s="95">
        <v>5.92</v>
      </c>
      <c r="AS85" s="95">
        <v>14.2</v>
      </c>
      <c r="AT85" s="95">
        <v>143</v>
      </c>
      <c r="AU85" s="95">
        <v>50.5</v>
      </c>
      <c r="AV85" s="95">
        <v>37.299999999999997</v>
      </c>
      <c r="AW85" s="99">
        <v>1.353887399463807</v>
      </c>
      <c r="AX85" s="95">
        <v>2990</v>
      </c>
      <c r="AY85" s="95">
        <v>0.06</v>
      </c>
      <c r="AZ85" s="95">
        <v>163</v>
      </c>
      <c r="BA85" s="113">
        <v>4.0999999999999996</v>
      </c>
      <c r="BB85" s="95">
        <v>8.3000000000000007</v>
      </c>
      <c r="BC85" s="6">
        <v>8.2200000000000006</v>
      </c>
      <c r="BD85" s="95">
        <v>178</v>
      </c>
      <c r="BE85" s="114">
        <v>0.62</v>
      </c>
      <c r="BF85" s="95">
        <v>30</v>
      </c>
      <c r="BG85" s="95">
        <v>48</v>
      </c>
      <c r="BH85" s="95">
        <v>3.5</v>
      </c>
      <c r="BI85" s="95">
        <v>4.5999999999999996</v>
      </c>
      <c r="BJ85" s="134">
        <v>96</v>
      </c>
      <c r="BK85" s="70"/>
      <c r="BL85" s="64"/>
      <c r="BM85" s="61"/>
      <c r="BN85" s="61"/>
      <c r="BO85" s="64"/>
      <c r="BP85" s="64"/>
      <c r="BQ85" s="106"/>
      <c r="BR85" s="61"/>
      <c r="BS85" s="61"/>
      <c r="BT85" s="64"/>
      <c r="BU85" s="64"/>
      <c r="BV85" s="106"/>
      <c r="BW85" s="70"/>
      <c r="BX85" s="61"/>
      <c r="BY85" s="61"/>
      <c r="BZ85" s="61"/>
      <c r="CA85" s="64"/>
      <c r="CB85" s="70"/>
      <c r="CC85" s="61"/>
      <c r="CD85" s="95">
        <v>5</v>
      </c>
      <c r="CE85" s="95">
        <v>67</v>
      </c>
      <c r="CF85" s="95">
        <v>2</v>
      </c>
      <c r="CH85" s="95">
        <v>0.1</v>
      </c>
      <c r="CI85" s="95">
        <v>1</v>
      </c>
      <c r="CJ85" s="95">
        <v>11</v>
      </c>
      <c r="CK85" s="95">
        <v>115</v>
      </c>
      <c r="CL85" s="95">
        <v>50</v>
      </c>
      <c r="CM85" s="95">
        <v>0</v>
      </c>
      <c r="CN85" s="115">
        <v>12.4</v>
      </c>
      <c r="CO85" s="95">
        <v>1</v>
      </c>
      <c r="CP85" s="95">
        <v>1</v>
      </c>
      <c r="CQ85" s="134">
        <v>1</v>
      </c>
      <c r="CR85" s="95">
        <v>0</v>
      </c>
      <c r="CS85" s="95">
        <v>1</v>
      </c>
      <c r="CT85" s="95">
        <v>3</v>
      </c>
      <c r="CU85" s="95">
        <v>1</v>
      </c>
      <c r="CV85" s="134">
        <v>2</v>
      </c>
      <c r="CW85" s="151">
        <v>3.2</v>
      </c>
      <c r="CX85" s="4">
        <v>0</v>
      </c>
      <c r="CY85" s="4">
        <v>0</v>
      </c>
      <c r="CZ85" s="94">
        <v>1</v>
      </c>
      <c r="DA85" s="4">
        <v>0</v>
      </c>
      <c r="DC85" s="4">
        <v>1</v>
      </c>
      <c r="DD85" s="95"/>
      <c r="DE85" s="95"/>
      <c r="DG85" s="95"/>
      <c r="DH85" s="95"/>
    </row>
    <row r="86" spans="1:240" x14ac:dyDescent="0.3">
      <c r="A86" s="148" t="s">
        <v>945</v>
      </c>
      <c r="B86" s="138" t="s">
        <v>766</v>
      </c>
      <c r="C86" s="87" t="s">
        <v>653</v>
      </c>
      <c r="D86" s="87" t="s">
        <v>884</v>
      </c>
      <c r="E86" s="4">
        <v>33407483</v>
      </c>
      <c r="F86" s="95">
        <v>59</v>
      </c>
      <c r="G86" s="95">
        <v>1</v>
      </c>
      <c r="H86" s="147" t="s">
        <v>628</v>
      </c>
      <c r="I86" s="108">
        <v>22900</v>
      </c>
      <c r="J86" s="108">
        <v>44554</v>
      </c>
      <c r="K86" s="95">
        <v>59</v>
      </c>
      <c r="L86" s="108">
        <v>44554</v>
      </c>
      <c r="M86" s="61"/>
      <c r="N86" s="95">
        <v>59</v>
      </c>
      <c r="O86" s="4">
        <v>0</v>
      </c>
      <c r="U86" s="94">
        <v>1</v>
      </c>
      <c r="V86" s="4">
        <v>0</v>
      </c>
      <c r="X86" s="95">
        <v>163.30000000000001</v>
      </c>
      <c r="Y86" s="95">
        <v>74.7</v>
      </c>
      <c r="Z86" s="95">
        <v>28</v>
      </c>
      <c r="AA86" s="95">
        <v>2</v>
      </c>
      <c r="AB86" s="4">
        <v>1</v>
      </c>
      <c r="AC86" s="95"/>
      <c r="AD86" s="95">
        <v>1</v>
      </c>
      <c r="AE86" s="95">
        <v>1</v>
      </c>
      <c r="AF86" s="95">
        <v>0</v>
      </c>
      <c r="AG86" s="4">
        <v>0</v>
      </c>
      <c r="AH86" s="4">
        <v>0</v>
      </c>
      <c r="AI86" s="4">
        <v>1</v>
      </c>
      <c r="AJ86" s="4">
        <v>0</v>
      </c>
      <c r="AK86" s="95">
        <v>0</v>
      </c>
      <c r="AM86" s="95">
        <v>0</v>
      </c>
      <c r="AN86" s="4"/>
      <c r="AO86" s="95">
        <v>1</v>
      </c>
      <c r="AP86" s="95">
        <v>3</v>
      </c>
      <c r="AQ86" s="95">
        <v>1</v>
      </c>
      <c r="AR86" s="95">
        <v>6.95</v>
      </c>
      <c r="AS86" s="95">
        <v>14.5</v>
      </c>
      <c r="AT86" s="95">
        <v>150</v>
      </c>
      <c r="AU86" s="95">
        <v>60</v>
      </c>
      <c r="AV86" s="95">
        <v>31.3</v>
      </c>
      <c r="AW86" s="99">
        <v>1.9169329073482428</v>
      </c>
      <c r="AX86" s="95">
        <v>4170</v>
      </c>
      <c r="AY86" s="95"/>
      <c r="AZ86" s="95">
        <v>191</v>
      </c>
      <c r="BA86" s="113">
        <v>4.8</v>
      </c>
      <c r="BB86" s="95">
        <v>8.3000000000000007</v>
      </c>
      <c r="BC86" s="6">
        <v>7.660000000000001</v>
      </c>
      <c r="BD86" s="95">
        <v>137</v>
      </c>
      <c r="BE86" s="114">
        <v>0.9</v>
      </c>
      <c r="BF86" s="95">
        <v>40</v>
      </c>
      <c r="BG86" s="95">
        <v>19</v>
      </c>
      <c r="BH86" s="95">
        <v>3.8</v>
      </c>
      <c r="BI86" s="95">
        <v>5.0999999999999996</v>
      </c>
      <c r="BJ86" s="134">
        <v>86</v>
      </c>
      <c r="BK86" s="70"/>
      <c r="BL86" s="64"/>
      <c r="BM86" s="61"/>
      <c r="BN86" s="61"/>
      <c r="BO86" s="64"/>
      <c r="BP86" s="64"/>
      <c r="BQ86" s="106"/>
      <c r="BR86" s="61"/>
      <c r="BS86" s="61"/>
      <c r="BT86" s="64"/>
      <c r="BU86" s="64"/>
      <c r="BV86" s="106"/>
      <c r="BW86" s="70"/>
      <c r="BX86" s="61"/>
      <c r="BY86" s="61"/>
      <c r="BZ86" s="61"/>
      <c r="CA86" s="64"/>
      <c r="CB86" s="70"/>
      <c r="CC86" s="61"/>
      <c r="CD86" s="95">
        <v>5</v>
      </c>
      <c r="CE86" s="95">
        <v>69</v>
      </c>
      <c r="CF86" s="95">
        <v>2</v>
      </c>
      <c r="CH86" s="95">
        <v>0.1</v>
      </c>
      <c r="CI86" s="95">
        <v>1</v>
      </c>
      <c r="CJ86" s="95">
        <v>12</v>
      </c>
      <c r="CK86" s="95">
        <v>100</v>
      </c>
      <c r="CL86" s="95">
        <v>20</v>
      </c>
      <c r="CM86" s="95">
        <v>0</v>
      </c>
      <c r="CN86" s="115">
        <v>10.9</v>
      </c>
      <c r="CO86" s="95">
        <v>1</v>
      </c>
      <c r="CP86" s="95">
        <v>2</v>
      </c>
      <c r="CQ86" s="134">
        <v>1</v>
      </c>
      <c r="CR86" s="95">
        <v>0</v>
      </c>
      <c r="CS86" s="95">
        <v>1</v>
      </c>
      <c r="CT86" s="95">
        <v>3</v>
      </c>
      <c r="CU86" s="95">
        <v>1</v>
      </c>
      <c r="CV86" s="134">
        <v>3</v>
      </c>
      <c r="CW86" s="151">
        <v>1.8</v>
      </c>
      <c r="CX86" s="4">
        <v>0</v>
      </c>
      <c r="CY86" s="4">
        <v>0</v>
      </c>
      <c r="CZ86" s="94">
        <v>0</v>
      </c>
      <c r="DA86" s="4">
        <v>0</v>
      </c>
      <c r="DC86" s="4">
        <v>0</v>
      </c>
      <c r="DD86" s="95"/>
      <c r="DE86" s="95"/>
      <c r="DG86" s="95"/>
      <c r="DH86" s="95"/>
    </row>
    <row r="87" spans="1:240" x14ac:dyDescent="0.3">
      <c r="A87" s="148" t="s">
        <v>945</v>
      </c>
      <c r="B87" s="138" t="s">
        <v>755</v>
      </c>
      <c r="C87" s="87" t="s">
        <v>631</v>
      </c>
      <c r="D87" s="158" t="s">
        <v>885</v>
      </c>
      <c r="E87" s="94">
        <v>33463656</v>
      </c>
      <c r="F87" s="95">
        <v>42</v>
      </c>
      <c r="G87" s="95">
        <v>1</v>
      </c>
      <c r="H87" s="147" t="s">
        <v>630</v>
      </c>
      <c r="I87" s="108">
        <v>29191</v>
      </c>
      <c r="J87" s="108">
        <v>44560</v>
      </c>
      <c r="K87" s="95">
        <v>42</v>
      </c>
      <c r="L87" s="108">
        <v>44560</v>
      </c>
      <c r="M87" s="61"/>
      <c r="N87" s="95">
        <v>42</v>
      </c>
      <c r="O87" s="4">
        <v>0</v>
      </c>
      <c r="U87" s="94">
        <v>3</v>
      </c>
      <c r="V87" s="4">
        <v>0</v>
      </c>
      <c r="X87" s="95">
        <v>167.6</v>
      </c>
      <c r="Y87" s="95">
        <v>96.2</v>
      </c>
      <c r="Z87" s="95">
        <v>34.200000000000003</v>
      </c>
      <c r="AA87" s="95">
        <v>2</v>
      </c>
      <c r="AB87" s="4">
        <v>1</v>
      </c>
      <c r="AC87" s="95"/>
      <c r="AD87" s="95">
        <v>0</v>
      </c>
      <c r="AE87" s="95">
        <v>0</v>
      </c>
      <c r="AF87" s="95">
        <v>0</v>
      </c>
      <c r="AG87" s="4">
        <v>0</v>
      </c>
      <c r="AH87" s="4">
        <v>0</v>
      </c>
      <c r="AI87" s="4">
        <v>0</v>
      </c>
      <c r="AJ87" s="4">
        <v>0</v>
      </c>
      <c r="AK87" s="95">
        <v>0</v>
      </c>
      <c r="AM87" s="4">
        <v>0</v>
      </c>
      <c r="AN87" s="4"/>
      <c r="AO87" s="95">
        <v>1</v>
      </c>
      <c r="AP87" s="95">
        <v>3</v>
      </c>
      <c r="AQ87" s="95">
        <v>1</v>
      </c>
      <c r="AR87" s="95">
        <v>8.9</v>
      </c>
      <c r="AS87" s="95">
        <v>13.4</v>
      </c>
      <c r="AT87" s="95">
        <v>239</v>
      </c>
      <c r="AU87" s="95">
        <v>51.7</v>
      </c>
      <c r="AV87" s="95">
        <v>37.5</v>
      </c>
      <c r="AW87" s="99">
        <v>1.3786666666666667</v>
      </c>
      <c r="AX87" s="95">
        <v>4601</v>
      </c>
      <c r="AY87" s="95">
        <v>0.06</v>
      </c>
      <c r="AZ87" s="95">
        <v>137</v>
      </c>
      <c r="BA87" s="113">
        <v>5.0999999999999996</v>
      </c>
      <c r="BB87" s="95">
        <v>9.1</v>
      </c>
      <c r="BC87" s="6">
        <v>8.2200000000000006</v>
      </c>
      <c r="BD87" s="95">
        <v>188</v>
      </c>
      <c r="BE87" s="114">
        <v>0.71</v>
      </c>
      <c r="BF87" s="95">
        <v>25</v>
      </c>
      <c r="BG87" s="95">
        <v>59</v>
      </c>
      <c r="BH87" s="95">
        <v>3.3</v>
      </c>
      <c r="BI87" s="95">
        <v>3</v>
      </c>
      <c r="BJ87" s="134">
        <v>121</v>
      </c>
      <c r="BK87" s="70"/>
      <c r="BL87" s="64"/>
      <c r="BM87" s="61"/>
      <c r="BN87" s="61"/>
      <c r="BO87" s="64"/>
      <c r="BP87" s="64"/>
      <c r="BQ87" s="106"/>
      <c r="BR87" s="61"/>
      <c r="BS87" s="61"/>
      <c r="BT87" s="64"/>
      <c r="BU87" s="64"/>
      <c r="BV87" s="106"/>
      <c r="BW87" s="70"/>
      <c r="BX87" s="61"/>
      <c r="BY87" s="61"/>
      <c r="BZ87" s="61"/>
      <c r="CA87" s="64"/>
      <c r="CB87" s="70"/>
      <c r="CC87" s="61"/>
      <c r="CD87" s="95">
        <v>5</v>
      </c>
      <c r="CE87" s="95">
        <v>89</v>
      </c>
      <c r="CF87" s="95">
        <v>2</v>
      </c>
      <c r="CH87" s="95">
        <v>0.1</v>
      </c>
      <c r="CI87" s="95">
        <v>1</v>
      </c>
      <c r="CJ87" s="95">
        <v>18</v>
      </c>
      <c r="CK87" s="95">
        <v>140</v>
      </c>
      <c r="CL87" s="95">
        <v>50</v>
      </c>
      <c r="CM87" s="95">
        <v>0</v>
      </c>
      <c r="CN87" s="115">
        <v>11</v>
      </c>
      <c r="CO87" s="95">
        <v>1</v>
      </c>
      <c r="CP87" s="95">
        <v>3</v>
      </c>
      <c r="CQ87" s="134">
        <v>1</v>
      </c>
      <c r="CR87" s="95">
        <v>0</v>
      </c>
      <c r="CS87" s="95">
        <v>1</v>
      </c>
      <c r="CT87" s="95">
        <v>3</v>
      </c>
      <c r="CU87" s="95">
        <v>1</v>
      </c>
      <c r="CV87" s="134">
        <v>2</v>
      </c>
      <c r="CW87" s="151">
        <v>1.6</v>
      </c>
      <c r="CX87" s="4">
        <v>0</v>
      </c>
      <c r="CY87" s="4">
        <v>0</v>
      </c>
      <c r="CZ87" s="94">
        <v>0</v>
      </c>
      <c r="DA87" s="4">
        <v>0</v>
      </c>
      <c r="DC87" s="4">
        <v>0</v>
      </c>
      <c r="DD87" s="95"/>
      <c r="DE87" s="95"/>
      <c r="DG87" s="95"/>
      <c r="DH87" s="95"/>
    </row>
    <row r="88" spans="1:240" x14ac:dyDescent="0.3">
      <c r="A88" s="148" t="s">
        <v>945</v>
      </c>
      <c r="B88" s="138" t="s">
        <v>756</v>
      </c>
      <c r="C88" s="87" t="s">
        <v>632</v>
      </c>
      <c r="D88" s="158" t="s">
        <v>886</v>
      </c>
      <c r="E88" s="94">
        <v>33462608</v>
      </c>
      <c r="F88" s="95">
        <v>43</v>
      </c>
      <c r="G88" s="95">
        <v>1</v>
      </c>
      <c r="H88" s="147" t="s">
        <v>628</v>
      </c>
      <c r="I88" s="108">
        <v>28798</v>
      </c>
      <c r="J88" s="108">
        <v>44560</v>
      </c>
      <c r="K88" s="95">
        <v>43</v>
      </c>
      <c r="L88" s="108">
        <v>44560</v>
      </c>
      <c r="M88" s="61"/>
      <c r="N88" s="95">
        <v>43</v>
      </c>
      <c r="O88" s="4">
        <v>0</v>
      </c>
      <c r="U88" s="94">
        <v>3</v>
      </c>
      <c r="V88" s="4">
        <v>0</v>
      </c>
      <c r="X88" s="95">
        <v>172.7</v>
      </c>
      <c r="Y88" s="95">
        <v>71.3</v>
      </c>
      <c r="Z88" s="95">
        <v>23.9</v>
      </c>
      <c r="AA88" s="95">
        <v>2</v>
      </c>
      <c r="AB88" s="4">
        <v>1</v>
      </c>
      <c r="AC88" s="95"/>
      <c r="AD88" s="95">
        <v>0</v>
      </c>
      <c r="AE88" s="95">
        <v>0</v>
      </c>
      <c r="AF88" s="95">
        <v>0</v>
      </c>
      <c r="AG88" s="4">
        <v>0</v>
      </c>
      <c r="AH88" s="4">
        <v>0</v>
      </c>
      <c r="AI88" s="4">
        <v>0</v>
      </c>
      <c r="AJ88" s="4">
        <v>0</v>
      </c>
      <c r="AK88" s="95">
        <v>0</v>
      </c>
      <c r="AM88" s="4">
        <v>0</v>
      </c>
      <c r="AN88" s="4"/>
      <c r="AO88" s="95">
        <v>1</v>
      </c>
      <c r="AP88" s="95">
        <v>3</v>
      </c>
      <c r="AQ88" s="95">
        <v>1</v>
      </c>
      <c r="AR88" s="95">
        <v>5.7</v>
      </c>
      <c r="AS88" s="95">
        <v>12.6</v>
      </c>
      <c r="AT88" s="95">
        <v>241</v>
      </c>
      <c r="AU88" s="95">
        <v>44.9</v>
      </c>
      <c r="AV88" s="95">
        <v>43.2</v>
      </c>
      <c r="AW88" s="99">
        <v>1.0393518518518519</v>
      </c>
      <c r="AX88" s="95">
        <v>2559</v>
      </c>
      <c r="AY88" s="95"/>
      <c r="AZ88" s="95"/>
      <c r="BA88" s="113">
        <v>4.2</v>
      </c>
      <c r="BB88" s="95">
        <v>9</v>
      </c>
      <c r="BC88" s="6">
        <v>8.84</v>
      </c>
      <c r="BD88" s="95">
        <v>192</v>
      </c>
      <c r="BE88" s="114">
        <v>0.88</v>
      </c>
      <c r="BF88" s="95">
        <v>21</v>
      </c>
      <c r="BG88" s="95">
        <v>15</v>
      </c>
      <c r="BH88" s="95">
        <v>3.7</v>
      </c>
      <c r="BI88" s="95">
        <v>6.2</v>
      </c>
      <c r="BJ88" s="134">
        <v>94</v>
      </c>
      <c r="BK88" s="70"/>
      <c r="BL88" s="64"/>
      <c r="BM88" s="61"/>
      <c r="BN88" s="61"/>
      <c r="BO88" s="64"/>
      <c r="BP88" s="64"/>
      <c r="BQ88" s="106"/>
      <c r="BR88" s="61"/>
      <c r="BS88" s="61"/>
      <c r="BT88" s="64"/>
      <c r="BU88" s="64"/>
      <c r="BV88" s="106"/>
      <c r="BW88" s="70"/>
      <c r="BX88" s="61"/>
      <c r="BY88" s="61"/>
      <c r="BZ88" s="61"/>
      <c r="CA88" s="64"/>
      <c r="CB88" s="70"/>
      <c r="CC88" s="61"/>
      <c r="CD88" s="95">
        <v>4</v>
      </c>
      <c r="CE88" s="95"/>
      <c r="CF88" s="95">
        <v>1</v>
      </c>
      <c r="CH88" s="95"/>
      <c r="CI88" s="95"/>
      <c r="CJ88" s="95"/>
      <c r="CK88" s="95">
        <v>155</v>
      </c>
      <c r="CL88" s="95">
        <v>100</v>
      </c>
      <c r="CM88" s="95">
        <v>0</v>
      </c>
      <c r="CN88" s="115">
        <v>9.4</v>
      </c>
      <c r="CO88" s="95">
        <v>1</v>
      </c>
      <c r="CP88" s="95">
        <v>2</v>
      </c>
      <c r="CQ88" s="134">
        <v>2</v>
      </c>
      <c r="CR88" s="95">
        <v>0</v>
      </c>
      <c r="CS88" s="95">
        <v>1</v>
      </c>
      <c r="CT88" s="95">
        <v>3</v>
      </c>
      <c r="CU88" s="95">
        <v>1</v>
      </c>
      <c r="CV88" s="134">
        <v>2</v>
      </c>
      <c r="CW88" s="151">
        <v>1.5</v>
      </c>
      <c r="CX88" s="4">
        <v>0</v>
      </c>
      <c r="CY88" s="4">
        <v>0</v>
      </c>
      <c r="CZ88" s="94">
        <v>0</v>
      </c>
      <c r="DA88" s="4">
        <v>0</v>
      </c>
      <c r="DC88" s="4">
        <v>0</v>
      </c>
      <c r="DD88" s="95"/>
      <c r="DE88" s="95"/>
      <c r="DG88" s="95"/>
      <c r="DH88" s="95"/>
    </row>
    <row r="89" spans="1:240" x14ac:dyDescent="0.3">
      <c r="A89" s="148" t="s">
        <v>945</v>
      </c>
      <c r="B89" s="138" t="s">
        <v>757</v>
      </c>
      <c r="C89" s="87" t="s">
        <v>775</v>
      </c>
      <c r="D89" s="158" t="s">
        <v>887</v>
      </c>
      <c r="E89" s="94">
        <v>33463310</v>
      </c>
      <c r="F89" s="95">
        <v>59</v>
      </c>
      <c r="G89" s="95">
        <v>0</v>
      </c>
      <c r="H89" s="147" t="s">
        <v>630</v>
      </c>
      <c r="I89" s="108">
        <v>22814</v>
      </c>
      <c r="J89" s="108">
        <v>44564</v>
      </c>
      <c r="K89" s="95">
        <v>59</v>
      </c>
      <c r="L89" s="108">
        <v>44564</v>
      </c>
      <c r="M89" s="61"/>
      <c r="N89" s="95">
        <v>59</v>
      </c>
      <c r="O89" s="4">
        <v>0</v>
      </c>
      <c r="U89" s="94">
        <v>0</v>
      </c>
      <c r="V89" s="4">
        <v>0</v>
      </c>
      <c r="X89" s="95">
        <v>163.19999999999999</v>
      </c>
      <c r="Y89" s="95">
        <v>64.099999999999994</v>
      </c>
      <c r="Z89" s="95">
        <v>24.1</v>
      </c>
      <c r="AA89" s="95">
        <v>2</v>
      </c>
      <c r="AB89" s="4">
        <v>1</v>
      </c>
      <c r="AC89" s="95"/>
      <c r="AD89" s="95">
        <v>1</v>
      </c>
      <c r="AE89" s="95">
        <v>0</v>
      </c>
      <c r="AF89" s="95">
        <v>0</v>
      </c>
      <c r="AG89" s="4">
        <v>0</v>
      </c>
      <c r="AH89" s="4">
        <v>0</v>
      </c>
      <c r="AI89" s="4">
        <v>0</v>
      </c>
      <c r="AJ89" s="4">
        <v>0</v>
      </c>
      <c r="AK89" s="95">
        <v>0</v>
      </c>
      <c r="AM89" s="4">
        <v>0</v>
      </c>
      <c r="AN89" s="4"/>
      <c r="AO89" s="95">
        <v>1</v>
      </c>
      <c r="AP89" s="95">
        <v>3</v>
      </c>
      <c r="AQ89" s="95">
        <v>1</v>
      </c>
      <c r="AR89" s="95">
        <v>6.61</v>
      </c>
      <c r="AS89" s="95">
        <v>13.2</v>
      </c>
      <c r="AT89" s="95">
        <v>246</v>
      </c>
      <c r="AU89" s="95">
        <v>44.4</v>
      </c>
      <c r="AV89" s="95">
        <v>43.3</v>
      </c>
      <c r="AW89" s="99">
        <v>1.0254041570438799</v>
      </c>
      <c r="AX89" s="95">
        <v>2935</v>
      </c>
      <c r="AY89" s="95"/>
      <c r="AZ89" s="95">
        <v>190</v>
      </c>
      <c r="BA89" s="113">
        <v>4.2</v>
      </c>
      <c r="BB89" s="95">
        <v>8.9</v>
      </c>
      <c r="BC89" s="6">
        <v>8.74</v>
      </c>
      <c r="BD89" s="95">
        <v>172</v>
      </c>
      <c r="BE89" s="114">
        <v>0.69</v>
      </c>
      <c r="BF89" s="95">
        <v>18</v>
      </c>
      <c r="BG89" s="95">
        <v>14</v>
      </c>
      <c r="BH89" s="95">
        <v>3.9</v>
      </c>
      <c r="BI89" s="95">
        <v>3.9</v>
      </c>
      <c r="BJ89" s="134">
        <v>87</v>
      </c>
      <c r="BK89" s="70"/>
      <c r="BL89" s="64"/>
      <c r="BM89" s="61"/>
      <c r="BN89" s="61"/>
      <c r="BO89" s="64"/>
      <c r="BP89" s="64"/>
      <c r="BQ89" s="106"/>
      <c r="BR89" s="61"/>
      <c r="BS89" s="61"/>
      <c r="BT89" s="64"/>
      <c r="BU89" s="64"/>
      <c r="BV89" s="106"/>
      <c r="BW89" s="70"/>
      <c r="BX89" s="61"/>
      <c r="BY89" s="61"/>
      <c r="BZ89" s="61"/>
      <c r="CA89" s="64"/>
      <c r="CB89" s="70"/>
      <c r="CC89" s="61"/>
      <c r="CD89" s="95">
        <v>5</v>
      </c>
      <c r="CE89" s="95">
        <v>82</v>
      </c>
      <c r="CF89" s="95">
        <v>2</v>
      </c>
      <c r="CH89" s="95">
        <v>0.1</v>
      </c>
      <c r="CI89" s="95">
        <v>1</v>
      </c>
      <c r="CJ89" s="95">
        <v>12</v>
      </c>
      <c r="CK89" s="95">
        <v>130</v>
      </c>
      <c r="CL89" s="95">
        <v>20</v>
      </c>
      <c r="CM89" s="95">
        <v>0</v>
      </c>
      <c r="CN89" s="115">
        <v>10.8</v>
      </c>
      <c r="CO89" s="95">
        <v>1</v>
      </c>
      <c r="CP89" s="95">
        <v>2</v>
      </c>
      <c r="CQ89" s="134">
        <v>8</v>
      </c>
      <c r="CR89" s="95">
        <v>0</v>
      </c>
      <c r="CS89" s="95"/>
      <c r="CT89" s="95"/>
      <c r="CU89" s="95"/>
      <c r="CV89" s="134"/>
      <c r="CW89" s="151"/>
      <c r="CZ89" s="94"/>
      <c r="DD89" s="95"/>
      <c r="DE89" s="95"/>
      <c r="DG89" s="95"/>
      <c r="DH89" s="95"/>
    </row>
    <row r="90" spans="1:240" x14ac:dyDescent="0.3">
      <c r="A90" s="148" t="s">
        <v>945</v>
      </c>
      <c r="B90" s="138" t="s">
        <v>758</v>
      </c>
      <c r="C90" s="87" t="s">
        <v>633</v>
      </c>
      <c r="D90" s="158" t="s">
        <v>888</v>
      </c>
      <c r="E90" s="94">
        <v>33460990</v>
      </c>
      <c r="F90" s="95">
        <v>78</v>
      </c>
      <c r="G90" s="95">
        <v>0</v>
      </c>
      <c r="H90" s="147" t="s">
        <v>630</v>
      </c>
      <c r="I90" s="108">
        <v>15716</v>
      </c>
      <c r="J90" s="108">
        <v>44567</v>
      </c>
      <c r="K90" s="95">
        <v>78</v>
      </c>
      <c r="L90" s="108">
        <v>44567</v>
      </c>
      <c r="M90" s="61"/>
      <c r="N90" s="95">
        <v>78</v>
      </c>
      <c r="O90" s="4">
        <v>0</v>
      </c>
      <c r="U90" s="94">
        <v>0</v>
      </c>
      <c r="V90" s="4">
        <v>0</v>
      </c>
      <c r="X90" s="95">
        <v>158.80000000000001</v>
      </c>
      <c r="Y90" s="95">
        <v>70.2</v>
      </c>
      <c r="Z90" s="95">
        <v>27.8</v>
      </c>
      <c r="AA90" s="95">
        <v>2</v>
      </c>
      <c r="AB90" s="4">
        <v>1</v>
      </c>
      <c r="AC90" s="95"/>
      <c r="AD90" s="95">
        <v>1</v>
      </c>
      <c r="AE90" s="95">
        <v>1</v>
      </c>
      <c r="AF90" s="95">
        <v>1</v>
      </c>
      <c r="AG90" s="4">
        <v>0</v>
      </c>
      <c r="AH90" s="4">
        <v>0</v>
      </c>
      <c r="AI90" s="4">
        <v>0</v>
      </c>
      <c r="AJ90" s="4">
        <v>0</v>
      </c>
      <c r="AK90" s="95">
        <v>0</v>
      </c>
      <c r="AM90" s="4">
        <v>0</v>
      </c>
      <c r="AN90" s="4"/>
      <c r="AO90" s="95">
        <v>1</v>
      </c>
      <c r="AP90" s="95">
        <v>3</v>
      </c>
      <c r="AQ90" s="95">
        <v>1</v>
      </c>
      <c r="AR90" s="95">
        <v>8.4499999999999993</v>
      </c>
      <c r="AS90" s="95">
        <v>11.8</v>
      </c>
      <c r="AT90" s="95">
        <v>198</v>
      </c>
      <c r="AU90" s="95">
        <v>51.8</v>
      </c>
      <c r="AV90" s="95">
        <v>36.9</v>
      </c>
      <c r="AW90" s="99">
        <v>1.4037940379403795</v>
      </c>
      <c r="AX90" s="95">
        <v>4377</v>
      </c>
      <c r="AY90" s="95">
        <v>0.06</v>
      </c>
      <c r="AZ90" s="95">
        <v>245</v>
      </c>
      <c r="BA90" s="113">
        <v>4.4000000000000004</v>
      </c>
      <c r="BB90" s="95">
        <v>8.6999999999999993</v>
      </c>
      <c r="BC90" s="6">
        <v>8.379999999999999</v>
      </c>
      <c r="BD90" s="95">
        <v>203</v>
      </c>
      <c r="BE90" s="114">
        <v>1.1399999999999999</v>
      </c>
      <c r="BF90" s="95">
        <v>22</v>
      </c>
      <c r="BG90" s="95">
        <v>14</v>
      </c>
      <c r="BH90" s="95">
        <v>3.4</v>
      </c>
      <c r="BI90" s="95">
        <v>6.1</v>
      </c>
      <c r="BJ90" s="134">
        <v>46</v>
      </c>
      <c r="BK90" s="70"/>
      <c r="BL90" s="64"/>
      <c r="BM90" s="61"/>
      <c r="BN90" s="61"/>
      <c r="BO90" s="64"/>
      <c r="BP90" s="64"/>
      <c r="BQ90" s="106"/>
      <c r="BR90" s="61"/>
      <c r="BS90" s="61"/>
      <c r="BT90" s="64"/>
      <c r="BU90" s="64"/>
      <c r="BV90" s="106"/>
      <c r="BW90" s="70"/>
      <c r="BX90" s="61"/>
      <c r="BY90" s="61"/>
      <c r="BZ90" s="61"/>
      <c r="CA90" s="64"/>
      <c r="CB90" s="70"/>
      <c r="CC90" s="61"/>
      <c r="CD90" s="95">
        <v>4</v>
      </c>
      <c r="CE90" s="95"/>
      <c r="CF90" s="95">
        <v>1</v>
      </c>
      <c r="CH90" s="95"/>
      <c r="CI90" s="95"/>
      <c r="CJ90" s="95"/>
      <c r="CK90" s="95">
        <v>150</v>
      </c>
      <c r="CL90" s="95">
        <v>20</v>
      </c>
      <c r="CM90" s="95">
        <v>0</v>
      </c>
      <c r="CN90" s="115">
        <v>15.3</v>
      </c>
      <c r="CO90" s="95">
        <v>1</v>
      </c>
      <c r="CP90" s="95">
        <v>2</v>
      </c>
      <c r="CQ90" s="134">
        <v>1</v>
      </c>
      <c r="CR90" s="95">
        <v>0</v>
      </c>
      <c r="CS90" s="95">
        <v>1</v>
      </c>
      <c r="CT90" s="95">
        <v>3</v>
      </c>
      <c r="CU90" s="95">
        <v>1</v>
      </c>
      <c r="CV90" s="134">
        <v>3</v>
      </c>
      <c r="CW90" s="151">
        <v>3.5</v>
      </c>
      <c r="CX90" s="4">
        <v>0</v>
      </c>
      <c r="CY90" s="4">
        <v>0</v>
      </c>
      <c r="CZ90" s="94">
        <v>0</v>
      </c>
      <c r="DA90" s="4">
        <v>0</v>
      </c>
      <c r="DC90" s="4">
        <v>0</v>
      </c>
      <c r="DD90" s="95"/>
      <c r="DE90" s="95"/>
      <c r="DG90" s="95"/>
      <c r="DH90" s="95"/>
    </row>
    <row r="91" spans="1:240" x14ac:dyDescent="0.3">
      <c r="A91" s="148" t="s">
        <v>945</v>
      </c>
      <c r="B91" s="138" t="s">
        <v>759</v>
      </c>
      <c r="C91" s="87" t="s">
        <v>634</v>
      </c>
      <c r="D91" s="158" t="s">
        <v>889</v>
      </c>
      <c r="E91" s="94">
        <v>33462833</v>
      </c>
      <c r="F91" s="95">
        <v>68</v>
      </c>
      <c r="G91" s="95">
        <v>1</v>
      </c>
      <c r="H91" s="148" t="s">
        <v>624</v>
      </c>
      <c r="I91" s="108">
        <v>19565</v>
      </c>
      <c r="J91" s="108">
        <v>44567</v>
      </c>
      <c r="K91" s="95">
        <v>68</v>
      </c>
      <c r="L91" s="108">
        <v>44567</v>
      </c>
      <c r="M91" s="61"/>
      <c r="N91" s="95">
        <v>68</v>
      </c>
      <c r="O91" s="4">
        <v>0</v>
      </c>
      <c r="U91" s="94">
        <v>1</v>
      </c>
      <c r="V91" s="4">
        <v>0</v>
      </c>
      <c r="X91" s="95">
        <v>162.80000000000001</v>
      </c>
      <c r="Y91" s="95">
        <v>64.400000000000006</v>
      </c>
      <c r="Z91" s="95">
        <v>24.3</v>
      </c>
      <c r="AA91" s="95">
        <v>2</v>
      </c>
      <c r="AB91" s="4">
        <v>1</v>
      </c>
      <c r="AC91" s="95"/>
      <c r="AD91" s="95">
        <v>1</v>
      </c>
      <c r="AE91" s="95">
        <v>0</v>
      </c>
      <c r="AF91" s="95">
        <v>1</v>
      </c>
      <c r="AG91" s="4">
        <v>0</v>
      </c>
      <c r="AH91" s="4">
        <v>0</v>
      </c>
      <c r="AI91" s="4">
        <v>0</v>
      </c>
      <c r="AJ91" s="4">
        <v>0</v>
      </c>
      <c r="AK91" s="95">
        <v>0</v>
      </c>
      <c r="AM91" s="4">
        <v>0</v>
      </c>
      <c r="AN91" s="4"/>
      <c r="AO91" s="95">
        <v>1</v>
      </c>
      <c r="AP91" s="95">
        <v>3</v>
      </c>
      <c r="AQ91" s="95">
        <v>1</v>
      </c>
      <c r="AR91" s="95">
        <v>6.28</v>
      </c>
      <c r="AS91" s="95">
        <v>14.1</v>
      </c>
      <c r="AT91" s="95">
        <v>285</v>
      </c>
      <c r="AU91" s="95">
        <v>62.6</v>
      </c>
      <c r="AV91" s="95">
        <v>25.1</v>
      </c>
      <c r="AW91" s="99">
        <v>2.4940239043824701</v>
      </c>
      <c r="AX91" s="95">
        <v>3931</v>
      </c>
      <c r="AY91" s="95">
        <v>0.21</v>
      </c>
      <c r="AZ91" s="95">
        <v>161</v>
      </c>
      <c r="BA91" s="113">
        <v>4.4000000000000004</v>
      </c>
      <c r="BB91" s="95">
        <v>9.1999999999999993</v>
      </c>
      <c r="BC91" s="6">
        <v>8.879999999999999</v>
      </c>
      <c r="BD91" s="95">
        <v>169</v>
      </c>
      <c r="BE91" s="114">
        <v>0.94</v>
      </c>
      <c r="BF91" s="95">
        <v>24</v>
      </c>
      <c r="BG91" s="95">
        <v>27</v>
      </c>
      <c r="BH91" s="95">
        <v>3.9</v>
      </c>
      <c r="BI91" s="95">
        <v>4.8</v>
      </c>
      <c r="BJ91" s="134">
        <v>79</v>
      </c>
      <c r="BK91" s="70"/>
      <c r="BL91" s="64"/>
      <c r="BM91" s="61"/>
      <c r="BN91" s="61"/>
      <c r="BO91" s="64"/>
      <c r="BP91" s="64"/>
      <c r="BQ91" s="106"/>
      <c r="BR91" s="61"/>
      <c r="BS91" s="61"/>
      <c r="BT91" s="64"/>
      <c r="BU91" s="64"/>
      <c r="BV91" s="106"/>
      <c r="BW91" s="70"/>
      <c r="BX91" s="61"/>
      <c r="BY91" s="61"/>
      <c r="BZ91" s="61"/>
      <c r="CA91" s="64"/>
      <c r="CB91" s="70"/>
      <c r="CC91" s="61"/>
      <c r="CD91" s="95">
        <v>4</v>
      </c>
      <c r="CE91" s="95"/>
      <c r="CF91" s="95">
        <v>1</v>
      </c>
      <c r="CH91" s="95"/>
      <c r="CI91" s="95"/>
      <c r="CJ91" s="95"/>
      <c r="CK91" s="95">
        <v>150</v>
      </c>
      <c r="CL91" s="95">
        <v>100</v>
      </c>
      <c r="CM91" s="95">
        <v>0</v>
      </c>
      <c r="CN91" s="115">
        <v>13.8</v>
      </c>
      <c r="CO91" s="95">
        <v>1</v>
      </c>
      <c r="CP91" s="95">
        <v>1</v>
      </c>
      <c r="CQ91" s="134">
        <v>1</v>
      </c>
      <c r="CR91" s="95">
        <v>0</v>
      </c>
      <c r="CS91" s="95">
        <v>1</v>
      </c>
      <c r="CT91" s="95">
        <v>3</v>
      </c>
      <c r="CU91" s="95">
        <v>1</v>
      </c>
      <c r="CV91" s="134">
        <v>2</v>
      </c>
      <c r="CW91" s="151">
        <v>2.5</v>
      </c>
      <c r="CX91" s="4">
        <v>0</v>
      </c>
      <c r="CY91" s="4">
        <v>0</v>
      </c>
      <c r="CZ91" s="94">
        <v>1</v>
      </c>
      <c r="DA91" s="4">
        <v>0</v>
      </c>
      <c r="DC91" s="4">
        <v>0</v>
      </c>
      <c r="DD91" s="95"/>
      <c r="DE91" s="95"/>
      <c r="DG91" s="95"/>
      <c r="DH91" s="95"/>
    </row>
    <row r="92" spans="1:240" x14ac:dyDescent="0.3">
      <c r="A92" s="148" t="s">
        <v>945</v>
      </c>
      <c r="B92" s="138" t="s">
        <v>760</v>
      </c>
      <c r="C92" s="87" t="s">
        <v>635</v>
      </c>
      <c r="D92" s="158" t="s">
        <v>890</v>
      </c>
      <c r="E92" s="94">
        <v>33463294</v>
      </c>
      <c r="F92" s="95">
        <v>46</v>
      </c>
      <c r="G92" s="95">
        <v>1</v>
      </c>
      <c r="H92" s="147" t="s">
        <v>628</v>
      </c>
      <c r="I92" s="108">
        <v>27612</v>
      </c>
      <c r="J92" s="108">
        <v>44567</v>
      </c>
      <c r="K92" s="95">
        <v>46</v>
      </c>
      <c r="L92" s="108">
        <v>44567</v>
      </c>
      <c r="M92" s="61"/>
      <c r="N92" s="95">
        <v>46</v>
      </c>
      <c r="O92" s="4">
        <v>0</v>
      </c>
      <c r="U92" s="94">
        <v>2</v>
      </c>
      <c r="V92" s="4">
        <v>0</v>
      </c>
      <c r="X92" s="95">
        <v>167.9</v>
      </c>
      <c r="Y92" s="95">
        <v>79.900000000000006</v>
      </c>
      <c r="Z92" s="95">
        <v>28.3</v>
      </c>
      <c r="AA92" s="95">
        <v>2</v>
      </c>
      <c r="AB92" s="4">
        <v>1</v>
      </c>
      <c r="AC92" s="95"/>
      <c r="AD92" s="95">
        <v>1</v>
      </c>
      <c r="AE92" s="95">
        <v>0</v>
      </c>
      <c r="AF92" s="95">
        <v>1</v>
      </c>
      <c r="AG92" s="4">
        <v>0</v>
      </c>
      <c r="AH92" s="4">
        <v>0</v>
      </c>
      <c r="AI92" s="4">
        <v>0</v>
      </c>
      <c r="AJ92" s="4">
        <v>0</v>
      </c>
      <c r="AK92" s="95">
        <v>0</v>
      </c>
      <c r="AM92" s="4">
        <v>0</v>
      </c>
      <c r="AN92" s="94" t="s">
        <v>476</v>
      </c>
      <c r="AO92" s="95">
        <v>2</v>
      </c>
      <c r="AP92" s="95">
        <v>3</v>
      </c>
      <c r="AQ92" s="95">
        <v>1</v>
      </c>
      <c r="AR92" s="95">
        <v>12.03</v>
      </c>
      <c r="AS92" s="95">
        <v>14.1</v>
      </c>
      <c r="AT92" s="95">
        <v>259</v>
      </c>
      <c r="AU92" s="95">
        <v>41.4</v>
      </c>
      <c r="AV92" s="95">
        <v>40.299999999999997</v>
      </c>
      <c r="AW92" s="99">
        <v>1.0272952853598016</v>
      </c>
      <c r="AX92" s="95">
        <v>4980</v>
      </c>
      <c r="AY92" s="95">
        <v>0.18</v>
      </c>
      <c r="AZ92" s="95">
        <v>152</v>
      </c>
      <c r="BA92" s="113">
        <v>4.3</v>
      </c>
      <c r="BB92" s="95">
        <v>9.9</v>
      </c>
      <c r="BC92" s="6">
        <v>9.66</v>
      </c>
      <c r="BD92" s="95">
        <v>186</v>
      </c>
      <c r="BE92" s="114">
        <v>0.88</v>
      </c>
      <c r="BF92" s="95">
        <v>18</v>
      </c>
      <c r="BG92" s="95">
        <v>27</v>
      </c>
      <c r="BH92" s="95">
        <v>3.4</v>
      </c>
      <c r="BI92" s="95">
        <v>9.6</v>
      </c>
      <c r="BJ92" s="134">
        <v>93</v>
      </c>
      <c r="BK92" s="70"/>
      <c r="BL92" s="64"/>
      <c r="BM92" s="61"/>
      <c r="BN92" s="61"/>
      <c r="BO92" s="64"/>
      <c r="BP92" s="64"/>
      <c r="BQ92" s="106"/>
      <c r="BR92" s="61"/>
      <c r="BS92" s="61"/>
      <c r="BT92" s="64"/>
      <c r="BU92" s="64"/>
      <c r="BV92" s="106"/>
      <c r="BW92" s="70"/>
      <c r="BX92" s="61"/>
      <c r="BY92" s="61"/>
      <c r="BZ92" s="61"/>
      <c r="CA92" s="64"/>
      <c r="CB92" s="70"/>
      <c r="CC92" s="61"/>
      <c r="CD92" s="95">
        <v>4</v>
      </c>
      <c r="CE92" s="95"/>
      <c r="CF92" s="95">
        <v>1</v>
      </c>
      <c r="CH92" s="95"/>
      <c r="CI92" s="95"/>
      <c r="CJ92" s="95"/>
      <c r="CK92" s="95">
        <v>125</v>
      </c>
      <c r="CL92" s="95">
        <v>20</v>
      </c>
      <c r="CM92" s="95">
        <v>0</v>
      </c>
      <c r="CN92" s="115">
        <v>12.2</v>
      </c>
      <c r="CO92" s="95">
        <v>1</v>
      </c>
      <c r="CP92" s="95">
        <v>1</v>
      </c>
      <c r="CQ92" s="134">
        <v>2</v>
      </c>
      <c r="CR92" s="95">
        <v>0</v>
      </c>
      <c r="CS92" s="95">
        <v>2</v>
      </c>
      <c r="CT92" s="95">
        <v>3</v>
      </c>
      <c r="CU92" s="95">
        <v>1</v>
      </c>
      <c r="CV92" s="134">
        <v>3</v>
      </c>
      <c r="CW92" s="151">
        <v>6</v>
      </c>
      <c r="CX92" s="4">
        <v>0</v>
      </c>
      <c r="CY92" s="4">
        <v>0</v>
      </c>
      <c r="CZ92" s="94">
        <v>0</v>
      </c>
      <c r="DA92" s="4">
        <v>0</v>
      </c>
      <c r="DC92" s="4">
        <v>0</v>
      </c>
      <c r="DD92" s="95"/>
      <c r="DE92" s="95"/>
      <c r="DG92" s="95"/>
      <c r="DH92" s="95"/>
    </row>
    <row r="93" spans="1:240" x14ac:dyDescent="0.3">
      <c r="A93" s="148" t="s">
        <v>945</v>
      </c>
      <c r="B93" s="138" t="s">
        <v>761</v>
      </c>
      <c r="C93" s="61" t="s">
        <v>636</v>
      </c>
      <c r="D93" s="158" t="s">
        <v>891</v>
      </c>
      <c r="E93" s="94">
        <v>33460299</v>
      </c>
      <c r="F93" s="95">
        <v>52</v>
      </c>
      <c r="G93" s="95">
        <v>1</v>
      </c>
      <c r="H93" s="148" t="s">
        <v>626</v>
      </c>
      <c r="I93" s="108">
        <v>25368</v>
      </c>
      <c r="J93" s="108">
        <v>44568</v>
      </c>
      <c r="K93" s="95">
        <v>52</v>
      </c>
      <c r="L93" s="108">
        <v>44568</v>
      </c>
      <c r="M93" s="61"/>
      <c r="N93" s="95">
        <v>52</v>
      </c>
      <c r="O93" s="4">
        <v>0</v>
      </c>
      <c r="U93" s="94">
        <v>1</v>
      </c>
      <c r="V93" s="4">
        <v>0</v>
      </c>
      <c r="X93" s="95">
        <v>173.2</v>
      </c>
      <c r="Y93" s="95">
        <v>76.900000000000006</v>
      </c>
      <c r="Z93" s="95">
        <v>25.6</v>
      </c>
      <c r="AA93" s="95">
        <v>3</v>
      </c>
      <c r="AB93" s="4">
        <v>1</v>
      </c>
      <c r="AC93" s="95"/>
      <c r="AD93" s="95">
        <v>1</v>
      </c>
      <c r="AE93" s="95">
        <v>1</v>
      </c>
      <c r="AF93" s="95">
        <v>0</v>
      </c>
      <c r="AG93" s="4">
        <v>0</v>
      </c>
      <c r="AH93" s="4">
        <v>0</v>
      </c>
      <c r="AI93" s="4">
        <v>1</v>
      </c>
      <c r="AJ93" s="4">
        <v>0</v>
      </c>
      <c r="AK93" s="95">
        <v>0</v>
      </c>
      <c r="AM93" s="4">
        <v>0</v>
      </c>
      <c r="AN93" s="4"/>
      <c r="AO93" s="95">
        <v>1</v>
      </c>
      <c r="AP93" s="95">
        <v>3</v>
      </c>
      <c r="AQ93" s="95">
        <v>1</v>
      </c>
      <c r="AR93" s="95">
        <v>7.34</v>
      </c>
      <c r="AS93" s="95">
        <v>16</v>
      </c>
      <c r="AT93" s="95">
        <v>194</v>
      </c>
      <c r="AU93" s="95">
        <v>65.5</v>
      </c>
      <c r="AV93" s="95">
        <v>27.5</v>
      </c>
      <c r="AW93" s="99">
        <v>2.3818181818181818</v>
      </c>
      <c r="AX93" s="95">
        <v>4808</v>
      </c>
      <c r="AY93" s="95">
        <v>0.01</v>
      </c>
      <c r="AZ93" s="95"/>
      <c r="BA93" s="113">
        <v>4.9000000000000004</v>
      </c>
      <c r="BB93" s="95">
        <v>9.5</v>
      </c>
      <c r="BC93" s="6">
        <v>8.7799999999999994</v>
      </c>
      <c r="BD93" s="95">
        <v>84</v>
      </c>
      <c r="BE93" s="114">
        <v>0.77</v>
      </c>
      <c r="BF93" s="95">
        <v>24</v>
      </c>
      <c r="BG93" s="95">
        <v>61</v>
      </c>
      <c r="BH93" s="95">
        <v>4.5</v>
      </c>
      <c r="BI93" s="95">
        <v>5.2</v>
      </c>
      <c r="BJ93" s="134">
        <v>106</v>
      </c>
      <c r="BK93" s="70"/>
      <c r="BL93" s="64"/>
      <c r="BM93" s="61"/>
      <c r="BN93" s="61"/>
      <c r="BO93" s="64"/>
      <c r="BP93" s="64"/>
      <c r="BQ93" s="106"/>
      <c r="BR93" s="61"/>
      <c r="BS93" s="61"/>
      <c r="BT93" s="64"/>
      <c r="BU93" s="64"/>
      <c r="BV93" s="106"/>
      <c r="BW93" s="70"/>
      <c r="BX93" s="61"/>
      <c r="BY93" s="61"/>
      <c r="BZ93" s="61"/>
      <c r="CA93" s="64"/>
      <c r="CB93" s="70"/>
      <c r="CC93" s="61"/>
      <c r="CD93" s="95">
        <v>5</v>
      </c>
      <c r="CE93" s="95">
        <v>69</v>
      </c>
      <c r="CF93" s="95">
        <v>2</v>
      </c>
      <c r="CH93" s="95">
        <v>0.4</v>
      </c>
      <c r="CI93" s="95">
        <v>1</v>
      </c>
      <c r="CJ93" s="95">
        <v>19</v>
      </c>
      <c r="CK93" s="95">
        <v>115</v>
      </c>
      <c r="CL93" s="95">
        <v>30</v>
      </c>
      <c r="CM93" s="95">
        <v>0</v>
      </c>
      <c r="CN93" s="115">
        <v>12.5</v>
      </c>
      <c r="CO93" s="95">
        <v>2</v>
      </c>
      <c r="CP93" s="95">
        <v>1</v>
      </c>
      <c r="CQ93" s="134">
        <v>1</v>
      </c>
      <c r="CR93" s="95">
        <v>0</v>
      </c>
      <c r="CS93" s="95">
        <v>1</v>
      </c>
      <c r="CT93" s="95">
        <v>3</v>
      </c>
      <c r="CU93" s="95">
        <v>1</v>
      </c>
      <c r="CV93" s="134">
        <v>3</v>
      </c>
      <c r="CW93" s="151">
        <v>3.6</v>
      </c>
      <c r="CX93" s="4">
        <v>0</v>
      </c>
      <c r="CY93" s="4">
        <v>0</v>
      </c>
      <c r="CZ93" s="94">
        <v>1</v>
      </c>
      <c r="DA93" s="4">
        <v>0</v>
      </c>
      <c r="DC93" s="4">
        <v>0</v>
      </c>
      <c r="DD93" s="95"/>
      <c r="DE93" s="95"/>
      <c r="DG93" s="95"/>
      <c r="DH93" s="95"/>
    </row>
    <row r="94" spans="1:240" x14ac:dyDescent="0.3">
      <c r="A94" s="148" t="s">
        <v>945</v>
      </c>
      <c r="B94" s="138" t="s">
        <v>207</v>
      </c>
      <c r="C94" s="61" t="s">
        <v>637</v>
      </c>
      <c r="D94" s="158" t="s">
        <v>892</v>
      </c>
      <c r="E94" s="94">
        <v>33066411</v>
      </c>
      <c r="F94" s="95">
        <v>54</v>
      </c>
      <c r="G94" s="95">
        <v>1</v>
      </c>
      <c r="H94" s="148" t="s">
        <v>626</v>
      </c>
      <c r="I94" s="108">
        <v>24678</v>
      </c>
      <c r="J94" s="108">
        <v>44568</v>
      </c>
      <c r="K94" s="95">
        <v>54</v>
      </c>
      <c r="L94" s="108">
        <v>44568</v>
      </c>
      <c r="M94" s="61"/>
      <c r="N94" s="95">
        <v>54</v>
      </c>
      <c r="O94" s="4">
        <v>0</v>
      </c>
      <c r="U94" s="94">
        <v>2</v>
      </c>
      <c r="V94" s="4">
        <v>0</v>
      </c>
      <c r="X94" s="95">
        <v>162.19999999999999</v>
      </c>
      <c r="Y94" s="95">
        <v>71.400000000000006</v>
      </c>
      <c r="Z94" s="95">
        <v>27.1</v>
      </c>
      <c r="AA94" s="95">
        <v>3</v>
      </c>
      <c r="AB94" s="4">
        <v>1</v>
      </c>
      <c r="AC94" s="95"/>
      <c r="AD94" s="95">
        <v>0</v>
      </c>
      <c r="AE94" s="95">
        <v>0</v>
      </c>
      <c r="AF94" s="95">
        <v>1</v>
      </c>
      <c r="AG94" s="4">
        <v>0</v>
      </c>
      <c r="AH94" s="4">
        <v>0</v>
      </c>
      <c r="AI94" s="4">
        <v>0</v>
      </c>
      <c r="AJ94" s="4">
        <v>0</v>
      </c>
      <c r="AK94" s="95">
        <v>0</v>
      </c>
      <c r="AM94" s="4">
        <v>0</v>
      </c>
      <c r="AN94" s="4" t="s">
        <v>787</v>
      </c>
      <c r="AO94" s="95">
        <v>1</v>
      </c>
      <c r="AP94" s="95">
        <v>3</v>
      </c>
      <c r="AQ94" s="95">
        <v>1</v>
      </c>
      <c r="AR94" s="95">
        <v>6.8</v>
      </c>
      <c r="AS94" s="95">
        <v>15.6</v>
      </c>
      <c r="AT94" s="95">
        <v>233</v>
      </c>
      <c r="AU94" s="95">
        <v>41.7</v>
      </c>
      <c r="AV94" s="95">
        <v>44.1</v>
      </c>
      <c r="AW94" s="99">
        <v>0.94557823129251706</v>
      </c>
      <c r="AX94" s="95">
        <v>2836</v>
      </c>
      <c r="AY94" s="95"/>
      <c r="AZ94" s="95">
        <v>174</v>
      </c>
      <c r="BA94" s="113">
        <v>4.5</v>
      </c>
      <c r="BB94" s="95">
        <v>8.6</v>
      </c>
      <c r="BC94" s="6">
        <v>8.1999999999999993</v>
      </c>
      <c r="BD94" s="95">
        <v>170</v>
      </c>
      <c r="BE94" s="114">
        <v>0.75</v>
      </c>
      <c r="BF94" s="95">
        <v>30</v>
      </c>
      <c r="BG94" s="95">
        <v>53</v>
      </c>
      <c r="BH94" s="95">
        <v>4.2</v>
      </c>
      <c r="BI94" s="95">
        <v>6.5</v>
      </c>
      <c r="BJ94" s="134">
        <v>108</v>
      </c>
      <c r="BK94" s="70"/>
      <c r="BL94" s="64"/>
      <c r="BM94" s="61"/>
      <c r="BN94" s="61"/>
      <c r="BO94" s="64"/>
      <c r="BP94" s="64"/>
      <c r="BQ94" s="106"/>
      <c r="BR94" s="61"/>
      <c r="BS94" s="61"/>
      <c r="BT94" s="64"/>
      <c r="BU94" s="64"/>
      <c r="BV94" s="106"/>
      <c r="BW94" s="70"/>
      <c r="BX94" s="61"/>
      <c r="BY94" s="61"/>
      <c r="BZ94" s="61"/>
      <c r="CA94" s="64"/>
      <c r="CB94" s="70"/>
      <c r="CC94" s="61"/>
      <c r="CD94" s="95">
        <v>4</v>
      </c>
      <c r="CE94" s="95"/>
      <c r="CF94" s="95">
        <v>1</v>
      </c>
      <c r="CH94" s="95"/>
      <c r="CI94" s="95"/>
      <c r="CJ94" s="95"/>
      <c r="CK94" s="95">
        <v>170</v>
      </c>
      <c r="CL94" s="95">
        <v>80</v>
      </c>
      <c r="CM94" s="95">
        <v>0</v>
      </c>
      <c r="CN94" s="115">
        <v>10.8</v>
      </c>
      <c r="CO94" s="95">
        <v>2</v>
      </c>
      <c r="CP94" s="95">
        <v>2</v>
      </c>
      <c r="CQ94" s="134">
        <v>1</v>
      </c>
      <c r="CR94" s="95">
        <v>0</v>
      </c>
      <c r="CS94" s="95">
        <v>1</v>
      </c>
      <c r="CT94" s="95">
        <v>3</v>
      </c>
      <c r="CU94" s="95">
        <v>1</v>
      </c>
      <c r="CV94" s="134">
        <v>2</v>
      </c>
      <c r="CW94" s="151">
        <v>1.7</v>
      </c>
      <c r="CX94" s="4">
        <v>0</v>
      </c>
      <c r="CY94" s="4">
        <v>0</v>
      </c>
      <c r="CZ94" s="94">
        <v>0</v>
      </c>
      <c r="DA94" s="4">
        <v>0</v>
      </c>
      <c r="DC94" s="4">
        <v>0</v>
      </c>
      <c r="DD94" s="95"/>
      <c r="DE94" s="95"/>
      <c r="DG94" s="95"/>
      <c r="DH94" s="95"/>
    </row>
    <row r="95" spans="1:240" x14ac:dyDescent="0.3">
      <c r="A95" s="148" t="s">
        <v>945</v>
      </c>
      <c r="B95" s="138" t="s">
        <v>669</v>
      </c>
      <c r="C95" s="87" t="s">
        <v>640</v>
      </c>
      <c r="D95" s="61" t="s">
        <v>893</v>
      </c>
      <c r="E95" s="94">
        <v>33387979</v>
      </c>
      <c r="F95" s="95">
        <v>66</v>
      </c>
      <c r="G95" s="95">
        <v>1</v>
      </c>
      <c r="H95" s="148" t="s">
        <v>641</v>
      </c>
      <c r="I95" s="108">
        <v>19650</v>
      </c>
      <c r="J95" s="108">
        <v>44099</v>
      </c>
      <c r="K95" s="95">
        <v>66</v>
      </c>
      <c r="L95" s="108">
        <v>44099</v>
      </c>
      <c r="M95" s="61"/>
      <c r="N95" s="95">
        <v>66</v>
      </c>
      <c r="O95" s="4">
        <v>0</v>
      </c>
      <c r="U95" s="94">
        <v>1</v>
      </c>
      <c r="V95" s="4">
        <v>0</v>
      </c>
      <c r="X95" s="95">
        <v>163.5</v>
      </c>
      <c r="Y95" s="95">
        <v>53.7</v>
      </c>
      <c r="Z95" s="95">
        <v>20.100000000000001</v>
      </c>
      <c r="AA95" s="95">
        <v>3</v>
      </c>
      <c r="AB95" s="4">
        <v>1</v>
      </c>
      <c r="AC95" s="95"/>
      <c r="AD95" s="95">
        <v>1</v>
      </c>
      <c r="AE95" s="95">
        <v>1</v>
      </c>
      <c r="AF95" s="95">
        <v>0</v>
      </c>
      <c r="AG95" s="4">
        <v>0</v>
      </c>
      <c r="AH95" s="4">
        <v>0</v>
      </c>
      <c r="AI95" s="4">
        <v>0</v>
      </c>
      <c r="AJ95" s="4">
        <v>0</v>
      </c>
      <c r="AK95" s="95">
        <v>1</v>
      </c>
      <c r="AM95" s="4">
        <v>1</v>
      </c>
      <c r="AN95" s="4" t="s">
        <v>788</v>
      </c>
      <c r="AO95" s="95">
        <v>5</v>
      </c>
      <c r="AP95" s="95">
        <v>3</v>
      </c>
      <c r="AQ95" s="95">
        <v>3</v>
      </c>
      <c r="AR95" s="95">
        <v>5.0599999999999996</v>
      </c>
      <c r="AS95" s="95">
        <v>8.1999999999999993</v>
      </c>
      <c r="AT95" s="95">
        <v>59</v>
      </c>
      <c r="AU95" s="95">
        <v>50.2</v>
      </c>
      <c r="AV95" s="95">
        <v>14.8</v>
      </c>
      <c r="AW95" s="99">
        <v>3.3918918918918921</v>
      </c>
      <c r="AX95" s="95">
        <v>2540</v>
      </c>
      <c r="AY95" s="95">
        <v>1.04</v>
      </c>
      <c r="AZ95" s="95"/>
      <c r="BA95" s="113">
        <v>3.8</v>
      </c>
      <c r="BB95" s="95">
        <v>8.6999999999999993</v>
      </c>
      <c r="BC95" s="6">
        <v>8.86</v>
      </c>
      <c r="BD95" s="95">
        <v>109</v>
      </c>
      <c r="BE95" s="114">
        <v>7.5</v>
      </c>
      <c r="BF95" s="95">
        <v>19</v>
      </c>
      <c r="BG95" s="95">
        <v>26</v>
      </c>
      <c r="BH95" s="95">
        <v>1.6</v>
      </c>
      <c r="BI95" s="95">
        <v>4.3</v>
      </c>
      <c r="BJ95" s="134">
        <v>7</v>
      </c>
      <c r="BK95" s="70"/>
      <c r="BL95" s="64"/>
      <c r="BM95" s="61"/>
      <c r="BN95" s="61"/>
      <c r="BO95" s="64"/>
      <c r="BP95" s="64"/>
      <c r="BQ95" s="106"/>
      <c r="BR95" s="61"/>
      <c r="BS95" s="61"/>
      <c r="BT95" s="64"/>
      <c r="BU95" s="64"/>
      <c r="BV95" s="106"/>
      <c r="BW95" s="70"/>
      <c r="BX95" s="61"/>
      <c r="BY95" s="61"/>
      <c r="BZ95" s="61"/>
      <c r="CA95" s="64"/>
      <c r="CB95" s="70"/>
      <c r="CC95" s="61"/>
      <c r="CD95" s="95">
        <v>4</v>
      </c>
      <c r="CE95" s="95"/>
      <c r="CF95" s="95">
        <v>1</v>
      </c>
      <c r="CH95" s="95"/>
      <c r="CI95" s="95"/>
      <c r="CJ95" s="95"/>
      <c r="CK95" s="95">
        <v>145</v>
      </c>
      <c r="CL95" s="95">
        <v>800</v>
      </c>
      <c r="CM95" s="95">
        <v>0</v>
      </c>
      <c r="CN95" s="115">
        <v>9.6999999999999993</v>
      </c>
      <c r="CO95" s="95">
        <v>2</v>
      </c>
      <c r="CP95" s="95">
        <v>1</v>
      </c>
      <c r="CQ95" s="134">
        <v>1</v>
      </c>
      <c r="CR95" s="95">
        <v>0</v>
      </c>
      <c r="CS95" s="95">
        <v>5</v>
      </c>
      <c r="CT95" s="95">
        <v>3</v>
      </c>
      <c r="CU95" s="95">
        <v>3</v>
      </c>
      <c r="CV95" s="134">
        <v>4</v>
      </c>
      <c r="CW95" s="151">
        <v>5</v>
      </c>
      <c r="CX95" s="4">
        <v>0</v>
      </c>
      <c r="CY95" s="4">
        <v>1</v>
      </c>
      <c r="CZ95" s="94">
        <v>1</v>
      </c>
      <c r="DA95" s="4">
        <v>0</v>
      </c>
      <c r="DC95" s="4">
        <v>1</v>
      </c>
      <c r="DD95" s="95">
        <v>10.02</v>
      </c>
      <c r="DE95" s="95">
        <v>10.92</v>
      </c>
      <c r="DG95" s="95">
        <v>11.27</v>
      </c>
      <c r="DH95" s="95"/>
    </row>
    <row r="96" spans="1:240" s="153" customFormat="1" x14ac:dyDescent="0.3">
      <c r="A96" s="148" t="s">
        <v>945</v>
      </c>
      <c r="B96" s="138" t="s">
        <v>670</v>
      </c>
      <c r="C96" s="61" t="s">
        <v>638</v>
      </c>
      <c r="D96" s="158" t="s">
        <v>894</v>
      </c>
      <c r="E96" s="94">
        <v>33462603</v>
      </c>
      <c r="F96" s="95">
        <v>72</v>
      </c>
      <c r="G96" s="95">
        <v>1</v>
      </c>
      <c r="H96" s="152" t="s">
        <v>630</v>
      </c>
      <c r="I96" s="108">
        <v>18237</v>
      </c>
      <c r="J96" s="108">
        <v>44571</v>
      </c>
      <c r="K96" s="95">
        <v>72</v>
      </c>
      <c r="L96" s="108">
        <v>44571</v>
      </c>
      <c r="M96" s="61"/>
      <c r="N96" s="95">
        <v>72</v>
      </c>
      <c r="O96" s="94">
        <v>0</v>
      </c>
      <c r="P96" s="94"/>
      <c r="Q96" s="94"/>
      <c r="R96" s="94"/>
      <c r="S96" s="94"/>
      <c r="T96" s="94"/>
      <c r="U96" s="94">
        <v>1</v>
      </c>
      <c r="V96" s="94">
        <v>0</v>
      </c>
      <c r="W96" s="94"/>
      <c r="X96" s="95">
        <v>175.2</v>
      </c>
      <c r="Y96" s="95">
        <v>73.3</v>
      </c>
      <c r="Z96" s="95">
        <v>23.9</v>
      </c>
      <c r="AA96" s="95">
        <v>2</v>
      </c>
      <c r="AB96" s="94">
        <v>1</v>
      </c>
      <c r="AC96" s="95"/>
      <c r="AD96" s="95">
        <v>1</v>
      </c>
      <c r="AE96" s="95">
        <v>1</v>
      </c>
      <c r="AF96" s="95">
        <v>0</v>
      </c>
      <c r="AG96" s="94">
        <v>0</v>
      </c>
      <c r="AH96" s="94">
        <v>0</v>
      </c>
      <c r="AI96" s="94">
        <v>0</v>
      </c>
      <c r="AJ96" s="94">
        <v>0</v>
      </c>
      <c r="AK96" s="95">
        <v>0</v>
      </c>
      <c r="AM96" s="94">
        <v>0</v>
      </c>
      <c r="AN96" s="94"/>
      <c r="AO96" s="95">
        <v>1</v>
      </c>
      <c r="AP96" s="95">
        <v>3</v>
      </c>
      <c r="AQ96" s="95">
        <v>1</v>
      </c>
      <c r="AR96" s="95">
        <v>7.34</v>
      </c>
      <c r="AS96" s="95">
        <v>13.7</v>
      </c>
      <c r="AT96" s="95">
        <v>270</v>
      </c>
      <c r="AU96" s="95">
        <v>62.9</v>
      </c>
      <c r="AV96" s="95">
        <v>28.7</v>
      </c>
      <c r="AW96" s="154">
        <v>2.1916376306620209</v>
      </c>
      <c r="AX96" s="95">
        <v>4617</v>
      </c>
      <c r="AY96" s="95"/>
      <c r="AZ96" s="95"/>
      <c r="BA96" s="113">
        <v>4.2</v>
      </c>
      <c r="BB96" s="95">
        <v>8.6999999999999993</v>
      </c>
      <c r="BC96" s="95">
        <v>8.5399999999999991</v>
      </c>
      <c r="BD96" s="95">
        <v>173</v>
      </c>
      <c r="BE96" s="114">
        <v>1.18</v>
      </c>
      <c r="BF96" s="95">
        <v>19</v>
      </c>
      <c r="BG96" s="95">
        <v>27</v>
      </c>
      <c r="BH96" s="95">
        <v>2.5</v>
      </c>
      <c r="BI96" s="95">
        <v>5.6</v>
      </c>
      <c r="BJ96" s="134">
        <v>60</v>
      </c>
      <c r="BK96" s="70"/>
      <c r="BL96" s="64"/>
      <c r="BM96" s="61"/>
      <c r="BN96" s="61"/>
      <c r="BO96" s="64"/>
      <c r="BP96" s="64"/>
      <c r="BQ96" s="106"/>
      <c r="BR96" s="61"/>
      <c r="BS96" s="61"/>
      <c r="BT96" s="64"/>
      <c r="BU96" s="64"/>
      <c r="BV96" s="106"/>
      <c r="BW96" s="70"/>
      <c r="BX96" s="61"/>
      <c r="BY96" s="61"/>
      <c r="BZ96" s="61"/>
      <c r="CA96" s="64"/>
      <c r="CB96" s="70"/>
      <c r="CC96" s="61"/>
      <c r="CD96" s="95">
        <v>4</v>
      </c>
      <c r="CE96" s="95"/>
      <c r="CF96" s="95">
        <v>2</v>
      </c>
      <c r="CH96" s="95">
        <v>0.5</v>
      </c>
      <c r="CI96" s="95">
        <v>1</v>
      </c>
      <c r="CJ96" s="95">
        <v>28</v>
      </c>
      <c r="CK96" s="95">
        <v>150</v>
      </c>
      <c r="CL96" s="95">
        <v>50</v>
      </c>
      <c r="CM96" s="95">
        <v>0</v>
      </c>
      <c r="CN96" s="115">
        <v>12.4</v>
      </c>
      <c r="CO96" s="95">
        <v>2</v>
      </c>
      <c r="CP96" s="95">
        <v>1</v>
      </c>
      <c r="CQ96" s="134">
        <v>1</v>
      </c>
      <c r="CR96" s="95">
        <v>0</v>
      </c>
      <c r="CS96" s="95">
        <v>1</v>
      </c>
      <c r="CT96" s="95">
        <v>3</v>
      </c>
      <c r="CU96" s="95">
        <v>1</v>
      </c>
      <c r="CV96" s="134">
        <v>2</v>
      </c>
      <c r="CW96" s="151">
        <v>1.8</v>
      </c>
      <c r="CX96" s="94">
        <v>0</v>
      </c>
      <c r="CY96" s="94">
        <v>0</v>
      </c>
      <c r="CZ96" s="94">
        <v>0</v>
      </c>
      <c r="DA96" s="94">
        <v>0</v>
      </c>
      <c r="DB96" s="94"/>
      <c r="DC96" s="94">
        <v>0</v>
      </c>
      <c r="DD96" s="95"/>
      <c r="DE96" s="95"/>
      <c r="DG96" s="95"/>
      <c r="DH96" s="95"/>
      <c r="DN96" s="94"/>
      <c r="DO96" s="94"/>
      <c r="DP96" s="94"/>
      <c r="DQ96" s="94"/>
      <c r="DR96" s="94"/>
      <c r="DS96" s="94"/>
      <c r="DT96" s="94"/>
      <c r="DU96" s="94"/>
      <c r="DV96" s="94"/>
      <c r="DW96" s="94"/>
      <c r="DX96" s="94"/>
      <c r="DY96" s="94"/>
      <c r="EA96" s="94"/>
      <c r="EB96" s="94"/>
      <c r="EC96" s="94"/>
      <c r="ED96" s="94"/>
      <c r="EE96" s="109"/>
      <c r="EF96" s="109"/>
      <c r="EG96" s="110"/>
      <c r="EH96" s="94"/>
      <c r="EI96" s="94"/>
      <c r="EJ96" s="94"/>
      <c r="EK96" s="94"/>
      <c r="EL96" s="94"/>
      <c r="EM96" s="94"/>
      <c r="EN96" s="94"/>
      <c r="EO96" s="94"/>
      <c r="EP96" s="94"/>
      <c r="EQ96" s="94"/>
      <c r="ER96" s="94"/>
      <c r="ES96" s="94"/>
      <c r="ET96" s="94"/>
      <c r="EU96" s="94"/>
      <c r="EV96" s="94"/>
      <c r="EW96" s="94"/>
      <c r="EX96" s="94"/>
      <c r="EY96" s="94"/>
      <c r="EZ96" s="94"/>
      <c r="FA96" s="94"/>
      <c r="FB96" s="94"/>
      <c r="FC96" s="94"/>
      <c r="FD96" s="94"/>
      <c r="FE96" s="94"/>
      <c r="FF96" s="94"/>
      <c r="FG96" s="94"/>
      <c r="FH96" s="94"/>
      <c r="FI96" s="94"/>
      <c r="FJ96" s="94"/>
      <c r="FK96" s="94"/>
      <c r="FL96" s="94"/>
      <c r="FM96" s="94"/>
      <c r="FN96" s="94"/>
      <c r="FO96" s="94"/>
      <c r="FP96" s="94"/>
      <c r="FQ96" s="94"/>
      <c r="FR96" s="94"/>
      <c r="FS96" s="94"/>
      <c r="FT96" s="95"/>
      <c r="FU96" s="95"/>
      <c r="FV96" s="95"/>
      <c r="FW96" s="95"/>
      <c r="FX96" s="95"/>
      <c r="FY96" s="95"/>
      <c r="FZ96" s="95"/>
      <c r="ID96" s="94"/>
      <c r="IE96" s="94"/>
      <c r="IF96" s="94"/>
    </row>
    <row r="97" spans="1:112" x14ac:dyDescent="0.3">
      <c r="A97" s="148" t="s">
        <v>945</v>
      </c>
      <c r="B97" s="138" t="s">
        <v>208</v>
      </c>
      <c r="C97" s="87" t="s">
        <v>639</v>
      </c>
      <c r="D97" s="158" t="s">
        <v>895</v>
      </c>
      <c r="E97" s="94">
        <v>33459166</v>
      </c>
      <c r="F97" s="95">
        <v>64</v>
      </c>
      <c r="G97" s="95">
        <v>0</v>
      </c>
      <c r="H97" s="148" t="s">
        <v>629</v>
      </c>
      <c r="I97" s="108">
        <v>20906</v>
      </c>
      <c r="J97" s="108">
        <v>44571</v>
      </c>
      <c r="K97" s="95">
        <v>64</v>
      </c>
      <c r="L97" s="108">
        <v>44571</v>
      </c>
      <c r="M97" s="61"/>
      <c r="N97" s="95">
        <v>64</v>
      </c>
      <c r="O97" s="4">
        <v>0</v>
      </c>
      <c r="U97" s="94">
        <v>0</v>
      </c>
      <c r="V97" s="4">
        <v>0</v>
      </c>
      <c r="X97" s="95">
        <v>152.6</v>
      </c>
      <c r="Y97" s="95">
        <v>48.1</v>
      </c>
      <c r="Z97" s="95">
        <v>20.7</v>
      </c>
      <c r="AA97" s="95">
        <v>2</v>
      </c>
      <c r="AB97" s="4">
        <v>1</v>
      </c>
      <c r="AC97" s="95"/>
      <c r="AD97" s="95">
        <v>0</v>
      </c>
      <c r="AE97" s="95">
        <v>0</v>
      </c>
      <c r="AF97" s="95">
        <v>0</v>
      </c>
      <c r="AG97" s="4">
        <v>0</v>
      </c>
      <c r="AH97" s="4">
        <v>0</v>
      </c>
      <c r="AI97" s="4">
        <v>0</v>
      </c>
      <c r="AJ97" s="4">
        <v>0</v>
      </c>
      <c r="AK97" s="95">
        <v>0</v>
      </c>
      <c r="AM97" s="4">
        <v>0</v>
      </c>
      <c r="AN97" s="4" t="s">
        <v>789</v>
      </c>
      <c r="AO97" s="95">
        <v>1</v>
      </c>
      <c r="AP97" s="95">
        <v>3</v>
      </c>
      <c r="AQ97" s="95">
        <v>1</v>
      </c>
      <c r="AR97" s="95">
        <v>4.32</v>
      </c>
      <c r="AS97" s="95">
        <v>11.5</v>
      </c>
      <c r="AT97" s="95">
        <v>223</v>
      </c>
      <c r="AU97" s="95">
        <v>49.7</v>
      </c>
      <c r="AV97" s="95">
        <v>38.9</v>
      </c>
      <c r="AW97" s="99">
        <v>1.2776349614395888</v>
      </c>
      <c r="AX97" s="95">
        <v>2147</v>
      </c>
      <c r="AY97" s="95">
        <v>0.13</v>
      </c>
      <c r="AZ97" s="95"/>
      <c r="BA97" s="113">
        <v>4</v>
      </c>
      <c r="BB97" s="95">
        <v>8.3000000000000007</v>
      </c>
      <c r="BC97" s="6">
        <v>8.3000000000000007</v>
      </c>
      <c r="BD97" s="95">
        <v>174</v>
      </c>
      <c r="BE97" s="114">
        <v>0.82</v>
      </c>
      <c r="BF97" s="95">
        <v>25</v>
      </c>
      <c r="BG97" s="95">
        <v>27</v>
      </c>
      <c r="BH97" s="95">
        <v>3.1</v>
      </c>
      <c r="BI97" s="95">
        <v>3.7</v>
      </c>
      <c r="BJ97" s="134">
        <v>70</v>
      </c>
      <c r="BK97" s="70"/>
      <c r="BL97" s="64"/>
      <c r="BM97" s="61"/>
      <c r="BN97" s="61"/>
      <c r="BO97" s="64"/>
      <c r="BP97" s="64"/>
      <c r="BQ97" s="106"/>
      <c r="BR97" s="61"/>
      <c r="BS97" s="61"/>
      <c r="BT97" s="64"/>
      <c r="BU97" s="64"/>
      <c r="BV97" s="106"/>
      <c r="BW97" s="70"/>
      <c r="BX97" s="61"/>
      <c r="BY97" s="61"/>
      <c r="BZ97" s="61"/>
      <c r="CA97" s="64"/>
      <c r="CB97" s="70"/>
      <c r="CC97" s="61"/>
      <c r="CD97" s="95">
        <v>4</v>
      </c>
      <c r="CE97" s="95"/>
      <c r="CF97" s="95">
        <v>2</v>
      </c>
      <c r="CH97" s="95">
        <v>0.1</v>
      </c>
      <c r="CI97" s="95">
        <v>1</v>
      </c>
      <c r="CJ97" s="95">
        <v>22</v>
      </c>
      <c r="CK97" s="95">
        <v>250</v>
      </c>
      <c r="CL97" s="95">
        <v>350</v>
      </c>
      <c r="CM97" s="95">
        <v>0</v>
      </c>
      <c r="CN97" s="115">
        <v>11.1</v>
      </c>
      <c r="CO97" s="95">
        <v>1</v>
      </c>
      <c r="CP97" s="95">
        <v>2</v>
      </c>
      <c r="CQ97" s="134"/>
      <c r="CR97" s="95">
        <v>0</v>
      </c>
      <c r="CS97" s="95">
        <v>1</v>
      </c>
      <c r="CT97" s="95">
        <v>3</v>
      </c>
      <c r="CU97" s="95">
        <v>1</v>
      </c>
      <c r="CV97" s="134">
        <v>2</v>
      </c>
      <c r="CW97" s="151">
        <v>1.6</v>
      </c>
      <c r="CX97" s="4">
        <v>0</v>
      </c>
      <c r="CY97" s="4">
        <v>0</v>
      </c>
      <c r="CZ97" s="94">
        <v>0</v>
      </c>
      <c r="DA97" s="4">
        <v>0</v>
      </c>
      <c r="DC97" s="4">
        <v>0</v>
      </c>
      <c r="DD97" s="95"/>
      <c r="DE97" s="95"/>
      <c r="DG97" s="95"/>
      <c r="DH97" s="95"/>
    </row>
    <row r="98" spans="1:112" x14ac:dyDescent="0.3">
      <c r="A98" s="148" t="s">
        <v>945</v>
      </c>
      <c r="B98" s="138" t="s">
        <v>671</v>
      </c>
      <c r="C98" s="87" t="s">
        <v>642</v>
      </c>
      <c r="D98" s="61" t="s">
        <v>896</v>
      </c>
      <c r="E98" s="94">
        <v>33463373</v>
      </c>
      <c r="F98" s="95">
        <v>46</v>
      </c>
      <c r="G98" s="95">
        <v>1</v>
      </c>
      <c r="H98" s="148" t="s">
        <v>626</v>
      </c>
      <c r="I98" s="108">
        <v>27673</v>
      </c>
      <c r="J98" s="108">
        <v>44574</v>
      </c>
      <c r="K98" s="95">
        <v>46</v>
      </c>
      <c r="L98" s="108">
        <v>44574</v>
      </c>
      <c r="M98" s="61"/>
      <c r="N98" s="95">
        <v>46</v>
      </c>
      <c r="O98" s="4">
        <v>0</v>
      </c>
      <c r="U98" s="94">
        <v>1</v>
      </c>
      <c r="V98" s="4">
        <v>0</v>
      </c>
      <c r="X98" s="95">
        <v>175.6</v>
      </c>
      <c r="Y98" s="95">
        <v>91.1</v>
      </c>
      <c r="Z98" s="95">
        <v>29.5</v>
      </c>
      <c r="AA98" s="95">
        <v>2</v>
      </c>
      <c r="AB98" s="4">
        <v>1</v>
      </c>
      <c r="AC98" s="95"/>
      <c r="AD98" s="95">
        <v>1</v>
      </c>
      <c r="AE98" s="95">
        <v>1</v>
      </c>
      <c r="AF98" s="95">
        <v>0</v>
      </c>
      <c r="AG98" s="4">
        <v>0</v>
      </c>
      <c r="AH98" s="4">
        <v>0</v>
      </c>
      <c r="AI98" s="4">
        <v>0</v>
      </c>
      <c r="AJ98" s="4">
        <v>0</v>
      </c>
      <c r="AK98" s="95">
        <v>0</v>
      </c>
      <c r="AM98" s="4">
        <v>0</v>
      </c>
      <c r="AN98" s="4"/>
      <c r="AO98" s="95">
        <v>1</v>
      </c>
      <c r="AP98" s="95">
        <v>3</v>
      </c>
      <c r="AQ98" s="95">
        <v>1</v>
      </c>
      <c r="AR98" s="95">
        <v>8.0399999999999991</v>
      </c>
      <c r="AS98" s="95">
        <v>15.2</v>
      </c>
      <c r="AT98" s="95">
        <v>238</v>
      </c>
      <c r="AU98" s="95">
        <v>57.3</v>
      </c>
      <c r="AV98" s="95">
        <v>31.8</v>
      </c>
      <c r="AW98" s="99">
        <v>1.8018867924528301</v>
      </c>
      <c r="AX98" s="95">
        <v>4607</v>
      </c>
      <c r="AY98" s="95">
        <v>0.17</v>
      </c>
      <c r="AZ98" s="95">
        <v>130</v>
      </c>
      <c r="BA98" s="113">
        <v>5.3</v>
      </c>
      <c r="BB98" s="95">
        <v>9.1</v>
      </c>
      <c r="BC98" s="6">
        <v>8.06</v>
      </c>
      <c r="BD98" s="95">
        <v>130</v>
      </c>
      <c r="BE98" s="114">
        <v>0.61</v>
      </c>
      <c r="BF98" s="95">
        <v>24</v>
      </c>
      <c r="BG98" s="95">
        <v>26</v>
      </c>
      <c r="BH98" s="95">
        <v>3.1</v>
      </c>
      <c r="BI98" s="95">
        <v>5.0999999999999996</v>
      </c>
      <c r="BJ98" s="134">
        <v>142</v>
      </c>
      <c r="BK98" s="70"/>
      <c r="BL98" s="64"/>
      <c r="BM98" s="61"/>
      <c r="BN98" s="61"/>
      <c r="BO98" s="64"/>
      <c r="BP98" s="64"/>
      <c r="BQ98" s="106"/>
      <c r="BR98" s="61"/>
      <c r="BS98" s="61"/>
      <c r="BT98" s="64"/>
      <c r="BU98" s="64"/>
      <c r="BV98" s="106"/>
      <c r="BW98" s="70"/>
      <c r="BX98" s="61"/>
      <c r="BY98" s="61"/>
      <c r="BZ98" s="61"/>
      <c r="CA98" s="64"/>
      <c r="CB98" s="70"/>
      <c r="CC98" s="61"/>
      <c r="CD98" s="95">
        <v>5</v>
      </c>
      <c r="CE98" s="95">
        <v>69</v>
      </c>
      <c r="CF98" s="95">
        <v>2</v>
      </c>
      <c r="CH98" s="95">
        <v>0.1</v>
      </c>
      <c r="CI98" s="95">
        <v>1</v>
      </c>
      <c r="CJ98" s="95">
        <v>9</v>
      </c>
      <c r="CK98" s="95">
        <v>110</v>
      </c>
      <c r="CL98" s="95">
        <v>40</v>
      </c>
      <c r="CM98" s="95">
        <v>0</v>
      </c>
      <c r="CN98" s="115">
        <v>12.9</v>
      </c>
      <c r="CO98" s="95">
        <v>1</v>
      </c>
      <c r="CP98" s="95">
        <v>2</v>
      </c>
      <c r="CQ98" s="134">
        <v>1</v>
      </c>
      <c r="CR98" s="95">
        <v>0</v>
      </c>
      <c r="CS98" s="95">
        <v>1</v>
      </c>
      <c r="CT98" s="95">
        <v>3</v>
      </c>
      <c r="CU98" s="95">
        <v>1</v>
      </c>
      <c r="CV98" s="134">
        <v>3</v>
      </c>
      <c r="CW98" s="151">
        <v>3.2</v>
      </c>
      <c r="CX98" s="4">
        <v>0</v>
      </c>
      <c r="CY98" s="4">
        <v>0</v>
      </c>
      <c r="CZ98" s="94">
        <v>1</v>
      </c>
      <c r="DA98" s="4">
        <v>0</v>
      </c>
      <c r="DC98" s="4">
        <v>0</v>
      </c>
      <c r="DD98" s="95"/>
      <c r="DE98" s="95"/>
      <c r="DG98" s="95"/>
      <c r="DH98" s="95"/>
    </row>
    <row r="99" spans="1:112" x14ac:dyDescent="0.3">
      <c r="A99" s="148" t="s">
        <v>945</v>
      </c>
      <c r="B99" s="138" t="s">
        <v>672</v>
      </c>
      <c r="C99" s="87" t="s">
        <v>643</v>
      </c>
      <c r="D99" s="61" t="s">
        <v>897</v>
      </c>
      <c r="E99" s="94">
        <v>33465007</v>
      </c>
      <c r="F99" s="95">
        <v>59</v>
      </c>
      <c r="G99" s="95">
        <v>1</v>
      </c>
      <c r="H99" s="147" t="s">
        <v>630</v>
      </c>
      <c r="I99" s="108">
        <v>22837</v>
      </c>
      <c r="J99" s="108">
        <v>44574</v>
      </c>
      <c r="K99" s="95">
        <v>59</v>
      </c>
      <c r="L99" s="108">
        <v>44574</v>
      </c>
      <c r="M99" s="61"/>
      <c r="N99" s="95">
        <v>59</v>
      </c>
      <c r="O99" s="4">
        <v>0</v>
      </c>
      <c r="U99" s="94">
        <v>1</v>
      </c>
      <c r="V99" s="4">
        <v>0</v>
      </c>
      <c r="X99" s="95">
        <v>174.4</v>
      </c>
      <c r="Y99" s="95">
        <v>67.2</v>
      </c>
      <c r="Z99" s="95">
        <v>22.1</v>
      </c>
      <c r="AA99" s="95">
        <v>2</v>
      </c>
      <c r="AB99" s="4">
        <v>1</v>
      </c>
      <c r="AC99" s="95"/>
      <c r="AD99" s="95">
        <v>0</v>
      </c>
      <c r="AE99" s="95">
        <v>0</v>
      </c>
      <c r="AF99" s="95">
        <v>0</v>
      </c>
      <c r="AG99" s="4">
        <v>0</v>
      </c>
      <c r="AH99" s="4">
        <v>0</v>
      </c>
      <c r="AI99" s="4">
        <v>0</v>
      </c>
      <c r="AJ99" s="4">
        <v>0</v>
      </c>
      <c r="AK99" s="95">
        <v>0</v>
      </c>
      <c r="AM99" s="4">
        <v>0</v>
      </c>
      <c r="AN99" s="4"/>
      <c r="AO99" s="95">
        <v>1</v>
      </c>
      <c r="AP99" s="95">
        <v>3</v>
      </c>
      <c r="AQ99" s="95">
        <v>1</v>
      </c>
      <c r="AR99" s="95">
        <v>4.68</v>
      </c>
      <c r="AS99" s="95">
        <v>13.8</v>
      </c>
      <c r="AT99" s="95">
        <v>233</v>
      </c>
      <c r="AU99" s="95">
        <v>57.1</v>
      </c>
      <c r="AV99" s="95">
        <v>33.799999999999997</v>
      </c>
      <c r="AW99" s="99">
        <v>1.6893491124260356</v>
      </c>
      <c r="AX99" s="95">
        <v>2672</v>
      </c>
      <c r="AY99" s="95">
        <v>0.03</v>
      </c>
      <c r="AZ99" s="95"/>
      <c r="BA99" s="113">
        <v>4.4000000000000004</v>
      </c>
      <c r="BB99" s="95">
        <v>9</v>
      </c>
      <c r="BC99" s="6">
        <v>8.68</v>
      </c>
      <c r="BD99" s="95">
        <v>223</v>
      </c>
      <c r="BE99" s="114">
        <v>0.87</v>
      </c>
      <c r="BF99" s="95">
        <v>25</v>
      </c>
      <c r="BG99" s="95">
        <v>22</v>
      </c>
      <c r="BH99" s="95">
        <v>2.5</v>
      </c>
      <c r="BI99" s="95">
        <v>3.4</v>
      </c>
      <c r="BJ99" s="134">
        <v>89</v>
      </c>
      <c r="BK99" s="70"/>
      <c r="BL99" s="64"/>
      <c r="BM99" s="61"/>
      <c r="BN99" s="61"/>
      <c r="BO99" s="64"/>
      <c r="BP99" s="64"/>
      <c r="BQ99" s="106"/>
      <c r="BR99" s="61"/>
      <c r="BS99" s="61"/>
      <c r="BT99" s="64"/>
      <c r="BU99" s="64"/>
      <c r="BV99" s="106"/>
      <c r="BW99" s="70"/>
      <c r="BX99" s="61"/>
      <c r="BY99" s="61"/>
      <c r="BZ99" s="61"/>
      <c r="CA99" s="64"/>
      <c r="CB99" s="70"/>
      <c r="CC99" s="61"/>
      <c r="CD99" s="95">
        <v>4</v>
      </c>
      <c r="CE99" s="95"/>
      <c r="CF99" s="95">
        <v>2</v>
      </c>
      <c r="CH99" s="95">
        <v>0.1</v>
      </c>
      <c r="CI99" s="95">
        <v>1</v>
      </c>
      <c r="CJ99" s="95">
        <v>9</v>
      </c>
      <c r="CK99" s="95">
        <v>100</v>
      </c>
      <c r="CL99" s="95">
        <v>10</v>
      </c>
      <c r="CM99" s="95">
        <v>0</v>
      </c>
      <c r="CN99" s="115">
        <v>12.2</v>
      </c>
      <c r="CO99" s="95">
        <v>2</v>
      </c>
      <c r="CP99" s="95">
        <v>1</v>
      </c>
      <c r="CQ99" s="134">
        <v>1</v>
      </c>
      <c r="CR99" s="95">
        <v>0</v>
      </c>
      <c r="CS99" s="95">
        <v>1</v>
      </c>
      <c r="CT99" s="95">
        <v>3</v>
      </c>
      <c r="CU99" s="95">
        <v>1</v>
      </c>
      <c r="CV99" s="134">
        <v>3</v>
      </c>
      <c r="CW99" s="151">
        <v>2</v>
      </c>
      <c r="CX99" s="4">
        <v>0</v>
      </c>
      <c r="CY99" s="4">
        <v>0</v>
      </c>
      <c r="CZ99" s="94">
        <v>1</v>
      </c>
      <c r="DA99" s="4">
        <v>0</v>
      </c>
      <c r="DC99" s="4">
        <v>0</v>
      </c>
      <c r="DD99" s="95"/>
      <c r="DE99" s="95"/>
      <c r="DG99" s="95"/>
      <c r="DH99" s="95"/>
    </row>
    <row r="100" spans="1:112" x14ac:dyDescent="0.3">
      <c r="A100" s="148" t="s">
        <v>945</v>
      </c>
      <c r="B100" s="138" t="s">
        <v>209</v>
      </c>
      <c r="C100" s="87" t="s">
        <v>644</v>
      </c>
      <c r="D100" s="61" t="s">
        <v>898</v>
      </c>
      <c r="E100" s="94">
        <v>33465811</v>
      </c>
      <c r="F100" s="95">
        <v>64</v>
      </c>
      <c r="G100" s="95">
        <v>0</v>
      </c>
      <c r="H100" s="147" t="s">
        <v>630</v>
      </c>
      <c r="I100" s="108">
        <v>20960</v>
      </c>
      <c r="J100" s="108">
        <v>44578</v>
      </c>
      <c r="K100" s="95">
        <v>64</v>
      </c>
      <c r="L100" s="108">
        <v>44578</v>
      </c>
      <c r="M100" s="61"/>
      <c r="N100" s="95">
        <v>64</v>
      </c>
      <c r="O100" s="4">
        <v>0</v>
      </c>
      <c r="U100" s="94">
        <v>0</v>
      </c>
      <c r="V100" s="4">
        <v>0</v>
      </c>
      <c r="X100" s="95">
        <v>145.30000000000001</v>
      </c>
      <c r="Y100" s="95">
        <v>48</v>
      </c>
      <c r="Z100" s="95">
        <v>22.7</v>
      </c>
      <c r="AA100" s="95">
        <v>2</v>
      </c>
      <c r="AB100" s="4">
        <v>5</v>
      </c>
      <c r="AC100" s="95" t="s">
        <v>229</v>
      </c>
      <c r="AD100" s="95">
        <v>0</v>
      </c>
      <c r="AE100" s="95">
        <v>0</v>
      </c>
      <c r="AF100" s="95">
        <v>1</v>
      </c>
      <c r="AG100" s="4">
        <v>0</v>
      </c>
      <c r="AH100" s="4">
        <v>0</v>
      </c>
      <c r="AI100" s="4">
        <v>0</v>
      </c>
      <c r="AJ100" s="4">
        <v>0</v>
      </c>
      <c r="AK100" s="95">
        <v>0</v>
      </c>
      <c r="AM100" s="4">
        <v>0</v>
      </c>
      <c r="AN100" s="4"/>
      <c r="AO100" s="95">
        <v>1</v>
      </c>
      <c r="AP100" s="95">
        <v>3</v>
      </c>
      <c r="AQ100" s="95">
        <v>1</v>
      </c>
      <c r="AR100" s="95">
        <v>7.07</v>
      </c>
      <c r="AS100" s="95">
        <v>12.9</v>
      </c>
      <c r="AT100" s="95">
        <v>266</v>
      </c>
      <c r="AU100" s="95">
        <v>51.7</v>
      </c>
      <c r="AV100" s="95">
        <v>37.200000000000003</v>
      </c>
      <c r="AW100" s="99">
        <v>1.389784946236559</v>
      </c>
      <c r="AX100" s="95">
        <v>3655</v>
      </c>
      <c r="AY100" s="95">
        <v>0.02</v>
      </c>
      <c r="AZ100" s="95">
        <v>163</v>
      </c>
      <c r="BA100" s="113">
        <v>4.5</v>
      </c>
      <c r="BB100" s="95">
        <v>8.9</v>
      </c>
      <c r="BC100" s="6">
        <v>8.5</v>
      </c>
      <c r="BD100" s="95">
        <v>185</v>
      </c>
      <c r="BE100" s="114">
        <v>0.51</v>
      </c>
      <c r="BF100" s="95">
        <v>33</v>
      </c>
      <c r="BG100" s="95">
        <v>61</v>
      </c>
      <c r="BH100" s="95">
        <v>3.3</v>
      </c>
      <c r="BI100" s="95">
        <v>4</v>
      </c>
      <c r="BJ100" s="134">
        <v>121</v>
      </c>
      <c r="BK100" s="70"/>
      <c r="BL100" s="64"/>
      <c r="BM100" s="61"/>
      <c r="BN100" s="61"/>
      <c r="BO100" s="64"/>
      <c r="BP100" s="64"/>
      <c r="BQ100" s="106"/>
      <c r="BR100" s="61"/>
      <c r="BS100" s="61"/>
      <c r="BT100" s="64"/>
      <c r="BU100" s="64"/>
      <c r="BV100" s="106"/>
      <c r="BW100" s="70"/>
      <c r="BX100" s="61"/>
      <c r="BY100" s="61"/>
      <c r="BZ100" s="61"/>
      <c r="CA100" s="64"/>
      <c r="CB100" s="70"/>
      <c r="CC100" s="61"/>
      <c r="CD100" s="95">
        <v>5</v>
      </c>
      <c r="CE100" s="95">
        <v>65</v>
      </c>
      <c r="CF100" s="95">
        <v>2</v>
      </c>
      <c r="CH100" s="95"/>
      <c r="CI100" s="95">
        <v>0</v>
      </c>
      <c r="CJ100" s="95"/>
      <c r="CK100" s="95">
        <v>105</v>
      </c>
      <c r="CL100" s="95">
        <v>20</v>
      </c>
      <c r="CM100" s="95">
        <v>0</v>
      </c>
      <c r="CN100" s="115">
        <v>12.5</v>
      </c>
      <c r="CO100" s="95">
        <v>1</v>
      </c>
      <c r="CP100" s="95">
        <v>1</v>
      </c>
      <c r="CQ100" s="134">
        <v>1</v>
      </c>
      <c r="CR100" s="95">
        <v>0</v>
      </c>
      <c r="CS100" s="95">
        <v>1</v>
      </c>
      <c r="CT100" s="95">
        <v>3</v>
      </c>
      <c r="CU100" s="95">
        <v>1</v>
      </c>
      <c r="CV100" s="134">
        <v>2</v>
      </c>
      <c r="CW100" s="151">
        <v>1.6</v>
      </c>
      <c r="CX100" s="4">
        <v>0</v>
      </c>
      <c r="CY100" s="4">
        <v>0</v>
      </c>
      <c r="CZ100" s="94">
        <v>0</v>
      </c>
      <c r="DA100" s="4">
        <v>0</v>
      </c>
      <c r="DC100" s="4">
        <v>0</v>
      </c>
      <c r="DD100" s="95"/>
      <c r="DE100" s="95"/>
      <c r="DG100" s="95"/>
      <c r="DH100" s="95"/>
    </row>
    <row r="101" spans="1:112" x14ac:dyDescent="0.3">
      <c r="A101" s="148" t="s">
        <v>945</v>
      </c>
      <c r="B101" s="138" t="s">
        <v>673</v>
      </c>
      <c r="C101" s="143" t="s">
        <v>654</v>
      </c>
      <c r="D101" s="158" t="s">
        <v>899</v>
      </c>
      <c r="E101" s="94">
        <v>33467178</v>
      </c>
      <c r="F101" s="95">
        <v>70</v>
      </c>
      <c r="G101" s="95">
        <v>1</v>
      </c>
      <c r="H101" s="148" t="s">
        <v>652</v>
      </c>
      <c r="I101" s="108">
        <v>18996</v>
      </c>
      <c r="J101" s="108">
        <v>44582</v>
      </c>
      <c r="K101" s="95">
        <v>70</v>
      </c>
      <c r="L101" s="108">
        <v>44582</v>
      </c>
      <c r="M101" s="61"/>
      <c r="N101" s="95">
        <v>70</v>
      </c>
      <c r="O101" s="4">
        <v>0</v>
      </c>
      <c r="U101" s="94">
        <v>1</v>
      </c>
      <c r="V101" s="4">
        <v>0</v>
      </c>
      <c r="X101" s="95">
        <v>171</v>
      </c>
      <c r="Y101" s="95">
        <v>78</v>
      </c>
      <c r="Z101" s="95">
        <v>26.7</v>
      </c>
      <c r="AA101" s="95">
        <v>2</v>
      </c>
      <c r="AB101" s="4">
        <v>1</v>
      </c>
      <c r="AC101" s="95"/>
      <c r="AD101" s="95">
        <v>1</v>
      </c>
      <c r="AE101" s="95">
        <v>0</v>
      </c>
      <c r="AF101" s="95">
        <v>0</v>
      </c>
      <c r="AG101" s="4">
        <v>0</v>
      </c>
      <c r="AH101" s="4">
        <v>0</v>
      </c>
      <c r="AI101" s="4">
        <v>0</v>
      </c>
      <c r="AJ101" s="4">
        <v>0</v>
      </c>
      <c r="AK101" s="95">
        <v>0</v>
      </c>
      <c r="AM101" s="95">
        <v>0</v>
      </c>
      <c r="AN101" s="4"/>
      <c r="AO101" s="95">
        <v>1</v>
      </c>
      <c r="AP101" s="95">
        <v>3</v>
      </c>
      <c r="AQ101" s="95">
        <v>1</v>
      </c>
      <c r="AR101" s="95">
        <v>4.22</v>
      </c>
      <c r="AS101" s="95">
        <v>15</v>
      </c>
      <c r="AT101" s="95">
        <v>205</v>
      </c>
      <c r="AU101" s="95">
        <v>56.5</v>
      </c>
      <c r="AV101" s="95">
        <v>31.9</v>
      </c>
      <c r="AW101" s="99">
        <v>1.7711598746081505</v>
      </c>
      <c r="AX101" s="95">
        <v>2384</v>
      </c>
      <c r="AY101" s="95"/>
      <c r="AZ101" s="95">
        <v>140</v>
      </c>
      <c r="BA101" s="113">
        <v>4.3</v>
      </c>
      <c r="BB101" s="95">
        <v>9.9</v>
      </c>
      <c r="BC101" s="6">
        <v>9.66</v>
      </c>
      <c r="BD101" s="95">
        <v>191</v>
      </c>
      <c r="BE101" s="114">
        <v>1.31</v>
      </c>
      <c r="BF101" s="95">
        <v>20</v>
      </c>
      <c r="BG101" s="95">
        <v>21</v>
      </c>
      <c r="BH101" s="95">
        <v>2</v>
      </c>
      <c r="BI101" s="95">
        <v>7.1</v>
      </c>
      <c r="BJ101" s="134">
        <v>54</v>
      </c>
      <c r="BK101" s="70"/>
      <c r="BL101" s="64"/>
      <c r="BM101" s="61"/>
      <c r="BN101" s="61"/>
      <c r="BO101" s="64"/>
      <c r="BP101" s="64"/>
      <c r="BQ101" s="106"/>
      <c r="BR101" s="61"/>
      <c r="BS101" s="61"/>
      <c r="BT101" s="64"/>
      <c r="BU101" s="64"/>
      <c r="BV101" s="106"/>
      <c r="BW101" s="70"/>
      <c r="BX101" s="61"/>
      <c r="BY101" s="61"/>
      <c r="BZ101" s="61"/>
      <c r="CA101" s="64"/>
      <c r="CB101" s="70"/>
      <c r="CC101" s="61"/>
      <c r="CD101" s="95"/>
      <c r="CE101" s="95"/>
      <c r="CF101" s="95"/>
      <c r="CH101" s="95"/>
      <c r="CI101" s="95"/>
      <c r="CJ101" s="95"/>
      <c r="CK101" s="95"/>
      <c r="CL101" s="95"/>
      <c r="CM101" s="95"/>
      <c r="CN101" s="115"/>
      <c r="CO101" s="95"/>
      <c r="CP101" s="95"/>
      <c r="CQ101" s="134">
        <v>2</v>
      </c>
      <c r="CR101" s="95"/>
      <c r="CS101" s="95">
        <v>1</v>
      </c>
      <c r="CT101" s="95">
        <v>3</v>
      </c>
      <c r="CU101" s="95">
        <v>1</v>
      </c>
      <c r="CV101" s="134">
        <v>2</v>
      </c>
      <c r="CW101" s="151">
        <v>1.7</v>
      </c>
      <c r="CX101" s="4">
        <v>0</v>
      </c>
      <c r="CY101" s="4">
        <v>0</v>
      </c>
      <c r="CZ101" s="94">
        <v>0</v>
      </c>
      <c r="DA101" s="4">
        <v>0</v>
      </c>
      <c r="DC101" s="4">
        <v>0</v>
      </c>
      <c r="DD101" s="95"/>
      <c r="DE101" s="95"/>
      <c r="DG101" s="95"/>
      <c r="DH101" s="95"/>
    </row>
    <row r="102" spans="1:112" x14ac:dyDescent="0.3">
      <c r="A102" s="148" t="s">
        <v>945</v>
      </c>
      <c r="B102" s="138" t="s">
        <v>210</v>
      </c>
      <c r="C102" s="87" t="s">
        <v>655</v>
      </c>
      <c r="D102" s="158" t="s">
        <v>900</v>
      </c>
      <c r="E102" s="94">
        <v>33467581</v>
      </c>
      <c r="F102" s="95">
        <v>50</v>
      </c>
      <c r="G102" s="95">
        <v>1</v>
      </c>
      <c r="H102" s="147" t="s">
        <v>628</v>
      </c>
      <c r="I102" s="108">
        <v>26119</v>
      </c>
      <c r="J102" s="108">
        <v>44585</v>
      </c>
      <c r="K102" s="95">
        <v>50</v>
      </c>
      <c r="L102" s="108">
        <v>44585</v>
      </c>
      <c r="M102" s="61"/>
      <c r="N102" s="95">
        <v>50</v>
      </c>
      <c r="O102" s="4">
        <v>0</v>
      </c>
      <c r="U102" s="94">
        <v>3</v>
      </c>
      <c r="V102" s="4">
        <v>0</v>
      </c>
      <c r="X102" s="95">
        <v>178.6</v>
      </c>
      <c r="Y102" s="95">
        <v>72.599999999999994</v>
      </c>
      <c r="Z102" s="95">
        <v>22.8</v>
      </c>
      <c r="AA102" s="95">
        <v>2</v>
      </c>
      <c r="AB102" s="4">
        <v>5</v>
      </c>
      <c r="AC102" s="95" t="s">
        <v>226</v>
      </c>
      <c r="AD102" s="95">
        <v>0</v>
      </c>
      <c r="AE102" s="95">
        <v>0</v>
      </c>
      <c r="AF102" s="95">
        <v>0</v>
      </c>
      <c r="AG102" s="4">
        <v>0</v>
      </c>
      <c r="AH102" s="4">
        <v>0</v>
      </c>
      <c r="AI102" s="4">
        <v>0</v>
      </c>
      <c r="AJ102" s="4">
        <v>0</v>
      </c>
      <c r="AK102" s="95">
        <v>0</v>
      </c>
      <c r="AM102" s="95">
        <v>0</v>
      </c>
      <c r="AN102" s="4"/>
      <c r="AO102" s="95">
        <v>2</v>
      </c>
      <c r="AP102" s="95">
        <v>3</v>
      </c>
      <c r="AQ102" s="95">
        <v>1</v>
      </c>
      <c r="AR102" s="95">
        <v>5.01</v>
      </c>
      <c r="AS102" s="95">
        <v>15</v>
      </c>
      <c r="AT102" s="95">
        <v>245</v>
      </c>
      <c r="AU102" s="95">
        <v>44.1</v>
      </c>
      <c r="AV102" s="95">
        <v>41.3</v>
      </c>
      <c r="AW102" s="99">
        <v>1.0677966101694916</v>
      </c>
      <c r="AX102" s="95">
        <v>2209</v>
      </c>
      <c r="AY102" s="95">
        <v>0.12</v>
      </c>
      <c r="AZ102" s="95"/>
      <c r="BA102" s="113">
        <v>4.7</v>
      </c>
      <c r="BB102" s="95">
        <v>9.1999999999999993</v>
      </c>
      <c r="BC102" s="6">
        <v>8.6399999999999988</v>
      </c>
      <c r="BD102" s="95">
        <v>196</v>
      </c>
      <c r="BE102" s="114">
        <v>0.72</v>
      </c>
      <c r="BF102" s="95">
        <v>30</v>
      </c>
      <c r="BG102" s="95">
        <v>38</v>
      </c>
      <c r="BH102" s="95">
        <v>3</v>
      </c>
      <c r="BI102" s="95">
        <v>3.8</v>
      </c>
      <c r="BJ102" s="134">
        <v>115</v>
      </c>
      <c r="BK102" s="70"/>
      <c r="BL102" s="64"/>
      <c r="BM102" s="61"/>
      <c r="BN102" s="61"/>
      <c r="BO102" s="64"/>
      <c r="BP102" s="64"/>
      <c r="BQ102" s="106"/>
      <c r="BR102" s="61"/>
      <c r="BS102" s="61"/>
      <c r="BT102" s="64"/>
      <c r="BU102" s="64"/>
      <c r="BV102" s="106"/>
      <c r="BW102" s="70"/>
      <c r="BX102" s="61"/>
      <c r="BY102" s="61"/>
      <c r="BZ102" s="61"/>
      <c r="CA102" s="64"/>
      <c r="CB102" s="70"/>
      <c r="CC102" s="61"/>
      <c r="CD102" s="95">
        <v>4</v>
      </c>
      <c r="CE102" s="95"/>
      <c r="CF102" s="95">
        <v>2</v>
      </c>
      <c r="CH102" s="95">
        <v>0.1</v>
      </c>
      <c r="CI102" s="95">
        <v>1</v>
      </c>
      <c r="CJ102" s="95">
        <v>19</v>
      </c>
      <c r="CK102" s="95">
        <v>310</v>
      </c>
      <c r="CL102" s="95">
        <v>580</v>
      </c>
      <c r="CM102" s="95">
        <v>0</v>
      </c>
      <c r="CN102" s="115">
        <v>12.8</v>
      </c>
      <c r="CO102" s="95">
        <v>1</v>
      </c>
      <c r="CP102" s="95">
        <v>2</v>
      </c>
      <c r="CQ102" s="134">
        <v>1</v>
      </c>
      <c r="CR102" s="95">
        <v>0</v>
      </c>
      <c r="CS102" s="95">
        <v>2</v>
      </c>
      <c r="CT102" s="95">
        <v>3</v>
      </c>
      <c r="CU102" s="95">
        <v>1</v>
      </c>
      <c r="CV102" s="134">
        <v>3</v>
      </c>
      <c r="CW102" s="151">
        <v>4.2</v>
      </c>
      <c r="CX102" s="4">
        <v>0</v>
      </c>
      <c r="CY102" s="4">
        <v>0</v>
      </c>
      <c r="CZ102" s="94">
        <v>1</v>
      </c>
      <c r="DA102" s="4">
        <v>0</v>
      </c>
      <c r="DC102" s="4">
        <v>0</v>
      </c>
      <c r="DD102" s="95"/>
      <c r="DE102" s="95"/>
      <c r="DG102" s="95"/>
      <c r="DH102" s="95"/>
    </row>
    <row r="103" spans="1:112" x14ac:dyDescent="0.3">
      <c r="A103" s="148" t="s">
        <v>945</v>
      </c>
      <c r="B103" s="138" t="s">
        <v>211</v>
      </c>
      <c r="C103" s="87" t="s">
        <v>656</v>
      </c>
      <c r="D103" s="158" t="s">
        <v>901</v>
      </c>
      <c r="E103" s="94">
        <v>33463588</v>
      </c>
      <c r="F103" s="95">
        <v>62</v>
      </c>
      <c r="G103" s="95">
        <v>0</v>
      </c>
      <c r="H103" s="148" t="s">
        <v>652</v>
      </c>
      <c r="I103" s="108">
        <v>21770</v>
      </c>
      <c r="J103" s="108">
        <v>44588</v>
      </c>
      <c r="K103" s="95">
        <v>62</v>
      </c>
      <c r="L103" s="108">
        <v>44588</v>
      </c>
      <c r="M103" s="61"/>
      <c r="N103" s="95">
        <v>62</v>
      </c>
      <c r="O103" s="4">
        <v>0</v>
      </c>
      <c r="U103" s="94">
        <v>1</v>
      </c>
      <c r="V103" s="4">
        <v>0</v>
      </c>
      <c r="X103" s="95">
        <v>160.19999999999999</v>
      </c>
      <c r="Y103" s="95">
        <v>45.9</v>
      </c>
      <c r="Z103" s="95">
        <v>17.899999999999999</v>
      </c>
      <c r="AA103" s="95">
        <v>2</v>
      </c>
      <c r="AB103" s="4">
        <v>1</v>
      </c>
      <c r="AC103" s="95"/>
      <c r="AD103" s="95">
        <v>0</v>
      </c>
      <c r="AE103" s="95">
        <v>0</v>
      </c>
      <c r="AF103" s="95">
        <v>0</v>
      </c>
      <c r="AG103" s="4">
        <v>0</v>
      </c>
      <c r="AH103" s="4">
        <v>0</v>
      </c>
      <c r="AI103" s="4">
        <v>0</v>
      </c>
      <c r="AJ103" s="4">
        <v>0</v>
      </c>
      <c r="AK103" s="95">
        <v>0</v>
      </c>
      <c r="AM103" s="95">
        <v>0</v>
      </c>
      <c r="AN103" s="4" t="s">
        <v>790</v>
      </c>
      <c r="AO103" s="95">
        <v>1</v>
      </c>
      <c r="AP103" s="95">
        <v>3</v>
      </c>
      <c r="AQ103" s="95">
        <v>1</v>
      </c>
      <c r="AR103" s="95">
        <v>6.97</v>
      </c>
      <c r="AS103" s="95">
        <v>13.4</v>
      </c>
      <c r="AT103" s="95">
        <v>123</v>
      </c>
      <c r="AU103" s="95">
        <v>53</v>
      </c>
      <c r="AV103" s="95">
        <v>37.200000000000003</v>
      </c>
      <c r="AW103" s="99">
        <v>1.4247311827956988</v>
      </c>
      <c r="AX103" s="95">
        <v>3694</v>
      </c>
      <c r="AY103" s="95">
        <v>0.02</v>
      </c>
      <c r="AZ103" s="95">
        <v>182</v>
      </c>
      <c r="BA103" s="113">
        <v>4.7</v>
      </c>
      <c r="BB103" s="95">
        <v>8.9</v>
      </c>
      <c r="BC103" s="6">
        <v>8.34</v>
      </c>
      <c r="BD103" s="95">
        <v>180</v>
      </c>
      <c r="BE103" s="114">
        <v>0.53</v>
      </c>
      <c r="BF103" s="95">
        <v>19</v>
      </c>
      <c r="BG103" s="95">
        <v>13</v>
      </c>
      <c r="BH103" s="95">
        <v>4.4000000000000004</v>
      </c>
      <c r="BI103" s="95">
        <v>2.6</v>
      </c>
      <c r="BJ103" s="134">
        <v>116</v>
      </c>
      <c r="BK103" s="70"/>
      <c r="BL103" s="64"/>
      <c r="BM103" s="61"/>
      <c r="BN103" s="61"/>
      <c r="BO103" s="64"/>
      <c r="BP103" s="64"/>
      <c r="BQ103" s="106"/>
      <c r="BR103" s="61"/>
      <c r="BS103" s="61"/>
      <c r="BT103" s="64"/>
      <c r="BU103" s="64"/>
      <c r="BV103" s="106"/>
      <c r="BW103" s="70"/>
      <c r="BX103" s="61"/>
      <c r="BY103" s="61"/>
      <c r="BZ103" s="61"/>
      <c r="CA103" s="64"/>
      <c r="CB103" s="70"/>
      <c r="CC103" s="61"/>
      <c r="CD103" s="95">
        <v>1</v>
      </c>
      <c r="CE103" s="95"/>
      <c r="CF103" s="95">
        <v>1</v>
      </c>
      <c r="CH103" s="95"/>
      <c r="CI103" s="95"/>
      <c r="CJ103" s="95"/>
      <c r="CK103" s="95">
        <v>140</v>
      </c>
      <c r="CL103" s="95">
        <v>100</v>
      </c>
      <c r="CM103" s="95">
        <v>0</v>
      </c>
      <c r="CN103" s="115">
        <v>14.2</v>
      </c>
      <c r="CO103" s="95">
        <v>1</v>
      </c>
      <c r="CP103" s="95">
        <v>3</v>
      </c>
      <c r="CQ103" s="134">
        <v>1</v>
      </c>
      <c r="CR103" s="95">
        <v>0</v>
      </c>
      <c r="CS103" s="95">
        <v>1</v>
      </c>
      <c r="CT103" s="95">
        <v>3</v>
      </c>
      <c r="CU103" s="95">
        <v>1</v>
      </c>
      <c r="CV103" s="134">
        <v>2</v>
      </c>
      <c r="CW103" s="151">
        <v>2.2000000000000002</v>
      </c>
      <c r="CX103" s="4">
        <v>0</v>
      </c>
      <c r="CY103" s="4">
        <v>0</v>
      </c>
      <c r="CZ103" s="94">
        <v>1</v>
      </c>
      <c r="DA103" s="4">
        <v>0</v>
      </c>
      <c r="DC103" s="4">
        <v>0</v>
      </c>
      <c r="DD103" s="95"/>
      <c r="DE103" s="95"/>
      <c r="DG103" s="95"/>
      <c r="DH103" s="95"/>
    </row>
    <row r="104" spans="1:112" x14ac:dyDescent="0.3">
      <c r="A104" s="148" t="s">
        <v>945</v>
      </c>
      <c r="B104" s="138" t="s">
        <v>212</v>
      </c>
      <c r="C104" s="87" t="s">
        <v>657</v>
      </c>
      <c r="D104" s="158" t="s">
        <v>902</v>
      </c>
      <c r="E104" s="94">
        <v>33466377</v>
      </c>
      <c r="F104" s="95">
        <v>48</v>
      </c>
      <c r="G104" s="95">
        <v>0</v>
      </c>
      <c r="H104" s="148" t="s">
        <v>626</v>
      </c>
      <c r="I104" s="108">
        <v>26981</v>
      </c>
      <c r="J104" s="108">
        <v>44589</v>
      </c>
      <c r="K104" s="95">
        <v>48</v>
      </c>
      <c r="L104" s="108">
        <v>44589</v>
      </c>
      <c r="M104" s="61"/>
      <c r="N104" s="95">
        <v>48</v>
      </c>
      <c r="O104" s="4">
        <v>0</v>
      </c>
      <c r="U104" s="94">
        <v>0</v>
      </c>
      <c r="V104" s="4">
        <v>0</v>
      </c>
      <c r="X104" s="95">
        <v>155.30000000000001</v>
      </c>
      <c r="Y104" s="95">
        <v>71.099999999999994</v>
      </c>
      <c r="Z104" s="95">
        <v>29.5</v>
      </c>
      <c r="AA104" s="95">
        <v>2</v>
      </c>
      <c r="AB104" s="4">
        <v>1</v>
      </c>
      <c r="AC104" s="95"/>
      <c r="AD104" s="95">
        <v>1</v>
      </c>
      <c r="AE104" s="95">
        <v>0</v>
      </c>
      <c r="AF104" s="95">
        <v>1</v>
      </c>
      <c r="AG104" s="4">
        <v>0</v>
      </c>
      <c r="AH104" s="4">
        <v>0</v>
      </c>
      <c r="AI104" s="4">
        <v>0</v>
      </c>
      <c r="AJ104" s="4">
        <v>0</v>
      </c>
      <c r="AK104" s="95">
        <v>0</v>
      </c>
      <c r="AM104" s="95">
        <v>0</v>
      </c>
      <c r="AN104" s="4"/>
      <c r="AO104" s="95">
        <v>1</v>
      </c>
      <c r="AP104" s="95">
        <v>3</v>
      </c>
      <c r="AQ104" s="95">
        <v>1</v>
      </c>
      <c r="AR104" s="95">
        <v>5.14</v>
      </c>
      <c r="AS104" s="95">
        <v>13.7</v>
      </c>
      <c r="AT104" s="95">
        <v>346</v>
      </c>
      <c r="AU104" s="95">
        <v>57.3</v>
      </c>
      <c r="AV104" s="95">
        <v>33.700000000000003</v>
      </c>
      <c r="AW104" s="99">
        <v>1.7002967359050443</v>
      </c>
      <c r="AX104" s="95">
        <v>2945</v>
      </c>
      <c r="AY104" s="95"/>
      <c r="AZ104" s="95"/>
      <c r="BA104" s="113">
        <v>4.8</v>
      </c>
      <c r="BB104" s="95">
        <v>9</v>
      </c>
      <c r="BC104" s="6">
        <v>8.36</v>
      </c>
      <c r="BD104" s="95">
        <v>157</v>
      </c>
      <c r="BE104" s="114">
        <v>0.65</v>
      </c>
      <c r="BF104" s="95">
        <v>20</v>
      </c>
      <c r="BG104" s="95">
        <v>16</v>
      </c>
      <c r="BH104" s="95">
        <v>3</v>
      </c>
      <c r="BI104" s="95">
        <v>4</v>
      </c>
      <c r="BJ104" s="134">
        <v>97</v>
      </c>
      <c r="BK104" s="70"/>
      <c r="BL104" s="64"/>
      <c r="BM104" s="61"/>
      <c r="BN104" s="61"/>
      <c r="BO104" s="64"/>
      <c r="BP104" s="64"/>
      <c r="BQ104" s="106"/>
      <c r="BR104" s="61"/>
      <c r="BS104" s="61"/>
      <c r="BT104" s="64"/>
      <c r="BU104" s="64"/>
      <c r="BV104" s="106"/>
      <c r="BW104" s="70"/>
      <c r="BX104" s="61"/>
      <c r="BY104" s="61"/>
      <c r="BZ104" s="61"/>
      <c r="CA104" s="64"/>
      <c r="CB104" s="70"/>
      <c r="CC104" s="61"/>
      <c r="CD104" s="95">
        <v>3</v>
      </c>
      <c r="CE104" s="95"/>
      <c r="CF104" s="95">
        <v>1</v>
      </c>
      <c r="CH104" s="95">
        <v>0.1</v>
      </c>
      <c r="CI104" s="95"/>
      <c r="CJ104" s="95"/>
      <c r="CK104" s="95">
        <v>115</v>
      </c>
      <c r="CL104" s="95">
        <v>60</v>
      </c>
      <c r="CM104" s="95">
        <v>0</v>
      </c>
      <c r="CN104" s="115">
        <v>10.3</v>
      </c>
      <c r="CO104" s="95">
        <v>1</v>
      </c>
      <c r="CP104" s="95">
        <v>1</v>
      </c>
      <c r="CQ104" s="134">
        <v>1</v>
      </c>
      <c r="CR104" s="95">
        <v>0</v>
      </c>
      <c r="CS104" s="95">
        <v>1</v>
      </c>
      <c r="CT104" s="95">
        <v>3</v>
      </c>
      <c r="CU104" s="95">
        <v>1</v>
      </c>
      <c r="CV104" s="134">
        <v>3</v>
      </c>
      <c r="CW104" s="151">
        <v>2.8</v>
      </c>
      <c r="CX104" s="4">
        <v>0</v>
      </c>
      <c r="CY104" s="4">
        <v>0</v>
      </c>
      <c r="CZ104" s="94">
        <v>0</v>
      </c>
      <c r="DA104" s="4">
        <v>0</v>
      </c>
      <c r="DC104" s="4">
        <v>0</v>
      </c>
      <c r="DD104" s="95"/>
      <c r="DE104" s="95"/>
      <c r="DG104" s="95"/>
      <c r="DH104" s="95"/>
    </row>
    <row r="105" spans="1:112" x14ac:dyDescent="0.3">
      <c r="A105" s="148" t="s">
        <v>945</v>
      </c>
      <c r="B105" s="138" t="s">
        <v>213</v>
      </c>
      <c r="C105" s="87" t="s">
        <v>658</v>
      </c>
      <c r="D105" s="158" t="s">
        <v>903</v>
      </c>
      <c r="E105" s="94">
        <v>33460310</v>
      </c>
      <c r="F105" s="95">
        <v>77</v>
      </c>
      <c r="G105" s="95">
        <v>0</v>
      </c>
      <c r="H105" s="147" t="s">
        <v>628</v>
      </c>
      <c r="I105" s="108">
        <v>16207</v>
      </c>
      <c r="J105" s="108">
        <v>44589</v>
      </c>
      <c r="K105" s="95">
        <v>77</v>
      </c>
      <c r="L105" s="108">
        <v>44589</v>
      </c>
      <c r="M105" s="61"/>
      <c r="N105" s="95">
        <v>77</v>
      </c>
      <c r="O105" s="4">
        <v>0</v>
      </c>
      <c r="U105" s="94">
        <v>0</v>
      </c>
      <c r="V105" s="4">
        <v>0</v>
      </c>
      <c r="X105" s="95">
        <v>155.19999999999999</v>
      </c>
      <c r="Y105" s="95">
        <v>60.5</v>
      </c>
      <c r="Z105" s="95">
        <v>25.1</v>
      </c>
      <c r="AA105" s="95">
        <v>2</v>
      </c>
      <c r="AB105" s="4">
        <v>1</v>
      </c>
      <c r="AC105" s="95"/>
      <c r="AD105" s="95">
        <v>0</v>
      </c>
      <c r="AE105" s="95">
        <v>0</v>
      </c>
      <c r="AF105" s="95">
        <v>0</v>
      </c>
      <c r="AG105" s="4">
        <v>0</v>
      </c>
      <c r="AH105" s="4">
        <v>0</v>
      </c>
      <c r="AI105" s="4">
        <v>0</v>
      </c>
      <c r="AJ105" s="4">
        <v>0</v>
      </c>
      <c r="AK105" s="95">
        <v>0</v>
      </c>
      <c r="AM105" s="95">
        <v>0</v>
      </c>
      <c r="AN105" s="4"/>
      <c r="AO105" s="95">
        <v>5</v>
      </c>
      <c r="AP105" s="95">
        <v>3</v>
      </c>
      <c r="AQ105" s="95">
        <v>1</v>
      </c>
      <c r="AR105" s="95">
        <v>7.09</v>
      </c>
      <c r="AS105" s="95">
        <v>14.4</v>
      </c>
      <c r="AT105" s="95">
        <v>183</v>
      </c>
      <c r="AU105" s="95">
        <v>49.9</v>
      </c>
      <c r="AV105" s="95">
        <v>42</v>
      </c>
      <c r="AW105" s="99">
        <v>1.1880952380952381</v>
      </c>
      <c r="AX105" s="95">
        <v>3538</v>
      </c>
      <c r="AY105" s="95">
        <v>0.21</v>
      </c>
      <c r="AZ105" s="95"/>
      <c r="BA105" s="113">
        <v>4.5</v>
      </c>
      <c r="BB105" s="95">
        <v>8.5</v>
      </c>
      <c r="BC105" s="6">
        <v>8.1</v>
      </c>
      <c r="BD105" s="95">
        <v>256</v>
      </c>
      <c r="BE105" s="114">
        <v>0.73</v>
      </c>
      <c r="BF105" s="95">
        <v>19</v>
      </c>
      <c r="BG105" s="95">
        <v>12</v>
      </c>
      <c r="BH105" s="95">
        <v>2.9</v>
      </c>
      <c r="BI105" s="95">
        <v>5.3</v>
      </c>
      <c r="BJ105" s="134">
        <v>77</v>
      </c>
      <c r="BK105" s="70"/>
      <c r="BL105" s="64"/>
      <c r="BM105" s="61"/>
      <c r="BN105" s="61"/>
      <c r="BO105" s="64"/>
      <c r="BP105" s="64"/>
      <c r="BQ105" s="106"/>
      <c r="BR105" s="61"/>
      <c r="BS105" s="61"/>
      <c r="BT105" s="64"/>
      <c r="BU105" s="64"/>
      <c r="BV105" s="106"/>
      <c r="BW105" s="70"/>
      <c r="BX105" s="61"/>
      <c r="BY105" s="61"/>
      <c r="BZ105" s="61"/>
      <c r="CA105" s="64"/>
      <c r="CB105" s="70"/>
      <c r="CC105" s="61"/>
      <c r="CD105" s="95">
        <v>5</v>
      </c>
      <c r="CE105" s="95">
        <v>65</v>
      </c>
      <c r="CF105" s="95">
        <v>2</v>
      </c>
      <c r="CH105" s="95">
        <v>0.1</v>
      </c>
      <c r="CI105" s="95">
        <v>1</v>
      </c>
      <c r="CJ105" s="95">
        <v>22</v>
      </c>
      <c r="CK105" s="95">
        <v>315</v>
      </c>
      <c r="CL105" s="95">
        <v>100</v>
      </c>
      <c r="CM105" s="95">
        <v>0</v>
      </c>
      <c r="CN105" s="115">
        <v>9.9</v>
      </c>
      <c r="CO105" s="95">
        <v>1</v>
      </c>
      <c r="CP105" s="95">
        <v>3</v>
      </c>
      <c r="CQ105" s="134">
        <v>1</v>
      </c>
      <c r="CR105" s="95">
        <v>0</v>
      </c>
      <c r="CS105" s="95">
        <v>5</v>
      </c>
      <c r="CT105" s="95">
        <v>3</v>
      </c>
      <c r="CU105" s="95">
        <v>1</v>
      </c>
      <c r="CV105" s="134">
        <v>3</v>
      </c>
      <c r="CW105" s="151">
        <v>7.6</v>
      </c>
      <c r="CX105" s="4">
        <v>0</v>
      </c>
      <c r="CY105" s="4">
        <v>0</v>
      </c>
      <c r="CZ105" s="94">
        <v>1</v>
      </c>
      <c r="DA105" s="4">
        <v>0</v>
      </c>
      <c r="DC105" s="4">
        <v>1</v>
      </c>
      <c r="DD105" s="95"/>
      <c r="DE105" s="95"/>
      <c r="DG105" s="95"/>
      <c r="DH105" s="95"/>
    </row>
    <row r="106" spans="1:112" x14ac:dyDescent="0.3">
      <c r="A106" s="148" t="s">
        <v>945</v>
      </c>
      <c r="B106" s="138" t="s">
        <v>214</v>
      </c>
      <c r="C106" s="87" t="s">
        <v>659</v>
      </c>
      <c r="D106" s="158" t="s">
        <v>904</v>
      </c>
      <c r="E106" s="4">
        <v>33467342</v>
      </c>
      <c r="F106" s="95">
        <v>48</v>
      </c>
      <c r="G106" s="95">
        <v>0</v>
      </c>
      <c r="H106" s="147" t="s">
        <v>620</v>
      </c>
      <c r="I106" s="108">
        <v>26769</v>
      </c>
      <c r="J106" s="108">
        <v>44602</v>
      </c>
      <c r="K106" s="95">
        <v>48</v>
      </c>
      <c r="L106" s="108">
        <v>44602</v>
      </c>
      <c r="M106" s="61"/>
      <c r="N106" s="95">
        <v>48</v>
      </c>
      <c r="O106" s="4">
        <v>0</v>
      </c>
      <c r="U106" s="94">
        <v>0</v>
      </c>
      <c r="V106" s="4">
        <v>0</v>
      </c>
      <c r="X106" s="95">
        <v>156.9</v>
      </c>
      <c r="Y106" s="95">
        <v>62</v>
      </c>
      <c r="Z106" s="95">
        <v>25.2</v>
      </c>
      <c r="AA106" s="95">
        <v>2</v>
      </c>
      <c r="AB106" s="4">
        <v>5</v>
      </c>
      <c r="AC106" s="95" t="s">
        <v>220</v>
      </c>
      <c r="AD106" s="95">
        <v>1</v>
      </c>
      <c r="AE106" s="95">
        <v>0</v>
      </c>
      <c r="AF106" s="95">
        <v>0</v>
      </c>
      <c r="AG106" s="4">
        <v>0</v>
      </c>
      <c r="AH106" s="4">
        <v>0</v>
      </c>
      <c r="AI106" s="4">
        <v>0</v>
      </c>
      <c r="AJ106" s="4">
        <v>0</v>
      </c>
      <c r="AK106" s="95">
        <v>0</v>
      </c>
      <c r="AM106" s="95">
        <v>0</v>
      </c>
      <c r="AN106" s="4" t="s">
        <v>791</v>
      </c>
      <c r="AO106" s="95">
        <v>1</v>
      </c>
      <c r="AP106" s="95">
        <v>3</v>
      </c>
      <c r="AQ106" s="95">
        <v>1</v>
      </c>
      <c r="AR106" s="95">
        <v>10.65</v>
      </c>
      <c r="AS106" s="95">
        <v>9.6999999999999993</v>
      </c>
      <c r="AT106" s="95">
        <v>512</v>
      </c>
      <c r="AU106" s="95">
        <v>70.3</v>
      </c>
      <c r="AV106" s="95">
        <v>23.2</v>
      </c>
      <c r="AW106" s="99">
        <v>3.0301724137931032</v>
      </c>
      <c r="AX106" s="95">
        <v>7487</v>
      </c>
      <c r="AY106" s="95"/>
      <c r="AZ106" s="95"/>
      <c r="BA106" s="113">
        <v>4.0999999999999996</v>
      </c>
      <c r="BB106" s="95">
        <v>7.3</v>
      </c>
      <c r="BC106" s="6">
        <v>7.22</v>
      </c>
      <c r="BD106" s="95">
        <v>182</v>
      </c>
      <c r="BE106" s="114">
        <v>0.49</v>
      </c>
      <c r="BF106" s="95">
        <v>14</v>
      </c>
      <c r="BG106" s="95">
        <v>11</v>
      </c>
      <c r="BH106" s="95">
        <v>4.5</v>
      </c>
      <c r="BI106" s="95">
        <v>3.5</v>
      </c>
      <c r="BJ106" s="134">
        <v>134</v>
      </c>
      <c r="BK106" s="70"/>
      <c r="BL106" s="64"/>
      <c r="BM106" s="61"/>
      <c r="BN106" s="61"/>
      <c r="BO106" s="64"/>
      <c r="BP106" s="64"/>
      <c r="BQ106" s="106"/>
      <c r="BR106" s="61"/>
      <c r="BS106" s="61"/>
      <c r="BT106" s="64"/>
      <c r="BU106" s="64"/>
      <c r="BV106" s="106"/>
      <c r="BW106" s="70"/>
      <c r="BX106" s="61"/>
      <c r="BY106" s="61"/>
      <c r="BZ106" s="61"/>
      <c r="CA106" s="64"/>
      <c r="CB106" s="70"/>
      <c r="CC106" s="61"/>
      <c r="CD106" s="95">
        <v>4</v>
      </c>
      <c r="CE106" s="95"/>
      <c r="CF106" s="95">
        <v>1</v>
      </c>
      <c r="CH106" s="95"/>
      <c r="CI106" s="95"/>
      <c r="CJ106" s="95"/>
      <c r="CK106" s="95">
        <v>80</v>
      </c>
      <c r="CL106" s="95">
        <v>400</v>
      </c>
      <c r="CM106" s="95">
        <v>0</v>
      </c>
      <c r="CN106" s="115">
        <v>11.4</v>
      </c>
      <c r="CO106" s="95">
        <v>1</v>
      </c>
      <c r="CP106" s="95">
        <v>2</v>
      </c>
      <c r="CQ106" s="134">
        <v>1</v>
      </c>
      <c r="CR106" s="95">
        <v>0</v>
      </c>
      <c r="CS106" s="95">
        <v>1</v>
      </c>
      <c r="CT106" s="95">
        <v>3</v>
      </c>
      <c r="CU106" s="95">
        <v>1</v>
      </c>
      <c r="CV106" s="134">
        <v>3</v>
      </c>
      <c r="CW106" s="151">
        <v>2.4</v>
      </c>
      <c r="CX106" s="4">
        <v>0</v>
      </c>
      <c r="CY106" s="4">
        <v>0</v>
      </c>
      <c r="CZ106" s="94">
        <v>1</v>
      </c>
      <c r="DA106" s="4">
        <v>0</v>
      </c>
      <c r="DC106" s="4">
        <v>0</v>
      </c>
      <c r="DD106" s="95"/>
      <c r="DE106" s="95"/>
      <c r="DG106" s="95"/>
      <c r="DH106" s="95"/>
    </row>
    <row r="107" spans="1:112" x14ac:dyDescent="0.3">
      <c r="A107" s="148" t="s">
        <v>945</v>
      </c>
      <c r="B107" s="138" t="s">
        <v>215</v>
      </c>
      <c r="C107" s="87" t="s">
        <v>660</v>
      </c>
      <c r="D107" s="158" t="s">
        <v>905</v>
      </c>
      <c r="E107" s="4">
        <v>33467140</v>
      </c>
      <c r="F107" s="95">
        <v>56</v>
      </c>
      <c r="G107" s="95">
        <v>1</v>
      </c>
      <c r="H107" s="147" t="s">
        <v>628</v>
      </c>
      <c r="I107" s="108">
        <v>24121</v>
      </c>
      <c r="J107" s="108">
        <v>44602</v>
      </c>
      <c r="K107" s="95">
        <v>56</v>
      </c>
      <c r="L107" s="108">
        <v>44602</v>
      </c>
      <c r="M107" s="61"/>
      <c r="N107" s="95">
        <v>56</v>
      </c>
      <c r="O107" s="4">
        <v>0</v>
      </c>
      <c r="U107" s="94">
        <v>1</v>
      </c>
      <c r="V107" s="4">
        <v>0</v>
      </c>
      <c r="X107" s="95">
        <v>172.5</v>
      </c>
      <c r="Y107" s="95">
        <v>76.900000000000006</v>
      </c>
      <c r="Z107" s="95">
        <v>25.8</v>
      </c>
      <c r="AA107" s="95">
        <v>3</v>
      </c>
      <c r="AB107" s="4">
        <v>1</v>
      </c>
      <c r="AC107" s="95"/>
      <c r="AD107" s="95">
        <v>1</v>
      </c>
      <c r="AE107" s="95">
        <v>1</v>
      </c>
      <c r="AF107" s="95">
        <v>0</v>
      </c>
      <c r="AG107" s="4">
        <v>0</v>
      </c>
      <c r="AH107" s="4">
        <v>0</v>
      </c>
      <c r="AI107" s="4">
        <v>0</v>
      </c>
      <c r="AJ107" s="4">
        <v>0</v>
      </c>
      <c r="AK107" s="95">
        <v>0</v>
      </c>
      <c r="AM107" s="95">
        <v>0</v>
      </c>
      <c r="AN107" s="4" t="s">
        <v>792</v>
      </c>
      <c r="AO107" s="95">
        <v>4</v>
      </c>
      <c r="AP107" s="95">
        <v>1</v>
      </c>
      <c r="AQ107" s="95">
        <v>1</v>
      </c>
      <c r="AR107" s="95">
        <v>7.63</v>
      </c>
      <c r="AS107" s="95">
        <v>10.8</v>
      </c>
      <c r="AT107" s="95">
        <v>195</v>
      </c>
      <c r="AU107" s="95">
        <v>72.099999999999994</v>
      </c>
      <c r="AV107" s="95">
        <v>12.8</v>
      </c>
      <c r="AW107" s="99">
        <v>5.6328124999999991</v>
      </c>
      <c r="AX107" s="95">
        <v>5501</v>
      </c>
      <c r="AY107" s="95">
        <v>0.45</v>
      </c>
      <c r="AZ107" s="95">
        <v>211</v>
      </c>
      <c r="BA107" s="113">
        <v>3.9</v>
      </c>
      <c r="BB107" s="95">
        <v>8.1999999999999993</v>
      </c>
      <c r="BC107" s="6">
        <v>8.2799999999999994</v>
      </c>
      <c r="BD107" s="95">
        <v>107</v>
      </c>
      <c r="BE107" s="114">
        <v>11.45</v>
      </c>
      <c r="BF107" s="95">
        <v>14</v>
      </c>
      <c r="BG107" s="95">
        <v>14</v>
      </c>
      <c r="BH107" s="95">
        <v>4.0999999999999996</v>
      </c>
      <c r="BI107" s="95">
        <v>4.4000000000000004</v>
      </c>
      <c r="BJ107" s="134">
        <v>4</v>
      </c>
      <c r="BK107" s="70"/>
      <c r="BL107" s="64"/>
      <c r="BM107" s="61"/>
      <c r="BN107" s="61"/>
      <c r="BO107" s="64"/>
      <c r="BP107" s="64"/>
      <c r="BQ107" s="106"/>
      <c r="BR107" s="61"/>
      <c r="BS107" s="61"/>
      <c r="BT107" s="64"/>
      <c r="BU107" s="64"/>
      <c r="BV107" s="106"/>
      <c r="BW107" s="70"/>
      <c r="BX107" s="61"/>
      <c r="BY107" s="61"/>
      <c r="BZ107" s="61"/>
      <c r="CA107" s="64"/>
      <c r="CB107" s="70"/>
      <c r="CC107" s="61"/>
      <c r="CD107" s="95">
        <v>5</v>
      </c>
      <c r="CE107" s="95">
        <v>41</v>
      </c>
      <c r="CF107" s="95">
        <v>2</v>
      </c>
      <c r="CH107" s="95">
        <v>0.1</v>
      </c>
      <c r="CI107" s="95">
        <v>1</v>
      </c>
      <c r="CJ107" s="95">
        <v>14</v>
      </c>
      <c r="CK107" s="95">
        <v>120</v>
      </c>
      <c r="CL107" s="95">
        <v>40</v>
      </c>
      <c r="CM107" s="95">
        <v>0</v>
      </c>
      <c r="CN107" s="115">
        <v>9.4</v>
      </c>
      <c r="CO107" s="95">
        <v>2</v>
      </c>
      <c r="CP107" s="95">
        <v>3</v>
      </c>
      <c r="CQ107" s="134">
        <v>3</v>
      </c>
      <c r="CR107" s="95">
        <v>0</v>
      </c>
      <c r="CS107" s="95">
        <v>4</v>
      </c>
      <c r="CT107" s="95">
        <v>1</v>
      </c>
      <c r="CU107" s="95">
        <v>1</v>
      </c>
      <c r="CV107" s="134">
        <v>3</v>
      </c>
      <c r="CW107" s="151">
        <v>11</v>
      </c>
      <c r="CX107" s="4">
        <v>1</v>
      </c>
      <c r="CY107" s="4">
        <v>0</v>
      </c>
      <c r="CZ107" s="94">
        <v>0</v>
      </c>
      <c r="DA107" s="4">
        <v>0</v>
      </c>
      <c r="DC107" s="4">
        <v>0</v>
      </c>
      <c r="DD107" s="95"/>
      <c r="DE107" s="95"/>
      <c r="DG107" s="95"/>
      <c r="DH107" s="95"/>
    </row>
    <row r="108" spans="1:112" x14ac:dyDescent="0.3">
      <c r="A108" s="148" t="s">
        <v>945</v>
      </c>
      <c r="B108" s="138" t="s">
        <v>216</v>
      </c>
      <c r="C108" s="87" t="s">
        <v>661</v>
      </c>
      <c r="D108" s="158" t="s">
        <v>906</v>
      </c>
      <c r="E108" s="4">
        <v>90156139</v>
      </c>
      <c r="F108" s="95">
        <v>59</v>
      </c>
      <c r="G108" s="95">
        <v>0</v>
      </c>
      <c r="H108" s="147" t="s">
        <v>620</v>
      </c>
      <c r="I108" s="108">
        <v>22822</v>
      </c>
      <c r="J108" s="108">
        <v>44606</v>
      </c>
      <c r="K108" s="95">
        <v>59</v>
      </c>
      <c r="L108" s="108">
        <v>44606</v>
      </c>
      <c r="M108" s="61"/>
      <c r="N108" s="95">
        <v>59</v>
      </c>
      <c r="O108" s="4">
        <v>0</v>
      </c>
      <c r="U108" s="94">
        <v>0</v>
      </c>
      <c r="V108" s="4">
        <v>0</v>
      </c>
      <c r="X108" s="95">
        <v>158.80000000000001</v>
      </c>
      <c r="Y108" s="95">
        <v>65.3</v>
      </c>
      <c r="Z108" s="95">
        <v>25.9</v>
      </c>
      <c r="AA108" s="95">
        <v>2</v>
      </c>
      <c r="AB108" s="4">
        <v>1</v>
      </c>
      <c r="AC108" s="95"/>
      <c r="AD108" s="95">
        <v>1</v>
      </c>
      <c r="AE108" s="95">
        <v>0</v>
      </c>
      <c r="AF108" s="95">
        <v>0</v>
      </c>
      <c r="AG108" s="4">
        <v>0</v>
      </c>
      <c r="AH108" s="4">
        <v>0</v>
      </c>
      <c r="AI108" s="4">
        <v>0</v>
      </c>
      <c r="AJ108" s="4">
        <v>0</v>
      </c>
      <c r="AK108" s="95">
        <v>0</v>
      </c>
      <c r="AM108" s="95">
        <v>0</v>
      </c>
      <c r="AN108" s="4"/>
      <c r="AO108" s="95">
        <v>1</v>
      </c>
      <c r="AP108" s="95">
        <v>3</v>
      </c>
      <c r="AQ108" s="95">
        <v>1</v>
      </c>
      <c r="AR108" s="95">
        <v>5.52</v>
      </c>
      <c r="AS108" s="95">
        <v>12</v>
      </c>
      <c r="AT108" s="95">
        <v>214</v>
      </c>
      <c r="AU108" s="95">
        <v>59.2</v>
      </c>
      <c r="AV108" s="95">
        <v>32.799999999999997</v>
      </c>
      <c r="AW108" s="99">
        <v>1.8048780487804881</v>
      </c>
      <c r="AX108" s="95">
        <v>3268</v>
      </c>
      <c r="AY108" s="95"/>
      <c r="AZ108" s="95"/>
      <c r="BA108" s="113">
        <v>4.5</v>
      </c>
      <c r="BB108" s="95">
        <v>9.3000000000000007</v>
      </c>
      <c r="BC108" s="6">
        <v>8.9</v>
      </c>
      <c r="BD108" s="95">
        <v>271</v>
      </c>
      <c r="BE108" s="114">
        <v>0.59</v>
      </c>
      <c r="BF108" s="95">
        <v>18</v>
      </c>
      <c r="BG108" s="95">
        <v>15</v>
      </c>
      <c r="BH108" s="95">
        <v>3</v>
      </c>
      <c r="BI108" s="95">
        <v>4</v>
      </c>
      <c r="BJ108" s="134">
        <v>104</v>
      </c>
      <c r="BK108" s="70"/>
      <c r="BL108" s="64"/>
      <c r="BM108" s="61"/>
      <c r="BN108" s="61"/>
      <c r="BO108" s="64"/>
      <c r="BP108" s="64"/>
      <c r="BQ108" s="106"/>
      <c r="BR108" s="61"/>
      <c r="BS108" s="61"/>
      <c r="BT108" s="64"/>
      <c r="BU108" s="64"/>
      <c r="BV108" s="106"/>
      <c r="BW108" s="70"/>
      <c r="BX108" s="61"/>
      <c r="BY108" s="61"/>
      <c r="BZ108" s="61"/>
      <c r="CA108" s="64"/>
      <c r="CB108" s="70"/>
      <c r="CC108" s="61"/>
      <c r="CD108" s="95">
        <v>1</v>
      </c>
      <c r="CE108" s="95"/>
      <c r="CF108" s="95">
        <v>1</v>
      </c>
      <c r="CH108" s="95"/>
      <c r="CI108" s="95"/>
      <c r="CJ108" s="95"/>
      <c r="CK108" s="95">
        <v>190</v>
      </c>
      <c r="CL108" s="95">
        <v>100</v>
      </c>
      <c r="CM108" s="95">
        <v>0</v>
      </c>
      <c r="CN108" s="115">
        <v>11.6</v>
      </c>
      <c r="CO108" s="95">
        <v>2</v>
      </c>
      <c r="CP108" s="95">
        <v>1</v>
      </c>
      <c r="CQ108" s="134">
        <v>1</v>
      </c>
      <c r="CR108" s="95">
        <v>0</v>
      </c>
      <c r="CS108" s="95">
        <v>1</v>
      </c>
      <c r="CT108" s="95">
        <v>3</v>
      </c>
      <c r="CU108" s="95">
        <v>1</v>
      </c>
      <c r="CV108" s="134">
        <v>2</v>
      </c>
      <c r="CW108" s="151">
        <v>3</v>
      </c>
      <c r="CX108" s="4">
        <v>0</v>
      </c>
      <c r="CY108" s="4">
        <v>0</v>
      </c>
      <c r="CZ108" s="94">
        <v>0</v>
      </c>
      <c r="DA108" s="4">
        <v>0</v>
      </c>
      <c r="DC108" s="4">
        <v>0</v>
      </c>
      <c r="DD108" s="95"/>
      <c r="DE108" s="95"/>
      <c r="DG108" s="95"/>
      <c r="DH108" s="95"/>
    </row>
    <row r="109" spans="1:112" x14ac:dyDescent="0.3">
      <c r="A109" s="148" t="s">
        <v>945</v>
      </c>
      <c r="B109" s="138" t="s">
        <v>217</v>
      </c>
      <c r="C109" s="87" t="s">
        <v>662</v>
      </c>
      <c r="D109" s="158" t="s">
        <v>907</v>
      </c>
      <c r="E109" s="4">
        <v>33468242</v>
      </c>
      <c r="F109" s="95">
        <v>68</v>
      </c>
      <c r="G109" s="95">
        <v>1</v>
      </c>
      <c r="H109" s="147" t="s">
        <v>628</v>
      </c>
      <c r="I109" s="108">
        <v>19497</v>
      </c>
      <c r="J109" s="108">
        <v>44609</v>
      </c>
      <c r="K109" s="95">
        <v>68</v>
      </c>
      <c r="L109" s="108">
        <v>44609</v>
      </c>
      <c r="M109" s="61"/>
      <c r="N109" s="95">
        <v>68</v>
      </c>
      <c r="O109" s="4">
        <v>0</v>
      </c>
      <c r="U109" s="94">
        <v>0</v>
      </c>
      <c r="V109" s="4">
        <v>0</v>
      </c>
      <c r="X109" s="95">
        <v>171.2</v>
      </c>
      <c r="Y109" s="95">
        <v>71.099999999999994</v>
      </c>
      <c r="Z109" s="95">
        <v>24.3</v>
      </c>
      <c r="AA109" s="95">
        <v>3</v>
      </c>
      <c r="AB109" s="4">
        <v>1</v>
      </c>
      <c r="AC109" s="95"/>
      <c r="AD109" s="95">
        <v>1</v>
      </c>
      <c r="AE109" s="95">
        <v>1</v>
      </c>
      <c r="AF109" s="95">
        <v>1</v>
      </c>
      <c r="AG109" s="4">
        <v>0</v>
      </c>
      <c r="AH109" s="4">
        <v>0</v>
      </c>
      <c r="AI109" s="4">
        <v>0</v>
      </c>
      <c r="AJ109" s="4">
        <v>0</v>
      </c>
      <c r="AK109" s="95">
        <v>0</v>
      </c>
      <c r="AM109" s="95">
        <v>0</v>
      </c>
      <c r="AN109" s="4"/>
      <c r="AO109" s="95">
        <v>1</v>
      </c>
      <c r="AP109" s="95">
        <v>3</v>
      </c>
      <c r="AQ109" s="95">
        <v>1</v>
      </c>
      <c r="AR109" s="95">
        <v>8.4600000000000009</v>
      </c>
      <c r="AS109" s="95">
        <v>15.9</v>
      </c>
      <c r="AT109" s="95">
        <v>198</v>
      </c>
      <c r="AU109" s="95">
        <v>71.400000000000006</v>
      </c>
      <c r="AV109" s="95">
        <v>19.899999999999999</v>
      </c>
      <c r="AW109" s="99">
        <v>3.587939698492463</v>
      </c>
      <c r="AX109" s="95">
        <v>6040</v>
      </c>
      <c r="AY109" s="95">
        <v>0.09</v>
      </c>
      <c r="AZ109" s="95">
        <v>170</v>
      </c>
      <c r="BA109" s="113">
        <v>4.0999999999999996</v>
      </c>
      <c r="BB109" s="95">
        <v>8.3000000000000007</v>
      </c>
      <c r="BC109" s="6">
        <v>8.2200000000000006</v>
      </c>
      <c r="BD109" s="95">
        <v>113</v>
      </c>
      <c r="BE109" s="114">
        <v>1.28</v>
      </c>
      <c r="BF109" s="95">
        <v>18</v>
      </c>
      <c r="BG109" s="95">
        <v>17</v>
      </c>
      <c r="BH109" s="95">
        <v>3.3</v>
      </c>
      <c r="BI109" s="95">
        <v>3.8</v>
      </c>
      <c r="BJ109" s="134">
        <v>55</v>
      </c>
      <c r="BK109" s="70"/>
      <c r="BL109" s="64"/>
      <c r="BM109" s="61"/>
      <c r="BN109" s="61"/>
      <c r="BO109" s="64"/>
      <c r="BP109" s="64"/>
      <c r="BQ109" s="106"/>
      <c r="BR109" s="61"/>
      <c r="BS109" s="61"/>
      <c r="BT109" s="64"/>
      <c r="BU109" s="64"/>
      <c r="BV109" s="106"/>
      <c r="BW109" s="70"/>
      <c r="BX109" s="61"/>
      <c r="BY109" s="61"/>
      <c r="BZ109" s="61"/>
      <c r="CA109" s="64"/>
      <c r="CB109" s="70"/>
      <c r="CC109" s="61"/>
      <c r="CD109" s="95">
        <v>5</v>
      </c>
      <c r="CE109" s="95">
        <v>90</v>
      </c>
      <c r="CF109" s="95">
        <v>2</v>
      </c>
      <c r="CH109" s="95">
        <v>0.1</v>
      </c>
      <c r="CI109" s="95">
        <v>1</v>
      </c>
      <c r="CJ109" s="95">
        <v>15</v>
      </c>
      <c r="CK109" s="95">
        <v>145</v>
      </c>
      <c r="CL109" s="95">
        <v>50</v>
      </c>
      <c r="CM109" s="95">
        <v>0</v>
      </c>
      <c r="CN109" s="115">
        <v>10.9</v>
      </c>
      <c r="CO109" s="95">
        <v>1</v>
      </c>
      <c r="CP109" s="95">
        <v>2</v>
      </c>
      <c r="CQ109" s="134">
        <v>1</v>
      </c>
      <c r="CR109" s="95">
        <v>0</v>
      </c>
      <c r="CS109" s="95">
        <v>1</v>
      </c>
      <c r="CT109" s="95">
        <v>3</v>
      </c>
      <c r="CU109" s="95">
        <v>1</v>
      </c>
      <c r="CV109" s="134">
        <v>2</v>
      </c>
      <c r="CW109" s="151">
        <v>2</v>
      </c>
      <c r="CX109" s="4">
        <v>0</v>
      </c>
      <c r="CY109" s="4">
        <v>0</v>
      </c>
      <c r="CZ109" s="94">
        <v>1</v>
      </c>
      <c r="DA109" s="4">
        <v>0</v>
      </c>
      <c r="DC109" s="4">
        <v>0</v>
      </c>
      <c r="DD109" s="95"/>
      <c r="DE109" s="95"/>
      <c r="DG109" s="95"/>
      <c r="DH109" s="95"/>
    </row>
    <row r="110" spans="1:112" x14ac:dyDescent="0.3">
      <c r="A110" s="148" t="s">
        <v>945</v>
      </c>
      <c r="B110" s="138" t="s">
        <v>674</v>
      </c>
      <c r="C110" s="87" t="s">
        <v>776</v>
      </c>
      <c r="D110" s="158" t="s">
        <v>908</v>
      </c>
      <c r="E110" s="4">
        <v>33463680</v>
      </c>
      <c r="F110" s="95">
        <v>45</v>
      </c>
      <c r="G110" s="95">
        <v>0</v>
      </c>
      <c r="H110" s="148" t="s">
        <v>652</v>
      </c>
      <c r="I110" s="108">
        <v>28037</v>
      </c>
      <c r="J110" s="108">
        <v>44613</v>
      </c>
      <c r="K110" s="95">
        <v>45</v>
      </c>
      <c r="L110" s="108">
        <v>44613</v>
      </c>
      <c r="M110" s="61"/>
      <c r="N110" s="95">
        <v>45</v>
      </c>
      <c r="O110" s="4">
        <v>0</v>
      </c>
      <c r="U110" s="94">
        <v>3</v>
      </c>
      <c r="V110" s="4">
        <v>0</v>
      </c>
      <c r="X110" s="95">
        <v>159.80000000000001</v>
      </c>
      <c r="Y110" s="95">
        <v>49.2</v>
      </c>
      <c r="Z110" s="95">
        <v>19.3</v>
      </c>
      <c r="AA110" s="95">
        <v>2</v>
      </c>
      <c r="AB110" s="4">
        <v>1</v>
      </c>
      <c r="AC110" s="95"/>
      <c r="AD110" s="95">
        <v>0</v>
      </c>
      <c r="AE110" s="95">
        <v>0</v>
      </c>
      <c r="AF110" s="95">
        <v>0</v>
      </c>
      <c r="AG110" s="4">
        <v>0</v>
      </c>
      <c r="AH110" s="4">
        <v>0</v>
      </c>
      <c r="AI110" s="4">
        <v>0</v>
      </c>
      <c r="AJ110" s="4">
        <v>0</v>
      </c>
      <c r="AK110" s="95">
        <v>0</v>
      </c>
      <c r="AM110" s="95">
        <v>0</v>
      </c>
      <c r="AN110" s="4"/>
      <c r="AO110" s="95">
        <v>1</v>
      </c>
      <c r="AP110" s="95">
        <v>3</v>
      </c>
      <c r="AQ110" s="95">
        <v>1</v>
      </c>
      <c r="AR110" s="95">
        <v>7</v>
      </c>
      <c r="AS110" s="95">
        <v>11.1</v>
      </c>
      <c r="AT110" s="95">
        <v>324</v>
      </c>
      <c r="AU110" s="95">
        <v>53.1</v>
      </c>
      <c r="AV110" s="95">
        <v>36.700000000000003</v>
      </c>
      <c r="AW110" s="99">
        <v>1.4468664850136239</v>
      </c>
      <c r="AX110" s="95">
        <v>3717</v>
      </c>
      <c r="AY110" s="95">
        <v>0.02</v>
      </c>
      <c r="AZ110" s="95">
        <v>134</v>
      </c>
      <c r="BA110" s="113">
        <v>4.3</v>
      </c>
      <c r="BB110" s="95">
        <v>8.4</v>
      </c>
      <c r="BC110" s="6">
        <v>8.16</v>
      </c>
      <c r="BD110" s="95">
        <v>244</v>
      </c>
      <c r="BE110" s="114">
        <v>0.64</v>
      </c>
      <c r="BF110" s="95">
        <v>14</v>
      </c>
      <c r="BG110" s="95">
        <v>10</v>
      </c>
      <c r="BH110" s="95">
        <v>3.6</v>
      </c>
      <c r="BI110" s="95">
        <v>3.9</v>
      </c>
      <c r="BJ110" s="134">
        <v>100</v>
      </c>
      <c r="BK110" s="70"/>
      <c r="BL110" s="64"/>
      <c r="BM110" s="61"/>
      <c r="BN110" s="61"/>
      <c r="BO110" s="64"/>
      <c r="BP110" s="64"/>
      <c r="BQ110" s="106"/>
      <c r="BR110" s="61"/>
      <c r="BS110" s="61"/>
      <c r="BT110" s="64"/>
      <c r="BU110" s="64"/>
      <c r="BV110" s="106"/>
      <c r="BW110" s="70"/>
      <c r="BX110" s="61"/>
      <c r="BY110" s="61"/>
      <c r="BZ110" s="61"/>
      <c r="CA110" s="64"/>
      <c r="CB110" s="70"/>
      <c r="CC110" s="61"/>
      <c r="CD110" s="95">
        <v>1</v>
      </c>
      <c r="CE110" s="95"/>
      <c r="CF110" s="95">
        <v>1</v>
      </c>
      <c r="CH110" s="95"/>
      <c r="CI110" s="95"/>
      <c r="CJ110" s="95"/>
      <c r="CK110" s="95">
        <v>125</v>
      </c>
      <c r="CL110" s="95">
        <v>30</v>
      </c>
      <c r="CM110" s="95">
        <v>0</v>
      </c>
      <c r="CN110" s="115">
        <v>13.9</v>
      </c>
      <c r="CO110" s="95">
        <v>1</v>
      </c>
      <c r="CP110" s="95">
        <v>2</v>
      </c>
      <c r="CQ110" s="134">
        <v>8</v>
      </c>
      <c r="CR110" s="95">
        <v>0</v>
      </c>
      <c r="CS110" s="95"/>
      <c r="CT110" s="95"/>
      <c r="CU110" s="95"/>
      <c r="CV110" s="134"/>
      <c r="CW110" s="151"/>
      <c r="CZ110" s="94"/>
      <c r="DD110" s="95"/>
      <c r="DE110" s="95"/>
      <c r="DG110" s="95"/>
      <c r="DH110" s="95"/>
    </row>
    <row r="111" spans="1:112" x14ac:dyDescent="0.3">
      <c r="A111" s="148" t="s">
        <v>945</v>
      </c>
      <c r="B111" s="138" t="s">
        <v>218</v>
      </c>
      <c r="C111" s="87" t="s">
        <v>663</v>
      </c>
      <c r="D111" s="158" t="s">
        <v>909</v>
      </c>
      <c r="E111" s="4">
        <v>31383987</v>
      </c>
      <c r="F111" s="95">
        <v>62</v>
      </c>
      <c r="G111" s="95">
        <v>0</v>
      </c>
      <c r="H111" s="148" t="s">
        <v>652</v>
      </c>
      <c r="I111" s="108">
        <v>21942</v>
      </c>
      <c r="J111" s="108">
        <v>44617</v>
      </c>
      <c r="K111" s="95">
        <v>62</v>
      </c>
      <c r="L111" s="108">
        <v>44617</v>
      </c>
      <c r="M111" s="87"/>
      <c r="N111" s="95">
        <v>62</v>
      </c>
      <c r="O111" s="4">
        <v>0</v>
      </c>
      <c r="U111" s="94">
        <v>0</v>
      </c>
      <c r="V111" s="4">
        <v>0</v>
      </c>
      <c r="X111" s="95">
        <v>146.4</v>
      </c>
      <c r="Y111" s="95">
        <v>48.3</v>
      </c>
      <c r="Z111" s="95">
        <v>22.5</v>
      </c>
      <c r="AA111" s="95">
        <v>2</v>
      </c>
      <c r="AB111" s="4">
        <v>1</v>
      </c>
      <c r="AC111" s="95"/>
      <c r="AD111" s="95">
        <v>1</v>
      </c>
      <c r="AE111" s="95">
        <v>1</v>
      </c>
      <c r="AF111" s="95">
        <v>1</v>
      </c>
      <c r="AG111" s="4">
        <v>0</v>
      </c>
      <c r="AH111" s="4">
        <v>1</v>
      </c>
      <c r="AI111" s="4">
        <v>0</v>
      </c>
      <c r="AJ111" s="4">
        <v>0</v>
      </c>
      <c r="AK111" s="95">
        <v>0</v>
      </c>
      <c r="AM111" s="95">
        <v>0</v>
      </c>
      <c r="AN111" s="4"/>
      <c r="AO111" s="95">
        <v>1</v>
      </c>
      <c r="AP111" s="95">
        <v>3</v>
      </c>
      <c r="AQ111" s="95">
        <v>1</v>
      </c>
      <c r="AR111" s="95">
        <v>6.29</v>
      </c>
      <c r="AS111" s="95">
        <v>13.8</v>
      </c>
      <c r="AT111" s="95">
        <v>288</v>
      </c>
      <c r="AU111" s="95">
        <v>56.8</v>
      </c>
      <c r="AV111" s="95">
        <v>34.799999999999997</v>
      </c>
      <c r="AW111" s="99">
        <v>1.632183908045977</v>
      </c>
      <c r="AX111" s="95">
        <v>3573</v>
      </c>
      <c r="AY111" s="95"/>
      <c r="AZ111" s="95">
        <v>154</v>
      </c>
      <c r="BA111" s="113">
        <v>4.7</v>
      </c>
      <c r="BB111" s="95">
        <v>8.6999999999999993</v>
      </c>
      <c r="BC111" s="6">
        <v>8.1399999999999988</v>
      </c>
      <c r="BD111" s="95">
        <v>174</v>
      </c>
      <c r="BE111" s="114">
        <v>0.56000000000000005</v>
      </c>
      <c r="BF111" s="95">
        <v>18</v>
      </c>
      <c r="BG111" s="95">
        <v>23</v>
      </c>
      <c r="BH111" s="95">
        <v>2.8</v>
      </c>
      <c r="BI111" s="95">
        <v>3.1</v>
      </c>
      <c r="BJ111" s="134">
        <v>109</v>
      </c>
      <c r="BK111" s="102"/>
      <c r="BL111" s="103"/>
      <c r="BM111" s="87"/>
      <c r="BN111" s="87"/>
      <c r="BO111" s="103"/>
      <c r="BP111" s="103"/>
      <c r="BQ111" s="104"/>
      <c r="BR111" s="87"/>
      <c r="BS111" s="87"/>
      <c r="BT111" s="103"/>
      <c r="BU111" s="103"/>
      <c r="BV111" s="104"/>
      <c r="BW111" s="102"/>
      <c r="BX111" s="87"/>
      <c r="BY111" s="87"/>
      <c r="BZ111" s="87"/>
      <c r="CA111" s="103"/>
      <c r="CB111" s="102"/>
      <c r="CC111" s="87"/>
      <c r="CD111" s="95">
        <v>4</v>
      </c>
      <c r="CE111" s="95"/>
      <c r="CF111" s="95">
        <v>2</v>
      </c>
      <c r="CH111" s="95">
        <v>0.1</v>
      </c>
      <c r="CI111" s="95">
        <v>1</v>
      </c>
      <c r="CJ111" s="95">
        <v>12</v>
      </c>
      <c r="CK111" s="95">
        <v>105</v>
      </c>
      <c r="CL111" s="95">
        <v>10</v>
      </c>
      <c r="CM111" s="95">
        <v>0</v>
      </c>
      <c r="CN111" s="115">
        <v>9.4</v>
      </c>
      <c r="CO111" s="95">
        <v>1</v>
      </c>
      <c r="CP111" s="95">
        <v>2</v>
      </c>
      <c r="CQ111" s="134">
        <v>3</v>
      </c>
      <c r="CR111" s="95">
        <v>0</v>
      </c>
      <c r="CS111" s="95">
        <v>1</v>
      </c>
      <c r="CT111" s="95">
        <v>3</v>
      </c>
      <c r="CU111" s="95">
        <v>1</v>
      </c>
      <c r="CV111" s="134">
        <v>2</v>
      </c>
      <c r="CW111" s="151">
        <v>0.5</v>
      </c>
      <c r="CX111" s="4">
        <v>0</v>
      </c>
      <c r="CY111" s="4">
        <v>0</v>
      </c>
      <c r="CZ111" s="94">
        <v>0</v>
      </c>
      <c r="DA111" s="4">
        <v>0</v>
      </c>
      <c r="DC111" s="4">
        <v>0</v>
      </c>
      <c r="DD111" s="95"/>
      <c r="DE111" s="95"/>
      <c r="DG111" s="95"/>
      <c r="DH111" s="95"/>
    </row>
    <row r="112" spans="1:112" x14ac:dyDescent="0.3">
      <c r="A112" s="148" t="s">
        <v>945</v>
      </c>
      <c r="B112" s="138" t="s">
        <v>675</v>
      </c>
      <c r="C112" s="87" t="s">
        <v>664</v>
      </c>
      <c r="D112" s="158" t="s">
        <v>910</v>
      </c>
      <c r="E112" s="4">
        <v>33469450</v>
      </c>
      <c r="F112" s="95">
        <v>69</v>
      </c>
      <c r="G112" s="95">
        <v>0</v>
      </c>
      <c r="H112" s="148" t="s">
        <v>652</v>
      </c>
      <c r="I112" s="108">
        <v>19058</v>
      </c>
      <c r="J112" s="108">
        <v>44623</v>
      </c>
      <c r="K112" s="95">
        <v>69</v>
      </c>
      <c r="L112" s="108">
        <v>44623</v>
      </c>
      <c r="M112" s="87"/>
      <c r="N112" s="95">
        <v>69</v>
      </c>
      <c r="O112" s="4">
        <v>0</v>
      </c>
      <c r="U112" s="94">
        <v>0</v>
      </c>
      <c r="V112" s="4">
        <v>0</v>
      </c>
      <c r="X112" s="95">
        <v>158.19999999999999</v>
      </c>
      <c r="Y112" s="95">
        <v>65.3</v>
      </c>
      <c r="Z112" s="95">
        <v>26.1</v>
      </c>
      <c r="AA112" s="95">
        <v>2</v>
      </c>
      <c r="AB112" s="4">
        <v>1</v>
      </c>
      <c r="AC112" s="95"/>
      <c r="AD112" s="95">
        <v>0</v>
      </c>
      <c r="AE112" s="95">
        <v>0</v>
      </c>
      <c r="AF112" s="95">
        <v>1</v>
      </c>
      <c r="AG112" s="4"/>
      <c r="AH112" s="4"/>
      <c r="AI112" s="4"/>
      <c r="AJ112" s="4"/>
      <c r="AK112" s="95">
        <v>0</v>
      </c>
      <c r="AM112" s="95">
        <v>0</v>
      </c>
      <c r="AN112" s="4"/>
      <c r="AO112" s="95">
        <v>1</v>
      </c>
      <c r="AP112" s="95">
        <v>3</v>
      </c>
      <c r="AQ112" s="95">
        <v>1</v>
      </c>
      <c r="AR112" s="95">
        <v>6.22</v>
      </c>
      <c r="AS112" s="95">
        <v>12.8</v>
      </c>
      <c r="AT112" s="95">
        <v>271</v>
      </c>
      <c r="AU112" s="95">
        <v>55.4</v>
      </c>
      <c r="AV112" s="95">
        <v>37</v>
      </c>
      <c r="AW112" s="99">
        <v>1.4972972972972973</v>
      </c>
      <c r="AX112" s="95">
        <v>3446</v>
      </c>
      <c r="AY112" s="95">
        <v>0.08</v>
      </c>
      <c r="AZ112" s="95">
        <v>156</v>
      </c>
      <c r="BA112" s="113">
        <v>4.4000000000000004</v>
      </c>
      <c r="BB112" s="95">
        <v>8.8000000000000007</v>
      </c>
      <c r="BC112" s="6">
        <v>8.48</v>
      </c>
      <c r="BD112" s="95">
        <v>174</v>
      </c>
      <c r="BE112" s="114">
        <v>0.65</v>
      </c>
      <c r="BF112" s="95">
        <v>21</v>
      </c>
      <c r="BG112" s="95">
        <v>27</v>
      </c>
      <c r="BH112" s="95">
        <v>4.2</v>
      </c>
      <c r="BI112" s="95">
        <v>4.8</v>
      </c>
      <c r="BJ112" s="134">
        <v>90</v>
      </c>
      <c r="BK112" s="102"/>
      <c r="BL112" s="103"/>
      <c r="BM112" s="87"/>
      <c r="BN112" s="87"/>
      <c r="BO112" s="103"/>
      <c r="BP112" s="103"/>
      <c r="BQ112" s="104"/>
      <c r="BR112" s="87"/>
      <c r="BS112" s="87"/>
      <c r="BT112" s="103"/>
      <c r="BU112" s="103"/>
      <c r="BV112" s="104"/>
      <c r="BW112" s="102"/>
      <c r="BX112" s="87"/>
      <c r="BY112" s="87"/>
      <c r="BZ112" s="87"/>
      <c r="CA112" s="103"/>
      <c r="CB112" s="102"/>
      <c r="CC112" s="87"/>
      <c r="CD112" s="95">
        <v>4</v>
      </c>
      <c r="CE112" s="95"/>
      <c r="CF112" s="95">
        <v>2</v>
      </c>
      <c r="CH112" s="95">
        <v>0.5</v>
      </c>
      <c r="CI112" s="95">
        <v>1</v>
      </c>
      <c r="CJ112" s="95">
        <v>29</v>
      </c>
      <c r="CK112" s="95">
        <v>145</v>
      </c>
      <c r="CL112" s="95">
        <v>100</v>
      </c>
      <c r="CM112" s="95">
        <v>0</v>
      </c>
      <c r="CN112" s="115">
        <v>11.8</v>
      </c>
      <c r="CO112" s="95">
        <v>2</v>
      </c>
      <c r="CP112" s="95">
        <v>2</v>
      </c>
      <c r="CQ112" s="134"/>
      <c r="CR112" s="95">
        <v>0</v>
      </c>
      <c r="CS112" s="95">
        <v>1</v>
      </c>
      <c r="CT112" s="95">
        <v>3</v>
      </c>
      <c r="CU112" s="95">
        <v>1</v>
      </c>
      <c r="CV112" s="134">
        <v>2</v>
      </c>
      <c r="CW112" s="151">
        <v>3.3</v>
      </c>
      <c r="CX112" s="4">
        <v>0</v>
      </c>
      <c r="CY112" s="4">
        <v>0</v>
      </c>
      <c r="CZ112" s="94">
        <v>1</v>
      </c>
      <c r="DA112" s="4">
        <v>0</v>
      </c>
      <c r="DC112" s="4">
        <v>0</v>
      </c>
      <c r="DD112" s="95"/>
      <c r="DE112" s="95"/>
      <c r="DG112" s="95"/>
      <c r="DH112" s="95"/>
    </row>
    <row r="113" spans="1:240" x14ac:dyDescent="0.3">
      <c r="A113" s="148" t="s">
        <v>946</v>
      </c>
      <c r="B113" s="139" t="s">
        <v>486</v>
      </c>
      <c r="C113" s="86" t="s">
        <v>390</v>
      </c>
      <c r="D113" s="61" t="s">
        <v>918</v>
      </c>
      <c r="E113" s="94">
        <v>33327182</v>
      </c>
      <c r="F113" s="54" t="s">
        <v>298</v>
      </c>
      <c r="G113" s="4">
        <v>1</v>
      </c>
      <c r="H113" s="148" t="s">
        <v>622</v>
      </c>
      <c r="I113" s="116" t="s">
        <v>282</v>
      </c>
      <c r="J113" s="54" t="s">
        <v>297</v>
      </c>
      <c r="K113" s="54" t="s">
        <v>298</v>
      </c>
      <c r="L113" s="54" t="s">
        <v>297</v>
      </c>
      <c r="M113" s="61"/>
      <c r="N113" s="54" t="s">
        <v>298</v>
      </c>
      <c r="O113" s="4">
        <v>1</v>
      </c>
      <c r="P113" s="54" t="s">
        <v>375</v>
      </c>
      <c r="Q113" s="54" t="s">
        <v>321</v>
      </c>
      <c r="R113" s="54" t="s">
        <v>322</v>
      </c>
      <c r="S113" s="92">
        <v>44656</v>
      </c>
      <c r="T113" s="54">
        <v>66</v>
      </c>
      <c r="U113" s="54">
        <v>2</v>
      </c>
      <c r="V113" s="94">
        <v>0</v>
      </c>
      <c r="X113" s="65">
        <v>179</v>
      </c>
      <c r="Y113" s="62" t="s">
        <v>338</v>
      </c>
      <c r="Z113" s="68" t="s">
        <v>357</v>
      </c>
      <c r="AA113" s="94">
        <v>2</v>
      </c>
      <c r="AB113" s="4">
        <v>5</v>
      </c>
      <c r="AC113" s="4" t="s">
        <v>370</v>
      </c>
      <c r="AD113" s="54" t="s">
        <v>368</v>
      </c>
      <c r="AE113" s="54" t="s">
        <v>368</v>
      </c>
      <c r="AF113" s="94">
        <v>0</v>
      </c>
      <c r="AG113" s="94">
        <v>0</v>
      </c>
      <c r="AH113" s="94">
        <v>0</v>
      </c>
      <c r="AI113" s="94">
        <v>0</v>
      </c>
      <c r="AJ113" s="94">
        <v>0</v>
      </c>
      <c r="AK113" s="94">
        <v>0</v>
      </c>
      <c r="AL113" s="94"/>
      <c r="AM113" s="94">
        <v>0</v>
      </c>
      <c r="AN113" s="94"/>
      <c r="AO113" s="4">
        <v>1</v>
      </c>
      <c r="AP113" s="4">
        <v>3</v>
      </c>
      <c r="AQ113" s="4">
        <v>1</v>
      </c>
      <c r="AR113" s="4">
        <v>6.46</v>
      </c>
      <c r="AS113" s="4">
        <v>14</v>
      </c>
      <c r="AT113" s="4">
        <v>217</v>
      </c>
      <c r="AU113" s="4">
        <v>24.7</v>
      </c>
      <c r="AV113" s="4">
        <v>60.8</v>
      </c>
      <c r="AX113" s="4">
        <v>1596</v>
      </c>
      <c r="AZ113" s="4">
        <v>266</v>
      </c>
      <c r="BA113" s="100">
        <v>4.3</v>
      </c>
      <c r="BB113" s="4">
        <v>9.5</v>
      </c>
      <c r="BD113" s="4">
        <v>209</v>
      </c>
      <c r="BE113" s="101">
        <v>0.91</v>
      </c>
      <c r="BF113" s="4">
        <v>35</v>
      </c>
      <c r="BG113" s="4">
        <v>31</v>
      </c>
      <c r="BH113" s="4">
        <v>240</v>
      </c>
      <c r="BI113" s="4">
        <v>4.2</v>
      </c>
      <c r="BJ113" s="6">
        <v>84</v>
      </c>
      <c r="BK113" s="70">
        <v>7.63</v>
      </c>
      <c r="BL113" s="64">
        <v>14.7</v>
      </c>
      <c r="BM113" s="61">
        <v>188</v>
      </c>
      <c r="BN113" s="61">
        <v>2556</v>
      </c>
      <c r="BO113" s="64">
        <v>33.5</v>
      </c>
      <c r="BP113" s="64">
        <v>55.2</v>
      </c>
      <c r="BQ113" s="106">
        <v>0.6</v>
      </c>
      <c r="BR113" s="61"/>
      <c r="BS113" s="61">
        <v>191</v>
      </c>
      <c r="BT113" s="64">
        <v>9.1999999999999993</v>
      </c>
      <c r="BU113" s="64">
        <v>4.3</v>
      </c>
      <c r="BV113" s="106">
        <v>8.9600000000000009</v>
      </c>
      <c r="BW113" s="70">
        <v>0.41</v>
      </c>
      <c r="BX113" s="61">
        <v>92</v>
      </c>
      <c r="BY113" s="61">
        <v>17</v>
      </c>
      <c r="BZ113" s="61">
        <v>18</v>
      </c>
      <c r="CA113" s="64">
        <v>4.4000000000000004</v>
      </c>
      <c r="CB113" s="70">
        <v>0.87</v>
      </c>
      <c r="CC113" s="61">
        <v>88</v>
      </c>
      <c r="CD113" s="4">
        <v>4</v>
      </c>
      <c r="CF113" s="4">
        <v>2</v>
      </c>
      <c r="CG113" s="4">
        <v>0</v>
      </c>
      <c r="CH113" s="4">
        <v>1</v>
      </c>
      <c r="CI113" s="4">
        <v>1</v>
      </c>
      <c r="CJ113" s="4">
        <v>30</v>
      </c>
      <c r="CK113" s="4">
        <v>170</v>
      </c>
      <c r="CL113" s="4">
        <v>400</v>
      </c>
      <c r="CM113" s="4">
        <v>0</v>
      </c>
      <c r="CO113" s="4">
        <v>1</v>
      </c>
      <c r="CP113" s="4">
        <v>2</v>
      </c>
      <c r="CQ113" s="4">
        <v>1</v>
      </c>
      <c r="CR113" s="4">
        <v>0</v>
      </c>
      <c r="CS113" s="4">
        <v>1</v>
      </c>
      <c r="CT113" s="4">
        <v>3</v>
      </c>
      <c r="CU113" s="4">
        <v>1</v>
      </c>
      <c r="CV113" s="4">
        <v>2</v>
      </c>
      <c r="CW113" s="105">
        <v>3</v>
      </c>
      <c r="CX113" s="4">
        <v>0</v>
      </c>
      <c r="CY113" s="4">
        <v>0</v>
      </c>
      <c r="CZ113" s="4">
        <v>0</v>
      </c>
      <c r="DA113" s="4">
        <v>0</v>
      </c>
      <c r="DC113" s="4">
        <v>0</v>
      </c>
      <c r="DT113" s="4">
        <v>1</v>
      </c>
      <c r="DX113" s="4">
        <v>1</v>
      </c>
      <c r="DY113" s="98">
        <v>44656</v>
      </c>
      <c r="EA113" s="4">
        <v>1</v>
      </c>
      <c r="EB113" s="4">
        <v>7.19</v>
      </c>
      <c r="EC113" s="4">
        <v>15</v>
      </c>
      <c r="ED113" s="4">
        <v>180</v>
      </c>
      <c r="EE113" s="100">
        <v>38.6</v>
      </c>
      <c r="EF113" s="100">
        <v>50.1</v>
      </c>
      <c r="EG113" s="101">
        <f>EE113/EF113</f>
        <v>0.77045908183632739</v>
      </c>
      <c r="EI113" s="4">
        <v>194</v>
      </c>
      <c r="EJ113" s="54">
        <v>8.9</v>
      </c>
      <c r="EK113" s="54">
        <v>4.4000000000000004</v>
      </c>
      <c r="EL113" s="54"/>
      <c r="EM113" s="54"/>
      <c r="EN113" s="54">
        <v>101</v>
      </c>
      <c r="EO113" s="54">
        <v>17</v>
      </c>
      <c r="EP113" s="54">
        <v>17</v>
      </c>
      <c r="EQ113" s="54">
        <v>3.4</v>
      </c>
      <c r="ER113" s="54">
        <v>0.76</v>
      </c>
      <c r="ES113" s="54">
        <v>102</v>
      </c>
      <c r="ET113" s="54">
        <v>0</v>
      </c>
      <c r="EV113" s="54"/>
      <c r="EW113" s="54"/>
      <c r="EX113" s="61"/>
      <c r="EY113" s="61"/>
      <c r="EZ113" s="98">
        <v>44656</v>
      </c>
      <c r="FA113" s="54">
        <v>1</v>
      </c>
      <c r="FB113" s="4">
        <v>12</v>
      </c>
      <c r="FG113" s="4">
        <v>1</v>
      </c>
      <c r="FP113" s="4">
        <v>1</v>
      </c>
      <c r="FQ113" s="98">
        <v>44656</v>
      </c>
      <c r="FR113" s="4">
        <v>4</v>
      </c>
      <c r="FV113" s="6" t="s">
        <v>913</v>
      </c>
    </row>
    <row r="114" spans="1:240" x14ac:dyDescent="0.3">
      <c r="A114" s="148" t="s">
        <v>946</v>
      </c>
      <c r="B114" s="139" t="s">
        <v>272</v>
      </c>
      <c r="C114" s="87" t="s">
        <v>391</v>
      </c>
      <c r="D114" s="61" t="s">
        <v>919</v>
      </c>
      <c r="E114" s="94">
        <v>20014894</v>
      </c>
      <c r="F114" s="54" t="s">
        <v>300</v>
      </c>
      <c r="G114" s="4">
        <v>1</v>
      </c>
      <c r="H114" s="147" t="s">
        <v>781</v>
      </c>
      <c r="I114" s="116" t="s">
        <v>283</v>
      </c>
      <c r="J114" s="54" t="s">
        <v>299</v>
      </c>
      <c r="K114" s="54" t="s">
        <v>300</v>
      </c>
      <c r="L114" s="54" t="s">
        <v>299</v>
      </c>
      <c r="M114" s="61"/>
      <c r="N114" s="54" t="s">
        <v>300</v>
      </c>
      <c r="O114" s="4">
        <v>1</v>
      </c>
      <c r="P114" s="54" t="s">
        <v>375</v>
      </c>
      <c r="Q114" s="54" t="s">
        <v>323</v>
      </c>
      <c r="R114" s="54" t="s">
        <v>300</v>
      </c>
      <c r="S114" s="54" t="s">
        <v>332</v>
      </c>
      <c r="T114" s="54" t="s">
        <v>300</v>
      </c>
      <c r="U114" s="54" t="s">
        <v>375</v>
      </c>
      <c r="V114" s="94">
        <v>0</v>
      </c>
      <c r="X114" s="65" t="s">
        <v>347</v>
      </c>
      <c r="Y114" s="62" t="s">
        <v>339</v>
      </c>
      <c r="Z114" s="68" t="s">
        <v>358</v>
      </c>
      <c r="AA114" s="94">
        <v>2</v>
      </c>
      <c r="AB114" s="4">
        <v>1</v>
      </c>
      <c r="AD114" s="54" t="s">
        <v>369</v>
      </c>
      <c r="AE114" s="54" t="s">
        <v>368</v>
      </c>
      <c r="AF114" s="94">
        <v>0</v>
      </c>
      <c r="AG114" s="94">
        <v>0</v>
      </c>
      <c r="AH114" s="94">
        <v>0</v>
      </c>
      <c r="AI114" s="94">
        <v>0</v>
      </c>
      <c r="AJ114" s="94">
        <v>0</v>
      </c>
      <c r="AK114" s="94">
        <v>0</v>
      </c>
      <c r="AL114" s="94"/>
      <c r="AM114" s="94">
        <v>0</v>
      </c>
      <c r="AN114" s="94"/>
      <c r="AO114" s="4">
        <v>5</v>
      </c>
      <c r="AP114" s="4">
        <v>3</v>
      </c>
      <c r="AQ114" s="4">
        <v>1</v>
      </c>
      <c r="AR114" s="4">
        <v>5.92</v>
      </c>
      <c r="AS114" s="4">
        <v>16</v>
      </c>
      <c r="AT114" s="4">
        <v>322</v>
      </c>
      <c r="AU114" s="4">
        <v>55.2</v>
      </c>
      <c r="AV114" s="4">
        <v>29.4</v>
      </c>
      <c r="AX114" s="4">
        <v>3268</v>
      </c>
      <c r="AZ114" s="4">
        <v>154</v>
      </c>
      <c r="BA114" s="100">
        <v>3.7</v>
      </c>
      <c r="BB114" s="4">
        <v>9.1</v>
      </c>
      <c r="BD114" s="4">
        <v>117</v>
      </c>
      <c r="BE114" s="101">
        <v>0.86</v>
      </c>
      <c r="BF114" s="4">
        <v>14</v>
      </c>
      <c r="BG114" s="4">
        <v>11</v>
      </c>
      <c r="BH114" s="4">
        <v>73</v>
      </c>
      <c r="BI114" s="4">
        <v>6.5</v>
      </c>
      <c r="BJ114" s="6">
        <v>88</v>
      </c>
      <c r="BK114" s="70">
        <v>7.63</v>
      </c>
      <c r="BL114" s="64">
        <v>16.899999999999999</v>
      </c>
      <c r="BM114" s="61">
        <v>209</v>
      </c>
      <c r="BN114" s="61">
        <v>3907</v>
      </c>
      <c r="BO114" s="64">
        <v>51.2</v>
      </c>
      <c r="BP114" s="64">
        <v>34.6</v>
      </c>
      <c r="BQ114" s="106">
        <v>1.47</v>
      </c>
      <c r="BR114" s="61"/>
      <c r="BS114" s="61">
        <v>161</v>
      </c>
      <c r="BT114" s="64">
        <v>8.8000000000000007</v>
      </c>
      <c r="BU114" s="64">
        <v>4.2</v>
      </c>
      <c r="BV114" s="106">
        <v>8.64</v>
      </c>
      <c r="BW114" s="70">
        <v>0.39</v>
      </c>
      <c r="BX114" s="61">
        <v>74</v>
      </c>
      <c r="BY114" s="61">
        <v>28</v>
      </c>
      <c r="BZ114" s="61">
        <v>56</v>
      </c>
      <c r="CA114" s="64">
        <v>7.5</v>
      </c>
      <c r="CB114" s="70">
        <v>1.39</v>
      </c>
      <c r="CC114" s="61">
        <v>50</v>
      </c>
      <c r="CD114" s="4">
        <v>4</v>
      </c>
      <c r="CF114" s="4">
        <v>1</v>
      </c>
      <c r="CG114" s="4"/>
      <c r="CK114" s="4">
        <v>150</v>
      </c>
      <c r="CL114" s="4">
        <v>650</v>
      </c>
      <c r="CM114" s="4">
        <v>0</v>
      </c>
      <c r="CN114" s="105">
        <v>15</v>
      </c>
      <c r="CO114" s="4">
        <v>1</v>
      </c>
      <c r="CP114" s="4">
        <v>1</v>
      </c>
      <c r="CQ114" s="4">
        <v>1</v>
      </c>
      <c r="CR114" s="4">
        <v>0</v>
      </c>
      <c r="CS114" s="4">
        <v>5</v>
      </c>
      <c r="CT114" s="4">
        <v>3</v>
      </c>
      <c r="CU114" s="4">
        <v>1</v>
      </c>
      <c r="CV114" s="4">
        <v>3</v>
      </c>
      <c r="CW114" s="105">
        <v>13</v>
      </c>
      <c r="CX114" s="4">
        <v>0</v>
      </c>
      <c r="CY114" s="4">
        <v>0</v>
      </c>
      <c r="CZ114" s="4">
        <v>1</v>
      </c>
      <c r="DA114" s="4">
        <v>0</v>
      </c>
      <c r="DC114" s="4">
        <v>0</v>
      </c>
      <c r="DN114" s="4">
        <v>1</v>
      </c>
      <c r="DX114" s="4">
        <v>1</v>
      </c>
      <c r="DY114" s="92">
        <v>44435</v>
      </c>
      <c r="DZ114" s="54"/>
      <c r="EA114" s="54"/>
      <c r="EB114" s="54" t="s">
        <v>407</v>
      </c>
      <c r="EC114" s="54" t="s">
        <v>408</v>
      </c>
      <c r="ED114" s="54" t="s">
        <v>409</v>
      </c>
      <c r="EE114" s="62">
        <v>57.6</v>
      </c>
      <c r="EF114" s="62">
        <v>31.2</v>
      </c>
      <c r="EG114" s="173">
        <v>1.84</v>
      </c>
      <c r="EH114" s="54" t="s">
        <v>309</v>
      </c>
      <c r="EI114" s="54" t="s">
        <v>410</v>
      </c>
      <c r="EJ114" s="54" t="s">
        <v>425</v>
      </c>
      <c r="EK114" s="54" t="s">
        <v>426</v>
      </c>
      <c r="EL114" s="54" t="s">
        <v>427</v>
      </c>
      <c r="EM114" s="54" t="s">
        <v>428</v>
      </c>
      <c r="EN114" s="54" t="s">
        <v>442</v>
      </c>
      <c r="EO114" s="54" t="s">
        <v>443</v>
      </c>
      <c r="EP114" s="54" t="s">
        <v>444</v>
      </c>
      <c r="EQ114" s="54" t="s">
        <v>445</v>
      </c>
      <c r="ER114" s="54" t="s">
        <v>446</v>
      </c>
      <c r="ES114" s="54" t="s">
        <v>447</v>
      </c>
      <c r="ET114" s="54" t="s">
        <v>369</v>
      </c>
      <c r="EU114" s="54"/>
      <c r="EV114" s="54" t="s">
        <v>369</v>
      </c>
      <c r="EW114" s="54" t="s">
        <v>369</v>
      </c>
      <c r="EX114" s="61">
        <v>5</v>
      </c>
      <c r="EY114" s="61">
        <v>5</v>
      </c>
      <c r="EZ114" s="92">
        <v>44435</v>
      </c>
      <c r="FA114" s="54" t="s">
        <v>369</v>
      </c>
      <c r="FQ114" s="92">
        <v>44435</v>
      </c>
      <c r="FR114" s="4">
        <v>4</v>
      </c>
      <c r="FV114" s="6" t="s">
        <v>912</v>
      </c>
    </row>
    <row r="115" spans="1:240" x14ac:dyDescent="0.3">
      <c r="A115" s="148" t="s">
        <v>946</v>
      </c>
      <c r="B115" s="139" t="s">
        <v>273</v>
      </c>
      <c r="C115" s="87" t="s">
        <v>392</v>
      </c>
      <c r="D115" s="61" t="s">
        <v>920</v>
      </c>
      <c r="E115" s="94">
        <v>33410086</v>
      </c>
      <c r="F115" s="54" t="s">
        <v>302</v>
      </c>
      <c r="G115" s="4">
        <v>0</v>
      </c>
      <c r="H115" s="147"/>
      <c r="I115" s="116" t="s">
        <v>284</v>
      </c>
      <c r="J115" s="54" t="s">
        <v>301</v>
      </c>
      <c r="K115" s="54" t="s">
        <v>302</v>
      </c>
      <c r="L115" s="54" t="s">
        <v>301</v>
      </c>
      <c r="M115" s="61"/>
      <c r="N115" s="54" t="s">
        <v>302</v>
      </c>
      <c r="O115" s="4">
        <v>1</v>
      </c>
      <c r="P115" s="54" t="s">
        <v>369</v>
      </c>
      <c r="Q115" s="54" t="s">
        <v>301</v>
      </c>
      <c r="R115" s="54" t="s">
        <v>302</v>
      </c>
      <c r="S115" s="54" t="s">
        <v>333</v>
      </c>
      <c r="T115" s="54" t="s">
        <v>334</v>
      </c>
      <c r="U115" s="54" t="s">
        <v>369</v>
      </c>
      <c r="V115" s="94">
        <v>6</v>
      </c>
      <c r="X115" s="65" t="s">
        <v>348</v>
      </c>
      <c r="Y115" s="62" t="s">
        <v>340</v>
      </c>
      <c r="Z115" s="68" t="s">
        <v>359</v>
      </c>
      <c r="AA115" s="94">
        <v>6</v>
      </c>
      <c r="AB115" s="4">
        <v>6</v>
      </c>
      <c r="AD115" s="54" t="s">
        <v>369</v>
      </c>
      <c r="AE115" s="54" t="s">
        <v>369</v>
      </c>
      <c r="AF115" s="94">
        <v>0</v>
      </c>
      <c r="AG115" s="94">
        <v>0</v>
      </c>
      <c r="AH115" s="94">
        <v>0</v>
      </c>
      <c r="AI115" s="94">
        <v>0</v>
      </c>
      <c r="AJ115" s="94">
        <v>0</v>
      </c>
      <c r="AK115" s="94">
        <v>0</v>
      </c>
      <c r="AL115" s="94"/>
      <c r="AM115" s="94">
        <v>0</v>
      </c>
      <c r="AN115" s="94"/>
      <c r="AO115" s="4">
        <v>5</v>
      </c>
      <c r="AP115" s="4">
        <v>1</v>
      </c>
      <c r="AQ115" s="4">
        <v>2</v>
      </c>
      <c r="BJ115" s="6"/>
      <c r="BK115" s="70">
        <v>7.77</v>
      </c>
      <c r="BL115" s="64">
        <v>11.5</v>
      </c>
      <c r="BM115" s="61">
        <v>252</v>
      </c>
      <c r="BN115" s="61">
        <v>4180</v>
      </c>
      <c r="BO115" s="64">
        <v>53.8</v>
      </c>
      <c r="BP115" s="64">
        <v>31.7</v>
      </c>
      <c r="BQ115" s="106">
        <v>1.69</v>
      </c>
      <c r="BR115" s="61">
        <v>27</v>
      </c>
      <c r="BS115" s="61">
        <v>135</v>
      </c>
      <c r="BT115" s="64">
        <v>9.9</v>
      </c>
      <c r="BU115" s="64">
        <v>4.2</v>
      </c>
      <c r="BV115" s="106">
        <v>9.74</v>
      </c>
      <c r="BW115" s="70">
        <v>0.2</v>
      </c>
      <c r="BX115" s="61">
        <v>68</v>
      </c>
      <c r="BY115" s="61">
        <v>13</v>
      </c>
      <c r="BZ115" s="61">
        <v>12</v>
      </c>
      <c r="CA115" s="64">
        <v>2.8</v>
      </c>
      <c r="CB115" s="70">
        <v>0.71</v>
      </c>
      <c r="CC115" s="61">
        <v>81</v>
      </c>
      <c r="CG115" s="4"/>
      <c r="CO115" s="4">
        <v>1</v>
      </c>
      <c r="CP115" s="4">
        <v>9</v>
      </c>
      <c r="CQ115" s="4">
        <v>1</v>
      </c>
      <c r="CR115" s="4">
        <v>0</v>
      </c>
      <c r="CS115" s="4">
        <v>5</v>
      </c>
      <c r="CT115" s="4">
        <v>1</v>
      </c>
      <c r="CU115" s="4">
        <v>2</v>
      </c>
      <c r="CV115" s="4">
        <v>3</v>
      </c>
      <c r="CY115" s="4">
        <v>0</v>
      </c>
      <c r="CZ115" s="4">
        <v>1</v>
      </c>
      <c r="DA115" s="4">
        <v>0</v>
      </c>
      <c r="DC115" s="4">
        <v>0</v>
      </c>
      <c r="DN115" s="4">
        <v>1</v>
      </c>
      <c r="DX115" s="4">
        <v>1</v>
      </c>
      <c r="DY115" s="92">
        <v>44362</v>
      </c>
      <c r="DZ115" s="92">
        <v>44387</v>
      </c>
      <c r="EA115" s="54"/>
      <c r="EB115" s="54" t="s">
        <v>411</v>
      </c>
      <c r="EC115" s="54" t="s">
        <v>412</v>
      </c>
      <c r="ED115" s="54" t="s">
        <v>413</v>
      </c>
      <c r="EE115" s="62">
        <v>60.1</v>
      </c>
      <c r="EF115" s="62">
        <v>29.8</v>
      </c>
      <c r="EG115" s="173">
        <v>2.0099999999999998</v>
      </c>
      <c r="EH115" s="54" t="s">
        <v>309</v>
      </c>
      <c r="EI115" s="54" t="s">
        <v>414</v>
      </c>
      <c r="EJ115" s="54" t="s">
        <v>429</v>
      </c>
      <c r="EK115" s="54" t="s">
        <v>430</v>
      </c>
      <c r="EL115" s="54" t="s">
        <v>431</v>
      </c>
      <c r="EM115" s="54" t="s">
        <v>309</v>
      </c>
      <c r="EN115" s="54" t="s">
        <v>300</v>
      </c>
      <c r="EO115" s="54" t="s">
        <v>448</v>
      </c>
      <c r="EP115" s="54" t="s">
        <v>449</v>
      </c>
      <c r="EQ115" s="54" t="s">
        <v>450</v>
      </c>
      <c r="ER115" s="54" t="s">
        <v>451</v>
      </c>
      <c r="ES115" s="54" t="s">
        <v>452</v>
      </c>
      <c r="ET115" s="54" t="s">
        <v>369</v>
      </c>
      <c r="EU115" s="54"/>
      <c r="EV115" s="54" t="s">
        <v>369</v>
      </c>
      <c r="EW115" s="54" t="s">
        <v>369</v>
      </c>
      <c r="EX115" s="61">
        <v>5</v>
      </c>
      <c r="EY115" s="61">
        <v>5</v>
      </c>
      <c r="EZ115" s="92">
        <v>44362</v>
      </c>
      <c r="FA115" s="54" t="s">
        <v>369</v>
      </c>
      <c r="FQ115" s="92">
        <v>44362</v>
      </c>
      <c r="FV115" s="6" t="s">
        <v>915</v>
      </c>
      <c r="FW115" s="6">
        <v>3</v>
      </c>
    </row>
    <row r="116" spans="1:240" x14ac:dyDescent="0.3">
      <c r="A116" s="148" t="s">
        <v>946</v>
      </c>
      <c r="B116" s="139" t="s">
        <v>274</v>
      </c>
      <c r="C116" s="87" t="s">
        <v>393</v>
      </c>
      <c r="D116" s="61" t="s">
        <v>921</v>
      </c>
      <c r="E116" s="94">
        <v>33262581</v>
      </c>
      <c r="F116" s="54" t="s">
        <v>304</v>
      </c>
      <c r="G116" s="4">
        <v>1</v>
      </c>
      <c r="H116" s="147" t="s">
        <v>628</v>
      </c>
      <c r="I116" s="116" t="s">
        <v>285</v>
      </c>
      <c r="J116" s="54" t="s">
        <v>303</v>
      </c>
      <c r="K116" s="54" t="s">
        <v>304</v>
      </c>
      <c r="L116" s="54" t="s">
        <v>303</v>
      </c>
      <c r="M116" s="61"/>
      <c r="N116" s="54" t="s">
        <v>304</v>
      </c>
      <c r="O116" s="4">
        <v>1</v>
      </c>
      <c r="P116" s="54" t="s">
        <v>375</v>
      </c>
      <c r="Q116" s="54" t="s">
        <v>324</v>
      </c>
      <c r="R116" s="54" t="s">
        <v>325</v>
      </c>
      <c r="S116" s="54" t="s">
        <v>329</v>
      </c>
      <c r="T116" s="54" t="s">
        <v>335</v>
      </c>
      <c r="U116" s="54" t="s">
        <v>375</v>
      </c>
      <c r="V116" s="94">
        <v>0</v>
      </c>
      <c r="X116" s="65" t="s">
        <v>349</v>
      </c>
      <c r="Y116" s="62" t="s">
        <v>341</v>
      </c>
      <c r="Z116" s="68" t="s">
        <v>360</v>
      </c>
      <c r="AA116" s="94">
        <v>1</v>
      </c>
      <c r="AB116" s="4"/>
      <c r="AD116" s="54" t="s">
        <v>368</v>
      </c>
      <c r="AE116" s="54" t="s">
        <v>368</v>
      </c>
      <c r="AF116" s="94"/>
      <c r="AG116" s="94"/>
      <c r="AH116" s="94"/>
      <c r="AI116" s="94"/>
      <c r="AJ116" s="94"/>
      <c r="AK116" s="94"/>
      <c r="AL116" s="94"/>
      <c r="AM116" s="94"/>
      <c r="AN116" s="94"/>
      <c r="AO116" s="4">
        <v>3</v>
      </c>
      <c r="AP116" s="4">
        <v>1</v>
      </c>
      <c r="AQ116" s="4">
        <v>1</v>
      </c>
      <c r="AR116" s="4">
        <v>8.16</v>
      </c>
      <c r="AS116" s="4">
        <v>16.5</v>
      </c>
      <c r="AT116" s="4">
        <v>185</v>
      </c>
      <c r="AU116" s="4">
        <v>61.4</v>
      </c>
      <c r="AV116" s="4">
        <v>30.9</v>
      </c>
      <c r="AX116" s="4">
        <v>5010</v>
      </c>
      <c r="AZ116" s="4">
        <v>180</v>
      </c>
      <c r="BA116" s="100">
        <v>4.4000000000000004</v>
      </c>
      <c r="BB116" s="4">
        <v>9.6</v>
      </c>
      <c r="BD116" s="4">
        <v>172</v>
      </c>
      <c r="BE116" s="101">
        <v>0.72</v>
      </c>
      <c r="BF116" s="4">
        <v>23</v>
      </c>
      <c r="BG116" s="4">
        <v>28</v>
      </c>
      <c r="BH116" s="4">
        <v>70</v>
      </c>
      <c r="BI116" s="4">
        <v>7</v>
      </c>
      <c r="BJ116" s="6">
        <v>118</v>
      </c>
      <c r="BK116" s="70">
        <v>9.67</v>
      </c>
      <c r="BL116" s="64">
        <v>13.6</v>
      </c>
      <c r="BM116" s="61">
        <v>195</v>
      </c>
      <c r="BN116" s="61">
        <v>7030</v>
      </c>
      <c r="BO116" s="64">
        <v>72.7</v>
      </c>
      <c r="BP116" s="64">
        <v>16.5</v>
      </c>
      <c r="BQ116" s="106">
        <v>4.4000000000000004</v>
      </c>
      <c r="BR116" s="61">
        <v>38</v>
      </c>
      <c r="BS116" s="61"/>
      <c r="BT116" s="64">
        <v>8.6999999999999993</v>
      </c>
      <c r="BU116" s="64">
        <v>4.2</v>
      </c>
      <c r="BV116" s="106">
        <v>8.5399999999999991</v>
      </c>
      <c r="BW116" s="70">
        <v>9.75</v>
      </c>
      <c r="BX116" s="61">
        <v>53</v>
      </c>
      <c r="BY116" s="61">
        <v>23</v>
      </c>
      <c r="BZ116" s="61">
        <v>19</v>
      </c>
      <c r="CA116" s="64">
        <v>5.6</v>
      </c>
      <c r="CB116" s="70">
        <v>1.17</v>
      </c>
      <c r="CC116" s="61">
        <v>67</v>
      </c>
      <c r="CD116" s="4">
        <v>1</v>
      </c>
      <c r="CF116" s="4">
        <v>1</v>
      </c>
      <c r="CG116" s="4"/>
      <c r="CK116" s="4">
        <v>175</v>
      </c>
      <c r="CL116" s="4">
        <v>100</v>
      </c>
      <c r="CM116" s="4">
        <v>0</v>
      </c>
      <c r="CN116" s="105">
        <v>14.5</v>
      </c>
      <c r="CO116" s="4">
        <v>2</v>
      </c>
      <c r="CP116" s="4">
        <v>1</v>
      </c>
      <c r="CQ116" s="4">
        <v>1</v>
      </c>
      <c r="CR116" s="4">
        <v>0</v>
      </c>
      <c r="CS116" s="4">
        <v>3</v>
      </c>
      <c r="CT116" s="4">
        <v>1</v>
      </c>
      <c r="CU116" s="4">
        <v>1</v>
      </c>
      <c r="CV116" s="4">
        <v>3</v>
      </c>
      <c r="CW116" s="105">
        <v>9</v>
      </c>
      <c r="CX116" s="4">
        <v>0</v>
      </c>
      <c r="CY116" s="4">
        <v>0</v>
      </c>
      <c r="CZ116" s="4">
        <v>1</v>
      </c>
      <c r="DA116" s="4">
        <v>0</v>
      </c>
      <c r="DC116" s="4">
        <v>0</v>
      </c>
      <c r="DN116" s="4">
        <v>1</v>
      </c>
      <c r="DX116" s="4">
        <v>1</v>
      </c>
      <c r="DY116" s="92">
        <v>44369</v>
      </c>
      <c r="DZ116" s="54"/>
      <c r="EA116" s="54"/>
      <c r="EB116" s="54" t="s">
        <v>415</v>
      </c>
      <c r="EC116" s="54" t="s">
        <v>416</v>
      </c>
      <c r="ED116" s="54" t="s">
        <v>417</v>
      </c>
      <c r="EE116" s="62">
        <v>54.5</v>
      </c>
      <c r="EF116" s="62">
        <v>35.9</v>
      </c>
      <c r="EG116" s="173">
        <v>1.51</v>
      </c>
      <c r="EH116" s="54" t="s">
        <v>309</v>
      </c>
      <c r="EI116" s="54" t="s">
        <v>417</v>
      </c>
      <c r="EJ116" s="54" t="s">
        <v>432</v>
      </c>
      <c r="EK116" s="54" t="s">
        <v>433</v>
      </c>
      <c r="EL116" s="54" t="s">
        <v>434</v>
      </c>
      <c r="EM116" s="54" t="s">
        <v>309</v>
      </c>
      <c r="EN116" s="54" t="s">
        <v>453</v>
      </c>
      <c r="EO116" s="54" t="s">
        <v>454</v>
      </c>
      <c r="EP116" s="54" t="s">
        <v>455</v>
      </c>
      <c r="EQ116" s="54" t="s">
        <v>456</v>
      </c>
      <c r="ER116" s="54" t="s">
        <v>406</v>
      </c>
      <c r="ES116" s="54" t="s">
        <v>457</v>
      </c>
      <c r="ET116" s="54" t="s">
        <v>368</v>
      </c>
      <c r="EU116" s="54"/>
      <c r="EV116" s="54" t="s">
        <v>369</v>
      </c>
      <c r="EW116" s="54" t="s">
        <v>369</v>
      </c>
      <c r="EX116" s="61"/>
      <c r="EY116" s="61"/>
      <c r="EZ116" s="92">
        <v>44369</v>
      </c>
      <c r="FA116" s="54" t="s">
        <v>369</v>
      </c>
      <c r="FQ116" s="92">
        <v>44369</v>
      </c>
      <c r="FR116" s="4">
        <v>4</v>
      </c>
      <c r="FV116" s="6" t="s">
        <v>914</v>
      </c>
    </row>
    <row r="117" spans="1:240" x14ac:dyDescent="0.3">
      <c r="A117" s="148" t="s">
        <v>946</v>
      </c>
      <c r="B117" s="139" t="s">
        <v>275</v>
      </c>
      <c r="C117" s="87" t="s">
        <v>394</v>
      </c>
      <c r="D117" s="61" t="s">
        <v>922</v>
      </c>
      <c r="E117" s="94">
        <v>33362601</v>
      </c>
      <c r="F117" s="54" t="s">
        <v>306</v>
      </c>
      <c r="G117" s="4">
        <v>1</v>
      </c>
      <c r="I117" s="116" t="s">
        <v>286</v>
      </c>
      <c r="J117" s="54" t="s">
        <v>305</v>
      </c>
      <c r="K117" s="54" t="s">
        <v>306</v>
      </c>
      <c r="L117" s="54" t="s">
        <v>305</v>
      </c>
      <c r="M117" s="61"/>
      <c r="N117" s="54" t="s">
        <v>306</v>
      </c>
      <c r="O117" s="4">
        <v>1</v>
      </c>
      <c r="P117" s="54" t="s">
        <v>375</v>
      </c>
      <c r="Q117" s="54" t="s">
        <v>326</v>
      </c>
      <c r="R117" s="54" t="s">
        <v>327</v>
      </c>
      <c r="S117" s="54" t="s">
        <v>309</v>
      </c>
      <c r="T117" s="54" t="s">
        <v>309</v>
      </c>
      <c r="U117" s="54" t="s">
        <v>375</v>
      </c>
      <c r="V117" s="94">
        <v>0</v>
      </c>
      <c r="X117" s="65" t="s">
        <v>350</v>
      </c>
      <c r="Y117" s="62" t="s">
        <v>342</v>
      </c>
      <c r="Z117" s="68" t="s">
        <v>361</v>
      </c>
      <c r="AA117" s="94">
        <v>6</v>
      </c>
      <c r="AB117" s="4">
        <v>1</v>
      </c>
      <c r="AD117" s="54" t="s">
        <v>369</v>
      </c>
      <c r="AE117" s="54" t="s">
        <v>369</v>
      </c>
      <c r="AF117" s="94">
        <v>1</v>
      </c>
      <c r="AG117" s="94">
        <v>0</v>
      </c>
      <c r="AH117" s="94">
        <v>0</v>
      </c>
      <c r="AI117" s="94">
        <v>0</v>
      </c>
      <c r="AJ117" s="94">
        <v>0</v>
      </c>
      <c r="AK117" s="94">
        <v>0</v>
      </c>
      <c r="AL117" s="94"/>
      <c r="AM117" s="94">
        <v>0</v>
      </c>
      <c r="AN117" s="94"/>
      <c r="AO117" s="4">
        <v>1</v>
      </c>
      <c r="AP117" s="4">
        <v>3</v>
      </c>
      <c r="AQ117" s="4">
        <v>1</v>
      </c>
      <c r="BJ117" s="6"/>
      <c r="BK117" s="70">
        <v>6.59</v>
      </c>
      <c r="BL117" s="64">
        <v>14.8</v>
      </c>
      <c r="BM117" s="61">
        <v>188</v>
      </c>
      <c r="BN117" s="61">
        <v>3743</v>
      </c>
      <c r="BO117" s="64">
        <v>56.8</v>
      </c>
      <c r="BP117" s="64">
        <v>29.4</v>
      </c>
      <c r="BQ117" s="106">
        <v>1.93</v>
      </c>
      <c r="BR117" s="61">
        <v>7</v>
      </c>
      <c r="BS117" s="61">
        <v>185</v>
      </c>
      <c r="BT117" s="64">
        <v>9.1</v>
      </c>
      <c r="BU117" s="64">
        <v>4.0999999999999996</v>
      </c>
      <c r="BV117" s="106">
        <v>9.02</v>
      </c>
      <c r="BW117" s="70">
        <v>0.04</v>
      </c>
      <c r="BX117" s="61">
        <v>77</v>
      </c>
      <c r="BY117" s="61">
        <v>24</v>
      </c>
      <c r="BZ117" s="61">
        <v>21</v>
      </c>
      <c r="CA117" s="64">
        <v>6.5</v>
      </c>
      <c r="CB117" s="70">
        <v>1.03</v>
      </c>
      <c r="CC117" s="61">
        <v>73</v>
      </c>
      <c r="CG117" s="4"/>
      <c r="CO117" s="4">
        <v>2</v>
      </c>
      <c r="CP117" s="4">
        <v>9</v>
      </c>
      <c r="CQ117" s="4">
        <v>1</v>
      </c>
      <c r="CR117" s="4">
        <v>0</v>
      </c>
      <c r="CS117" s="4">
        <v>1</v>
      </c>
      <c r="CT117" s="4">
        <v>3</v>
      </c>
      <c r="CU117" s="4">
        <v>1</v>
      </c>
      <c r="CV117" s="4">
        <v>3</v>
      </c>
      <c r="CW117" s="105">
        <v>4</v>
      </c>
      <c r="CX117" s="4">
        <v>0</v>
      </c>
      <c r="CY117" s="4">
        <v>0</v>
      </c>
      <c r="CZ117" s="4">
        <v>0</v>
      </c>
      <c r="DA117" s="4">
        <v>0</v>
      </c>
      <c r="DC117" s="4">
        <v>0</v>
      </c>
      <c r="DN117" s="4">
        <v>1</v>
      </c>
      <c r="DX117" s="4">
        <v>1</v>
      </c>
      <c r="DY117" s="54"/>
      <c r="DZ117" s="54" t="s">
        <v>309</v>
      </c>
      <c r="EA117" s="54"/>
      <c r="EB117" s="54"/>
      <c r="EC117" s="54"/>
      <c r="ED117" s="54"/>
      <c r="EE117" s="62"/>
      <c r="EF117" s="62"/>
      <c r="EG117" s="173"/>
      <c r="EH117" s="54"/>
      <c r="EI117" s="54"/>
      <c r="EJ117" s="54"/>
      <c r="EK117" s="54"/>
      <c r="EL117" s="54"/>
      <c r="EM117" s="54"/>
      <c r="EN117" s="54"/>
      <c r="EO117" s="54"/>
      <c r="EP117" s="54"/>
      <c r="EQ117" s="54"/>
      <c r="ER117" s="54"/>
      <c r="ES117" s="54"/>
      <c r="ET117" s="54"/>
      <c r="EU117" s="54"/>
      <c r="EV117" s="54"/>
      <c r="EW117" s="54"/>
      <c r="EX117" s="61"/>
      <c r="EY117" s="61"/>
      <c r="EZ117" s="54"/>
      <c r="FA117" s="54"/>
      <c r="FQ117" s="54"/>
    </row>
    <row r="118" spans="1:240" x14ac:dyDescent="0.3">
      <c r="A118" s="148" t="s">
        <v>946</v>
      </c>
      <c r="B118" s="139" t="s">
        <v>276</v>
      </c>
      <c r="C118" s="87" t="s">
        <v>395</v>
      </c>
      <c r="D118" s="61" t="s">
        <v>923</v>
      </c>
      <c r="E118" s="94">
        <v>33353008</v>
      </c>
      <c r="F118" s="54" t="s">
        <v>308</v>
      </c>
      <c r="G118" s="4">
        <v>1</v>
      </c>
      <c r="H118" s="147" t="s">
        <v>781</v>
      </c>
      <c r="I118" s="116" t="s">
        <v>284</v>
      </c>
      <c r="J118" s="54" t="s">
        <v>307</v>
      </c>
      <c r="K118" s="54" t="s">
        <v>308</v>
      </c>
      <c r="L118" s="54" t="s">
        <v>307</v>
      </c>
      <c r="M118" s="61"/>
      <c r="N118" s="54" t="s">
        <v>308</v>
      </c>
      <c r="O118" s="4">
        <v>1</v>
      </c>
      <c r="P118" s="54" t="s">
        <v>375</v>
      </c>
      <c r="Q118" s="54" t="s">
        <v>328</v>
      </c>
      <c r="R118" s="54" t="s">
        <v>302</v>
      </c>
      <c r="S118" s="54" t="s">
        <v>309</v>
      </c>
      <c r="T118" s="54" t="s">
        <v>309</v>
      </c>
      <c r="U118" s="54" t="s">
        <v>375</v>
      </c>
      <c r="V118" s="94">
        <v>0</v>
      </c>
      <c r="X118" s="65" t="s">
        <v>351</v>
      </c>
      <c r="Y118" s="62" t="s">
        <v>343</v>
      </c>
      <c r="Z118" s="68" t="s">
        <v>362</v>
      </c>
      <c r="AA118" s="94">
        <v>2</v>
      </c>
      <c r="AB118" s="4">
        <v>4</v>
      </c>
      <c r="AD118" s="54" t="s">
        <v>369</v>
      </c>
      <c r="AE118" s="54" t="s">
        <v>368</v>
      </c>
      <c r="AF118" s="94">
        <v>0</v>
      </c>
      <c r="AG118" s="94">
        <v>0</v>
      </c>
      <c r="AH118" s="94">
        <v>0</v>
      </c>
      <c r="AI118" s="94">
        <v>0</v>
      </c>
      <c r="AJ118" s="94">
        <v>0</v>
      </c>
      <c r="AK118" s="94">
        <v>0</v>
      </c>
      <c r="AL118" s="94"/>
      <c r="AM118" s="94">
        <v>0</v>
      </c>
      <c r="AN118" s="94"/>
      <c r="AO118" s="4">
        <v>5</v>
      </c>
      <c r="AP118" s="4">
        <v>1</v>
      </c>
      <c r="AQ118" s="4">
        <v>1</v>
      </c>
      <c r="AR118" s="4">
        <v>8.25</v>
      </c>
      <c r="AS118" s="4">
        <v>10.9</v>
      </c>
      <c r="AT118" s="4">
        <v>350</v>
      </c>
      <c r="AU118" s="4">
        <v>55</v>
      </c>
      <c r="AV118" s="4">
        <v>34.799999999999997</v>
      </c>
      <c r="AX118" s="4">
        <v>4538</v>
      </c>
      <c r="AZ118" s="4">
        <v>151</v>
      </c>
      <c r="BA118" s="100">
        <v>3.8</v>
      </c>
      <c r="BB118" s="4">
        <v>8.6</v>
      </c>
      <c r="BD118" s="4">
        <v>131</v>
      </c>
      <c r="BE118" s="101">
        <v>1</v>
      </c>
      <c r="BF118" s="4">
        <v>13</v>
      </c>
      <c r="BG118" s="4">
        <v>10</v>
      </c>
      <c r="BH118" s="4">
        <v>71</v>
      </c>
      <c r="BI118" s="4">
        <v>4.9000000000000004</v>
      </c>
      <c r="BJ118" s="6">
        <v>74</v>
      </c>
      <c r="BK118" s="70">
        <v>9.26</v>
      </c>
      <c r="BL118" s="64">
        <v>12.5</v>
      </c>
      <c r="BM118" s="61">
        <v>209</v>
      </c>
      <c r="BN118" s="61">
        <v>6899</v>
      </c>
      <c r="BO118" s="64">
        <v>74.5</v>
      </c>
      <c r="BP118" s="64">
        <v>15.2</v>
      </c>
      <c r="BQ118" s="106">
        <v>4.9000000000000004</v>
      </c>
      <c r="BR118" s="61"/>
      <c r="BS118" s="61"/>
      <c r="BT118" s="64">
        <v>8</v>
      </c>
      <c r="BU118" s="64">
        <v>3.7</v>
      </c>
      <c r="BV118" s="106">
        <v>8.24</v>
      </c>
      <c r="BW118" s="70">
        <v>9.1199999999999992</v>
      </c>
      <c r="BX118" s="61">
        <v>52</v>
      </c>
      <c r="BY118" s="61">
        <v>23</v>
      </c>
      <c r="BZ118" s="61">
        <v>26</v>
      </c>
      <c r="CA118" s="64">
        <v>4.2</v>
      </c>
      <c r="CB118" s="70">
        <v>1.55</v>
      </c>
      <c r="CC118" s="61">
        <v>44</v>
      </c>
      <c r="CD118" s="4">
        <v>4</v>
      </c>
      <c r="CF118" s="4">
        <v>1</v>
      </c>
      <c r="CG118" s="4"/>
      <c r="CK118" s="4">
        <v>140</v>
      </c>
      <c r="CL118" s="4">
        <v>700</v>
      </c>
      <c r="CM118" s="4">
        <v>0</v>
      </c>
      <c r="CO118" s="4">
        <v>1</v>
      </c>
      <c r="CP118" s="4">
        <v>1</v>
      </c>
      <c r="CQ118" s="4">
        <v>1</v>
      </c>
      <c r="CR118" s="4">
        <v>0</v>
      </c>
      <c r="CS118" s="4">
        <v>5</v>
      </c>
      <c r="CT118" s="4">
        <v>1</v>
      </c>
      <c r="CU118" s="4">
        <v>1</v>
      </c>
      <c r="CV118" s="4">
        <v>4</v>
      </c>
      <c r="CW118" s="105">
        <v>10.5</v>
      </c>
      <c r="CX118" s="4">
        <v>1</v>
      </c>
      <c r="CY118" s="4">
        <v>0</v>
      </c>
      <c r="CZ118" s="4">
        <v>1</v>
      </c>
      <c r="DA118" s="4">
        <v>0</v>
      </c>
      <c r="DC118" s="4">
        <v>1</v>
      </c>
      <c r="DV118" s="4">
        <v>1</v>
      </c>
      <c r="DW118" s="4" t="s">
        <v>477</v>
      </c>
      <c r="DX118" s="4">
        <v>1</v>
      </c>
      <c r="DY118" s="54"/>
      <c r="DZ118" s="54"/>
      <c r="EA118" s="54"/>
      <c r="EB118" s="54"/>
      <c r="EC118" s="54"/>
      <c r="ED118" s="54"/>
      <c r="EE118" s="62"/>
      <c r="EF118" s="62"/>
      <c r="EG118" s="173"/>
      <c r="EH118" s="54"/>
      <c r="EI118" s="54"/>
      <c r="EJ118" s="54"/>
      <c r="EK118" s="54"/>
      <c r="EL118" s="54"/>
      <c r="EM118" s="54"/>
      <c r="EN118" s="54"/>
      <c r="EO118" s="54"/>
      <c r="EP118" s="54"/>
      <c r="EQ118" s="54"/>
      <c r="ER118" s="54"/>
      <c r="ES118" s="54"/>
      <c r="ET118" s="54"/>
      <c r="EU118" s="54"/>
      <c r="EV118" s="54"/>
      <c r="EW118" s="54"/>
      <c r="EX118" s="61"/>
      <c r="EY118" s="61"/>
      <c r="EZ118" s="54"/>
      <c r="FA118" s="54"/>
      <c r="FQ118" s="54"/>
    </row>
    <row r="119" spans="1:240" x14ac:dyDescent="0.3">
      <c r="A119" s="148" t="s">
        <v>946</v>
      </c>
      <c r="B119" s="139" t="s">
        <v>277</v>
      </c>
      <c r="C119" s="61" t="s">
        <v>396</v>
      </c>
      <c r="D119" s="61" t="s">
        <v>924</v>
      </c>
      <c r="E119" s="94">
        <v>33432860</v>
      </c>
      <c r="F119" s="55">
        <v>56</v>
      </c>
      <c r="G119" s="4">
        <v>1</v>
      </c>
      <c r="I119" s="118" t="s">
        <v>287</v>
      </c>
      <c r="J119" s="55" t="s">
        <v>316</v>
      </c>
      <c r="K119" s="55" t="s">
        <v>320</v>
      </c>
      <c r="L119" s="55" t="s">
        <v>309</v>
      </c>
      <c r="M119" s="60">
        <v>44375</v>
      </c>
      <c r="N119" s="55">
        <v>56</v>
      </c>
      <c r="O119" s="4">
        <v>1</v>
      </c>
      <c r="P119" s="55" t="s">
        <v>369</v>
      </c>
      <c r="Q119" s="55" t="s">
        <v>329</v>
      </c>
      <c r="R119" s="55" t="s">
        <v>320</v>
      </c>
      <c r="S119" s="55" t="s">
        <v>336</v>
      </c>
      <c r="T119" s="55" t="s">
        <v>320</v>
      </c>
      <c r="U119" s="55" t="s">
        <v>375</v>
      </c>
      <c r="V119" s="94">
        <v>1</v>
      </c>
      <c r="X119" s="66" t="s">
        <v>352</v>
      </c>
      <c r="Y119" s="63" t="s">
        <v>344</v>
      </c>
      <c r="Z119" s="69" t="s">
        <v>363</v>
      </c>
      <c r="AA119" s="94">
        <v>6</v>
      </c>
      <c r="AB119" s="4"/>
      <c r="AD119" s="55" t="s">
        <v>309</v>
      </c>
      <c r="AE119" s="55" t="s">
        <v>309</v>
      </c>
      <c r="AF119" s="94"/>
      <c r="AG119" s="94"/>
      <c r="AH119" s="94"/>
      <c r="AI119" s="94"/>
      <c r="AJ119" s="94"/>
      <c r="AK119" s="94"/>
      <c r="AL119" s="94"/>
      <c r="AM119" s="94"/>
      <c r="AN119" s="94"/>
      <c r="BJ119" s="6"/>
      <c r="BK119" s="70">
        <v>8.1199999999999992</v>
      </c>
      <c r="BL119" s="64">
        <v>9.6</v>
      </c>
      <c r="BM119" s="61">
        <v>202</v>
      </c>
      <c r="BN119" s="61">
        <v>6139</v>
      </c>
      <c r="BO119" s="64">
        <v>75.599999999999994</v>
      </c>
      <c r="BP119" s="64">
        <v>17</v>
      </c>
      <c r="BQ119" s="106">
        <v>4.45</v>
      </c>
      <c r="BR119" s="61"/>
      <c r="BS119" s="61">
        <v>268</v>
      </c>
      <c r="BT119" s="64">
        <v>8.1999999999999993</v>
      </c>
      <c r="BU119" s="64">
        <v>3</v>
      </c>
      <c r="BV119" s="106">
        <v>9</v>
      </c>
      <c r="BW119" s="70">
        <v>10.18</v>
      </c>
      <c r="BX119" s="61">
        <v>200</v>
      </c>
      <c r="BY119" s="61">
        <v>17</v>
      </c>
      <c r="BZ119" s="61">
        <v>37</v>
      </c>
      <c r="CA119" s="64">
        <v>4.0999999999999996</v>
      </c>
      <c r="CB119" s="70">
        <v>1.04</v>
      </c>
      <c r="CC119" s="61">
        <v>73</v>
      </c>
      <c r="CG119" s="4"/>
      <c r="CO119" s="4">
        <v>1</v>
      </c>
      <c r="CP119" s="4">
        <v>9</v>
      </c>
      <c r="CQ119" s="4">
        <v>1</v>
      </c>
      <c r="CR119" s="4">
        <v>9</v>
      </c>
      <c r="CV119" s="4">
        <v>4</v>
      </c>
      <c r="DN119" s="4">
        <v>1</v>
      </c>
      <c r="DT119" s="4">
        <v>1</v>
      </c>
      <c r="DX119" s="4">
        <v>2</v>
      </c>
      <c r="DY119" s="54"/>
      <c r="DZ119" s="54"/>
      <c r="EA119" s="54"/>
      <c r="EB119" s="55" t="s">
        <v>418</v>
      </c>
      <c r="EC119" s="55" t="s">
        <v>419</v>
      </c>
      <c r="ED119" s="55" t="s">
        <v>420</v>
      </c>
      <c r="EE119" s="63">
        <v>75.599999999999994</v>
      </c>
      <c r="EF119" s="63">
        <v>17</v>
      </c>
      <c r="EG119" s="174">
        <v>4.4400000000000004</v>
      </c>
      <c r="EH119" s="55" t="s">
        <v>309</v>
      </c>
      <c r="EI119" s="55" t="s">
        <v>421</v>
      </c>
      <c r="EJ119" s="55" t="s">
        <v>435</v>
      </c>
      <c r="EK119" s="55" t="s">
        <v>436</v>
      </c>
      <c r="EL119" s="55" t="s">
        <v>437</v>
      </c>
      <c r="EM119" s="55" t="s">
        <v>438</v>
      </c>
      <c r="EN119" s="55" t="s">
        <v>458</v>
      </c>
      <c r="EO119" s="55" t="s">
        <v>405</v>
      </c>
      <c r="EP119" s="55" t="s">
        <v>459</v>
      </c>
      <c r="EQ119" s="55" t="s">
        <v>460</v>
      </c>
      <c r="ER119" s="55" t="s">
        <v>461</v>
      </c>
      <c r="ES119" s="55" t="s">
        <v>309</v>
      </c>
      <c r="ET119" s="55" t="s">
        <v>368</v>
      </c>
      <c r="EU119" s="55"/>
      <c r="EV119" s="55" t="s">
        <v>376</v>
      </c>
      <c r="EW119" s="55" t="s">
        <v>376</v>
      </c>
      <c r="EX119" s="61" t="s">
        <v>465</v>
      </c>
      <c r="EY119" s="61" t="s">
        <v>466</v>
      </c>
      <c r="EZ119" s="54"/>
      <c r="FA119" s="55"/>
      <c r="FQ119" s="54"/>
    </row>
    <row r="120" spans="1:240" x14ac:dyDescent="0.3">
      <c r="A120" s="148" t="s">
        <v>946</v>
      </c>
      <c r="B120" s="139" t="s">
        <v>278</v>
      </c>
      <c r="C120" s="87" t="s">
        <v>397</v>
      </c>
      <c r="D120" s="61" t="s">
        <v>925</v>
      </c>
      <c r="E120" s="94">
        <v>33413577</v>
      </c>
      <c r="F120" s="54" t="s">
        <v>311</v>
      </c>
      <c r="G120" s="4">
        <v>1</v>
      </c>
      <c r="H120" s="147" t="s">
        <v>781</v>
      </c>
      <c r="I120" s="116" t="s">
        <v>288</v>
      </c>
      <c r="J120" s="54" t="s">
        <v>310</v>
      </c>
      <c r="K120" s="54" t="s">
        <v>311</v>
      </c>
      <c r="L120" s="54" t="s">
        <v>310</v>
      </c>
      <c r="M120" s="61"/>
      <c r="N120" s="54" t="s">
        <v>311</v>
      </c>
      <c r="O120" s="4">
        <v>1</v>
      </c>
      <c r="P120" s="54" t="s">
        <v>375</v>
      </c>
      <c r="Q120" s="54" t="s">
        <v>329</v>
      </c>
      <c r="R120" s="54" t="s">
        <v>311</v>
      </c>
      <c r="S120" s="54" t="s">
        <v>309</v>
      </c>
      <c r="T120" s="54" t="s">
        <v>309</v>
      </c>
      <c r="U120" s="54" t="s">
        <v>375</v>
      </c>
      <c r="V120" s="94">
        <v>1</v>
      </c>
      <c r="X120" s="65" t="s">
        <v>353</v>
      </c>
      <c r="Y120" s="62" t="s">
        <v>345</v>
      </c>
      <c r="Z120" s="68" t="s">
        <v>364</v>
      </c>
      <c r="AA120" s="94">
        <v>2</v>
      </c>
      <c r="AB120" s="4">
        <v>5</v>
      </c>
      <c r="AC120" s="54" t="s">
        <v>371</v>
      </c>
      <c r="AD120" s="54" t="s">
        <v>369</v>
      </c>
      <c r="AE120" s="54" t="s">
        <v>368</v>
      </c>
      <c r="AF120" s="94">
        <v>0</v>
      </c>
      <c r="AG120" s="94">
        <v>0</v>
      </c>
      <c r="AH120" s="94">
        <v>0</v>
      </c>
      <c r="AI120" s="94">
        <v>0</v>
      </c>
      <c r="AJ120" s="94">
        <v>0</v>
      </c>
      <c r="AK120" s="94">
        <v>0</v>
      </c>
      <c r="AL120" s="94"/>
      <c r="AM120" s="94">
        <v>0</v>
      </c>
      <c r="AN120" s="94"/>
      <c r="AO120" s="4">
        <v>2</v>
      </c>
      <c r="AP120" s="4">
        <v>1</v>
      </c>
      <c r="AQ120" s="4">
        <v>3</v>
      </c>
      <c r="AR120" s="4">
        <v>8.92</v>
      </c>
      <c r="AS120" s="4">
        <v>12.2</v>
      </c>
      <c r="AT120" s="4">
        <v>286</v>
      </c>
      <c r="AU120" s="4">
        <v>59.6</v>
      </c>
      <c r="AV120" s="4">
        <v>14.3</v>
      </c>
      <c r="AX120" s="4">
        <v>5316</v>
      </c>
      <c r="AZ120" s="4">
        <v>137</v>
      </c>
      <c r="BA120" s="100">
        <v>4</v>
      </c>
      <c r="BB120" s="4">
        <v>9.1999999999999993</v>
      </c>
      <c r="BD120" s="4">
        <v>159</v>
      </c>
      <c r="BE120" s="101">
        <v>0.77</v>
      </c>
      <c r="BF120" s="4">
        <v>19</v>
      </c>
      <c r="BG120" s="4">
        <v>37</v>
      </c>
      <c r="BH120" s="4">
        <v>138</v>
      </c>
      <c r="BI120" s="4">
        <v>6.1</v>
      </c>
      <c r="BJ120" s="6">
        <v>102</v>
      </c>
      <c r="BK120" s="70">
        <v>6.79</v>
      </c>
      <c r="BL120" s="64">
        <v>14.4</v>
      </c>
      <c r="BM120" s="61">
        <v>225</v>
      </c>
      <c r="BN120" s="61">
        <v>4576</v>
      </c>
      <c r="BO120" s="64">
        <v>67.400000000000006</v>
      </c>
      <c r="BP120" s="64">
        <v>21.5</v>
      </c>
      <c r="BQ120" s="106">
        <v>3.13</v>
      </c>
      <c r="BR120" s="61">
        <v>54</v>
      </c>
      <c r="BS120" s="61">
        <v>134</v>
      </c>
      <c r="BT120" s="64">
        <v>8.9</v>
      </c>
      <c r="BU120" s="64">
        <v>4</v>
      </c>
      <c r="BV120" s="106">
        <v>8.9</v>
      </c>
      <c r="BW120" s="70">
        <v>0.56999999999999995</v>
      </c>
      <c r="BX120" s="61">
        <v>126</v>
      </c>
      <c r="BY120" s="61">
        <v>20</v>
      </c>
      <c r="BZ120" s="61">
        <v>20</v>
      </c>
      <c r="CA120" s="64">
        <v>9.1999999999999993</v>
      </c>
      <c r="CB120" s="70">
        <v>1.05</v>
      </c>
      <c r="CC120" s="61">
        <v>71</v>
      </c>
      <c r="CD120" s="4">
        <v>4</v>
      </c>
      <c r="CF120" s="4">
        <v>1</v>
      </c>
      <c r="CG120" s="4"/>
      <c r="CK120" s="4">
        <v>145</v>
      </c>
      <c r="CL120" s="4">
        <v>100</v>
      </c>
      <c r="CM120" s="4">
        <v>0</v>
      </c>
      <c r="CN120" s="105">
        <v>11</v>
      </c>
      <c r="CO120" s="4">
        <v>1</v>
      </c>
      <c r="CP120" s="4">
        <v>3</v>
      </c>
      <c r="CQ120" s="4">
        <v>1</v>
      </c>
      <c r="CR120" s="4">
        <v>0</v>
      </c>
      <c r="CS120" s="4">
        <v>2</v>
      </c>
      <c r="CT120" s="4">
        <v>1</v>
      </c>
      <c r="CU120" s="4">
        <v>3</v>
      </c>
      <c r="CV120" s="4">
        <v>4</v>
      </c>
      <c r="CW120" s="105">
        <v>6</v>
      </c>
      <c r="CX120" s="4">
        <v>4</v>
      </c>
      <c r="CY120" s="4">
        <v>0</v>
      </c>
      <c r="CZ120" s="4">
        <v>1</v>
      </c>
      <c r="DA120" s="4">
        <v>0</v>
      </c>
      <c r="DC120" s="4">
        <v>0</v>
      </c>
      <c r="DN120" s="4">
        <v>1</v>
      </c>
      <c r="DX120" s="4">
        <v>1</v>
      </c>
      <c r="DY120" s="55"/>
      <c r="DZ120" s="55"/>
      <c r="EA120" s="55"/>
      <c r="EB120" s="54"/>
      <c r="EC120" s="54"/>
      <c r="ED120" s="54"/>
      <c r="EE120" s="62"/>
      <c r="EF120" s="62"/>
      <c r="EG120" s="173"/>
      <c r="EH120" s="54"/>
      <c r="EI120" s="54"/>
      <c r="EJ120" s="54"/>
      <c r="EK120" s="54"/>
      <c r="EL120" s="54"/>
      <c r="EM120" s="54"/>
      <c r="EN120" s="54"/>
      <c r="EO120" s="54"/>
      <c r="EP120" s="54"/>
      <c r="EQ120" s="54"/>
      <c r="ER120" s="54"/>
      <c r="ES120" s="54"/>
      <c r="ET120" s="54"/>
      <c r="EU120" s="54"/>
      <c r="EV120" s="54"/>
      <c r="EW120" s="54"/>
      <c r="EX120" s="61"/>
      <c r="EY120" s="61"/>
      <c r="EZ120" s="55"/>
      <c r="FA120" s="54"/>
      <c r="FQ120" s="55"/>
    </row>
    <row r="121" spans="1:240" x14ac:dyDescent="0.3">
      <c r="A121" s="148" t="s">
        <v>946</v>
      </c>
      <c r="B121" s="139" t="s">
        <v>293</v>
      </c>
      <c r="C121" s="87" t="s">
        <v>398</v>
      </c>
      <c r="D121" s="61" t="s">
        <v>926</v>
      </c>
      <c r="E121" s="94">
        <v>33409630</v>
      </c>
      <c r="F121" s="54" t="s">
        <v>313</v>
      </c>
      <c r="G121" s="4">
        <v>1</v>
      </c>
      <c r="H121" s="147" t="s">
        <v>628</v>
      </c>
      <c r="I121" s="116" t="s">
        <v>289</v>
      </c>
      <c r="J121" s="54" t="s">
        <v>312</v>
      </c>
      <c r="K121" s="54" t="s">
        <v>313</v>
      </c>
      <c r="L121" s="54" t="s">
        <v>312</v>
      </c>
      <c r="M121" s="61"/>
      <c r="N121" s="54" t="s">
        <v>313</v>
      </c>
      <c r="O121" s="4">
        <v>1</v>
      </c>
      <c r="P121" s="54" t="s">
        <v>375</v>
      </c>
      <c r="Q121" s="54" t="s">
        <v>330</v>
      </c>
      <c r="R121" s="54" t="s">
        <v>313</v>
      </c>
      <c r="S121" s="54" t="s">
        <v>309</v>
      </c>
      <c r="T121" s="54" t="s">
        <v>309</v>
      </c>
      <c r="U121" s="54" t="s">
        <v>375</v>
      </c>
      <c r="V121" s="94">
        <v>0</v>
      </c>
      <c r="X121" s="65" t="s">
        <v>354</v>
      </c>
      <c r="Y121" s="62" t="s">
        <v>340</v>
      </c>
      <c r="Z121" s="68" t="s">
        <v>365</v>
      </c>
      <c r="AA121" s="94">
        <v>2</v>
      </c>
      <c r="AB121" s="4"/>
      <c r="AD121" s="54" t="s">
        <v>368</v>
      </c>
      <c r="AE121" s="54" t="s">
        <v>368</v>
      </c>
      <c r="AF121" s="94">
        <v>0</v>
      </c>
      <c r="AG121" s="94">
        <v>0</v>
      </c>
      <c r="AH121" s="94">
        <v>0</v>
      </c>
      <c r="AI121" s="94">
        <v>0</v>
      </c>
      <c r="AJ121" s="94">
        <v>0</v>
      </c>
      <c r="AK121" s="94">
        <v>0</v>
      </c>
      <c r="AL121" s="94"/>
      <c r="AM121" s="94"/>
      <c r="AN121" s="94" t="s">
        <v>476</v>
      </c>
      <c r="AO121" s="4">
        <v>5</v>
      </c>
      <c r="AP121" s="4">
        <v>3</v>
      </c>
      <c r="AQ121" s="4">
        <v>3</v>
      </c>
      <c r="AR121" s="4">
        <v>5.04</v>
      </c>
      <c r="AS121" s="4">
        <v>15</v>
      </c>
      <c r="AT121" s="4">
        <v>251</v>
      </c>
      <c r="AU121" s="4">
        <v>59.5</v>
      </c>
      <c r="AV121" s="4">
        <v>28.4</v>
      </c>
      <c r="AX121" s="4">
        <v>2999</v>
      </c>
      <c r="AZ121" s="4">
        <v>155</v>
      </c>
      <c r="BA121" s="100">
        <v>4</v>
      </c>
      <c r="BB121" s="4">
        <v>9.3000000000000007</v>
      </c>
      <c r="BD121" s="4">
        <v>179</v>
      </c>
      <c r="BE121" s="101">
        <v>1.03</v>
      </c>
      <c r="BF121" s="4">
        <v>21</v>
      </c>
      <c r="BG121" s="4">
        <v>21</v>
      </c>
      <c r="BH121" s="4">
        <v>83</v>
      </c>
      <c r="BI121" s="4">
        <v>8.4</v>
      </c>
      <c r="BJ121" s="6">
        <v>72</v>
      </c>
      <c r="BK121" s="70">
        <v>5.48</v>
      </c>
      <c r="BL121" s="64">
        <v>15.9</v>
      </c>
      <c r="BM121" s="61">
        <v>210</v>
      </c>
      <c r="BN121" s="61">
        <v>2581</v>
      </c>
      <c r="BO121" s="64">
        <v>47.1</v>
      </c>
      <c r="BP121" s="64">
        <v>40.700000000000003</v>
      </c>
      <c r="BQ121" s="106">
        <v>1.1599999999999999</v>
      </c>
      <c r="BR121" s="61"/>
      <c r="BS121" s="61">
        <v>172</v>
      </c>
      <c r="BT121" s="64">
        <v>9.1999999999999993</v>
      </c>
      <c r="BU121" s="64">
        <v>4.4000000000000004</v>
      </c>
      <c r="BV121" s="106">
        <v>8.8800000000000008</v>
      </c>
      <c r="BW121" s="70">
        <v>0.3</v>
      </c>
      <c r="BX121" s="61">
        <v>79</v>
      </c>
      <c r="BY121" s="61">
        <v>28</v>
      </c>
      <c r="BZ121" s="61">
        <v>31</v>
      </c>
      <c r="CA121" s="64">
        <v>8.3000000000000007</v>
      </c>
      <c r="CB121" s="70">
        <v>1.31</v>
      </c>
      <c r="CC121" s="61">
        <v>55</v>
      </c>
      <c r="CD121" s="4">
        <v>1</v>
      </c>
      <c r="CF121" s="4">
        <v>1</v>
      </c>
      <c r="CG121" s="4"/>
      <c r="CK121" s="4">
        <v>165</v>
      </c>
      <c r="CL121" s="4">
        <v>50</v>
      </c>
      <c r="CM121" s="4">
        <v>0</v>
      </c>
      <c r="CN121" s="105">
        <v>14.3</v>
      </c>
      <c r="CO121" s="4">
        <v>1</v>
      </c>
      <c r="CP121" s="4">
        <v>1</v>
      </c>
      <c r="CQ121" s="4">
        <v>1</v>
      </c>
      <c r="CR121" s="4">
        <v>0</v>
      </c>
      <c r="CS121" s="4">
        <v>5</v>
      </c>
      <c r="CT121" s="4">
        <v>3</v>
      </c>
      <c r="CV121" s="4">
        <v>3</v>
      </c>
      <c r="CW121" s="105">
        <v>10.5</v>
      </c>
      <c r="CX121" s="4">
        <v>0</v>
      </c>
      <c r="CY121" s="4">
        <v>1</v>
      </c>
      <c r="CZ121" s="4">
        <v>1</v>
      </c>
      <c r="DA121" s="4">
        <v>0</v>
      </c>
      <c r="DC121" s="4">
        <v>1</v>
      </c>
      <c r="DN121" s="4">
        <v>1</v>
      </c>
      <c r="DX121" s="4">
        <v>1</v>
      </c>
      <c r="DY121" s="54"/>
      <c r="DZ121" s="54"/>
      <c r="EA121" s="54"/>
      <c r="EB121" s="54"/>
      <c r="EC121" s="54"/>
      <c r="ED121" s="54"/>
      <c r="EE121" s="62"/>
      <c r="EF121" s="62"/>
      <c r="EG121" s="173"/>
      <c r="EH121" s="54"/>
      <c r="EI121" s="54"/>
      <c r="EJ121" s="54"/>
      <c r="EK121" s="54"/>
      <c r="EL121" s="54"/>
      <c r="EM121" s="54"/>
      <c r="EN121" s="54"/>
      <c r="EO121" s="54"/>
      <c r="EP121" s="54"/>
      <c r="EQ121" s="54"/>
      <c r="ER121" s="54"/>
      <c r="ES121" s="54"/>
      <c r="ET121" s="54"/>
      <c r="EU121" s="54"/>
      <c r="EV121" s="54"/>
      <c r="EW121" s="54"/>
      <c r="EX121" s="61"/>
      <c r="EY121" s="61"/>
      <c r="EZ121" s="54"/>
      <c r="FA121" s="54"/>
      <c r="FQ121" s="54"/>
    </row>
    <row r="122" spans="1:240" x14ac:dyDescent="0.3">
      <c r="A122" s="148" t="s">
        <v>946</v>
      </c>
      <c r="B122" s="139" t="s">
        <v>294</v>
      </c>
      <c r="C122" s="87" t="s">
        <v>399</v>
      </c>
      <c r="D122" s="61" t="s">
        <v>927</v>
      </c>
      <c r="E122" s="94">
        <v>33450930</v>
      </c>
      <c r="F122" s="54">
        <v>62</v>
      </c>
      <c r="G122" s="4">
        <v>1</v>
      </c>
      <c r="I122" s="116" t="s">
        <v>290</v>
      </c>
      <c r="J122" s="54" t="s">
        <v>317</v>
      </c>
      <c r="K122" s="54" t="s">
        <v>298</v>
      </c>
      <c r="L122" s="54" t="s">
        <v>309</v>
      </c>
      <c r="M122" s="60">
        <v>44440</v>
      </c>
      <c r="N122" s="54">
        <v>62</v>
      </c>
      <c r="O122" s="4">
        <v>1</v>
      </c>
      <c r="P122" s="54" t="s">
        <v>375</v>
      </c>
      <c r="Q122" s="54" t="s">
        <v>317</v>
      </c>
      <c r="R122" s="54" t="s">
        <v>298</v>
      </c>
      <c r="S122" s="54" t="s">
        <v>337</v>
      </c>
      <c r="T122" s="54" t="s">
        <v>298</v>
      </c>
      <c r="U122" s="54" t="s">
        <v>376</v>
      </c>
      <c r="V122" s="94">
        <v>1</v>
      </c>
      <c r="X122" s="65" t="s">
        <v>355</v>
      </c>
      <c r="Y122" s="62" t="s">
        <v>346</v>
      </c>
      <c r="Z122" s="68" t="s">
        <v>366</v>
      </c>
      <c r="AA122" s="94">
        <v>6</v>
      </c>
      <c r="AB122" s="4">
        <v>3</v>
      </c>
      <c r="AD122" s="54" t="s">
        <v>369</v>
      </c>
      <c r="AE122" s="54" t="s">
        <v>369</v>
      </c>
      <c r="AF122" s="94"/>
      <c r="AG122" s="94"/>
      <c r="AH122" s="94"/>
      <c r="AI122" s="94"/>
      <c r="AJ122" s="94"/>
      <c r="AK122" s="94"/>
      <c r="AL122" s="94"/>
      <c r="AM122" s="94"/>
      <c r="AN122" s="94"/>
      <c r="BJ122" s="6"/>
      <c r="BK122" s="70">
        <v>6.42</v>
      </c>
      <c r="BL122" s="64">
        <v>10.3</v>
      </c>
      <c r="BM122" s="61">
        <v>268</v>
      </c>
      <c r="BN122" s="61">
        <v>5168</v>
      </c>
      <c r="BO122" s="64">
        <v>80.5</v>
      </c>
      <c r="BP122" s="64">
        <v>12.3</v>
      </c>
      <c r="BQ122" s="106">
        <v>6.54</v>
      </c>
      <c r="BR122" s="61">
        <v>87</v>
      </c>
      <c r="BS122" s="61">
        <v>142</v>
      </c>
      <c r="BT122" s="64">
        <v>9.3000000000000007</v>
      </c>
      <c r="BU122" s="64">
        <v>3.5</v>
      </c>
      <c r="BV122" s="106">
        <v>9.6999999999999993</v>
      </c>
      <c r="BW122" s="70">
        <v>4.22</v>
      </c>
      <c r="BX122" s="61">
        <v>91</v>
      </c>
      <c r="BY122" s="61">
        <v>9</v>
      </c>
      <c r="BZ122" s="61">
        <v>8</v>
      </c>
      <c r="CA122" s="64">
        <v>6.3</v>
      </c>
      <c r="CB122" s="70">
        <v>1.27</v>
      </c>
      <c r="CC122" s="61">
        <v>57</v>
      </c>
      <c r="CG122" s="4"/>
      <c r="CO122" s="4">
        <v>9</v>
      </c>
      <c r="CP122" s="4">
        <v>9</v>
      </c>
      <c r="CQ122" s="4">
        <v>1</v>
      </c>
      <c r="CR122" s="4">
        <v>9</v>
      </c>
      <c r="CV122" s="4">
        <v>4</v>
      </c>
      <c r="DN122" s="4">
        <v>1</v>
      </c>
      <c r="DT122" s="4">
        <v>1</v>
      </c>
      <c r="DV122" s="4">
        <v>1</v>
      </c>
      <c r="DW122" s="4" t="s">
        <v>478</v>
      </c>
      <c r="DY122" s="92">
        <v>44467</v>
      </c>
      <c r="DZ122" s="54"/>
      <c r="EA122" s="54"/>
      <c r="EB122" s="54" t="s">
        <v>422</v>
      </c>
      <c r="EC122" s="54" t="s">
        <v>423</v>
      </c>
      <c r="ED122" s="54" t="s">
        <v>421</v>
      </c>
      <c r="EE122" s="62">
        <v>80.5</v>
      </c>
      <c r="EF122" s="62">
        <v>12.3</v>
      </c>
      <c r="EG122" s="173">
        <v>6.54</v>
      </c>
      <c r="EH122" s="54" t="s">
        <v>309</v>
      </c>
      <c r="EI122" s="54" t="s">
        <v>424</v>
      </c>
      <c r="EJ122" s="54" t="s">
        <v>439</v>
      </c>
      <c r="EK122" s="54" t="s">
        <v>440</v>
      </c>
      <c r="EL122" s="54" t="s">
        <v>441</v>
      </c>
      <c r="EM122" s="54" t="s">
        <v>309</v>
      </c>
      <c r="EN122" s="54" t="s">
        <v>462</v>
      </c>
      <c r="EO122" s="54" t="s">
        <v>463</v>
      </c>
      <c r="EP122" s="54" t="s">
        <v>449</v>
      </c>
      <c r="EQ122" s="54" t="s">
        <v>456</v>
      </c>
      <c r="ER122" s="54" t="s">
        <v>464</v>
      </c>
      <c r="ES122" s="54" t="s">
        <v>309</v>
      </c>
      <c r="ET122" s="54" t="s">
        <v>369</v>
      </c>
      <c r="EU122" s="54"/>
      <c r="EV122" s="54" t="s">
        <v>376</v>
      </c>
      <c r="EW122" s="54" t="s">
        <v>376</v>
      </c>
      <c r="EX122" s="61" t="s">
        <v>465</v>
      </c>
      <c r="EY122" s="61" t="s">
        <v>935</v>
      </c>
      <c r="EZ122" s="92">
        <v>44467</v>
      </c>
      <c r="FA122" s="54" t="s">
        <v>369</v>
      </c>
      <c r="FQ122" s="92">
        <v>44467</v>
      </c>
      <c r="FR122" s="4">
        <v>2</v>
      </c>
      <c r="FT122" s="6">
        <v>3</v>
      </c>
    </row>
    <row r="123" spans="1:240" x14ac:dyDescent="0.25">
      <c r="A123" s="148" t="s">
        <v>946</v>
      </c>
      <c r="B123" s="139" t="s">
        <v>279</v>
      </c>
      <c r="C123" s="87" t="s">
        <v>400</v>
      </c>
      <c r="D123" s="61" t="s">
        <v>928</v>
      </c>
      <c r="E123" s="94">
        <v>33454026</v>
      </c>
      <c r="F123" s="54">
        <v>62</v>
      </c>
      <c r="G123" s="4">
        <v>1</v>
      </c>
      <c r="I123" s="116" t="s">
        <v>291</v>
      </c>
      <c r="J123" s="54" t="s">
        <v>318</v>
      </c>
      <c r="K123" s="54" t="s">
        <v>298</v>
      </c>
      <c r="L123" s="54" t="s">
        <v>309</v>
      </c>
      <c r="M123" s="60">
        <v>44469</v>
      </c>
      <c r="N123" s="54">
        <v>62</v>
      </c>
      <c r="O123" s="4">
        <v>1</v>
      </c>
      <c r="P123" s="54" t="s">
        <v>375</v>
      </c>
      <c r="Q123" s="54" t="s">
        <v>318</v>
      </c>
      <c r="R123" s="54" t="s">
        <v>298</v>
      </c>
      <c r="S123" s="54" t="s">
        <v>309</v>
      </c>
      <c r="T123" s="54" t="s">
        <v>309</v>
      </c>
      <c r="U123" s="54" t="s">
        <v>375</v>
      </c>
      <c r="V123" s="94">
        <v>1</v>
      </c>
      <c r="X123" s="65" t="s">
        <v>356</v>
      </c>
      <c r="Y123" s="62" t="s">
        <v>339</v>
      </c>
      <c r="Z123" s="68" t="s">
        <v>367</v>
      </c>
      <c r="AA123" s="94">
        <v>6</v>
      </c>
      <c r="AB123" s="4"/>
      <c r="AD123" s="54" t="s">
        <v>369</v>
      </c>
      <c r="AE123" s="54" t="s">
        <v>368</v>
      </c>
      <c r="AF123" s="94"/>
      <c r="AG123" s="94"/>
      <c r="AH123" s="94"/>
      <c r="AI123" s="94"/>
      <c r="AJ123" s="94"/>
      <c r="AK123" s="94"/>
      <c r="AL123" s="94"/>
      <c r="AM123" s="94"/>
      <c r="AN123" s="94"/>
      <c r="BJ123" s="6"/>
      <c r="BK123" s="70">
        <v>10.89</v>
      </c>
      <c r="BL123" s="64">
        <v>12.4</v>
      </c>
      <c r="BM123" s="61">
        <v>453</v>
      </c>
      <c r="BN123" s="61">
        <v>8472</v>
      </c>
      <c r="BO123" s="64">
        <v>77.8</v>
      </c>
      <c r="BP123" s="64">
        <v>15.1</v>
      </c>
      <c r="BQ123" s="106">
        <v>5.15</v>
      </c>
      <c r="BR123" s="61">
        <v>120</v>
      </c>
      <c r="BS123" s="61">
        <v>147</v>
      </c>
      <c r="BT123" s="64">
        <v>10</v>
      </c>
      <c r="BU123" s="64">
        <v>3.7</v>
      </c>
      <c r="BV123" s="106">
        <v>10.24</v>
      </c>
      <c r="BW123" s="70">
        <v>18.46</v>
      </c>
      <c r="BX123" s="61">
        <v>170</v>
      </c>
      <c r="BY123" s="61">
        <v>35</v>
      </c>
      <c r="BZ123" s="61">
        <v>47</v>
      </c>
      <c r="CA123" s="64">
        <v>4.8</v>
      </c>
      <c r="CB123" s="70">
        <v>0.93</v>
      </c>
      <c r="CC123" s="61">
        <v>82</v>
      </c>
      <c r="CG123" s="4"/>
      <c r="CO123" s="4">
        <v>9</v>
      </c>
      <c r="CP123" s="4">
        <v>9</v>
      </c>
      <c r="CQ123" s="4">
        <v>1</v>
      </c>
      <c r="CR123" s="4">
        <v>9</v>
      </c>
      <c r="CV123" s="4">
        <v>2</v>
      </c>
      <c r="DN123" s="4">
        <v>1</v>
      </c>
      <c r="DT123" s="4">
        <v>1</v>
      </c>
      <c r="DX123" s="4">
        <v>2</v>
      </c>
      <c r="DY123" s="54"/>
      <c r="DZ123" s="54" t="s">
        <v>309</v>
      </c>
      <c r="EA123" s="54"/>
      <c r="EB123" s="54"/>
      <c r="EC123" s="54"/>
      <c r="ED123" s="54"/>
      <c r="EE123" s="62"/>
      <c r="EF123" s="62"/>
      <c r="EG123" s="173"/>
      <c r="EH123" s="54"/>
      <c r="EI123" s="54"/>
      <c r="EJ123" s="54"/>
      <c r="EK123" s="54"/>
      <c r="EL123" s="54"/>
      <c r="EM123" s="54"/>
      <c r="EN123" s="88"/>
      <c r="EO123" s="88"/>
      <c r="EP123" s="88"/>
      <c r="EQ123" s="88"/>
      <c r="ER123" s="88"/>
      <c r="ES123" s="88"/>
      <c r="ET123" s="54"/>
      <c r="EU123" s="88"/>
      <c r="EV123" s="54"/>
      <c r="EW123" s="54"/>
      <c r="EX123" s="61"/>
      <c r="EY123" s="61"/>
      <c r="EZ123" s="54"/>
      <c r="FA123" s="54"/>
      <c r="FQ123" s="54"/>
    </row>
    <row r="124" spans="1:240" x14ac:dyDescent="0.25">
      <c r="A124" s="148" t="s">
        <v>946</v>
      </c>
      <c r="B124" s="139" t="s">
        <v>280</v>
      </c>
      <c r="C124" s="87" t="s">
        <v>401</v>
      </c>
      <c r="D124" s="61" t="s">
        <v>929</v>
      </c>
      <c r="E124" s="94">
        <v>33459602</v>
      </c>
      <c r="F124" s="54">
        <v>61</v>
      </c>
      <c r="G124" s="4">
        <v>1</v>
      </c>
      <c r="H124" s="147" t="s">
        <v>628</v>
      </c>
      <c r="I124" s="116" t="s">
        <v>292</v>
      </c>
      <c r="J124" s="54" t="s">
        <v>319</v>
      </c>
      <c r="K124" s="54" t="s">
        <v>311</v>
      </c>
      <c r="L124" s="92">
        <v>44302</v>
      </c>
      <c r="M124" s="87"/>
      <c r="N124" s="54">
        <v>61</v>
      </c>
      <c r="O124" s="4">
        <v>1</v>
      </c>
      <c r="P124" s="54" t="s">
        <v>375</v>
      </c>
      <c r="Q124" s="54" t="s">
        <v>331</v>
      </c>
      <c r="R124" s="54" t="s">
        <v>311</v>
      </c>
      <c r="S124" s="54" t="s">
        <v>309</v>
      </c>
      <c r="T124" s="54" t="s">
        <v>309</v>
      </c>
      <c r="U124" s="54" t="s">
        <v>377</v>
      </c>
      <c r="V124" s="94">
        <v>6</v>
      </c>
      <c r="X124" s="65" t="s">
        <v>309</v>
      </c>
      <c r="Y124" s="62"/>
      <c r="Z124" s="68" t="s">
        <v>309</v>
      </c>
      <c r="AA124" s="94">
        <v>6</v>
      </c>
      <c r="AB124" s="4">
        <v>4</v>
      </c>
      <c r="AD124" s="54" t="s">
        <v>309</v>
      </c>
      <c r="AE124" s="54" t="s">
        <v>309</v>
      </c>
      <c r="AF124" s="94"/>
      <c r="AG124" s="94"/>
      <c r="AH124" s="94"/>
      <c r="AI124" s="94"/>
      <c r="AJ124" s="94"/>
      <c r="AK124" s="94"/>
      <c r="AL124" s="94"/>
      <c r="AM124" s="94"/>
      <c r="AN124" s="94"/>
      <c r="BJ124" s="6"/>
      <c r="BK124" s="88">
        <v>7.38</v>
      </c>
      <c r="BL124" s="88">
        <v>14.7</v>
      </c>
      <c r="BM124" s="88">
        <v>411</v>
      </c>
      <c r="BN124" s="87">
        <v>4598</v>
      </c>
      <c r="BO124" s="88">
        <v>62.3</v>
      </c>
      <c r="BP124" s="88">
        <v>27.8</v>
      </c>
      <c r="BQ124" s="88"/>
      <c r="BR124" s="87">
        <v>27</v>
      </c>
      <c r="BS124" s="88">
        <v>126</v>
      </c>
      <c r="BT124" s="88">
        <v>8.8000000000000007</v>
      </c>
      <c r="BU124" s="88">
        <v>4.5999999999999996</v>
      </c>
      <c r="BV124" s="88"/>
      <c r="BW124" s="88">
        <v>0.38</v>
      </c>
      <c r="BX124" s="88">
        <v>62</v>
      </c>
      <c r="BY124" s="88">
        <v>16</v>
      </c>
      <c r="BZ124" s="88">
        <v>13</v>
      </c>
      <c r="CA124" s="88">
        <v>6.7</v>
      </c>
      <c r="CB124" s="88">
        <v>1.2</v>
      </c>
      <c r="CC124" s="87">
        <v>61</v>
      </c>
      <c r="CD124" s="4">
        <v>9</v>
      </c>
      <c r="CG124" s="4"/>
      <c r="CO124" s="4">
        <v>2</v>
      </c>
      <c r="CP124" s="4">
        <v>9</v>
      </c>
      <c r="CQ124" s="4">
        <v>1</v>
      </c>
      <c r="CR124" s="4">
        <v>9</v>
      </c>
      <c r="CV124" s="4">
        <v>3</v>
      </c>
      <c r="DN124" s="4">
        <v>1</v>
      </c>
      <c r="DP124" s="4">
        <v>1</v>
      </c>
      <c r="DT124" s="4">
        <v>1</v>
      </c>
      <c r="DX124" s="4">
        <v>3</v>
      </c>
      <c r="DY124" s="92">
        <v>44589</v>
      </c>
      <c r="DZ124" s="54"/>
      <c r="EA124" s="54"/>
      <c r="EB124" s="88"/>
      <c r="EC124" s="88"/>
      <c r="ED124" s="88"/>
      <c r="EE124" s="177"/>
      <c r="EF124" s="177"/>
      <c r="EG124" s="172"/>
      <c r="EH124" s="88"/>
      <c r="EI124" s="88"/>
      <c r="EJ124" s="88"/>
      <c r="EK124" s="88"/>
      <c r="EL124" s="88"/>
      <c r="EM124" s="88"/>
      <c r="EN124" s="88"/>
      <c r="EO124" s="88"/>
      <c r="EP124" s="88"/>
      <c r="EQ124" s="88"/>
      <c r="ER124" s="88"/>
      <c r="ES124" s="88"/>
      <c r="ET124" s="88"/>
      <c r="EU124" s="88"/>
      <c r="EV124" s="88"/>
      <c r="EW124" s="88"/>
      <c r="EX124" s="61"/>
      <c r="EY124" s="61"/>
      <c r="EZ124" s="92">
        <v>44589</v>
      </c>
      <c r="FA124" s="88">
        <v>1</v>
      </c>
      <c r="FD124" s="4">
        <v>1</v>
      </c>
      <c r="FG124" s="4">
        <v>1</v>
      </c>
      <c r="FP124" s="4">
        <v>3</v>
      </c>
      <c r="FQ124" s="92">
        <v>44589</v>
      </c>
      <c r="FR124" s="4">
        <v>4</v>
      </c>
      <c r="FV124" s="6" t="s">
        <v>916</v>
      </c>
    </row>
    <row r="125" spans="1:240" x14ac:dyDescent="0.25">
      <c r="A125" s="148" t="s">
        <v>946</v>
      </c>
      <c r="B125" s="139" t="s">
        <v>295</v>
      </c>
      <c r="C125" s="61" t="s">
        <v>402</v>
      </c>
      <c r="D125" s="61" t="s">
        <v>930</v>
      </c>
      <c r="E125" s="94">
        <v>33437576</v>
      </c>
      <c r="F125" s="61"/>
      <c r="G125" s="4">
        <v>1</v>
      </c>
      <c r="I125" s="108">
        <v>24002</v>
      </c>
      <c r="J125" s="60">
        <v>44400</v>
      </c>
      <c r="K125" s="61">
        <v>55</v>
      </c>
      <c r="L125" s="61"/>
      <c r="M125" s="87"/>
      <c r="N125" s="61"/>
      <c r="O125" s="4">
        <v>1</v>
      </c>
      <c r="P125" s="61">
        <v>1</v>
      </c>
      <c r="Q125" s="60">
        <v>44400</v>
      </c>
      <c r="R125" s="61">
        <v>55</v>
      </c>
      <c r="S125" s="61"/>
      <c r="T125" s="61"/>
      <c r="U125" s="61">
        <v>1</v>
      </c>
      <c r="V125" s="94">
        <v>6</v>
      </c>
      <c r="X125" s="67">
        <v>170</v>
      </c>
      <c r="Y125" s="64">
        <v>70</v>
      </c>
      <c r="Z125" s="70">
        <f>X125/((Y125*0.01)*(Y125*0.01))</f>
        <v>346.93877551020398</v>
      </c>
      <c r="AA125" s="94">
        <v>6</v>
      </c>
      <c r="AB125" s="4" t="s">
        <v>373</v>
      </c>
      <c r="AC125" s="61"/>
      <c r="AD125" s="61">
        <v>1</v>
      </c>
      <c r="AE125" s="61">
        <v>0</v>
      </c>
      <c r="AF125" s="94"/>
      <c r="AG125" s="94"/>
      <c r="AH125" s="94"/>
      <c r="AI125" s="94"/>
      <c r="AJ125" s="94"/>
      <c r="AK125" s="94"/>
      <c r="AL125" s="94"/>
      <c r="AM125" s="94"/>
      <c r="AN125" s="94"/>
      <c r="BJ125" s="6"/>
      <c r="BK125" s="61">
        <v>7.81</v>
      </c>
      <c r="BL125" s="61">
        <v>14.6</v>
      </c>
      <c r="BM125" s="61">
        <v>319</v>
      </c>
      <c r="BN125" s="87">
        <v>5873</v>
      </c>
      <c r="BO125" s="61">
        <v>75.2</v>
      </c>
      <c r="BP125" s="61">
        <v>16.899999999999999</v>
      </c>
      <c r="BQ125" s="61"/>
      <c r="BR125" s="87"/>
      <c r="BS125" s="61"/>
      <c r="BT125" s="61">
        <v>9.4</v>
      </c>
      <c r="BU125" s="61">
        <v>4.3</v>
      </c>
      <c r="BV125" s="61"/>
      <c r="BW125" s="61">
        <v>0.46</v>
      </c>
      <c r="BX125" s="61">
        <v>102</v>
      </c>
      <c r="BY125" s="61">
        <v>41</v>
      </c>
      <c r="BZ125" s="61">
        <v>74</v>
      </c>
      <c r="CA125" s="61">
        <v>3.6</v>
      </c>
      <c r="CB125" s="61">
        <v>0.75</v>
      </c>
      <c r="CC125" s="87">
        <v>103</v>
      </c>
      <c r="CD125" s="4">
        <v>9</v>
      </c>
      <c r="CG125" s="4"/>
      <c r="CO125" s="4">
        <v>9</v>
      </c>
      <c r="CP125" s="4">
        <v>9</v>
      </c>
      <c r="CQ125" s="4">
        <v>1</v>
      </c>
      <c r="CR125" s="4">
        <v>9</v>
      </c>
      <c r="CV125" s="4">
        <v>3</v>
      </c>
      <c r="DT125" s="4">
        <v>1</v>
      </c>
      <c r="DX125" s="4">
        <v>1</v>
      </c>
      <c r="DY125" s="161">
        <v>44547</v>
      </c>
      <c r="DZ125" s="88"/>
      <c r="EA125" s="88"/>
      <c r="EB125" s="61">
        <v>3.81</v>
      </c>
      <c r="EC125" s="61">
        <v>10.1</v>
      </c>
      <c r="ED125" s="61">
        <v>501</v>
      </c>
      <c r="EE125" s="64">
        <v>54.4</v>
      </c>
      <c r="EF125" s="64">
        <v>34.299999999999997</v>
      </c>
      <c r="EG125" s="106">
        <v>1.5860000000000001</v>
      </c>
      <c r="EH125" s="61"/>
      <c r="EI125" s="61">
        <v>152</v>
      </c>
      <c r="EJ125" s="61">
        <v>8.6</v>
      </c>
      <c r="EK125" s="61">
        <v>3.8</v>
      </c>
      <c r="EL125" s="61">
        <f>EJ125+((4-EK125)*0.8)</f>
        <v>8.76</v>
      </c>
      <c r="EM125" s="61">
        <v>0.37</v>
      </c>
      <c r="EN125" s="61">
        <v>77</v>
      </c>
      <c r="EO125" s="61">
        <v>13</v>
      </c>
      <c r="EP125" s="61">
        <v>9</v>
      </c>
      <c r="EQ125" s="61">
        <v>5.0999999999999996</v>
      </c>
      <c r="ER125" s="61">
        <v>0.52</v>
      </c>
      <c r="ES125" s="61"/>
      <c r="ET125" s="61">
        <v>1</v>
      </c>
      <c r="EU125" s="61"/>
      <c r="EV125" s="61">
        <v>3</v>
      </c>
      <c r="EW125" s="61">
        <v>3</v>
      </c>
      <c r="EX125" s="61" t="s">
        <v>465</v>
      </c>
      <c r="EY125" s="61" t="s">
        <v>936</v>
      </c>
      <c r="EZ125" s="161">
        <v>44547</v>
      </c>
      <c r="FA125" s="61"/>
      <c r="FH125" s="4">
        <v>1</v>
      </c>
      <c r="FQ125" s="161">
        <v>44596</v>
      </c>
      <c r="FR125" s="4">
        <v>2</v>
      </c>
      <c r="FT125" s="6">
        <v>3</v>
      </c>
    </row>
    <row r="126" spans="1:240" x14ac:dyDescent="0.3">
      <c r="A126" s="148" t="s">
        <v>946</v>
      </c>
      <c r="B126" s="139" t="s">
        <v>281</v>
      </c>
      <c r="C126" s="61" t="s">
        <v>403</v>
      </c>
      <c r="D126" s="61" t="s">
        <v>931</v>
      </c>
      <c r="E126" s="94">
        <v>33296353</v>
      </c>
      <c r="F126" s="61">
        <v>60</v>
      </c>
      <c r="G126" s="4">
        <v>1</v>
      </c>
      <c r="H126" s="147" t="s">
        <v>628</v>
      </c>
      <c r="I126" s="108">
        <v>20825</v>
      </c>
      <c r="J126" s="60">
        <v>42782</v>
      </c>
      <c r="K126" s="61">
        <v>60</v>
      </c>
      <c r="L126" s="60">
        <v>42782</v>
      </c>
      <c r="M126" s="87"/>
      <c r="N126" s="61">
        <v>60</v>
      </c>
      <c r="O126" s="4">
        <v>1</v>
      </c>
      <c r="P126" s="61">
        <v>2</v>
      </c>
      <c r="Q126" s="60">
        <v>43396</v>
      </c>
      <c r="R126" s="61">
        <v>61</v>
      </c>
      <c r="S126" s="60">
        <v>44533</v>
      </c>
      <c r="T126" s="61">
        <v>64</v>
      </c>
      <c r="U126" s="61">
        <v>2</v>
      </c>
      <c r="V126" s="94">
        <v>0</v>
      </c>
      <c r="X126" s="67">
        <v>165.7</v>
      </c>
      <c r="Y126" s="64">
        <v>69</v>
      </c>
      <c r="Z126" s="70">
        <f>X126/((Y126*0.01)*(Y126*0.01))</f>
        <v>348.03612686410412</v>
      </c>
      <c r="AA126" s="94">
        <v>2</v>
      </c>
      <c r="AB126" s="4">
        <v>5</v>
      </c>
      <c r="AC126" s="61" t="s">
        <v>372</v>
      </c>
      <c r="AD126" s="61">
        <v>1</v>
      </c>
      <c r="AE126" s="61">
        <v>0</v>
      </c>
      <c r="AF126" s="94"/>
      <c r="AG126" s="94"/>
      <c r="AH126" s="94"/>
      <c r="AI126" s="94"/>
      <c r="AJ126" s="94"/>
      <c r="AK126" s="94"/>
      <c r="AL126" s="94"/>
      <c r="AM126" s="94"/>
      <c r="AN126" s="94"/>
      <c r="AO126" s="4">
        <v>2</v>
      </c>
      <c r="AP126" s="4">
        <v>3</v>
      </c>
      <c r="AQ126" s="4">
        <v>1</v>
      </c>
      <c r="AR126" s="4">
        <v>7.78</v>
      </c>
      <c r="AS126" s="4">
        <v>10.199999999999999</v>
      </c>
      <c r="AT126" s="4">
        <v>321</v>
      </c>
      <c r="AU126" s="4">
        <v>53.6</v>
      </c>
      <c r="AV126" s="4">
        <v>36</v>
      </c>
      <c r="AX126" s="4">
        <v>4170</v>
      </c>
      <c r="AZ126" s="4">
        <v>188</v>
      </c>
      <c r="BA126" s="100">
        <v>4.4000000000000004</v>
      </c>
      <c r="BB126" s="4">
        <v>9.1</v>
      </c>
      <c r="BD126" s="4">
        <v>147</v>
      </c>
      <c r="BE126" s="101">
        <v>0.82</v>
      </c>
      <c r="BF126" s="4">
        <v>18</v>
      </c>
      <c r="BG126" s="4">
        <v>15</v>
      </c>
      <c r="BH126" s="4">
        <v>110</v>
      </c>
      <c r="BI126" s="4">
        <v>5.2</v>
      </c>
      <c r="BJ126" s="6">
        <v>95</v>
      </c>
      <c r="BK126" s="61">
        <v>8.42</v>
      </c>
      <c r="BL126" s="61">
        <v>14.2</v>
      </c>
      <c r="BM126" s="61">
        <v>221</v>
      </c>
      <c r="BN126" s="87">
        <v>4328</v>
      </c>
      <c r="BO126" s="61">
        <v>51.4</v>
      </c>
      <c r="BP126" s="61">
        <v>41.7</v>
      </c>
      <c r="BQ126" s="61"/>
      <c r="BR126" s="87"/>
      <c r="BS126" s="61">
        <v>232</v>
      </c>
      <c r="BT126" s="61">
        <v>9.3000000000000007</v>
      </c>
      <c r="BU126" s="61">
        <v>4.3</v>
      </c>
      <c r="BV126" s="61"/>
      <c r="BW126" s="61">
        <v>0.18</v>
      </c>
      <c r="BX126" s="61">
        <v>75</v>
      </c>
      <c r="BY126" s="61">
        <v>20</v>
      </c>
      <c r="BZ126" s="61">
        <v>14</v>
      </c>
      <c r="CA126" s="61">
        <v>6.1</v>
      </c>
      <c r="CB126" s="61">
        <v>1.05</v>
      </c>
      <c r="CC126" s="87">
        <v>71</v>
      </c>
      <c r="CD126" s="4">
        <v>5</v>
      </c>
      <c r="CE126" s="4">
        <v>143</v>
      </c>
      <c r="CF126" s="4">
        <v>2</v>
      </c>
      <c r="CG126" s="4">
        <v>0</v>
      </c>
      <c r="CH126" s="4">
        <v>3</v>
      </c>
      <c r="CI126" s="4">
        <v>1</v>
      </c>
      <c r="CJ126" s="4">
        <v>27</v>
      </c>
      <c r="CK126" s="4">
        <v>200</v>
      </c>
      <c r="CL126" s="4">
        <v>50</v>
      </c>
      <c r="CM126" s="4">
        <v>0</v>
      </c>
      <c r="CN126" s="105">
        <v>10.3</v>
      </c>
      <c r="CO126" s="4">
        <v>2</v>
      </c>
      <c r="CP126" s="4">
        <v>1</v>
      </c>
      <c r="CQ126" s="4">
        <v>1</v>
      </c>
      <c r="CR126" s="4">
        <v>0</v>
      </c>
      <c r="CS126" s="4">
        <v>2</v>
      </c>
      <c r="CT126" s="4">
        <v>3</v>
      </c>
      <c r="CU126" s="4">
        <v>1</v>
      </c>
      <c r="CV126" s="4">
        <v>2</v>
      </c>
      <c r="CW126" s="105">
        <v>5</v>
      </c>
      <c r="CX126" s="4">
        <v>0</v>
      </c>
      <c r="CY126" s="4">
        <v>0</v>
      </c>
      <c r="CZ126" s="4">
        <v>1</v>
      </c>
      <c r="DA126" s="4">
        <v>0</v>
      </c>
      <c r="DC126" s="4">
        <v>0</v>
      </c>
      <c r="DN126" s="4">
        <v>1</v>
      </c>
      <c r="DX126" s="4">
        <v>1</v>
      </c>
      <c r="DY126" s="60">
        <v>44533</v>
      </c>
      <c r="DZ126" s="61"/>
      <c r="EA126" s="61"/>
      <c r="EB126" s="61">
        <v>7.24</v>
      </c>
      <c r="EC126" s="61">
        <v>12.2</v>
      </c>
      <c r="ED126" s="61">
        <v>300</v>
      </c>
      <c r="EE126" s="64">
        <v>66</v>
      </c>
      <c r="EF126" s="64">
        <v>24.2</v>
      </c>
      <c r="EG126" s="106">
        <v>2.7269999999999999</v>
      </c>
      <c r="EH126" s="61">
        <v>45</v>
      </c>
      <c r="EI126" s="61">
        <v>197</v>
      </c>
      <c r="EJ126" s="61">
        <v>8.6</v>
      </c>
      <c r="EK126" s="61">
        <v>4.2</v>
      </c>
      <c r="EL126" s="61">
        <f t="shared" ref="EL126" si="0">EJ126+((4-EK126)*0.8)</f>
        <v>8.44</v>
      </c>
      <c r="EM126" s="61">
        <v>1.1299999999999999</v>
      </c>
      <c r="EN126" s="61">
        <v>86</v>
      </c>
      <c r="EO126" s="61">
        <v>21</v>
      </c>
      <c r="EP126" s="61">
        <v>11</v>
      </c>
      <c r="EQ126" s="61">
        <v>5.7</v>
      </c>
      <c r="ER126" s="61">
        <v>0.84</v>
      </c>
      <c r="ES126" s="61">
        <v>93.2</v>
      </c>
      <c r="ET126" s="61">
        <v>1</v>
      </c>
      <c r="EU126" s="61"/>
      <c r="EV126" s="61">
        <v>2</v>
      </c>
      <c r="EW126" s="61">
        <v>2</v>
      </c>
      <c r="EX126" s="61" t="s">
        <v>467</v>
      </c>
      <c r="EY126" s="61" t="s">
        <v>937</v>
      </c>
      <c r="EZ126" s="60">
        <v>44533</v>
      </c>
      <c r="FA126" s="61">
        <v>1</v>
      </c>
      <c r="FQ126" s="60">
        <v>44533</v>
      </c>
      <c r="FR126" s="4">
        <v>4</v>
      </c>
      <c r="FV126" s="6" t="s">
        <v>917</v>
      </c>
    </row>
    <row r="127" spans="1:240" x14ac:dyDescent="0.3">
      <c r="A127" s="148" t="s">
        <v>946</v>
      </c>
      <c r="B127" s="139" t="s">
        <v>296</v>
      </c>
      <c r="C127" s="61" t="s">
        <v>404</v>
      </c>
      <c r="D127" s="61" t="s">
        <v>932</v>
      </c>
      <c r="E127" s="94">
        <v>33459128</v>
      </c>
      <c r="F127" s="61">
        <v>64</v>
      </c>
      <c r="G127" s="4">
        <v>1</v>
      </c>
      <c r="I127" s="108">
        <v>21070</v>
      </c>
      <c r="J127" s="60">
        <v>44508</v>
      </c>
      <c r="K127" s="61">
        <v>64</v>
      </c>
      <c r="L127" s="61"/>
      <c r="M127" s="133">
        <v>44508</v>
      </c>
      <c r="N127" s="61">
        <v>64</v>
      </c>
      <c r="O127" s="4">
        <v>1</v>
      </c>
      <c r="P127" s="61">
        <v>1</v>
      </c>
      <c r="Q127" s="60">
        <v>44515</v>
      </c>
      <c r="R127" s="61">
        <v>64</v>
      </c>
      <c r="S127" s="60">
        <v>44565</v>
      </c>
      <c r="T127" s="61">
        <v>64</v>
      </c>
      <c r="U127" s="61">
        <v>1</v>
      </c>
      <c r="V127" s="94">
        <v>6</v>
      </c>
      <c r="X127" s="67">
        <v>167.5</v>
      </c>
      <c r="Y127" s="64">
        <v>69.5</v>
      </c>
      <c r="Z127" s="70">
        <f>X127/((Y127*0.01)*(Y127*0.01))</f>
        <v>346.77294135914286</v>
      </c>
      <c r="AA127" s="94">
        <v>6</v>
      </c>
      <c r="AB127" s="4">
        <v>5</v>
      </c>
      <c r="AC127" s="61" t="s">
        <v>374</v>
      </c>
      <c r="AD127" s="61">
        <v>1</v>
      </c>
      <c r="AE127" s="61">
        <v>1</v>
      </c>
      <c r="AF127" s="94"/>
      <c r="AG127" s="94"/>
      <c r="AH127" s="94"/>
      <c r="AI127" s="94"/>
      <c r="AJ127" s="94"/>
      <c r="AK127" s="94"/>
      <c r="AL127" s="94"/>
      <c r="AM127" s="94">
        <v>0</v>
      </c>
      <c r="AN127" s="94"/>
      <c r="BK127" s="61">
        <v>9.09</v>
      </c>
      <c r="BL127" s="61">
        <v>12.5</v>
      </c>
      <c r="BM127" s="61">
        <v>301</v>
      </c>
      <c r="BN127" s="87">
        <v>5490</v>
      </c>
      <c r="BO127" s="61">
        <v>60.4</v>
      </c>
      <c r="BP127" s="61">
        <v>23.2</v>
      </c>
      <c r="BQ127" s="61"/>
      <c r="BR127" s="87"/>
      <c r="BS127" s="61">
        <v>267</v>
      </c>
      <c r="BT127" s="61">
        <v>8.5</v>
      </c>
      <c r="BU127" s="61">
        <v>3.8</v>
      </c>
      <c r="BV127" s="61"/>
      <c r="BW127" s="61">
        <v>7.48</v>
      </c>
      <c r="BX127" s="61">
        <v>101</v>
      </c>
      <c r="BY127" s="61">
        <v>13</v>
      </c>
      <c r="BZ127" s="61">
        <v>14</v>
      </c>
      <c r="CA127" s="61">
        <v>2.7</v>
      </c>
      <c r="CB127" s="61">
        <v>0.74</v>
      </c>
      <c r="CC127" s="87">
        <v>106</v>
      </c>
      <c r="CG127" s="4"/>
      <c r="CO127" s="4">
        <v>2</v>
      </c>
      <c r="CP127" s="4">
        <v>9</v>
      </c>
      <c r="CQ127" s="4">
        <v>1</v>
      </c>
      <c r="CR127" s="4">
        <v>9</v>
      </c>
      <c r="CV127" s="4">
        <v>3</v>
      </c>
      <c r="DY127" s="162">
        <v>44565</v>
      </c>
      <c r="DZ127" s="89"/>
      <c r="EA127" s="89"/>
      <c r="EB127" s="61">
        <v>8.02</v>
      </c>
      <c r="EC127" s="61">
        <v>12.2</v>
      </c>
      <c r="ED127" s="61">
        <v>191</v>
      </c>
      <c r="EE127" s="64">
        <v>61.3</v>
      </c>
      <c r="EF127" s="64">
        <v>20.7</v>
      </c>
      <c r="EG127" s="106">
        <v>2.9609999999999999</v>
      </c>
      <c r="EH127" s="61"/>
      <c r="EI127" s="61">
        <v>131</v>
      </c>
      <c r="EJ127" s="61">
        <v>8.8000000000000007</v>
      </c>
      <c r="EK127" s="61">
        <v>4.2</v>
      </c>
      <c r="EL127" s="61">
        <v>8.64</v>
      </c>
      <c r="EM127" s="61"/>
      <c r="EN127" s="61">
        <v>78</v>
      </c>
      <c r="EO127" s="61">
        <v>12</v>
      </c>
      <c r="EP127" s="61">
        <v>10</v>
      </c>
      <c r="EQ127" s="61">
        <v>3.6</v>
      </c>
      <c r="ER127" s="61">
        <v>0.65</v>
      </c>
      <c r="ES127" s="61"/>
      <c r="ET127" s="61">
        <v>1</v>
      </c>
      <c r="EU127" s="61"/>
      <c r="EV127" s="61">
        <v>3</v>
      </c>
      <c r="EW127" s="61">
        <v>3</v>
      </c>
      <c r="EX127" s="61" t="s">
        <v>465</v>
      </c>
      <c r="EY127" s="61" t="s">
        <v>938</v>
      </c>
      <c r="EZ127" s="162">
        <v>44565</v>
      </c>
      <c r="FA127" s="61"/>
      <c r="FG127" s="4">
        <v>1</v>
      </c>
      <c r="FQ127" s="162">
        <v>44565</v>
      </c>
      <c r="FR127" s="4">
        <v>4</v>
      </c>
      <c r="FV127" s="6" t="s">
        <v>913</v>
      </c>
      <c r="ID127" s="98">
        <v>44524</v>
      </c>
      <c r="IE127" s="4">
        <v>4</v>
      </c>
      <c r="IF127" s="4">
        <v>4500</v>
      </c>
    </row>
    <row r="128" spans="1:240" x14ac:dyDescent="0.3">
      <c r="A128" s="148" t="s">
        <v>946</v>
      </c>
      <c r="B128" s="139" t="s">
        <v>480</v>
      </c>
      <c r="C128" s="87" t="s">
        <v>397</v>
      </c>
      <c r="D128" s="61" t="s">
        <v>933</v>
      </c>
      <c r="E128" s="94">
        <v>33413577</v>
      </c>
      <c r="F128" s="54" t="s">
        <v>311</v>
      </c>
      <c r="G128" s="4">
        <v>1</v>
      </c>
      <c r="H128" s="147" t="s">
        <v>781</v>
      </c>
      <c r="I128" s="116" t="s">
        <v>288</v>
      </c>
      <c r="J128" s="54" t="s">
        <v>310</v>
      </c>
      <c r="K128" s="54" t="s">
        <v>311</v>
      </c>
      <c r="L128" s="54" t="s">
        <v>310</v>
      </c>
      <c r="M128" s="61"/>
      <c r="N128" s="54" t="s">
        <v>311</v>
      </c>
      <c r="O128" s="4">
        <v>1</v>
      </c>
      <c r="P128" s="54" t="s">
        <v>375</v>
      </c>
      <c r="Q128" s="54" t="s">
        <v>329</v>
      </c>
      <c r="R128" s="54">
        <v>60</v>
      </c>
      <c r="S128" s="54" t="s">
        <v>309</v>
      </c>
      <c r="T128" s="54" t="s">
        <v>309</v>
      </c>
      <c r="U128" s="54" t="s">
        <v>375</v>
      </c>
      <c r="V128" s="94">
        <v>1</v>
      </c>
      <c r="X128" s="65" t="s">
        <v>353</v>
      </c>
      <c r="Y128" s="62" t="s">
        <v>345</v>
      </c>
      <c r="Z128" s="68" t="s">
        <v>364</v>
      </c>
      <c r="AA128" s="94">
        <v>2</v>
      </c>
      <c r="AB128" s="4">
        <v>5</v>
      </c>
      <c r="AC128" s="54" t="s">
        <v>371</v>
      </c>
      <c r="AD128" s="54" t="s">
        <v>369</v>
      </c>
      <c r="AE128" s="54" t="s">
        <v>368</v>
      </c>
      <c r="AF128" s="94">
        <v>0</v>
      </c>
      <c r="AG128" s="94">
        <v>0</v>
      </c>
      <c r="AH128" s="94">
        <v>0</v>
      </c>
      <c r="AI128" s="94">
        <v>0</v>
      </c>
      <c r="AJ128" s="94">
        <v>0</v>
      </c>
      <c r="AK128" s="94">
        <v>0</v>
      </c>
      <c r="AL128" s="94"/>
      <c r="AM128" s="94">
        <v>0</v>
      </c>
      <c r="AN128" s="94"/>
      <c r="AO128" s="4">
        <v>2</v>
      </c>
      <c r="AP128" s="4">
        <v>1</v>
      </c>
      <c r="AQ128" s="4">
        <v>3</v>
      </c>
      <c r="AR128" s="4">
        <v>8.92</v>
      </c>
      <c r="AS128" s="4">
        <v>12.2</v>
      </c>
      <c r="AT128" s="4">
        <v>286</v>
      </c>
      <c r="AU128" s="4">
        <v>59.6</v>
      </c>
      <c r="AV128" s="4">
        <v>14.3</v>
      </c>
      <c r="AX128" s="4">
        <v>5316</v>
      </c>
      <c r="AZ128" s="4">
        <v>137</v>
      </c>
      <c r="BA128" s="100">
        <v>4</v>
      </c>
      <c r="BB128" s="4">
        <v>9.1999999999999993</v>
      </c>
      <c r="BD128" s="4">
        <v>159</v>
      </c>
      <c r="BE128" s="101">
        <v>0.77</v>
      </c>
      <c r="BF128" s="4">
        <v>19</v>
      </c>
      <c r="BG128" s="4">
        <v>37</v>
      </c>
      <c r="BH128" s="4">
        <v>138</v>
      </c>
      <c r="BI128" s="4">
        <v>6.1</v>
      </c>
      <c r="BJ128" s="6">
        <v>102</v>
      </c>
      <c r="BK128" s="70">
        <v>6.79</v>
      </c>
      <c r="BL128" s="64">
        <v>14.4</v>
      </c>
      <c r="BM128" s="61">
        <v>225</v>
      </c>
      <c r="BN128" s="61">
        <v>4576</v>
      </c>
      <c r="BO128" s="64">
        <v>67.400000000000006</v>
      </c>
      <c r="BP128" s="64">
        <v>21.5</v>
      </c>
      <c r="BQ128" s="106">
        <v>3.13</v>
      </c>
      <c r="BR128" s="61">
        <v>54</v>
      </c>
      <c r="BS128" s="61">
        <v>134</v>
      </c>
      <c r="BT128" s="64">
        <v>8.9</v>
      </c>
      <c r="BU128" s="64">
        <v>4</v>
      </c>
      <c r="BV128" s="106">
        <v>8.9</v>
      </c>
      <c r="BW128" s="70">
        <v>0.56999999999999995</v>
      </c>
      <c r="BX128" s="61">
        <v>126</v>
      </c>
      <c r="BY128" s="61">
        <v>20</v>
      </c>
      <c r="BZ128" s="61">
        <v>20</v>
      </c>
      <c r="CA128" s="64">
        <v>9.1999999999999993</v>
      </c>
      <c r="CB128" s="70">
        <v>1.05</v>
      </c>
      <c r="CC128" s="61">
        <v>71</v>
      </c>
      <c r="CD128" s="4">
        <v>4</v>
      </c>
      <c r="CF128" s="4">
        <v>1</v>
      </c>
      <c r="CG128" s="4"/>
      <c r="CK128" s="4">
        <v>145</v>
      </c>
      <c r="CL128" s="4">
        <v>100</v>
      </c>
      <c r="CM128" s="4">
        <v>0</v>
      </c>
      <c r="CN128" s="105">
        <v>11</v>
      </c>
      <c r="CO128" s="4">
        <v>1</v>
      </c>
      <c r="CP128" s="4">
        <v>3</v>
      </c>
      <c r="CQ128" s="4">
        <v>1</v>
      </c>
      <c r="CR128" s="4">
        <v>0</v>
      </c>
      <c r="CS128" s="4">
        <v>2</v>
      </c>
      <c r="CT128" s="4">
        <v>1</v>
      </c>
      <c r="CU128" s="4">
        <v>3</v>
      </c>
      <c r="CV128" s="4">
        <v>4</v>
      </c>
      <c r="CW128" s="105">
        <v>6</v>
      </c>
      <c r="CX128" s="4">
        <v>4</v>
      </c>
      <c r="CY128" s="4">
        <v>0</v>
      </c>
      <c r="CZ128" s="4">
        <v>1</v>
      </c>
      <c r="DA128" s="4">
        <v>0</v>
      </c>
      <c r="DC128" s="4">
        <v>0</v>
      </c>
      <c r="DN128" s="4">
        <v>1</v>
      </c>
      <c r="DX128" s="4">
        <v>1</v>
      </c>
      <c r="DY128" s="55"/>
      <c r="DZ128" s="55"/>
      <c r="EA128" s="55"/>
      <c r="EB128" s="55"/>
      <c r="EC128" s="55"/>
      <c r="ED128" s="55"/>
      <c r="EE128" s="63"/>
      <c r="EF128" s="63"/>
      <c r="EG128" s="174"/>
      <c r="EH128" s="55"/>
      <c r="EI128" s="55"/>
      <c r="EJ128" s="54"/>
      <c r="EK128" s="54"/>
      <c r="EL128" s="54"/>
      <c r="EM128" s="54"/>
      <c r="EN128" s="54"/>
      <c r="EO128" s="54"/>
      <c r="EP128" s="54"/>
      <c r="EQ128" s="54"/>
      <c r="ER128" s="54"/>
      <c r="ES128" s="54"/>
      <c r="ET128" s="54"/>
      <c r="EV128" s="54"/>
      <c r="EW128" s="54"/>
      <c r="EX128" s="61"/>
      <c r="EY128" s="61"/>
      <c r="EZ128" s="55"/>
      <c r="FA128" s="54"/>
      <c r="FQ128" s="55"/>
    </row>
    <row r="129" spans="1:240" x14ac:dyDescent="0.3">
      <c r="A129" s="148" t="s">
        <v>946</v>
      </c>
      <c r="B129" s="140" t="s">
        <v>472</v>
      </c>
      <c r="C129" s="87" t="s">
        <v>474</v>
      </c>
      <c r="D129" s="61" t="s">
        <v>934</v>
      </c>
      <c r="E129" s="119">
        <v>33349418</v>
      </c>
      <c r="F129" s="4">
        <v>56</v>
      </c>
      <c r="G129" s="4">
        <v>1</v>
      </c>
      <c r="I129" s="98">
        <v>20069</v>
      </c>
      <c r="J129" s="133">
        <v>40086</v>
      </c>
      <c r="K129" s="4">
        <v>56</v>
      </c>
      <c r="L129" s="133">
        <v>40086</v>
      </c>
      <c r="M129" s="133"/>
      <c r="N129" s="4">
        <v>56</v>
      </c>
      <c r="O129" s="4">
        <v>1</v>
      </c>
      <c r="P129" s="4">
        <v>2</v>
      </c>
      <c r="Q129" s="98">
        <v>43493</v>
      </c>
      <c r="R129" s="4">
        <v>65</v>
      </c>
      <c r="S129" s="98">
        <v>44589</v>
      </c>
      <c r="T129" s="4">
        <v>67</v>
      </c>
      <c r="U129" s="4">
        <v>0</v>
      </c>
      <c r="V129" s="4">
        <v>1</v>
      </c>
      <c r="X129" s="4">
        <v>176.1</v>
      </c>
      <c r="Y129" s="4">
        <v>73.7</v>
      </c>
      <c r="Z129" s="4">
        <v>23.57</v>
      </c>
      <c r="AA129" s="4">
        <v>6</v>
      </c>
      <c r="AB129" s="4">
        <v>6</v>
      </c>
      <c r="AD129" s="4">
        <v>1</v>
      </c>
      <c r="AE129" s="4">
        <v>1</v>
      </c>
      <c r="AF129" s="4">
        <v>1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M129" s="4">
        <v>0</v>
      </c>
      <c r="AN129" s="4"/>
      <c r="AO129" s="4">
        <v>1</v>
      </c>
      <c r="AP129" s="4">
        <v>3</v>
      </c>
      <c r="AQ129" s="4">
        <v>1</v>
      </c>
      <c r="BC129" s="4"/>
      <c r="BJ129" s="4"/>
      <c r="BK129" s="102">
        <v>3.55</v>
      </c>
      <c r="BL129" s="103">
        <v>12.5</v>
      </c>
      <c r="BM129" s="87">
        <v>207</v>
      </c>
      <c r="BN129" s="87">
        <v>1360</v>
      </c>
      <c r="BO129" s="103">
        <v>38.299999999999997</v>
      </c>
      <c r="BP129" s="103">
        <v>47</v>
      </c>
      <c r="BQ129" s="104"/>
      <c r="BR129" s="87"/>
      <c r="BS129" s="87">
        <v>197</v>
      </c>
      <c r="BT129" s="103">
        <v>8.6999999999999993</v>
      </c>
      <c r="BU129" s="103">
        <v>4.2</v>
      </c>
      <c r="BV129" s="104"/>
      <c r="BW129" s="102">
        <v>0.06</v>
      </c>
      <c r="BX129" s="87">
        <v>26</v>
      </c>
      <c r="BY129" s="87">
        <v>19</v>
      </c>
      <c r="BZ129" s="87">
        <v>16</v>
      </c>
      <c r="CA129" s="103">
        <v>3</v>
      </c>
      <c r="CB129" s="102">
        <v>1.17</v>
      </c>
      <c r="CC129" s="87">
        <v>62</v>
      </c>
      <c r="CO129" s="4">
        <v>2</v>
      </c>
      <c r="CP129" s="4">
        <v>9</v>
      </c>
      <c r="CQ129" s="4">
        <v>1</v>
      </c>
      <c r="CR129" s="4">
        <v>0</v>
      </c>
      <c r="CS129" s="4">
        <v>1</v>
      </c>
      <c r="CT129" s="4">
        <v>3</v>
      </c>
      <c r="CU129" s="4">
        <v>1</v>
      </c>
      <c r="CV129" s="4">
        <v>3</v>
      </c>
      <c r="CW129" s="105">
        <v>2.5</v>
      </c>
      <c r="DN129" s="4">
        <v>1</v>
      </c>
      <c r="DX129" s="4">
        <v>1</v>
      </c>
      <c r="DY129" s="98">
        <v>44589</v>
      </c>
      <c r="EB129" s="94">
        <v>5.92</v>
      </c>
      <c r="EC129" s="4">
        <v>12.4</v>
      </c>
      <c r="ED129" s="4">
        <v>267</v>
      </c>
      <c r="EE129" s="100">
        <v>56.2</v>
      </c>
      <c r="EF129" s="100">
        <v>32.1</v>
      </c>
      <c r="EG129" s="101">
        <v>1.75</v>
      </c>
      <c r="EI129" s="4">
        <v>180</v>
      </c>
      <c r="EJ129" s="4">
        <v>10</v>
      </c>
      <c r="EK129" s="4">
        <v>4.3</v>
      </c>
      <c r="EL129" s="4">
        <f>EJ129+((4-EK129))*0.8</f>
        <v>9.76</v>
      </c>
      <c r="EN129" s="4">
        <v>70</v>
      </c>
      <c r="EO129" s="4">
        <v>70</v>
      </c>
      <c r="EP129" s="4">
        <v>10</v>
      </c>
      <c r="EQ129" s="4">
        <v>5.3</v>
      </c>
      <c r="ER129" s="4">
        <v>0.82</v>
      </c>
      <c r="ES129" s="4">
        <v>93</v>
      </c>
      <c r="ET129" s="4">
        <v>0</v>
      </c>
      <c r="EV129" s="4">
        <v>2</v>
      </c>
      <c r="EW129" s="4">
        <v>2</v>
      </c>
      <c r="EX129" s="4" t="s">
        <v>941</v>
      </c>
      <c r="EY129" s="4" t="s">
        <v>941</v>
      </c>
      <c r="EZ129" s="98">
        <v>44589</v>
      </c>
      <c r="FA129" s="4">
        <v>1</v>
      </c>
      <c r="FG129" s="4">
        <v>1</v>
      </c>
      <c r="FP129" s="4">
        <v>2</v>
      </c>
      <c r="FQ129" s="98">
        <v>44589</v>
      </c>
      <c r="FR129" s="4">
        <v>4</v>
      </c>
      <c r="FV129" s="6" t="s">
        <v>917</v>
      </c>
      <c r="ID129" s="98">
        <v>44600</v>
      </c>
      <c r="IE129" s="4">
        <v>4</v>
      </c>
      <c r="IF129" s="4">
        <v>4000</v>
      </c>
    </row>
    <row r="130" spans="1:240" x14ac:dyDescent="0.3">
      <c r="A130" s="148" t="s">
        <v>946</v>
      </c>
      <c r="B130" s="140" t="s">
        <v>473</v>
      </c>
      <c r="C130" s="87" t="s">
        <v>475</v>
      </c>
      <c r="D130" s="87" t="s">
        <v>944</v>
      </c>
      <c r="E130" s="119">
        <v>33470524</v>
      </c>
      <c r="F130" s="4">
        <v>66</v>
      </c>
      <c r="G130" s="4">
        <v>1</v>
      </c>
      <c r="I130" s="98">
        <v>20964</v>
      </c>
      <c r="J130" s="133">
        <v>44609</v>
      </c>
      <c r="K130" s="4">
        <v>66</v>
      </c>
      <c r="M130" s="133">
        <v>44609</v>
      </c>
      <c r="N130" s="4">
        <v>66</v>
      </c>
      <c r="O130" s="4">
        <v>1</v>
      </c>
      <c r="P130" s="4">
        <v>1</v>
      </c>
      <c r="Q130" s="98">
        <v>44606</v>
      </c>
      <c r="R130" s="4">
        <v>64</v>
      </c>
      <c r="S130" s="98">
        <v>44614</v>
      </c>
      <c r="T130" s="4">
        <v>64</v>
      </c>
      <c r="U130" s="4">
        <v>0</v>
      </c>
      <c r="V130" s="4">
        <v>1</v>
      </c>
      <c r="X130" s="4">
        <v>170</v>
      </c>
      <c r="Y130" s="4">
        <v>62.7</v>
      </c>
      <c r="Z130" s="4">
        <v>21.45</v>
      </c>
      <c r="AA130" s="4">
        <v>6</v>
      </c>
      <c r="AB130" s="4">
        <v>3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M130" s="4">
        <v>0</v>
      </c>
      <c r="AN130" s="4"/>
      <c r="BC130" s="4"/>
      <c r="BJ130" s="4"/>
      <c r="BK130" s="102">
        <v>7.7</v>
      </c>
      <c r="BL130" s="103">
        <v>13.9</v>
      </c>
      <c r="BM130" s="87">
        <v>402</v>
      </c>
      <c r="BN130" s="87">
        <v>4096</v>
      </c>
      <c r="BO130" s="103">
        <v>53.2</v>
      </c>
      <c r="BP130" s="103">
        <v>34.5</v>
      </c>
      <c r="BQ130" s="104"/>
      <c r="BR130" s="87"/>
      <c r="BS130" s="87">
        <v>143</v>
      </c>
      <c r="BT130" s="103">
        <v>10.5</v>
      </c>
      <c r="BU130" s="103">
        <v>4.7</v>
      </c>
      <c r="BV130" s="104"/>
      <c r="BW130" s="102">
        <v>0.34</v>
      </c>
      <c r="BX130" s="87">
        <v>70</v>
      </c>
      <c r="BY130" s="87">
        <v>17</v>
      </c>
      <c r="BZ130" s="87">
        <v>16</v>
      </c>
      <c r="CA130" s="103">
        <v>5.0999999999999996</v>
      </c>
      <c r="CB130" s="102">
        <v>1.3</v>
      </c>
      <c r="CC130" s="87">
        <v>55</v>
      </c>
      <c r="CO130" s="4">
        <v>1</v>
      </c>
      <c r="CP130" s="4">
        <v>9</v>
      </c>
      <c r="CQ130" s="4">
        <v>1</v>
      </c>
      <c r="CR130" s="4">
        <v>9</v>
      </c>
      <c r="CV130" s="4">
        <v>2</v>
      </c>
      <c r="DT130" s="4">
        <v>1</v>
      </c>
      <c r="DX130" s="4">
        <v>1</v>
      </c>
      <c r="DY130" s="98">
        <v>44614</v>
      </c>
      <c r="EB130" s="94">
        <v>8.5</v>
      </c>
      <c r="EC130" s="4">
        <v>14.6</v>
      </c>
      <c r="ED130" s="4">
        <v>380</v>
      </c>
      <c r="EE130" s="100">
        <v>61.1</v>
      </c>
      <c r="EF130" s="100">
        <v>27.1</v>
      </c>
      <c r="EG130" s="101">
        <v>2.25</v>
      </c>
      <c r="EI130" s="4">
        <v>151</v>
      </c>
      <c r="EJ130" s="4">
        <v>10.4</v>
      </c>
      <c r="EK130" s="4">
        <v>4.8</v>
      </c>
      <c r="EL130" s="4">
        <f>EJ130+((EK130))*0.8</f>
        <v>14.24</v>
      </c>
      <c r="EM130" s="4">
        <v>0.28000000000000003</v>
      </c>
      <c r="EN130" s="4">
        <v>74</v>
      </c>
      <c r="EO130" s="4">
        <v>21</v>
      </c>
      <c r="EP130" s="4">
        <v>20</v>
      </c>
      <c r="EQ130" s="4">
        <v>4.0999999999999996</v>
      </c>
      <c r="ER130" s="4">
        <v>0.74</v>
      </c>
      <c r="ES130" s="4">
        <v>106</v>
      </c>
      <c r="ET130" s="4">
        <v>1</v>
      </c>
      <c r="EV130" s="4">
        <v>3</v>
      </c>
      <c r="EW130" s="4">
        <v>3</v>
      </c>
      <c r="EX130" s="4" t="s">
        <v>942</v>
      </c>
      <c r="EY130" s="4" t="s">
        <v>943</v>
      </c>
      <c r="EZ130" s="98">
        <v>44614</v>
      </c>
      <c r="FG130" s="4">
        <v>1</v>
      </c>
      <c r="FP130" s="4">
        <v>1</v>
      </c>
      <c r="FQ130" s="98">
        <v>44614</v>
      </c>
      <c r="FR130" s="4">
        <v>4</v>
      </c>
      <c r="FV130" s="6" t="s">
        <v>917</v>
      </c>
      <c r="ID130" s="98">
        <v>44634</v>
      </c>
      <c r="IE130" s="4">
        <v>4</v>
      </c>
      <c r="IF130" s="4">
        <v>4000</v>
      </c>
    </row>
    <row r="131" spans="1:240" s="148" customFormat="1" x14ac:dyDescent="0.3">
      <c r="A131" s="148" t="s">
        <v>946</v>
      </c>
      <c r="B131" s="140" t="s">
        <v>954</v>
      </c>
      <c r="C131" s="87" t="s">
        <v>955</v>
      </c>
      <c r="D131" s="87"/>
      <c r="E131" s="178">
        <v>33471918</v>
      </c>
      <c r="F131" s="87">
        <v>69</v>
      </c>
      <c r="G131" s="87">
        <v>1</v>
      </c>
      <c r="H131" s="147" t="s">
        <v>781</v>
      </c>
      <c r="I131" s="133">
        <v>19451</v>
      </c>
      <c r="J131" s="133">
        <v>43803</v>
      </c>
      <c r="K131" s="87">
        <v>66</v>
      </c>
      <c r="L131" s="133">
        <v>43803</v>
      </c>
      <c r="M131" s="133"/>
      <c r="N131" s="87">
        <v>66</v>
      </c>
      <c r="O131" s="87">
        <v>1</v>
      </c>
      <c r="P131" s="87">
        <v>2</v>
      </c>
      <c r="Q131" s="133">
        <v>44511</v>
      </c>
      <c r="R131" s="87">
        <v>68</v>
      </c>
      <c r="S131" s="133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M131" s="87"/>
      <c r="AN131" s="87"/>
      <c r="AO131" s="87"/>
      <c r="AP131" s="87"/>
      <c r="AQ131" s="87"/>
      <c r="AR131" s="87">
        <v>7.42</v>
      </c>
      <c r="AS131" s="87">
        <v>14.3</v>
      </c>
      <c r="AT131" s="87">
        <v>317</v>
      </c>
      <c r="AU131" s="87"/>
      <c r="AV131" s="87"/>
      <c r="AW131" s="155"/>
      <c r="AX131" s="87">
        <v>4430</v>
      </c>
      <c r="AY131" s="87"/>
      <c r="AZ131" s="87">
        <v>176</v>
      </c>
      <c r="BA131" s="103">
        <v>4.0999999999999996</v>
      </c>
      <c r="BB131" s="87">
        <v>9.3000000000000007</v>
      </c>
      <c r="BC131" s="87"/>
      <c r="BD131" s="87">
        <v>154</v>
      </c>
      <c r="BE131" s="104">
        <v>0.8</v>
      </c>
      <c r="BF131" s="87">
        <v>20</v>
      </c>
      <c r="BG131" s="87">
        <v>12</v>
      </c>
      <c r="BH131" s="87">
        <v>92</v>
      </c>
      <c r="BI131" s="87">
        <v>5</v>
      </c>
      <c r="BJ131" s="87"/>
      <c r="BK131" s="102">
        <v>5.86</v>
      </c>
      <c r="BL131" s="103">
        <v>15.5</v>
      </c>
      <c r="BM131" s="87">
        <v>247</v>
      </c>
      <c r="BN131" s="87">
        <v>3276</v>
      </c>
      <c r="BO131" s="103">
        <v>55.9</v>
      </c>
      <c r="BP131" s="103">
        <v>35.9</v>
      </c>
      <c r="BQ131" s="104">
        <v>1.56</v>
      </c>
      <c r="BR131" s="87">
        <v>42</v>
      </c>
      <c r="BS131" s="87">
        <v>210</v>
      </c>
      <c r="BT131" s="103">
        <v>9.3000000000000007</v>
      </c>
      <c r="BU131" s="103">
        <v>4.4000000000000004</v>
      </c>
      <c r="BV131" s="104">
        <v>8.98</v>
      </c>
      <c r="BW131" s="102">
        <v>0.2</v>
      </c>
      <c r="BX131" s="87">
        <v>87</v>
      </c>
      <c r="BY131" s="87">
        <v>16</v>
      </c>
      <c r="BZ131" s="87">
        <v>9</v>
      </c>
      <c r="CA131" s="103">
        <v>6.3</v>
      </c>
      <c r="CB131" s="102">
        <v>1.17</v>
      </c>
      <c r="CC131" s="87">
        <v>61</v>
      </c>
      <c r="CD131" s="87"/>
      <c r="CE131" s="87"/>
      <c r="CF131" s="87"/>
      <c r="CH131" s="87"/>
      <c r="CI131" s="87"/>
      <c r="CJ131" s="87"/>
      <c r="CK131" s="87"/>
      <c r="CL131" s="87"/>
      <c r="CM131" s="87"/>
      <c r="CN131" s="156"/>
      <c r="CO131" s="87">
        <v>2</v>
      </c>
      <c r="CP131" s="87">
        <v>9</v>
      </c>
      <c r="CQ131" s="87">
        <v>1</v>
      </c>
      <c r="CR131" s="87">
        <v>9</v>
      </c>
      <c r="CS131" s="87"/>
      <c r="CT131" s="87"/>
      <c r="CU131" s="87"/>
      <c r="CV131" s="87">
        <v>3</v>
      </c>
      <c r="CW131" s="156"/>
      <c r="CX131" s="87"/>
      <c r="CY131" s="87"/>
      <c r="CZ131" s="87"/>
      <c r="DA131" s="87"/>
      <c r="DB131" s="87"/>
      <c r="DC131" s="87"/>
      <c r="DD131" s="87"/>
      <c r="DE131" s="87"/>
      <c r="DG131" s="87"/>
      <c r="DH131" s="87"/>
      <c r="DN131" s="87">
        <v>1</v>
      </c>
      <c r="DO131" s="87"/>
      <c r="DP131" s="87"/>
      <c r="DQ131" s="87"/>
      <c r="DR131" s="87">
        <v>1</v>
      </c>
      <c r="DS131" s="87"/>
      <c r="DT131" s="87">
        <v>1</v>
      </c>
      <c r="DU131" s="87"/>
      <c r="DV131" s="87">
        <v>1</v>
      </c>
      <c r="DW131" s="87" t="s">
        <v>956</v>
      </c>
      <c r="DX131" s="87">
        <v>6</v>
      </c>
      <c r="DY131" s="133"/>
      <c r="EA131" s="87"/>
      <c r="EB131" s="61"/>
      <c r="EC131" s="87"/>
      <c r="ED131" s="87"/>
      <c r="EE131" s="103"/>
      <c r="EF131" s="103"/>
      <c r="EG131" s="104"/>
      <c r="EH131" s="87"/>
      <c r="EI131" s="87"/>
      <c r="EJ131" s="87"/>
      <c r="EK131" s="87"/>
      <c r="EL131" s="87"/>
      <c r="EM131" s="87"/>
      <c r="EN131" s="87"/>
      <c r="EO131" s="87"/>
      <c r="EP131" s="87"/>
      <c r="EQ131" s="87"/>
      <c r="ER131" s="87"/>
      <c r="ES131" s="87"/>
      <c r="ET131" s="87"/>
      <c r="EU131" s="87"/>
      <c r="EV131" s="87"/>
      <c r="EW131" s="87"/>
      <c r="EX131" s="87"/>
      <c r="EY131" s="87"/>
      <c r="EZ131" s="133"/>
      <c r="FA131" s="87"/>
      <c r="FB131" s="87"/>
      <c r="FC131" s="87"/>
      <c r="FD131" s="87"/>
      <c r="FE131" s="87"/>
      <c r="FF131" s="87"/>
      <c r="FG131" s="87"/>
      <c r="FH131" s="87"/>
      <c r="FI131" s="87"/>
      <c r="FJ131" s="87"/>
      <c r="FK131" s="87"/>
      <c r="FL131" s="87"/>
      <c r="FM131" s="87"/>
      <c r="FN131" s="87"/>
      <c r="FO131" s="87"/>
      <c r="FP131" s="87"/>
      <c r="FQ131" s="133"/>
      <c r="FR131" s="87"/>
      <c r="FS131" s="87"/>
      <c r="FT131" s="122"/>
      <c r="FU131" s="122"/>
      <c r="FV131" s="122"/>
      <c r="FW131" s="122"/>
      <c r="FX131" s="122"/>
      <c r="FY131" s="122"/>
      <c r="FZ131" s="122"/>
      <c r="ID131" s="133"/>
      <c r="IE131" s="87"/>
      <c r="IF131" s="87"/>
    </row>
    <row r="132" spans="1:240" s="148" customFormat="1" x14ac:dyDescent="0.3">
      <c r="A132" s="148" t="s">
        <v>946</v>
      </c>
      <c r="B132" s="140" t="s">
        <v>957</v>
      </c>
      <c r="C132" s="87" t="s">
        <v>959</v>
      </c>
      <c r="D132" s="87"/>
      <c r="E132" s="178">
        <v>33261119</v>
      </c>
      <c r="F132" s="87"/>
      <c r="G132" s="87"/>
      <c r="I132" s="133"/>
      <c r="J132" s="133"/>
      <c r="K132" s="87"/>
      <c r="L132" s="87"/>
      <c r="M132" s="133"/>
      <c r="N132" s="87"/>
      <c r="O132" s="87">
        <v>1</v>
      </c>
      <c r="P132" s="87">
        <v>2</v>
      </c>
      <c r="Q132" s="133">
        <v>44650</v>
      </c>
      <c r="R132" s="87">
        <v>49</v>
      </c>
      <c r="S132" s="133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155"/>
      <c r="AX132" s="87"/>
      <c r="AY132" s="87"/>
      <c r="AZ132" s="87"/>
      <c r="BA132" s="103"/>
      <c r="BB132" s="87"/>
      <c r="BC132" s="87"/>
      <c r="BD132" s="87"/>
      <c r="BE132" s="104"/>
      <c r="BF132" s="87"/>
      <c r="BG132" s="87"/>
      <c r="BH132" s="87"/>
      <c r="BI132" s="87"/>
      <c r="BJ132" s="87"/>
      <c r="BK132" s="102"/>
      <c r="BL132" s="103"/>
      <c r="BM132" s="87"/>
      <c r="BN132" s="87"/>
      <c r="BO132" s="103"/>
      <c r="BP132" s="103"/>
      <c r="BQ132" s="104"/>
      <c r="BR132" s="87"/>
      <c r="BS132" s="87"/>
      <c r="BT132" s="103"/>
      <c r="BU132" s="103"/>
      <c r="BV132" s="104"/>
      <c r="BW132" s="102"/>
      <c r="BX132" s="87"/>
      <c r="BY132" s="87"/>
      <c r="BZ132" s="87"/>
      <c r="CA132" s="103"/>
      <c r="CB132" s="102"/>
      <c r="CC132" s="87"/>
      <c r="CD132" s="87"/>
      <c r="CE132" s="87"/>
      <c r="CF132" s="87"/>
      <c r="CH132" s="87"/>
      <c r="CI132" s="87"/>
      <c r="CJ132" s="87"/>
      <c r="CK132" s="87"/>
      <c r="CL132" s="87"/>
      <c r="CM132" s="87"/>
      <c r="CN132" s="156"/>
      <c r="CO132" s="87"/>
      <c r="CP132" s="87"/>
      <c r="CQ132" s="87"/>
      <c r="CR132" s="87"/>
      <c r="CS132" s="87"/>
      <c r="CT132" s="87"/>
      <c r="CU132" s="87"/>
      <c r="CV132" s="87"/>
      <c r="CW132" s="156"/>
      <c r="CX132" s="87"/>
      <c r="CY132" s="87"/>
      <c r="CZ132" s="87"/>
      <c r="DA132" s="87"/>
      <c r="DB132" s="87"/>
      <c r="DC132" s="87"/>
      <c r="DD132" s="87"/>
      <c r="DE132" s="87"/>
      <c r="DG132" s="87"/>
      <c r="DH132" s="87"/>
      <c r="DN132" s="87"/>
      <c r="DO132" s="87"/>
      <c r="DP132" s="87"/>
      <c r="DQ132" s="87"/>
      <c r="DR132" s="87"/>
      <c r="DS132" s="87"/>
      <c r="DT132" s="87"/>
      <c r="DU132" s="87"/>
      <c r="DV132" s="87"/>
      <c r="DW132" s="87"/>
      <c r="DX132" s="87"/>
      <c r="DY132" s="133"/>
      <c r="EA132" s="87"/>
      <c r="EB132" s="61"/>
      <c r="EC132" s="87"/>
      <c r="ED132" s="87"/>
      <c r="EE132" s="103"/>
      <c r="EF132" s="103"/>
      <c r="EG132" s="104"/>
      <c r="EH132" s="87"/>
      <c r="EI132" s="87"/>
      <c r="EJ132" s="87"/>
      <c r="EK132" s="87"/>
      <c r="EL132" s="87"/>
      <c r="EM132" s="87"/>
      <c r="EN132" s="87"/>
      <c r="EO132" s="87"/>
      <c r="EP132" s="87"/>
      <c r="EQ132" s="87"/>
      <c r="ER132" s="87"/>
      <c r="ES132" s="87"/>
      <c r="ET132" s="87"/>
      <c r="EU132" s="87"/>
      <c r="EV132" s="87"/>
      <c r="EW132" s="87"/>
      <c r="EX132" s="87"/>
      <c r="EY132" s="87"/>
      <c r="EZ132" s="133"/>
      <c r="FA132" s="87"/>
      <c r="FB132" s="87"/>
      <c r="FC132" s="87"/>
      <c r="FD132" s="87"/>
      <c r="FE132" s="87"/>
      <c r="FF132" s="87"/>
      <c r="FG132" s="87"/>
      <c r="FH132" s="87"/>
      <c r="FI132" s="87"/>
      <c r="FJ132" s="87"/>
      <c r="FK132" s="87"/>
      <c r="FL132" s="87"/>
      <c r="FM132" s="87"/>
      <c r="FN132" s="87"/>
      <c r="FO132" s="87"/>
      <c r="FP132" s="87"/>
      <c r="FQ132" s="133"/>
      <c r="FR132" s="87"/>
      <c r="FS132" s="87"/>
      <c r="FT132" s="122"/>
      <c r="FU132" s="122"/>
      <c r="FV132" s="122"/>
      <c r="FW132" s="122"/>
      <c r="FX132" s="122"/>
      <c r="FY132" s="122"/>
      <c r="FZ132" s="122"/>
      <c r="ID132" s="133"/>
      <c r="IE132" s="87"/>
      <c r="IF132" s="87"/>
    </row>
    <row r="133" spans="1:240" s="148" customFormat="1" x14ac:dyDescent="0.3">
      <c r="A133" s="148" t="s">
        <v>946</v>
      </c>
      <c r="B133" s="140" t="s">
        <v>958</v>
      </c>
      <c r="C133" s="87" t="s">
        <v>960</v>
      </c>
      <c r="D133" s="87"/>
      <c r="E133" s="178">
        <v>33276365</v>
      </c>
      <c r="F133" s="87"/>
      <c r="G133" s="87"/>
      <c r="I133" s="133"/>
      <c r="J133" s="133"/>
      <c r="K133" s="87"/>
      <c r="L133" s="87"/>
      <c r="M133" s="133"/>
      <c r="N133" s="87"/>
      <c r="O133" s="87">
        <v>1</v>
      </c>
      <c r="P133" s="87">
        <v>2</v>
      </c>
      <c r="Q133" s="133">
        <v>44664</v>
      </c>
      <c r="R133" s="87">
        <v>63</v>
      </c>
      <c r="S133" s="133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155"/>
      <c r="AX133" s="87"/>
      <c r="AY133" s="87"/>
      <c r="AZ133" s="87"/>
      <c r="BA133" s="103"/>
      <c r="BB133" s="87"/>
      <c r="BC133" s="87"/>
      <c r="BD133" s="87"/>
      <c r="BE133" s="104"/>
      <c r="BF133" s="87"/>
      <c r="BG133" s="87"/>
      <c r="BH133" s="87"/>
      <c r="BI133" s="87"/>
      <c r="BJ133" s="87"/>
      <c r="BK133" s="102"/>
      <c r="BL133" s="103"/>
      <c r="BM133" s="87"/>
      <c r="BN133" s="87"/>
      <c r="BO133" s="103"/>
      <c r="BP133" s="103"/>
      <c r="BQ133" s="104"/>
      <c r="BR133" s="87"/>
      <c r="BS133" s="87"/>
      <c r="BT133" s="103"/>
      <c r="BU133" s="103"/>
      <c r="BV133" s="104"/>
      <c r="BW133" s="102"/>
      <c r="BX133" s="87"/>
      <c r="BY133" s="87"/>
      <c r="BZ133" s="87"/>
      <c r="CA133" s="103"/>
      <c r="CB133" s="102"/>
      <c r="CC133" s="87"/>
      <c r="CD133" s="87"/>
      <c r="CE133" s="87"/>
      <c r="CF133" s="87"/>
      <c r="CH133" s="87"/>
      <c r="CI133" s="87"/>
      <c r="CJ133" s="87"/>
      <c r="CK133" s="87"/>
      <c r="CL133" s="87"/>
      <c r="CM133" s="87"/>
      <c r="CN133" s="156"/>
      <c r="CO133" s="87"/>
      <c r="CP133" s="87"/>
      <c r="CQ133" s="87"/>
      <c r="CR133" s="87"/>
      <c r="CS133" s="87"/>
      <c r="CT133" s="87"/>
      <c r="CU133" s="87"/>
      <c r="CV133" s="87"/>
      <c r="CW133" s="156"/>
      <c r="CX133" s="87"/>
      <c r="CY133" s="87"/>
      <c r="CZ133" s="87"/>
      <c r="DA133" s="87"/>
      <c r="DB133" s="87"/>
      <c r="DC133" s="87"/>
      <c r="DD133" s="87"/>
      <c r="DE133" s="87"/>
      <c r="DG133" s="87"/>
      <c r="DH133" s="87"/>
      <c r="DN133" s="87"/>
      <c r="DO133" s="87"/>
      <c r="DP133" s="87"/>
      <c r="DQ133" s="87"/>
      <c r="DR133" s="87"/>
      <c r="DS133" s="87"/>
      <c r="DT133" s="87"/>
      <c r="DU133" s="87"/>
      <c r="DV133" s="87"/>
      <c r="DW133" s="87"/>
      <c r="DX133" s="87"/>
      <c r="DY133" s="133"/>
      <c r="EA133" s="87"/>
      <c r="EB133" s="61"/>
      <c r="EC133" s="87"/>
      <c r="ED133" s="87"/>
      <c r="EE133" s="103"/>
      <c r="EF133" s="103"/>
      <c r="EG133" s="104"/>
      <c r="EH133" s="87"/>
      <c r="EI133" s="87"/>
      <c r="EJ133" s="87"/>
      <c r="EK133" s="87"/>
      <c r="EL133" s="87"/>
      <c r="EM133" s="87"/>
      <c r="EN133" s="87"/>
      <c r="EO133" s="87"/>
      <c r="EP133" s="87"/>
      <c r="EQ133" s="87"/>
      <c r="ER133" s="87"/>
      <c r="ES133" s="87"/>
      <c r="ET133" s="87"/>
      <c r="EU133" s="87"/>
      <c r="EV133" s="87"/>
      <c r="EW133" s="87"/>
      <c r="EX133" s="87"/>
      <c r="EY133" s="87"/>
      <c r="EZ133" s="133"/>
      <c r="FA133" s="87"/>
      <c r="FB133" s="87"/>
      <c r="FC133" s="87"/>
      <c r="FD133" s="87"/>
      <c r="FE133" s="87"/>
      <c r="FF133" s="87"/>
      <c r="FG133" s="87"/>
      <c r="FH133" s="87"/>
      <c r="FI133" s="87"/>
      <c r="FJ133" s="87"/>
      <c r="FK133" s="87"/>
      <c r="FL133" s="87"/>
      <c r="FM133" s="87"/>
      <c r="FN133" s="87"/>
      <c r="FO133" s="87"/>
      <c r="FP133" s="87"/>
      <c r="FQ133" s="133"/>
      <c r="FR133" s="87"/>
      <c r="FS133" s="87"/>
      <c r="FT133" s="122"/>
      <c r="FU133" s="122"/>
      <c r="FV133" s="122"/>
      <c r="FW133" s="122"/>
      <c r="FX133" s="122"/>
      <c r="FY133" s="122"/>
      <c r="FZ133" s="122"/>
      <c r="ID133" s="133"/>
      <c r="IE133" s="87"/>
      <c r="IF133" s="87"/>
    </row>
    <row r="134" spans="1:240" s="148" customFormat="1" x14ac:dyDescent="0.3">
      <c r="A134" s="148" t="s">
        <v>947</v>
      </c>
      <c r="B134" s="141" t="s">
        <v>797</v>
      </c>
      <c r="C134" s="87" t="s">
        <v>793</v>
      </c>
      <c r="D134" s="87"/>
      <c r="E134" s="157">
        <v>33389654</v>
      </c>
      <c r="F134" s="87"/>
      <c r="G134" s="87"/>
      <c r="I134" s="133">
        <v>20049</v>
      </c>
      <c r="J134" s="133"/>
      <c r="K134" s="87"/>
      <c r="L134" s="87"/>
      <c r="M134" s="133"/>
      <c r="N134" s="87"/>
      <c r="O134" s="87"/>
      <c r="P134" s="87"/>
      <c r="Q134" s="133"/>
      <c r="R134" s="87"/>
      <c r="S134" s="133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  <c r="AW134" s="155"/>
      <c r="AX134" s="87"/>
      <c r="AY134" s="87"/>
      <c r="AZ134" s="87"/>
      <c r="BA134" s="103"/>
      <c r="BB134" s="87"/>
      <c r="BC134" s="87"/>
      <c r="BD134" s="87"/>
      <c r="BE134" s="104"/>
      <c r="BF134" s="87"/>
      <c r="BG134" s="87"/>
      <c r="BH134" s="87"/>
      <c r="BI134" s="87"/>
      <c r="BJ134" s="87"/>
      <c r="BK134" s="102"/>
      <c r="BL134" s="103"/>
      <c r="BM134" s="87"/>
      <c r="BN134" s="87"/>
      <c r="BO134" s="103"/>
      <c r="BP134" s="103"/>
      <c r="BQ134" s="104"/>
      <c r="BR134" s="87"/>
      <c r="BS134" s="87"/>
      <c r="BT134" s="103"/>
      <c r="BU134" s="103"/>
      <c r="BV134" s="104"/>
      <c r="BW134" s="102"/>
      <c r="BX134" s="87"/>
      <c r="BY134" s="87"/>
      <c r="BZ134" s="87"/>
      <c r="CA134" s="103"/>
      <c r="CB134" s="102"/>
      <c r="CC134" s="87"/>
      <c r="CD134" s="87"/>
      <c r="CE134" s="87"/>
      <c r="CF134" s="87"/>
      <c r="CH134" s="87"/>
      <c r="CI134" s="87"/>
      <c r="CJ134" s="87"/>
      <c r="CK134" s="87"/>
      <c r="CL134" s="87"/>
      <c r="CM134" s="87"/>
      <c r="CN134" s="156"/>
      <c r="CO134" s="87"/>
      <c r="CP134" s="87"/>
      <c r="CQ134" s="87"/>
      <c r="CR134" s="87"/>
      <c r="CS134" s="87"/>
      <c r="CT134" s="87"/>
      <c r="CU134" s="87"/>
      <c r="CV134" s="87"/>
      <c r="CW134" s="156"/>
      <c r="CX134" s="87"/>
      <c r="CY134" s="87"/>
      <c r="CZ134" s="87"/>
      <c r="DA134" s="87"/>
      <c r="DB134" s="87"/>
      <c r="DC134" s="87"/>
      <c r="DD134" s="87"/>
      <c r="DE134" s="87"/>
      <c r="DG134" s="87"/>
      <c r="DH134" s="87"/>
      <c r="DN134" s="87"/>
      <c r="DO134" s="87"/>
      <c r="DP134" s="87"/>
      <c r="DQ134" s="87"/>
      <c r="DR134" s="87"/>
      <c r="DS134" s="87"/>
      <c r="DT134" s="87"/>
      <c r="DU134" s="87"/>
      <c r="DV134" s="87"/>
      <c r="DW134" s="87"/>
      <c r="DX134" s="87"/>
      <c r="DY134" s="133"/>
      <c r="EA134" s="87"/>
      <c r="EB134" s="87"/>
      <c r="EC134" s="87"/>
      <c r="ED134" s="87"/>
      <c r="EE134" s="103"/>
      <c r="EF134" s="103"/>
      <c r="EG134" s="104"/>
      <c r="EH134" s="87"/>
      <c r="EI134" s="87"/>
      <c r="EJ134" s="87"/>
      <c r="EK134" s="87"/>
      <c r="EL134" s="87"/>
      <c r="EM134" s="87"/>
      <c r="EN134" s="87"/>
      <c r="EO134" s="87"/>
      <c r="EP134" s="87"/>
      <c r="EQ134" s="87"/>
      <c r="ER134" s="87"/>
      <c r="ES134" s="87"/>
      <c r="ET134" s="87"/>
      <c r="EU134" s="87"/>
      <c r="EV134" s="87"/>
      <c r="EW134" s="87"/>
      <c r="EX134" s="87"/>
      <c r="EY134" s="87"/>
      <c r="EZ134" s="133"/>
      <c r="FA134" s="87"/>
      <c r="FB134" s="87"/>
      <c r="FC134" s="87"/>
      <c r="FD134" s="87"/>
      <c r="FE134" s="87"/>
      <c r="FF134" s="87"/>
      <c r="FG134" s="87"/>
      <c r="FH134" s="87"/>
      <c r="FI134" s="87"/>
      <c r="FJ134" s="87"/>
      <c r="FK134" s="87"/>
      <c r="FL134" s="87"/>
      <c r="FM134" s="87"/>
      <c r="FN134" s="87"/>
      <c r="FO134" s="87"/>
      <c r="FP134" s="87"/>
      <c r="FQ134" s="133"/>
      <c r="FR134" s="87"/>
      <c r="FS134" s="87"/>
      <c r="FT134" s="122"/>
      <c r="FU134" s="122"/>
      <c r="FV134" s="122"/>
      <c r="FW134" s="122"/>
      <c r="FX134" s="122"/>
      <c r="FY134" s="122"/>
      <c r="FZ134" s="122"/>
      <c r="ID134" s="87"/>
      <c r="IE134" s="87"/>
      <c r="IF134" s="87"/>
    </row>
    <row r="135" spans="1:240" s="148" customFormat="1" x14ac:dyDescent="0.3">
      <c r="A135" s="148" t="s">
        <v>947</v>
      </c>
      <c r="B135" s="141" t="s">
        <v>798</v>
      </c>
      <c r="C135" s="87" t="s">
        <v>794</v>
      </c>
      <c r="D135" s="87"/>
      <c r="E135" s="157">
        <v>20120061</v>
      </c>
      <c r="F135" s="87"/>
      <c r="G135" s="87"/>
      <c r="I135" s="133">
        <v>17174</v>
      </c>
      <c r="J135" s="133"/>
      <c r="K135" s="87"/>
      <c r="L135" s="87"/>
      <c r="M135" s="133"/>
      <c r="N135" s="87"/>
      <c r="O135" s="87"/>
      <c r="P135" s="87"/>
      <c r="Q135" s="133"/>
      <c r="R135" s="87"/>
      <c r="S135" s="133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155"/>
      <c r="AX135" s="87"/>
      <c r="AY135" s="87"/>
      <c r="AZ135" s="87"/>
      <c r="BA135" s="103"/>
      <c r="BB135" s="87"/>
      <c r="BC135" s="87"/>
      <c r="BD135" s="87"/>
      <c r="BE135" s="104"/>
      <c r="BF135" s="87"/>
      <c r="BG135" s="87"/>
      <c r="BH135" s="87"/>
      <c r="BI135" s="87"/>
      <c r="BJ135" s="87"/>
      <c r="BK135" s="102"/>
      <c r="BL135" s="103"/>
      <c r="BM135" s="87"/>
      <c r="BN135" s="87"/>
      <c r="BO135" s="103"/>
      <c r="BP135" s="103"/>
      <c r="BQ135" s="104"/>
      <c r="BR135" s="87"/>
      <c r="BS135" s="87"/>
      <c r="BT135" s="103"/>
      <c r="BU135" s="103"/>
      <c r="BV135" s="104"/>
      <c r="BW135" s="102"/>
      <c r="BX135" s="87"/>
      <c r="BY135" s="87"/>
      <c r="BZ135" s="87"/>
      <c r="CA135" s="103"/>
      <c r="CB135" s="102"/>
      <c r="CC135" s="87"/>
      <c r="CD135" s="87"/>
      <c r="CE135" s="87"/>
      <c r="CF135" s="87"/>
      <c r="CH135" s="87"/>
      <c r="CI135" s="87"/>
      <c r="CJ135" s="87"/>
      <c r="CK135" s="87"/>
      <c r="CL135" s="87"/>
      <c r="CM135" s="87"/>
      <c r="CN135" s="156"/>
      <c r="CO135" s="87"/>
      <c r="CP135" s="87"/>
      <c r="CQ135" s="87"/>
      <c r="CR135" s="87"/>
      <c r="CS135" s="87"/>
      <c r="CT135" s="87"/>
      <c r="CU135" s="87"/>
      <c r="CV135" s="87"/>
      <c r="CW135" s="156"/>
      <c r="CX135" s="87"/>
      <c r="CY135" s="87"/>
      <c r="CZ135" s="87"/>
      <c r="DA135" s="87"/>
      <c r="DB135" s="87"/>
      <c r="DC135" s="87"/>
      <c r="DD135" s="87"/>
      <c r="DE135" s="87"/>
      <c r="DG135" s="87"/>
      <c r="DH135" s="87"/>
      <c r="DN135" s="87"/>
      <c r="DO135" s="87"/>
      <c r="DP135" s="87"/>
      <c r="DQ135" s="87"/>
      <c r="DR135" s="87"/>
      <c r="DS135" s="87"/>
      <c r="DT135" s="87"/>
      <c r="DU135" s="87"/>
      <c r="DV135" s="87"/>
      <c r="DW135" s="87"/>
      <c r="DX135" s="87"/>
      <c r="DY135" s="133"/>
      <c r="EA135" s="87"/>
      <c r="EB135" s="87"/>
      <c r="EC135" s="87"/>
      <c r="ED135" s="87"/>
      <c r="EE135" s="103"/>
      <c r="EF135" s="103"/>
      <c r="EG135" s="104"/>
      <c r="EH135" s="87"/>
      <c r="EI135" s="87"/>
      <c r="EJ135" s="87"/>
      <c r="EK135" s="87"/>
      <c r="EL135" s="87"/>
      <c r="EM135" s="87"/>
      <c r="EN135" s="87"/>
      <c r="EO135" s="87"/>
      <c r="EP135" s="87"/>
      <c r="EQ135" s="87"/>
      <c r="ER135" s="87"/>
      <c r="ES135" s="87"/>
      <c r="ET135" s="87"/>
      <c r="EU135" s="87"/>
      <c r="EV135" s="87"/>
      <c r="EW135" s="87"/>
      <c r="EX135" s="87"/>
      <c r="EY135" s="87"/>
      <c r="EZ135" s="133"/>
      <c r="FA135" s="87"/>
      <c r="FB135" s="87"/>
      <c r="FC135" s="87"/>
      <c r="FD135" s="87"/>
      <c r="FE135" s="87"/>
      <c r="FF135" s="87"/>
      <c r="FG135" s="87"/>
      <c r="FH135" s="87"/>
      <c r="FI135" s="87"/>
      <c r="FJ135" s="87"/>
      <c r="FK135" s="87"/>
      <c r="FL135" s="87"/>
      <c r="FM135" s="87"/>
      <c r="FN135" s="87"/>
      <c r="FO135" s="87"/>
      <c r="FP135" s="87"/>
      <c r="FQ135" s="133"/>
      <c r="FR135" s="87"/>
      <c r="FS135" s="87"/>
      <c r="FT135" s="122"/>
      <c r="FU135" s="122"/>
      <c r="FV135" s="122"/>
      <c r="FW135" s="122"/>
      <c r="FX135" s="122"/>
      <c r="FY135" s="122"/>
      <c r="FZ135" s="122"/>
      <c r="ID135" s="87"/>
      <c r="IE135" s="87"/>
      <c r="IF135" s="87"/>
    </row>
    <row r="136" spans="1:240" s="148" customFormat="1" x14ac:dyDescent="0.3">
      <c r="A136" s="148" t="s">
        <v>947</v>
      </c>
      <c r="B136" s="141" t="s">
        <v>799</v>
      </c>
      <c r="C136" s="87" t="s">
        <v>795</v>
      </c>
      <c r="D136" s="87"/>
      <c r="E136" s="157">
        <v>20380995</v>
      </c>
      <c r="F136" s="87"/>
      <c r="G136" s="87"/>
      <c r="I136" s="133">
        <v>19709</v>
      </c>
      <c r="J136" s="133"/>
      <c r="K136" s="87"/>
      <c r="L136" s="87"/>
      <c r="M136" s="133"/>
      <c r="N136" s="87"/>
      <c r="O136" s="87"/>
      <c r="P136" s="87"/>
      <c r="Q136" s="133"/>
      <c r="R136" s="87"/>
      <c r="S136" s="133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  <c r="AW136" s="155"/>
      <c r="AX136" s="87"/>
      <c r="AY136" s="87"/>
      <c r="AZ136" s="87"/>
      <c r="BA136" s="103"/>
      <c r="BB136" s="87"/>
      <c r="BC136" s="87"/>
      <c r="BD136" s="87"/>
      <c r="BE136" s="104"/>
      <c r="BF136" s="87"/>
      <c r="BG136" s="87"/>
      <c r="BH136" s="87"/>
      <c r="BI136" s="87"/>
      <c r="BJ136" s="87"/>
      <c r="BK136" s="102"/>
      <c r="BL136" s="103"/>
      <c r="BM136" s="87"/>
      <c r="BN136" s="87"/>
      <c r="BO136" s="103"/>
      <c r="BP136" s="103"/>
      <c r="BQ136" s="104"/>
      <c r="BR136" s="87"/>
      <c r="BS136" s="87"/>
      <c r="BT136" s="103"/>
      <c r="BU136" s="103"/>
      <c r="BV136" s="104"/>
      <c r="BW136" s="102"/>
      <c r="BX136" s="87"/>
      <c r="BY136" s="87"/>
      <c r="BZ136" s="87"/>
      <c r="CA136" s="103"/>
      <c r="CB136" s="102"/>
      <c r="CC136" s="87"/>
      <c r="CD136" s="87"/>
      <c r="CE136" s="87"/>
      <c r="CF136" s="87"/>
      <c r="CH136" s="87"/>
      <c r="CI136" s="87"/>
      <c r="CJ136" s="87"/>
      <c r="CK136" s="87"/>
      <c r="CL136" s="87"/>
      <c r="CM136" s="87"/>
      <c r="CN136" s="156"/>
      <c r="CO136" s="87"/>
      <c r="CP136" s="87"/>
      <c r="CQ136" s="87"/>
      <c r="CR136" s="87"/>
      <c r="CS136" s="87"/>
      <c r="CT136" s="87"/>
      <c r="CU136" s="87"/>
      <c r="CV136" s="87"/>
      <c r="CW136" s="156"/>
      <c r="CX136" s="87"/>
      <c r="CY136" s="87"/>
      <c r="CZ136" s="87"/>
      <c r="DA136" s="87"/>
      <c r="DB136" s="87"/>
      <c r="DC136" s="87"/>
      <c r="DD136" s="87"/>
      <c r="DE136" s="87"/>
      <c r="DG136" s="87"/>
      <c r="DH136" s="87"/>
      <c r="DN136" s="87"/>
      <c r="DO136" s="87"/>
      <c r="DP136" s="87"/>
      <c r="DQ136" s="87"/>
      <c r="DR136" s="87"/>
      <c r="DS136" s="87"/>
      <c r="DT136" s="87"/>
      <c r="DU136" s="87"/>
      <c r="DV136" s="87"/>
      <c r="DW136" s="87"/>
      <c r="DX136" s="87"/>
      <c r="DY136" s="133"/>
      <c r="EA136" s="87"/>
      <c r="EB136" s="87"/>
      <c r="EC136" s="87"/>
      <c r="ED136" s="87"/>
      <c r="EE136" s="103"/>
      <c r="EF136" s="103"/>
      <c r="EG136" s="104"/>
      <c r="EH136" s="87"/>
      <c r="EI136" s="87"/>
      <c r="EJ136" s="87"/>
      <c r="EK136" s="87"/>
      <c r="EL136" s="87"/>
      <c r="EM136" s="87"/>
      <c r="EN136" s="87"/>
      <c r="EO136" s="87"/>
      <c r="EP136" s="87"/>
      <c r="EQ136" s="87"/>
      <c r="ER136" s="87"/>
      <c r="ES136" s="87"/>
      <c r="ET136" s="87"/>
      <c r="EU136" s="87"/>
      <c r="EV136" s="87"/>
      <c r="EW136" s="87"/>
      <c r="EX136" s="87"/>
      <c r="EY136" s="87"/>
      <c r="EZ136" s="133"/>
      <c r="FA136" s="87"/>
      <c r="FB136" s="87"/>
      <c r="FC136" s="87"/>
      <c r="FD136" s="87"/>
      <c r="FE136" s="87"/>
      <c r="FF136" s="87"/>
      <c r="FG136" s="87"/>
      <c r="FH136" s="87"/>
      <c r="FI136" s="87"/>
      <c r="FJ136" s="87"/>
      <c r="FK136" s="87"/>
      <c r="FL136" s="87"/>
      <c r="FM136" s="87"/>
      <c r="FN136" s="87"/>
      <c r="FO136" s="87"/>
      <c r="FP136" s="87"/>
      <c r="FQ136" s="133"/>
      <c r="FR136" s="87"/>
      <c r="FS136" s="87"/>
      <c r="FT136" s="122"/>
      <c r="FU136" s="122"/>
      <c r="FV136" s="122"/>
      <c r="FW136" s="122"/>
      <c r="FX136" s="122"/>
      <c r="FY136" s="122"/>
      <c r="FZ136" s="122"/>
      <c r="ID136" s="87"/>
      <c r="IE136" s="87"/>
      <c r="IF136" s="87"/>
    </row>
    <row r="137" spans="1:240" s="148" customFormat="1" x14ac:dyDescent="0.3">
      <c r="A137" s="148" t="s">
        <v>947</v>
      </c>
      <c r="B137" s="141" t="s">
        <v>800</v>
      </c>
      <c r="C137" s="87" t="s">
        <v>796</v>
      </c>
      <c r="D137" s="87"/>
      <c r="E137" s="157">
        <v>20118309</v>
      </c>
      <c r="F137" s="87"/>
      <c r="G137" s="87"/>
      <c r="I137" s="133">
        <v>21959</v>
      </c>
      <c r="J137" s="133"/>
      <c r="K137" s="87"/>
      <c r="L137" s="87"/>
      <c r="M137" s="133"/>
      <c r="N137" s="87"/>
      <c r="O137" s="87"/>
      <c r="P137" s="87"/>
      <c r="Q137" s="133"/>
      <c r="R137" s="87"/>
      <c r="S137" s="133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155"/>
      <c r="AX137" s="87"/>
      <c r="AY137" s="87"/>
      <c r="AZ137" s="87"/>
      <c r="BA137" s="103"/>
      <c r="BB137" s="87"/>
      <c r="BC137" s="87"/>
      <c r="BD137" s="87"/>
      <c r="BE137" s="104"/>
      <c r="BF137" s="87"/>
      <c r="BG137" s="87"/>
      <c r="BH137" s="87"/>
      <c r="BI137" s="87"/>
      <c r="BJ137" s="87"/>
      <c r="BK137" s="102"/>
      <c r="BL137" s="103"/>
      <c r="BM137" s="87"/>
      <c r="BN137" s="87"/>
      <c r="BO137" s="103"/>
      <c r="BP137" s="103"/>
      <c r="BQ137" s="104"/>
      <c r="BR137" s="87"/>
      <c r="BS137" s="87"/>
      <c r="BT137" s="103"/>
      <c r="BU137" s="103"/>
      <c r="BV137" s="104"/>
      <c r="BW137" s="102"/>
      <c r="BX137" s="87"/>
      <c r="BY137" s="87"/>
      <c r="BZ137" s="87"/>
      <c r="CA137" s="103"/>
      <c r="CB137" s="102"/>
      <c r="CC137" s="87"/>
      <c r="CD137" s="87"/>
      <c r="CE137" s="87"/>
      <c r="CF137" s="87"/>
      <c r="CH137" s="87"/>
      <c r="CI137" s="87"/>
      <c r="CJ137" s="87"/>
      <c r="CK137" s="87"/>
      <c r="CL137" s="87"/>
      <c r="CM137" s="87"/>
      <c r="CN137" s="156"/>
      <c r="CO137" s="87"/>
      <c r="CP137" s="87"/>
      <c r="CQ137" s="87"/>
      <c r="CR137" s="87"/>
      <c r="CS137" s="87"/>
      <c r="CT137" s="87"/>
      <c r="CU137" s="87"/>
      <c r="CV137" s="87"/>
      <c r="CW137" s="156"/>
      <c r="CX137" s="87"/>
      <c r="CY137" s="87"/>
      <c r="CZ137" s="87"/>
      <c r="DA137" s="87"/>
      <c r="DB137" s="87"/>
      <c r="DC137" s="87"/>
      <c r="DD137" s="87"/>
      <c r="DE137" s="87"/>
      <c r="DG137" s="87"/>
      <c r="DH137" s="87"/>
      <c r="DN137" s="87"/>
      <c r="DO137" s="87"/>
      <c r="DP137" s="87"/>
      <c r="DQ137" s="87"/>
      <c r="DR137" s="87"/>
      <c r="DS137" s="87"/>
      <c r="DT137" s="87"/>
      <c r="DU137" s="87"/>
      <c r="DV137" s="87"/>
      <c r="DW137" s="87"/>
      <c r="DX137" s="87"/>
      <c r="DY137" s="133"/>
      <c r="EA137" s="87"/>
      <c r="EB137" s="87"/>
      <c r="EC137" s="87"/>
      <c r="ED137" s="87"/>
      <c r="EE137" s="103"/>
      <c r="EF137" s="103"/>
      <c r="EG137" s="104"/>
      <c r="EH137" s="87"/>
      <c r="EI137" s="87"/>
      <c r="EJ137" s="87"/>
      <c r="EK137" s="87"/>
      <c r="EL137" s="87"/>
      <c r="EM137" s="87"/>
      <c r="EN137" s="87"/>
      <c r="EO137" s="87"/>
      <c r="EP137" s="87"/>
      <c r="EQ137" s="87"/>
      <c r="ER137" s="87"/>
      <c r="ES137" s="87"/>
      <c r="ET137" s="87"/>
      <c r="EU137" s="87"/>
      <c r="EV137" s="87"/>
      <c r="EW137" s="87"/>
      <c r="EX137" s="87"/>
      <c r="EY137" s="87"/>
      <c r="EZ137" s="133"/>
      <c r="FA137" s="87"/>
      <c r="FB137" s="87"/>
      <c r="FC137" s="87"/>
      <c r="FD137" s="87"/>
      <c r="FE137" s="87"/>
      <c r="FF137" s="87"/>
      <c r="FG137" s="87"/>
      <c r="FH137" s="87"/>
      <c r="FI137" s="87"/>
      <c r="FJ137" s="87"/>
      <c r="FK137" s="87"/>
      <c r="FL137" s="87"/>
      <c r="FM137" s="87"/>
      <c r="FN137" s="87"/>
      <c r="FO137" s="87"/>
      <c r="FP137" s="87"/>
      <c r="FQ137" s="133"/>
      <c r="FR137" s="87"/>
      <c r="FS137" s="87"/>
      <c r="FT137" s="122"/>
      <c r="FU137" s="122"/>
      <c r="FV137" s="122"/>
      <c r="FW137" s="122"/>
      <c r="FX137" s="122"/>
      <c r="FY137" s="122"/>
      <c r="FZ137" s="122"/>
      <c r="ID137" s="87"/>
      <c r="IE137" s="87"/>
      <c r="IF137" s="87"/>
    </row>
    <row r="138" spans="1:240" x14ac:dyDescent="0.3">
      <c r="A138" s="148" t="s">
        <v>947</v>
      </c>
      <c r="B138" s="141" t="s">
        <v>487</v>
      </c>
      <c r="C138" s="87" t="s">
        <v>488</v>
      </c>
      <c r="E138" s="87">
        <v>10018053</v>
      </c>
      <c r="I138" s="133">
        <v>21289</v>
      </c>
      <c r="M138" s="87"/>
      <c r="AB138" s="4"/>
      <c r="AG138" s="4"/>
      <c r="AH138" s="4"/>
      <c r="AI138" s="4"/>
      <c r="AJ138" s="4"/>
      <c r="AN138" s="4"/>
      <c r="BK138" s="102"/>
      <c r="BL138" s="103"/>
      <c r="BM138" s="87"/>
      <c r="BN138" s="87"/>
      <c r="BO138" s="103"/>
      <c r="BP138" s="103"/>
      <c r="BQ138" s="104"/>
      <c r="BR138" s="87"/>
      <c r="BS138" s="87"/>
      <c r="BT138" s="103"/>
      <c r="BU138" s="103"/>
      <c r="BV138" s="104"/>
      <c r="BW138" s="102"/>
      <c r="BX138" s="87"/>
      <c r="BY138" s="87"/>
      <c r="BZ138" s="87"/>
      <c r="CA138" s="103"/>
      <c r="CB138" s="102"/>
      <c r="CC138" s="87"/>
    </row>
    <row r="139" spans="1:240" x14ac:dyDescent="0.3">
      <c r="A139" s="148" t="s">
        <v>947</v>
      </c>
      <c r="B139" s="141" t="s">
        <v>489</v>
      </c>
      <c r="C139" s="87" t="s">
        <v>490</v>
      </c>
      <c r="E139" s="87">
        <v>33281108</v>
      </c>
      <c r="I139" s="133">
        <v>20433</v>
      </c>
      <c r="M139" s="87"/>
      <c r="AB139" s="4"/>
      <c r="AG139" s="4"/>
      <c r="AH139" s="4"/>
      <c r="AI139" s="4"/>
      <c r="AJ139" s="4"/>
      <c r="AN139" s="4"/>
      <c r="BK139" s="102"/>
      <c r="BL139" s="103"/>
      <c r="BM139" s="87"/>
      <c r="BN139" s="87"/>
      <c r="BO139" s="103"/>
      <c r="BP139" s="103"/>
      <c r="BQ139" s="104"/>
      <c r="BR139" s="87"/>
      <c r="BS139" s="87"/>
      <c r="BT139" s="103"/>
      <c r="BU139" s="103"/>
      <c r="BV139" s="104"/>
      <c r="BW139" s="102"/>
      <c r="BX139" s="87"/>
      <c r="BY139" s="87"/>
      <c r="BZ139" s="87"/>
      <c r="CA139" s="103"/>
      <c r="CB139" s="102"/>
      <c r="CC139" s="87"/>
    </row>
    <row r="140" spans="1:240" x14ac:dyDescent="0.3">
      <c r="A140" s="148" t="s">
        <v>947</v>
      </c>
      <c r="B140" s="141" t="s">
        <v>491</v>
      </c>
      <c r="C140" s="87" t="s">
        <v>492</v>
      </c>
      <c r="E140" s="87">
        <v>20081072</v>
      </c>
      <c r="I140" s="133">
        <v>20448</v>
      </c>
      <c r="M140" s="87"/>
      <c r="AB140" s="4"/>
      <c r="AG140" s="4"/>
      <c r="AH140" s="4"/>
      <c r="AI140" s="4"/>
      <c r="AJ140" s="4"/>
      <c r="AN140" s="4"/>
      <c r="BK140" s="102"/>
      <c r="BL140" s="103"/>
      <c r="BM140" s="87"/>
      <c r="BN140" s="87"/>
      <c r="BO140" s="103"/>
      <c r="BP140" s="103"/>
      <c r="BQ140" s="104"/>
      <c r="BR140" s="87"/>
      <c r="BS140" s="87"/>
      <c r="BT140" s="103"/>
      <c r="BU140" s="103"/>
      <c r="BV140" s="104"/>
      <c r="BW140" s="102"/>
      <c r="BX140" s="87"/>
      <c r="BY140" s="87"/>
      <c r="BZ140" s="87"/>
      <c r="CA140" s="103"/>
      <c r="CB140" s="102"/>
      <c r="CC140" s="87"/>
    </row>
    <row r="141" spans="1:240" x14ac:dyDescent="0.3">
      <c r="A141" s="148" t="s">
        <v>947</v>
      </c>
      <c r="B141" s="141" t="s">
        <v>493</v>
      </c>
      <c r="C141" s="87" t="s">
        <v>494</v>
      </c>
      <c r="E141" s="87">
        <v>33065595</v>
      </c>
      <c r="I141" s="133">
        <v>24451</v>
      </c>
      <c r="M141" s="87"/>
      <c r="AB141" s="4"/>
      <c r="AG141" s="4"/>
      <c r="AH141" s="4"/>
      <c r="AI141" s="4"/>
      <c r="AJ141" s="4"/>
      <c r="AN141" s="4"/>
      <c r="BK141" s="102"/>
      <c r="BL141" s="103"/>
      <c r="BM141" s="87"/>
      <c r="BN141" s="87"/>
      <c r="BO141" s="103"/>
      <c r="BP141" s="103"/>
      <c r="BQ141" s="104"/>
      <c r="BR141" s="87"/>
      <c r="BS141" s="87"/>
      <c r="BT141" s="103"/>
      <c r="BU141" s="103"/>
      <c r="BV141" s="104"/>
      <c r="BW141" s="102"/>
      <c r="BX141" s="87"/>
      <c r="BY141" s="87"/>
      <c r="BZ141" s="87"/>
      <c r="CA141" s="103"/>
      <c r="CB141" s="102"/>
      <c r="CC141" s="87"/>
    </row>
    <row r="142" spans="1:240" x14ac:dyDescent="0.3">
      <c r="A142" s="148" t="s">
        <v>947</v>
      </c>
      <c r="B142" s="141" t="s">
        <v>495</v>
      </c>
      <c r="C142" s="87" t="s">
        <v>496</v>
      </c>
      <c r="E142" s="87">
        <v>33191372</v>
      </c>
      <c r="I142" s="133">
        <v>19118</v>
      </c>
      <c r="M142" s="87"/>
      <c r="AB142" s="4"/>
      <c r="AG142" s="4"/>
      <c r="AH142" s="4"/>
      <c r="AI142" s="4"/>
      <c r="AJ142" s="4"/>
      <c r="AN142" s="4"/>
      <c r="BK142" s="102"/>
      <c r="BL142" s="103"/>
      <c r="BM142" s="87"/>
      <c r="BN142" s="87"/>
      <c r="BO142" s="103"/>
      <c r="BP142" s="103"/>
      <c r="BQ142" s="104"/>
      <c r="BR142" s="87"/>
      <c r="BS142" s="87"/>
      <c r="BT142" s="103"/>
      <c r="BU142" s="103"/>
      <c r="BV142" s="104"/>
      <c r="BW142" s="102"/>
      <c r="BX142" s="87"/>
      <c r="BY142" s="87"/>
      <c r="BZ142" s="87"/>
      <c r="CA142" s="103"/>
      <c r="CB142" s="102"/>
      <c r="CC142" s="87"/>
    </row>
    <row r="143" spans="1:240" x14ac:dyDescent="0.3">
      <c r="A143" s="148" t="s">
        <v>947</v>
      </c>
      <c r="B143" s="141" t="s">
        <v>497</v>
      </c>
      <c r="C143" s="87" t="s">
        <v>498</v>
      </c>
      <c r="E143" s="87">
        <v>33322423</v>
      </c>
      <c r="I143" s="133">
        <v>23788</v>
      </c>
      <c r="M143" s="87"/>
      <c r="AB143" s="4"/>
      <c r="AG143" s="4"/>
      <c r="AH143" s="4"/>
      <c r="AI143" s="4"/>
      <c r="AJ143" s="4"/>
      <c r="AN143" s="4"/>
      <c r="BK143" s="102"/>
      <c r="BL143" s="103"/>
      <c r="BM143" s="87"/>
      <c r="BN143" s="87"/>
      <c r="BO143" s="103"/>
      <c r="BP143" s="103"/>
      <c r="BQ143" s="104"/>
      <c r="BR143" s="87"/>
      <c r="BS143" s="87"/>
      <c r="BT143" s="103"/>
      <c r="BU143" s="103"/>
      <c r="BV143" s="104"/>
      <c r="BW143" s="102"/>
      <c r="BX143" s="87"/>
      <c r="BY143" s="87"/>
      <c r="BZ143" s="87"/>
      <c r="CA143" s="103"/>
      <c r="CB143" s="102"/>
      <c r="CC143" s="87"/>
    </row>
    <row r="144" spans="1:240" x14ac:dyDescent="0.3">
      <c r="A144" s="148" t="s">
        <v>947</v>
      </c>
      <c r="B144" s="141" t="s">
        <v>499</v>
      </c>
      <c r="C144" s="87" t="s">
        <v>500</v>
      </c>
      <c r="E144" s="87">
        <v>33313310</v>
      </c>
      <c r="I144" s="133">
        <v>27638</v>
      </c>
      <c r="M144" s="87"/>
      <c r="AB144" s="4"/>
      <c r="AG144" s="4"/>
      <c r="AH144" s="4"/>
      <c r="AI144" s="4"/>
      <c r="AJ144" s="4"/>
      <c r="AN144" s="4"/>
      <c r="BK144" s="102"/>
      <c r="BL144" s="103"/>
      <c r="BM144" s="87"/>
      <c r="BN144" s="87"/>
      <c r="BO144" s="103"/>
      <c r="BP144" s="103"/>
      <c r="BQ144" s="104"/>
      <c r="BR144" s="87"/>
      <c r="BS144" s="87"/>
      <c r="BT144" s="103"/>
      <c r="BU144" s="103"/>
      <c r="BV144" s="104"/>
      <c r="BW144" s="102"/>
      <c r="BX144" s="87"/>
      <c r="BY144" s="87"/>
      <c r="BZ144" s="87"/>
      <c r="CA144" s="103"/>
      <c r="CB144" s="102"/>
      <c r="CC144" s="87"/>
    </row>
    <row r="145" spans="1:81" x14ac:dyDescent="0.3">
      <c r="A145" s="148" t="s">
        <v>947</v>
      </c>
      <c r="B145" s="141" t="s">
        <v>501</v>
      </c>
      <c r="C145" s="87" t="s">
        <v>502</v>
      </c>
      <c r="E145" s="87">
        <v>33373649</v>
      </c>
      <c r="I145" s="133">
        <v>24417</v>
      </c>
      <c r="M145" s="87"/>
      <c r="AB145" s="4"/>
      <c r="AG145" s="4"/>
      <c r="AH145" s="4"/>
      <c r="AI145" s="4"/>
      <c r="AJ145" s="4"/>
      <c r="AN145" s="4"/>
      <c r="BK145" s="102"/>
      <c r="BL145" s="103"/>
      <c r="BM145" s="87"/>
      <c r="BN145" s="87"/>
      <c r="BO145" s="103"/>
      <c r="BP145" s="103"/>
      <c r="BQ145" s="104"/>
      <c r="BR145" s="87"/>
      <c r="BS145" s="87"/>
      <c r="BT145" s="103"/>
      <c r="BU145" s="103"/>
      <c r="BV145" s="104"/>
      <c r="BW145" s="102"/>
      <c r="BX145" s="87"/>
      <c r="BY145" s="87"/>
      <c r="BZ145" s="87"/>
      <c r="CA145" s="103"/>
      <c r="CB145" s="102"/>
      <c r="CC145" s="87"/>
    </row>
    <row r="146" spans="1:81" x14ac:dyDescent="0.3">
      <c r="A146" s="148" t="s">
        <v>947</v>
      </c>
      <c r="B146" s="141" t="s">
        <v>503</v>
      </c>
      <c r="C146" s="87" t="s">
        <v>504</v>
      </c>
      <c r="E146" s="87">
        <v>20334529</v>
      </c>
      <c r="I146" s="133">
        <v>22411</v>
      </c>
      <c r="M146" s="87"/>
      <c r="AB146" s="4"/>
      <c r="AG146" s="4"/>
      <c r="AH146" s="4"/>
      <c r="AI146" s="4"/>
      <c r="AJ146" s="4"/>
      <c r="AN146" s="4"/>
      <c r="BK146" s="102"/>
      <c r="BL146" s="103"/>
      <c r="BM146" s="87"/>
      <c r="BN146" s="87"/>
      <c r="BO146" s="103"/>
      <c r="BP146" s="103"/>
      <c r="BQ146" s="104"/>
      <c r="BR146" s="87"/>
      <c r="BS146" s="87"/>
      <c r="BT146" s="103"/>
      <c r="BU146" s="103"/>
      <c r="BV146" s="104"/>
      <c r="BW146" s="102"/>
      <c r="BX146" s="87"/>
      <c r="BY146" s="87"/>
      <c r="BZ146" s="87"/>
      <c r="CA146" s="103"/>
      <c r="CB146" s="102"/>
      <c r="CC146" s="87"/>
    </row>
    <row r="147" spans="1:81" x14ac:dyDescent="0.3">
      <c r="A147" s="148" t="s">
        <v>947</v>
      </c>
      <c r="B147" s="141" t="s">
        <v>505</v>
      </c>
      <c r="C147" s="87" t="s">
        <v>506</v>
      </c>
      <c r="E147" s="87">
        <v>33317661</v>
      </c>
      <c r="I147" s="133">
        <v>27432</v>
      </c>
      <c r="M147" s="87"/>
      <c r="AB147" s="4"/>
      <c r="AG147" s="4"/>
      <c r="AH147" s="4"/>
      <c r="AI147" s="4"/>
      <c r="AJ147" s="4"/>
      <c r="AN147" s="4"/>
      <c r="BK147" s="102"/>
      <c r="BL147" s="103"/>
      <c r="BM147" s="87"/>
      <c r="BN147" s="87"/>
      <c r="BO147" s="103"/>
      <c r="BP147" s="103"/>
      <c r="BQ147" s="104"/>
      <c r="BR147" s="87"/>
      <c r="BS147" s="87"/>
      <c r="BT147" s="103"/>
      <c r="BU147" s="103"/>
      <c r="BV147" s="104"/>
      <c r="BW147" s="102"/>
      <c r="BX147" s="87"/>
      <c r="BY147" s="87"/>
      <c r="BZ147" s="87"/>
      <c r="CA147" s="103"/>
      <c r="CB147" s="102"/>
      <c r="CC147" s="87"/>
    </row>
    <row r="148" spans="1:81" x14ac:dyDescent="0.3">
      <c r="A148" s="148" t="s">
        <v>947</v>
      </c>
      <c r="B148" s="141" t="s">
        <v>507</v>
      </c>
      <c r="C148" s="87" t="s">
        <v>508</v>
      </c>
      <c r="E148" s="87">
        <v>33264588</v>
      </c>
      <c r="I148" s="133">
        <v>18650</v>
      </c>
      <c r="M148" s="87"/>
      <c r="AB148" s="4"/>
      <c r="AG148" s="4"/>
      <c r="AH148" s="4"/>
      <c r="AI148" s="4"/>
      <c r="AJ148" s="4"/>
      <c r="AN148" s="4"/>
      <c r="BK148" s="102"/>
      <c r="BL148" s="103"/>
      <c r="BM148" s="87"/>
      <c r="BN148" s="87"/>
      <c r="BO148" s="103"/>
      <c r="BP148" s="103"/>
      <c r="BQ148" s="104"/>
      <c r="BR148" s="87"/>
      <c r="BS148" s="87"/>
      <c r="BT148" s="103"/>
      <c r="BU148" s="103"/>
      <c r="BV148" s="104"/>
      <c r="BW148" s="102"/>
      <c r="BX148" s="87"/>
      <c r="BY148" s="87"/>
      <c r="BZ148" s="87"/>
      <c r="CA148" s="103"/>
      <c r="CB148" s="102"/>
      <c r="CC148" s="87"/>
    </row>
    <row r="149" spans="1:81" x14ac:dyDescent="0.3">
      <c r="A149" s="148" t="s">
        <v>947</v>
      </c>
      <c r="B149" s="141" t="s">
        <v>509</v>
      </c>
      <c r="C149" s="87" t="s">
        <v>510</v>
      </c>
      <c r="E149" s="87">
        <v>33437517</v>
      </c>
      <c r="I149" s="133">
        <v>28094</v>
      </c>
      <c r="M149" s="87"/>
      <c r="AB149" s="4"/>
      <c r="AG149" s="4"/>
      <c r="AH149" s="4"/>
      <c r="AI149" s="4"/>
      <c r="AJ149" s="4"/>
      <c r="AN149" s="4"/>
      <c r="BK149" s="102"/>
      <c r="BL149" s="103"/>
      <c r="BM149" s="87"/>
      <c r="BN149" s="87"/>
      <c r="BO149" s="103"/>
      <c r="BP149" s="103"/>
      <c r="BQ149" s="104"/>
      <c r="BR149" s="87"/>
      <c r="BS149" s="87"/>
      <c r="BT149" s="103"/>
      <c r="BU149" s="103"/>
      <c r="BV149" s="104"/>
      <c r="BW149" s="102"/>
      <c r="BX149" s="87"/>
      <c r="BY149" s="87"/>
      <c r="BZ149" s="87"/>
      <c r="CA149" s="103"/>
      <c r="CB149" s="102"/>
      <c r="CC149" s="87"/>
    </row>
    <row r="150" spans="1:81" x14ac:dyDescent="0.3">
      <c r="A150" s="148" t="s">
        <v>947</v>
      </c>
      <c r="B150" s="141" t="s">
        <v>511</v>
      </c>
      <c r="C150" s="87" t="s">
        <v>512</v>
      </c>
      <c r="E150" s="87">
        <v>20024435</v>
      </c>
      <c r="I150" s="133">
        <v>19196</v>
      </c>
      <c r="M150" s="87"/>
      <c r="AB150" s="4"/>
      <c r="AG150" s="4"/>
      <c r="AH150" s="4"/>
      <c r="AI150" s="4"/>
      <c r="AJ150" s="4"/>
      <c r="AN150" s="4"/>
      <c r="BK150" s="102"/>
      <c r="BL150" s="103"/>
      <c r="BM150" s="87"/>
      <c r="BN150" s="87"/>
      <c r="BO150" s="103"/>
      <c r="BP150" s="103"/>
      <c r="BQ150" s="104"/>
      <c r="BR150" s="87"/>
      <c r="BS150" s="87"/>
      <c r="BT150" s="103"/>
      <c r="BU150" s="103"/>
      <c r="BV150" s="104"/>
      <c r="BW150" s="102"/>
      <c r="BX150" s="87"/>
      <c r="BY150" s="87"/>
      <c r="BZ150" s="87"/>
      <c r="CA150" s="103"/>
      <c r="CB150" s="102"/>
      <c r="CC150" s="87"/>
    </row>
    <row r="151" spans="1:81" x14ac:dyDescent="0.3">
      <c r="A151" s="148" t="s">
        <v>947</v>
      </c>
      <c r="B151" s="141" t="s">
        <v>513</v>
      </c>
      <c r="C151" s="61" t="s">
        <v>514</v>
      </c>
      <c r="D151" s="61"/>
      <c r="E151" s="61">
        <v>20236252</v>
      </c>
      <c r="I151" s="133">
        <v>17050</v>
      </c>
      <c r="M151" s="87"/>
      <c r="AB151" s="4"/>
      <c r="AG151" s="4"/>
      <c r="AH151" s="4"/>
      <c r="AI151" s="4"/>
      <c r="AJ151" s="4"/>
      <c r="AN151" s="4"/>
      <c r="BK151" s="102"/>
      <c r="BL151" s="103"/>
      <c r="BM151" s="87"/>
      <c r="BN151" s="87"/>
      <c r="BO151" s="103"/>
      <c r="BP151" s="103"/>
      <c r="BQ151" s="104"/>
      <c r="BR151" s="87"/>
      <c r="BS151" s="87"/>
      <c r="BT151" s="103"/>
      <c r="BU151" s="103"/>
      <c r="BV151" s="104"/>
      <c r="BW151" s="102"/>
      <c r="BX151" s="87"/>
      <c r="BY151" s="87"/>
      <c r="BZ151" s="87"/>
      <c r="CA151" s="103"/>
      <c r="CB151" s="102"/>
      <c r="CC151" s="87"/>
    </row>
    <row r="152" spans="1:81" x14ac:dyDescent="0.3">
      <c r="A152" s="148" t="s">
        <v>947</v>
      </c>
      <c r="B152" s="141" t="s">
        <v>515</v>
      </c>
      <c r="C152" s="87" t="s">
        <v>516</v>
      </c>
      <c r="E152" s="87">
        <v>33436665</v>
      </c>
      <c r="I152" s="133">
        <v>26927</v>
      </c>
      <c r="M152" s="87"/>
      <c r="AB152" s="4"/>
      <c r="AG152" s="4"/>
      <c r="AH152" s="4"/>
      <c r="AI152" s="4"/>
      <c r="AJ152" s="4"/>
      <c r="AN152" s="4"/>
      <c r="BK152" s="102"/>
      <c r="BL152" s="103"/>
      <c r="BM152" s="87"/>
      <c r="BN152" s="87"/>
      <c r="BO152" s="103"/>
      <c r="BP152" s="103"/>
      <c r="BQ152" s="104"/>
      <c r="BR152" s="87"/>
      <c r="BS152" s="87"/>
      <c r="BT152" s="103"/>
      <c r="BU152" s="103"/>
      <c r="BV152" s="104"/>
      <c r="BW152" s="102"/>
      <c r="BX152" s="87"/>
      <c r="BY152" s="87"/>
      <c r="BZ152" s="87"/>
      <c r="CA152" s="103"/>
      <c r="CB152" s="102"/>
      <c r="CC152" s="87"/>
    </row>
    <row r="153" spans="1:81" x14ac:dyDescent="0.3">
      <c r="A153" s="148" t="s">
        <v>947</v>
      </c>
      <c r="B153" s="141" t="s">
        <v>517</v>
      </c>
      <c r="C153" s="87" t="s">
        <v>518</v>
      </c>
      <c r="E153" s="87">
        <v>33375354</v>
      </c>
      <c r="I153" s="133">
        <v>30298</v>
      </c>
      <c r="M153" s="87"/>
      <c r="AB153" s="4"/>
      <c r="AG153" s="4"/>
      <c r="AH153" s="4"/>
      <c r="AI153" s="4"/>
      <c r="AJ153" s="4"/>
      <c r="AN153" s="4"/>
      <c r="BK153" s="102"/>
      <c r="BL153" s="103"/>
      <c r="BM153" s="87"/>
      <c r="BN153" s="87"/>
      <c r="BO153" s="103"/>
      <c r="BP153" s="103"/>
      <c r="BQ153" s="104"/>
      <c r="BR153" s="87"/>
      <c r="BS153" s="87"/>
      <c r="BT153" s="103"/>
      <c r="BU153" s="103"/>
      <c r="BV153" s="104"/>
      <c r="BW153" s="102"/>
      <c r="BX153" s="87"/>
      <c r="BY153" s="87"/>
      <c r="BZ153" s="87"/>
      <c r="CA153" s="103"/>
      <c r="CB153" s="102"/>
      <c r="CC153" s="87"/>
    </row>
    <row r="154" spans="1:81" x14ac:dyDescent="0.3">
      <c r="A154" s="148" t="s">
        <v>947</v>
      </c>
      <c r="B154" s="141" t="s">
        <v>519</v>
      </c>
      <c r="C154" s="87" t="s">
        <v>520</v>
      </c>
      <c r="E154" s="87">
        <v>33289978</v>
      </c>
      <c r="I154" s="133">
        <v>23513</v>
      </c>
      <c r="M154" s="87"/>
      <c r="AB154" s="4"/>
      <c r="AG154" s="4"/>
      <c r="AH154" s="4"/>
      <c r="AI154" s="4"/>
      <c r="AJ154" s="4"/>
      <c r="AN154" s="4"/>
      <c r="BK154" s="102"/>
      <c r="BL154" s="103"/>
      <c r="BM154" s="87"/>
      <c r="BN154" s="87"/>
      <c r="BO154" s="103"/>
      <c r="BP154" s="103"/>
      <c r="BQ154" s="104"/>
      <c r="BR154" s="87"/>
      <c r="BS154" s="87"/>
      <c r="BT154" s="103"/>
      <c r="BU154" s="103"/>
      <c r="BV154" s="104"/>
      <c r="BW154" s="102"/>
      <c r="BX154" s="87"/>
      <c r="BY154" s="87"/>
      <c r="BZ154" s="87"/>
      <c r="CA154" s="103"/>
      <c r="CB154" s="102"/>
      <c r="CC154" s="87"/>
    </row>
    <row r="155" spans="1:81" x14ac:dyDescent="0.3">
      <c r="A155" s="148" t="s">
        <v>947</v>
      </c>
      <c r="B155" s="141" t="s">
        <v>521</v>
      </c>
      <c r="C155" s="87" t="s">
        <v>522</v>
      </c>
      <c r="E155" s="87">
        <v>33454591</v>
      </c>
      <c r="I155" s="133">
        <v>26405</v>
      </c>
      <c r="M155" s="87"/>
      <c r="AB155" s="4"/>
      <c r="AG155" s="4"/>
      <c r="AH155" s="4"/>
      <c r="AI155" s="4"/>
      <c r="AJ155" s="4"/>
      <c r="AN155" s="4"/>
      <c r="BK155" s="102"/>
      <c r="BL155" s="103"/>
      <c r="BM155" s="87"/>
      <c r="BN155" s="87"/>
      <c r="BO155" s="103"/>
      <c r="BP155" s="103"/>
      <c r="BQ155" s="104"/>
      <c r="BR155" s="87"/>
      <c r="BS155" s="87"/>
      <c r="BT155" s="103"/>
      <c r="BU155" s="103"/>
      <c r="BV155" s="104"/>
      <c r="BW155" s="102"/>
      <c r="BX155" s="87"/>
      <c r="BY155" s="87"/>
      <c r="BZ155" s="87"/>
      <c r="CA155" s="103"/>
      <c r="CB155" s="102"/>
      <c r="CC155" s="87"/>
    </row>
    <row r="156" spans="1:81" x14ac:dyDescent="0.3">
      <c r="A156" s="148" t="s">
        <v>947</v>
      </c>
      <c r="B156" s="141" t="s">
        <v>523</v>
      </c>
      <c r="C156" s="87" t="s">
        <v>524</v>
      </c>
      <c r="E156" s="87">
        <v>33433415</v>
      </c>
      <c r="I156" s="133">
        <v>20135</v>
      </c>
      <c r="M156" s="87"/>
      <c r="AB156" s="4"/>
      <c r="AG156" s="4"/>
      <c r="AH156" s="4"/>
      <c r="AI156" s="4"/>
      <c r="AJ156" s="4"/>
      <c r="AN156" s="4"/>
      <c r="BK156" s="102"/>
      <c r="BL156" s="103"/>
      <c r="BM156" s="87"/>
      <c r="BN156" s="87"/>
      <c r="BO156" s="103"/>
      <c r="BP156" s="103"/>
      <c r="BQ156" s="104"/>
      <c r="BR156" s="87"/>
      <c r="BS156" s="87"/>
      <c r="BT156" s="103"/>
      <c r="BU156" s="103"/>
      <c r="BV156" s="104"/>
      <c r="BW156" s="102"/>
      <c r="BX156" s="87"/>
      <c r="BY156" s="87"/>
      <c r="BZ156" s="87"/>
      <c r="CA156" s="103"/>
      <c r="CB156" s="102"/>
      <c r="CC156" s="87"/>
    </row>
    <row r="157" spans="1:81" x14ac:dyDescent="0.3">
      <c r="A157" s="148" t="s">
        <v>947</v>
      </c>
      <c r="B157" s="141" t="s">
        <v>525</v>
      </c>
      <c r="C157" s="87" t="s">
        <v>526</v>
      </c>
      <c r="E157" s="87">
        <v>33343821</v>
      </c>
      <c r="I157" s="98">
        <v>24158</v>
      </c>
      <c r="M157" s="87"/>
      <c r="AB157" s="4"/>
      <c r="AG157" s="4"/>
      <c r="AH157" s="4"/>
      <c r="AI157" s="4"/>
      <c r="AJ157" s="4"/>
      <c r="AN157" s="4"/>
      <c r="BK157" s="102"/>
      <c r="BL157" s="103"/>
      <c r="BM157" s="87"/>
      <c r="BN157" s="87"/>
      <c r="BO157" s="103"/>
      <c r="BP157" s="103"/>
      <c r="BQ157" s="104"/>
      <c r="BR157" s="87"/>
      <c r="BS157" s="87"/>
      <c r="BT157" s="103"/>
      <c r="BU157" s="103"/>
      <c r="BV157" s="104"/>
      <c r="BW157" s="102"/>
      <c r="BX157" s="87"/>
      <c r="BY157" s="87"/>
      <c r="BZ157" s="87"/>
      <c r="CA157" s="103"/>
      <c r="CB157" s="102"/>
      <c r="CC157" s="87"/>
    </row>
    <row r="158" spans="1:81" x14ac:dyDescent="0.3">
      <c r="A158" s="148" t="s">
        <v>947</v>
      </c>
      <c r="B158" s="141" t="s">
        <v>527</v>
      </c>
      <c r="C158" s="87" t="s">
        <v>528</v>
      </c>
      <c r="E158" s="87">
        <v>33455415</v>
      </c>
      <c r="I158" s="98">
        <v>25505</v>
      </c>
      <c r="M158" s="87"/>
      <c r="AB158" s="4"/>
      <c r="AG158" s="4"/>
      <c r="AH158" s="4"/>
      <c r="AI158" s="4"/>
      <c r="AJ158" s="4"/>
      <c r="AN158" s="4"/>
      <c r="BK158" s="102"/>
      <c r="BL158" s="103"/>
      <c r="BM158" s="87"/>
      <c r="BN158" s="87"/>
      <c r="BO158" s="103"/>
      <c r="BP158" s="103"/>
      <c r="BQ158" s="104"/>
      <c r="BR158" s="87"/>
      <c r="BS158" s="87"/>
      <c r="BT158" s="103"/>
      <c r="BU158" s="103"/>
      <c r="BV158" s="104"/>
      <c r="BW158" s="102"/>
      <c r="BX158" s="87"/>
      <c r="BY158" s="87"/>
      <c r="BZ158" s="87"/>
      <c r="CA158" s="103"/>
      <c r="CB158" s="102"/>
      <c r="CC158" s="87"/>
    </row>
    <row r="159" spans="1:81" x14ac:dyDescent="0.3">
      <c r="A159" s="148" t="s">
        <v>947</v>
      </c>
      <c r="B159" s="141" t="s">
        <v>529</v>
      </c>
      <c r="C159" s="87" t="s">
        <v>530</v>
      </c>
      <c r="E159" s="87">
        <v>33333024</v>
      </c>
      <c r="I159" s="98">
        <v>19049</v>
      </c>
      <c r="M159" s="87"/>
      <c r="AB159" s="4"/>
      <c r="AG159" s="4"/>
      <c r="AH159" s="4"/>
      <c r="AI159" s="4"/>
      <c r="AJ159" s="4"/>
      <c r="AN159" s="4"/>
      <c r="BK159" s="102"/>
      <c r="BL159" s="103"/>
      <c r="BM159" s="87"/>
      <c r="BN159" s="87"/>
      <c r="BO159" s="103"/>
      <c r="BP159" s="103"/>
      <c r="BQ159" s="104"/>
      <c r="BR159" s="87"/>
      <c r="BS159" s="87"/>
      <c r="BT159" s="103"/>
      <c r="BU159" s="103"/>
      <c r="BV159" s="104"/>
      <c r="BW159" s="102"/>
      <c r="BX159" s="87"/>
      <c r="BY159" s="87"/>
      <c r="BZ159" s="87"/>
      <c r="CA159" s="103"/>
      <c r="CB159" s="102"/>
      <c r="CC159" s="87"/>
    </row>
    <row r="160" spans="1:81" x14ac:dyDescent="0.3">
      <c r="A160" s="148" t="s">
        <v>947</v>
      </c>
      <c r="B160" s="141" t="s">
        <v>531</v>
      </c>
      <c r="C160" s="87" t="s">
        <v>532</v>
      </c>
      <c r="E160" s="87">
        <v>33456205</v>
      </c>
      <c r="I160" s="98">
        <v>22624</v>
      </c>
      <c r="M160" s="87"/>
      <c r="AB160" s="4"/>
      <c r="AG160" s="4"/>
      <c r="AH160" s="4"/>
      <c r="AI160" s="4"/>
      <c r="AJ160" s="4"/>
      <c r="AN160" s="4"/>
      <c r="BK160" s="102"/>
      <c r="BL160" s="103"/>
      <c r="BM160" s="87"/>
      <c r="BN160" s="87"/>
      <c r="BO160" s="103"/>
      <c r="BP160" s="103"/>
      <c r="BQ160" s="104"/>
      <c r="BR160" s="87"/>
      <c r="BS160" s="87"/>
      <c r="BT160" s="103"/>
      <c r="BU160" s="103"/>
      <c r="BV160" s="104"/>
      <c r="BW160" s="102"/>
      <c r="BX160" s="87"/>
      <c r="BY160" s="87"/>
      <c r="BZ160" s="87"/>
      <c r="CA160" s="103"/>
      <c r="CB160" s="102"/>
      <c r="CC160" s="87"/>
    </row>
    <row r="161" spans="1:81" x14ac:dyDescent="0.3">
      <c r="A161" s="148" t="s">
        <v>947</v>
      </c>
      <c r="B161" s="141" t="s">
        <v>533</v>
      </c>
      <c r="C161" s="87" t="s">
        <v>534</v>
      </c>
      <c r="E161" s="87">
        <v>33361679</v>
      </c>
      <c r="I161" s="98">
        <v>25376</v>
      </c>
      <c r="M161" s="87"/>
      <c r="AB161" s="4"/>
      <c r="AG161" s="4"/>
      <c r="AH161" s="4"/>
      <c r="AI161" s="4"/>
      <c r="AJ161" s="4"/>
      <c r="AN161" s="4"/>
      <c r="BK161" s="102"/>
      <c r="BL161" s="103"/>
      <c r="BM161" s="87"/>
      <c r="BN161" s="87"/>
      <c r="BO161" s="103"/>
      <c r="BP161" s="103"/>
      <c r="BQ161" s="104"/>
      <c r="BR161" s="87"/>
      <c r="BS161" s="87"/>
      <c r="BT161" s="103"/>
      <c r="BU161" s="103"/>
      <c r="BV161" s="104"/>
      <c r="BW161" s="102"/>
      <c r="BX161" s="87"/>
      <c r="BY161" s="87"/>
      <c r="BZ161" s="87"/>
      <c r="CA161" s="103"/>
      <c r="CB161" s="102"/>
      <c r="CC161" s="87"/>
    </row>
    <row r="162" spans="1:81" x14ac:dyDescent="0.3">
      <c r="A162" s="148" t="s">
        <v>947</v>
      </c>
      <c r="B162" s="141" t="s">
        <v>535</v>
      </c>
      <c r="C162" s="87" t="s">
        <v>536</v>
      </c>
      <c r="E162" s="87">
        <v>33288719</v>
      </c>
      <c r="I162" s="98">
        <v>22961</v>
      </c>
      <c r="M162" s="87"/>
      <c r="AB162" s="4"/>
      <c r="AG162" s="4"/>
      <c r="AH162" s="4"/>
      <c r="AI162" s="4"/>
      <c r="AJ162" s="4"/>
      <c r="AN162" s="4"/>
      <c r="BK162" s="102"/>
      <c r="BL162" s="103"/>
      <c r="BM162" s="87"/>
      <c r="BN162" s="87"/>
      <c r="BO162" s="103"/>
      <c r="BP162" s="103"/>
      <c r="BQ162" s="104"/>
      <c r="BR162" s="87"/>
      <c r="BS162" s="87"/>
      <c r="BT162" s="103"/>
      <c r="BU162" s="103"/>
      <c r="BV162" s="104"/>
      <c r="BW162" s="102"/>
      <c r="BX162" s="87"/>
      <c r="BY162" s="87"/>
      <c r="BZ162" s="87"/>
      <c r="CA162" s="103"/>
      <c r="CB162" s="102"/>
      <c r="CC162" s="87"/>
    </row>
    <row r="163" spans="1:81" x14ac:dyDescent="0.3">
      <c r="A163" s="148" t="s">
        <v>947</v>
      </c>
      <c r="B163" s="141" t="s">
        <v>537</v>
      </c>
      <c r="C163" s="87" t="s">
        <v>538</v>
      </c>
      <c r="E163" s="87">
        <v>33458810</v>
      </c>
      <c r="I163" s="98">
        <v>20565</v>
      </c>
      <c r="M163" s="87"/>
      <c r="AB163" s="4"/>
      <c r="AG163" s="4"/>
      <c r="AH163" s="4"/>
      <c r="AI163" s="4"/>
      <c r="AJ163" s="4"/>
      <c r="AN163" s="4"/>
      <c r="BK163" s="102"/>
      <c r="BL163" s="103"/>
      <c r="BM163" s="87"/>
      <c r="BN163" s="87"/>
      <c r="BO163" s="103"/>
      <c r="BP163" s="103"/>
      <c r="BQ163" s="104"/>
      <c r="BR163" s="87"/>
      <c r="BS163" s="87"/>
      <c r="BT163" s="103"/>
      <c r="BU163" s="103"/>
      <c r="BV163" s="104"/>
      <c r="BW163" s="102"/>
      <c r="BX163" s="87"/>
      <c r="BY163" s="87"/>
      <c r="BZ163" s="87"/>
      <c r="CA163" s="103"/>
      <c r="CB163" s="102"/>
      <c r="CC163" s="87"/>
    </row>
    <row r="164" spans="1:81" x14ac:dyDescent="0.3">
      <c r="A164" s="148" t="s">
        <v>947</v>
      </c>
      <c r="B164" s="141" t="s">
        <v>539</v>
      </c>
      <c r="C164" s="87" t="s">
        <v>540</v>
      </c>
      <c r="E164" s="87">
        <v>33408289</v>
      </c>
      <c r="I164" s="98">
        <v>22666</v>
      </c>
      <c r="M164" s="87"/>
      <c r="AB164" s="4"/>
      <c r="AG164" s="4"/>
      <c r="AH164" s="4"/>
      <c r="AI164" s="4"/>
      <c r="AJ164" s="4"/>
      <c r="AN164" s="4"/>
      <c r="BK164" s="102"/>
      <c r="BL164" s="103"/>
      <c r="BM164" s="87"/>
      <c r="BN164" s="87"/>
      <c r="BO164" s="103"/>
      <c r="BP164" s="103"/>
      <c r="BQ164" s="104"/>
      <c r="BR164" s="87"/>
      <c r="BS164" s="87"/>
      <c r="BT164" s="103"/>
      <c r="BU164" s="103"/>
      <c r="BV164" s="104"/>
      <c r="BW164" s="102"/>
      <c r="BX164" s="87"/>
      <c r="BY164" s="87"/>
      <c r="BZ164" s="87"/>
      <c r="CA164" s="103"/>
      <c r="CB164" s="102"/>
      <c r="CC164" s="87"/>
    </row>
    <row r="165" spans="1:81" x14ac:dyDescent="0.3">
      <c r="A165" s="148" t="s">
        <v>947</v>
      </c>
      <c r="B165" s="141" t="s">
        <v>541</v>
      </c>
      <c r="C165" s="87" t="s">
        <v>542</v>
      </c>
      <c r="E165" s="87">
        <v>33301663</v>
      </c>
      <c r="I165" s="98">
        <v>27091</v>
      </c>
      <c r="M165" s="87"/>
      <c r="AB165" s="4"/>
      <c r="AG165" s="4"/>
      <c r="AH165" s="4"/>
      <c r="AI165" s="4"/>
      <c r="AJ165" s="4"/>
      <c r="AN165" s="4"/>
      <c r="BK165" s="102"/>
      <c r="BL165" s="103"/>
      <c r="BM165" s="87"/>
      <c r="BN165" s="87"/>
      <c r="BO165" s="103"/>
      <c r="BP165" s="103"/>
      <c r="BQ165" s="104"/>
      <c r="BR165" s="87"/>
      <c r="BS165" s="87"/>
      <c r="BT165" s="103"/>
      <c r="BU165" s="103"/>
      <c r="BV165" s="104"/>
      <c r="BW165" s="102"/>
      <c r="BX165" s="87"/>
      <c r="BY165" s="87"/>
      <c r="BZ165" s="87"/>
      <c r="CA165" s="103"/>
      <c r="CB165" s="102"/>
      <c r="CC165" s="87"/>
    </row>
    <row r="166" spans="1:81" x14ac:dyDescent="0.3">
      <c r="A166" s="148" t="s">
        <v>947</v>
      </c>
      <c r="B166" s="141" t="s">
        <v>543</v>
      </c>
      <c r="C166" s="87" t="s">
        <v>544</v>
      </c>
      <c r="E166" s="87">
        <v>33465491</v>
      </c>
      <c r="I166" s="98">
        <v>22391</v>
      </c>
      <c r="M166" s="87"/>
      <c r="AB166" s="4"/>
      <c r="AG166" s="4"/>
      <c r="AH166" s="4"/>
      <c r="AI166" s="4"/>
      <c r="AJ166" s="4"/>
      <c r="AN166" s="4"/>
      <c r="BK166" s="102"/>
      <c r="BL166" s="103"/>
      <c r="BM166" s="87"/>
      <c r="BN166" s="87"/>
      <c r="BO166" s="103"/>
      <c r="BP166" s="103"/>
      <c r="BQ166" s="104"/>
      <c r="BR166" s="87"/>
      <c r="BS166" s="87"/>
      <c r="BT166" s="103"/>
      <c r="BU166" s="103"/>
      <c r="BV166" s="104"/>
      <c r="BW166" s="102"/>
      <c r="BX166" s="87"/>
      <c r="BY166" s="87"/>
      <c r="BZ166" s="87"/>
      <c r="CA166" s="103"/>
      <c r="CB166" s="102"/>
      <c r="CC166" s="87"/>
    </row>
    <row r="167" spans="1:81" x14ac:dyDescent="0.3">
      <c r="M167" s="87"/>
      <c r="AB167" s="4"/>
      <c r="AG167" s="4"/>
      <c r="AH167" s="4"/>
      <c r="AI167" s="4"/>
      <c r="AJ167" s="4"/>
      <c r="AN167" s="4"/>
      <c r="BK167" s="102"/>
      <c r="BL167" s="103"/>
      <c r="BM167" s="87"/>
      <c r="BN167" s="87"/>
      <c r="BO167" s="103"/>
      <c r="BP167" s="103"/>
      <c r="BQ167" s="104"/>
      <c r="BR167" s="87"/>
      <c r="BS167" s="87"/>
      <c r="BT167" s="103"/>
      <c r="BU167" s="103"/>
      <c r="BV167" s="104"/>
      <c r="BW167" s="102"/>
      <c r="BX167" s="87"/>
      <c r="BY167" s="87"/>
      <c r="BZ167" s="87"/>
      <c r="CA167" s="103"/>
      <c r="CB167" s="102"/>
      <c r="CC167" s="87"/>
    </row>
    <row r="168" spans="1:81" x14ac:dyDescent="0.3">
      <c r="M168" s="87"/>
      <c r="AB168" s="4"/>
      <c r="AG168" s="4"/>
      <c r="AH168" s="4"/>
      <c r="AI168" s="4"/>
      <c r="AJ168" s="4"/>
      <c r="AN168" s="4"/>
      <c r="BK168" s="102"/>
      <c r="BL168" s="103"/>
      <c r="BM168" s="87"/>
      <c r="BN168" s="87"/>
      <c r="BO168" s="103"/>
      <c r="BP168" s="103"/>
      <c r="BQ168" s="104"/>
      <c r="BR168" s="87"/>
      <c r="BS168" s="87"/>
      <c r="BT168" s="103"/>
      <c r="BU168" s="103"/>
      <c r="BV168" s="104"/>
      <c r="BW168" s="102"/>
      <c r="BX168" s="87"/>
      <c r="BY168" s="87"/>
      <c r="BZ168" s="87"/>
      <c r="CA168" s="103"/>
      <c r="CB168" s="102"/>
      <c r="CC168" s="87"/>
    </row>
    <row r="169" spans="1:81" x14ac:dyDescent="0.3">
      <c r="M169" s="87"/>
      <c r="AB169" s="4"/>
      <c r="AG169" s="4"/>
      <c r="AH169" s="4"/>
      <c r="AI169" s="4"/>
      <c r="AJ169" s="4"/>
      <c r="AN169" s="4"/>
      <c r="BK169" s="102"/>
      <c r="BL169" s="103"/>
      <c r="BM169" s="87"/>
      <c r="BN169" s="87"/>
      <c r="BO169" s="103"/>
      <c r="BP169" s="103"/>
      <c r="BQ169" s="104"/>
      <c r="BR169" s="87"/>
      <c r="BS169" s="87"/>
      <c r="BT169" s="103"/>
      <c r="BU169" s="103"/>
      <c r="BV169" s="104"/>
      <c r="BW169" s="102"/>
      <c r="BX169" s="87"/>
      <c r="BY169" s="87"/>
      <c r="BZ169" s="87"/>
      <c r="CA169" s="103"/>
      <c r="CB169" s="102"/>
      <c r="CC169" s="87"/>
    </row>
    <row r="170" spans="1:81" x14ac:dyDescent="0.3">
      <c r="M170" s="87"/>
      <c r="AB170" s="4"/>
      <c r="AG170" s="4"/>
      <c r="AH170" s="4"/>
      <c r="AI170" s="4"/>
      <c r="AJ170" s="4"/>
      <c r="AN170" s="4"/>
      <c r="BK170" s="102"/>
      <c r="BL170" s="103"/>
      <c r="BM170" s="87"/>
      <c r="BN170" s="87"/>
      <c r="BO170" s="103"/>
      <c r="BP170" s="103"/>
      <c r="BQ170" s="104"/>
      <c r="BR170" s="87"/>
      <c r="BS170" s="87"/>
      <c r="BT170" s="103"/>
      <c r="BU170" s="103"/>
      <c r="BV170" s="104"/>
      <c r="BW170" s="102"/>
      <c r="BX170" s="87"/>
      <c r="BY170" s="87"/>
      <c r="BZ170" s="87"/>
      <c r="CA170" s="103"/>
      <c r="CB170" s="102"/>
      <c r="CC170" s="87"/>
    </row>
    <row r="171" spans="1:81" x14ac:dyDescent="0.3">
      <c r="M171" s="87"/>
      <c r="AB171" s="4"/>
      <c r="AG171" s="4"/>
      <c r="AH171" s="4"/>
      <c r="AI171" s="4"/>
      <c r="AJ171" s="4"/>
      <c r="AN171" s="4"/>
      <c r="BK171" s="102"/>
      <c r="BL171" s="103"/>
      <c r="BM171" s="87"/>
      <c r="BN171" s="87"/>
      <c r="BO171" s="103"/>
      <c r="BP171" s="103"/>
      <c r="BQ171" s="104"/>
      <c r="BR171" s="87"/>
      <c r="BS171" s="87"/>
      <c r="BT171" s="103"/>
      <c r="BU171" s="103"/>
      <c r="BV171" s="104"/>
      <c r="BW171" s="102"/>
      <c r="BX171" s="87"/>
      <c r="BY171" s="87"/>
      <c r="BZ171" s="87"/>
      <c r="CA171" s="103"/>
      <c r="CB171" s="102"/>
      <c r="CC171" s="87"/>
    </row>
    <row r="172" spans="1:81" x14ac:dyDescent="0.3">
      <c r="M172" s="87"/>
      <c r="AB172" s="4"/>
      <c r="AG172" s="4"/>
      <c r="AH172" s="4"/>
      <c r="AI172" s="4"/>
      <c r="AJ172" s="4"/>
      <c r="AN172" s="4"/>
      <c r="BK172" s="102"/>
      <c r="BL172" s="103"/>
      <c r="BM172" s="87"/>
      <c r="BN172" s="87"/>
      <c r="BO172" s="103"/>
      <c r="BP172" s="103"/>
      <c r="BQ172" s="104"/>
      <c r="BR172" s="87"/>
      <c r="BS172" s="87"/>
      <c r="BT172" s="103"/>
      <c r="BU172" s="103"/>
      <c r="BV172" s="104"/>
      <c r="BW172" s="102"/>
      <c r="BX172" s="87"/>
      <c r="BY172" s="87"/>
      <c r="BZ172" s="87"/>
      <c r="CA172" s="103"/>
      <c r="CB172" s="102"/>
      <c r="CC172" s="87"/>
    </row>
    <row r="173" spans="1:81" x14ac:dyDescent="0.3">
      <c r="M173" s="87"/>
      <c r="AB173" s="4"/>
      <c r="AG173" s="4"/>
      <c r="AH173" s="4"/>
      <c r="AI173" s="4"/>
      <c r="AJ173" s="4"/>
      <c r="AN173" s="4"/>
      <c r="BK173" s="102"/>
      <c r="BL173" s="103"/>
      <c r="BM173" s="87"/>
      <c r="BN173" s="87"/>
      <c r="BO173" s="103"/>
      <c r="BP173" s="103"/>
      <c r="BQ173" s="104"/>
      <c r="BR173" s="87"/>
      <c r="BS173" s="87"/>
      <c r="BT173" s="103"/>
      <c r="BU173" s="103"/>
      <c r="BV173" s="104"/>
      <c r="BW173" s="102"/>
      <c r="BX173" s="87"/>
      <c r="BY173" s="87"/>
      <c r="BZ173" s="87"/>
      <c r="CA173" s="103"/>
      <c r="CB173" s="102"/>
      <c r="CC173" s="87"/>
    </row>
    <row r="174" spans="1:81" x14ac:dyDescent="0.3">
      <c r="M174" s="87"/>
      <c r="AB174" s="4"/>
      <c r="AG174" s="4"/>
      <c r="AH174" s="4"/>
      <c r="AI174" s="4"/>
      <c r="AJ174" s="4"/>
      <c r="AN174" s="4"/>
      <c r="BK174" s="102"/>
      <c r="BL174" s="103"/>
      <c r="BM174" s="87"/>
      <c r="BN174" s="87"/>
      <c r="BO174" s="103"/>
      <c r="BP174" s="103"/>
      <c r="BQ174" s="104"/>
      <c r="BR174" s="87"/>
      <c r="BS174" s="87"/>
      <c r="BT174" s="103"/>
      <c r="BU174" s="103"/>
      <c r="BV174" s="104"/>
      <c r="BW174" s="102"/>
      <c r="BX174" s="87"/>
      <c r="BY174" s="87"/>
      <c r="BZ174" s="87"/>
      <c r="CA174" s="103"/>
      <c r="CB174" s="102"/>
      <c r="CC174" s="87"/>
    </row>
    <row r="175" spans="1:81" x14ac:dyDescent="0.3">
      <c r="M175" s="87"/>
      <c r="AB175" s="4"/>
      <c r="AG175" s="4"/>
      <c r="AH175" s="4"/>
      <c r="AI175" s="4"/>
      <c r="AJ175" s="4"/>
      <c r="AN175" s="4"/>
      <c r="BK175" s="102"/>
      <c r="BL175" s="103"/>
      <c r="BM175" s="87"/>
      <c r="BN175" s="87"/>
      <c r="BO175" s="103"/>
      <c r="BP175" s="103"/>
      <c r="BQ175" s="104"/>
      <c r="BR175" s="87"/>
      <c r="BS175" s="87"/>
      <c r="BT175" s="103"/>
      <c r="BU175" s="103"/>
      <c r="BV175" s="104"/>
      <c r="BW175" s="102"/>
      <c r="BX175" s="87"/>
      <c r="BY175" s="87"/>
      <c r="BZ175" s="87"/>
      <c r="CA175" s="103"/>
      <c r="CB175" s="102"/>
      <c r="CC175" s="87"/>
    </row>
    <row r="176" spans="1:81" x14ac:dyDescent="0.3">
      <c r="M176" s="87"/>
      <c r="AB176" s="4"/>
      <c r="AG176" s="4"/>
      <c r="AH176" s="4"/>
      <c r="AI176" s="4"/>
      <c r="AJ176" s="4"/>
      <c r="AN176" s="4"/>
      <c r="BK176" s="102"/>
      <c r="BL176" s="103"/>
      <c r="BM176" s="87"/>
      <c r="BN176" s="87"/>
      <c r="BO176" s="103"/>
      <c r="BP176" s="103"/>
      <c r="BQ176" s="104"/>
      <c r="BR176" s="87"/>
      <c r="BS176" s="87"/>
      <c r="BT176" s="103"/>
      <c r="BU176" s="103"/>
      <c r="BV176" s="104"/>
      <c r="BW176" s="102"/>
      <c r="BX176" s="87"/>
      <c r="BY176" s="87"/>
      <c r="BZ176" s="87"/>
      <c r="CA176" s="103"/>
      <c r="CB176" s="102"/>
      <c r="CC176" s="87"/>
    </row>
    <row r="177" spans="13:81" x14ac:dyDescent="0.3">
      <c r="M177" s="87"/>
      <c r="AB177" s="4"/>
      <c r="AG177" s="4"/>
      <c r="AH177" s="4"/>
      <c r="AI177" s="4"/>
      <c r="AJ177" s="4"/>
      <c r="AN177" s="4"/>
      <c r="BK177" s="102"/>
      <c r="BL177" s="103"/>
      <c r="BM177" s="87"/>
      <c r="BN177" s="87"/>
      <c r="BO177" s="103"/>
      <c r="BP177" s="103"/>
      <c r="BQ177" s="104"/>
      <c r="BR177" s="87"/>
      <c r="BS177" s="87"/>
      <c r="BT177" s="103"/>
      <c r="BU177" s="103"/>
      <c r="BV177" s="104"/>
      <c r="BW177" s="102"/>
      <c r="BX177" s="87"/>
      <c r="BY177" s="87"/>
      <c r="BZ177" s="87"/>
      <c r="CA177" s="103"/>
      <c r="CB177" s="102"/>
      <c r="CC177" s="87"/>
    </row>
    <row r="178" spans="13:81" x14ac:dyDescent="0.3">
      <c r="M178" s="87"/>
      <c r="AB178" s="4"/>
      <c r="AG178" s="4"/>
      <c r="AH178" s="4"/>
      <c r="AI178" s="4"/>
      <c r="AJ178" s="4"/>
      <c r="AN178" s="4"/>
      <c r="BK178" s="102"/>
      <c r="BL178" s="103"/>
      <c r="BM178" s="87"/>
      <c r="BN178" s="87"/>
      <c r="BO178" s="103"/>
      <c r="BP178" s="103"/>
      <c r="BQ178" s="104"/>
      <c r="BR178" s="87"/>
      <c r="BS178" s="87"/>
      <c r="BT178" s="103"/>
      <c r="BU178" s="103"/>
      <c r="BV178" s="104"/>
      <c r="BW178" s="102"/>
      <c r="BX178" s="87"/>
      <c r="BY178" s="87"/>
      <c r="BZ178" s="87"/>
      <c r="CA178" s="103"/>
      <c r="CB178" s="102"/>
      <c r="CC178" s="87"/>
    </row>
    <row r="179" spans="13:81" x14ac:dyDescent="0.3">
      <c r="M179" s="87"/>
      <c r="AB179" s="4"/>
      <c r="AG179" s="4"/>
      <c r="AH179" s="4"/>
      <c r="AI179" s="4"/>
      <c r="AJ179" s="4"/>
      <c r="AN179" s="4"/>
      <c r="BK179" s="102"/>
      <c r="BL179" s="103"/>
      <c r="BM179" s="87"/>
      <c r="BN179" s="87"/>
      <c r="BO179" s="103"/>
      <c r="BP179" s="103"/>
      <c r="BQ179" s="104"/>
      <c r="BR179" s="87"/>
      <c r="BS179" s="87"/>
      <c r="BT179" s="103"/>
      <c r="BU179" s="103"/>
      <c r="BV179" s="104"/>
      <c r="BW179" s="102"/>
      <c r="BX179" s="87"/>
      <c r="BY179" s="87"/>
      <c r="BZ179" s="87"/>
      <c r="CA179" s="103"/>
      <c r="CB179" s="102"/>
      <c r="CC179" s="87"/>
    </row>
    <row r="180" spans="13:81" x14ac:dyDescent="0.3">
      <c r="M180" s="87"/>
      <c r="AB180" s="4"/>
      <c r="AG180" s="4"/>
      <c r="AH180" s="4"/>
      <c r="AI180" s="4"/>
      <c r="AJ180" s="4"/>
      <c r="AN180" s="4"/>
      <c r="BK180" s="102"/>
      <c r="BL180" s="103"/>
      <c r="BM180" s="87"/>
      <c r="BN180" s="87"/>
      <c r="BO180" s="103"/>
      <c r="BP180" s="103"/>
      <c r="BQ180" s="104"/>
      <c r="BR180" s="87"/>
      <c r="BS180" s="87"/>
      <c r="BT180" s="103"/>
      <c r="BU180" s="103"/>
      <c r="BV180" s="104"/>
      <c r="BW180" s="102"/>
      <c r="BX180" s="87"/>
      <c r="BY180" s="87"/>
      <c r="BZ180" s="87"/>
      <c r="CA180" s="103"/>
      <c r="CB180" s="102"/>
      <c r="CC180" s="87"/>
    </row>
    <row r="181" spans="13:81" x14ac:dyDescent="0.3">
      <c r="M181" s="87"/>
      <c r="AB181" s="4"/>
      <c r="AG181" s="4"/>
      <c r="AH181" s="4"/>
      <c r="AI181" s="4"/>
      <c r="AJ181" s="4"/>
      <c r="AN181" s="4"/>
      <c r="BK181" s="102"/>
      <c r="BL181" s="103"/>
      <c r="BM181" s="87"/>
      <c r="BN181" s="87"/>
      <c r="BO181" s="103"/>
      <c r="BP181" s="103"/>
      <c r="BQ181" s="104"/>
      <c r="BR181" s="87"/>
      <c r="BS181" s="87"/>
      <c r="BT181" s="103"/>
      <c r="BU181" s="103"/>
      <c r="BV181" s="104"/>
      <c r="BW181" s="102"/>
      <c r="BX181" s="87"/>
      <c r="BY181" s="87"/>
      <c r="BZ181" s="87"/>
      <c r="CA181" s="103"/>
      <c r="CB181" s="102"/>
      <c r="CC181" s="87"/>
    </row>
    <row r="182" spans="13:81" x14ac:dyDescent="0.3">
      <c r="M182" s="87"/>
      <c r="AB182" s="4"/>
      <c r="AG182" s="4"/>
      <c r="AH182" s="4"/>
      <c r="AI182" s="4"/>
      <c r="AJ182" s="4"/>
      <c r="AN182" s="4"/>
      <c r="BK182" s="102"/>
      <c r="BL182" s="103"/>
      <c r="BM182" s="87"/>
      <c r="BN182" s="87"/>
      <c r="BO182" s="103"/>
      <c r="BP182" s="103"/>
      <c r="BQ182" s="104"/>
      <c r="BR182" s="87"/>
      <c r="BS182" s="87"/>
      <c r="BT182" s="103"/>
      <c r="BU182" s="103"/>
      <c r="BV182" s="104"/>
      <c r="BW182" s="102"/>
      <c r="BX182" s="87"/>
      <c r="BY182" s="87"/>
      <c r="BZ182" s="87"/>
      <c r="CA182" s="103"/>
      <c r="CB182" s="102"/>
      <c r="CC182" s="87"/>
    </row>
    <row r="183" spans="13:81" x14ac:dyDescent="0.3">
      <c r="M183" s="87"/>
      <c r="AB183" s="4"/>
      <c r="AG183" s="4"/>
      <c r="AH183" s="4"/>
      <c r="AI183" s="4"/>
      <c r="AJ183" s="4"/>
      <c r="AN183" s="4"/>
      <c r="BK183" s="102"/>
      <c r="BL183" s="103"/>
      <c r="BM183" s="87"/>
      <c r="BN183" s="87"/>
      <c r="BO183" s="103"/>
      <c r="BP183" s="103"/>
      <c r="BQ183" s="104"/>
      <c r="BR183" s="87"/>
      <c r="BS183" s="87"/>
      <c r="BT183" s="103"/>
      <c r="BU183" s="103"/>
      <c r="BV183" s="104"/>
      <c r="BW183" s="102"/>
      <c r="BX183" s="87"/>
      <c r="BY183" s="87"/>
      <c r="BZ183" s="87"/>
      <c r="CA183" s="103"/>
      <c r="CB183" s="102"/>
      <c r="CC183" s="87"/>
    </row>
    <row r="184" spans="13:81" x14ac:dyDescent="0.3">
      <c r="M184" s="87"/>
      <c r="AB184" s="4"/>
      <c r="AG184" s="4"/>
      <c r="AH184" s="4"/>
      <c r="AI184" s="4"/>
      <c r="AJ184" s="4"/>
      <c r="AN184" s="4"/>
      <c r="BK184" s="102"/>
      <c r="BL184" s="103"/>
      <c r="BM184" s="87"/>
      <c r="BN184" s="87"/>
      <c r="BO184" s="103"/>
      <c r="BP184" s="103"/>
      <c r="BQ184" s="104"/>
      <c r="BR184" s="87"/>
      <c r="BS184" s="87"/>
      <c r="BT184" s="103"/>
      <c r="BU184" s="103"/>
      <c r="BV184" s="104"/>
      <c r="BW184" s="102"/>
      <c r="BX184" s="87"/>
      <c r="BY184" s="87"/>
      <c r="BZ184" s="87"/>
      <c r="CA184" s="103"/>
      <c r="CB184" s="102"/>
      <c r="CC184" s="87"/>
    </row>
    <row r="185" spans="13:81" x14ac:dyDescent="0.3">
      <c r="M185" s="87"/>
      <c r="AB185" s="4"/>
      <c r="AG185" s="4"/>
      <c r="AH185" s="4"/>
      <c r="AI185" s="4"/>
      <c r="AJ185" s="4"/>
      <c r="AN185" s="4"/>
      <c r="BK185" s="102"/>
      <c r="BL185" s="103"/>
      <c r="BM185" s="87"/>
      <c r="BN185" s="87"/>
      <c r="BO185" s="103"/>
      <c r="BP185" s="103"/>
      <c r="BQ185" s="104"/>
      <c r="BR185" s="87"/>
      <c r="BS185" s="87"/>
      <c r="BT185" s="103"/>
      <c r="BU185" s="103"/>
      <c r="BV185" s="104"/>
      <c r="BW185" s="102"/>
      <c r="BX185" s="87"/>
      <c r="BY185" s="87"/>
      <c r="BZ185" s="87"/>
      <c r="CA185" s="103"/>
      <c r="CB185" s="102"/>
      <c r="CC185" s="87"/>
    </row>
    <row r="186" spans="13:81" x14ac:dyDescent="0.3">
      <c r="M186" s="87"/>
      <c r="AB186" s="4"/>
      <c r="AG186" s="4"/>
      <c r="AH186" s="4"/>
      <c r="AI186" s="4"/>
      <c r="AJ186" s="4"/>
      <c r="AN186" s="4"/>
      <c r="BK186" s="102"/>
      <c r="BL186" s="103"/>
      <c r="BM186" s="87"/>
      <c r="BN186" s="87"/>
      <c r="BO186" s="103"/>
      <c r="BP186" s="103"/>
      <c r="BQ186" s="104"/>
      <c r="BR186" s="87"/>
      <c r="BS186" s="87"/>
      <c r="BT186" s="103"/>
      <c r="BU186" s="103"/>
      <c r="BV186" s="104"/>
      <c r="BW186" s="102"/>
      <c r="BX186" s="87"/>
      <c r="BY186" s="87"/>
      <c r="BZ186" s="87"/>
      <c r="CA186" s="103"/>
      <c r="CB186" s="102"/>
      <c r="CC186" s="87"/>
    </row>
    <row r="187" spans="13:81" x14ac:dyDescent="0.3">
      <c r="M187" s="87"/>
      <c r="AB187" s="4"/>
      <c r="AG187" s="4"/>
      <c r="AH187" s="4"/>
      <c r="AI187" s="4"/>
      <c r="AJ187" s="4"/>
      <c r="AN187" s="4"/>
      <c r="BK187" s="102"/>
      <c r="BL187" s="103"/>
      <c r="BM187" s="87"/>
      <c r="BN187" s="87"/>
      <c r="BO187" s="103"/>
      <c r="BP187" s="103"/>
      <c r="BQ187" s="104"/>
      <c r="BR187" s="87"/>
      <c r="BS187" s="87"/>
      <c r="BT187" s="103"/>
      <c r="BU187" s="103"/>
      <c r="BV187" s="104"/>
      <c r="BW187" s="102"/>
      <c r="BX187" s="87"/>
      <c r="BY187" s="87"/>
      <c r="BZ187" s="87"/>
      <c r="CA187" s="103"/>
      <c r="CB187" s="102"/>
      <c r="CC187" s="87"/>
    </row>
    <row r="188" spans="13:81" x14ac:dyDescent="0.3">
      <c r="M188" s="87"/>
      <c r="AB188" s="4"/>
      <c r="AG188" s="4"/>
      <c r="AH188" s="4"/>
      <c r="AI188" s="4"/>
      <c r="AJ188" s="4"/>
      <c r="AN188" s="4"/>
      <c r="BK188" s="102"/>
      <c r="BL188" s="103"/>
      <c r="BM188" s="87"/>
      <c r="BN188" s="87"/>
      <c r="BO188" s="103"/>
      <c r="BP188" s="103"/>
      <c r="BQ188" s="104"/>
      <c r="BR188" s="87"/>
      <c r="BS188" s="87"/>
      <c r="BT188" s="103"/>
      <c r="BU188" s="103"/>
      <c r="BV188" s="104"/>
      <c r="BW188" s="102"/>
      <c r="BX188" s="87"/>
      <c r="BY188" s="87"/>
      <c r="BZ188" s="87"/>
      <c r="CA188" s="103"/>
      <c r="CB188" s="102"/>
      <c r="CC188" s="87"/>
    </row>
    <row r="189" spans="13:81" x14ac:dyDescent="0.3">
      <c r="M189" s="87"/>
      <c r="AB189" s="4"/>
      <c r="AG189" s="4"/>
      <c r="AH189" s="4"/>
      <c r="AI189" s="4"/>
      <c r="AJ189" s="4"/>
      <c r="AN189" s="4"/>
      <c r="BK189" s="102"/>
      <c r="BL189" s="103"/>
      <c r="BM189" s="87"/>
      <c r="BN189" s="87"/>
      <c r="BO189" s="103"/>
      <c r="BP189" s="103"/>
      <c r="BQ189" s="104"/>
      <c r="BR189" s="87"/>
      <c r="BS189" s="87"/>
      <c r="BT189" s="103"/>
      <c r="BU189" s="103"/>
      <c r="BV189" s="104"/>
      <c r="BW189" s="102"/>
      <c r="BX189" s="87"/>
      <c r="BY189" s="87"/>
      <c r="BZ189" s="87"/>
      <c r="CA189" s="103"/>
      <c r="CB189" s="102"/>
      <c r="CC189" s="87"/>
    </row>
    <row r="190" spans="13:81" x14ac:dyDescent="0.3">
      <c r="M190" s="87"/>
      <c r="AB190" s="4"/>
      <c r="AG190" s="4"/>
      <c r="AH190" s="4"/>
      <c r="AI190" s="4"/>
      <c r="AJ190" s="4"/>
      <c r="AN190" s="4"/>
      <c r="BK190" s="102"/>
      <c r="BL190" s="103"/>
      <c r="BM190" s="87"/>
      <c r="BN190" s="87"/>
      <c r="BO190" s="103"/>
      <c r="BP190" s="103"/>
      <c r="BQ190" s="104"/>
      <c r="BR190" s="87"/>
      <c r="BS190" s="87"/>
      <c r="BT190" s="103"/>
      <c r="BU190" s="103"/>
      <c r="BV190" s="104"/>
      <c r="BW190" s="102"/>
      <c r="BX190" s="87"/>
      <c r="BY190" s="87"/>
      <c r="BZ190" s="87"/>
      <c r="CA190" s="103"/>
      <c r="CB190" s="102"/>
      <c r="CC190" s="87"/>
    </row>
    <row r="191" spans="13:81" x14ac:dyDescent="0.3">
      <c r="M191" s="87"/>
      <c r="AB191" s="4"/>
      <c r="AG191" s="4"/>
      <c r="AH191" s="4"/>
      <c r="AI191" s="4"/>
      <c r="AJ191" s="4"/>
      <c r="AN191" s="4"/>
      <c r="BK191" s="102"/>
      <c r="BL191" s="103"/>
      <c r="BM191" s="87"/>
      <c r="BN191" s="87"/>
      <c r="BO191" s="103"/>
      <c r="BP191" s="103"/>
      <c r="BQ191" s="104"/>
      <c r="BR191" s="87"/>
      <c r="BS191" s="87"/>
      <c r="BT191" s="103"/>
      <c r="BU191" s="103"/>
      <c r="BV191" s="104"/>
      <c r="BW191" s="102"/>
      <c r="BX191" s="87"/>
      <c r="BY191" s="87"/>
      <c r="BZ191" s="87"/>
      <c r="CA191" s="103"/>
      <c r="CB191" s="102"/>
      <c r="CC191" s="87"/>
    </row>
    <row r="192" spans="13:81" x14ac:dyDescent="0.3">
      <c r="M192" s="87"/>
      <c r="AB192" s="4"/>
      <c r="AG192" s="4"/>
      <c r="AH192" s="4"/>
      <c r="AI192" s="4"/>
      <c r="AJ192" s="4"/>
      <c r="AN192" s="4"/>
      <c r="BK192" s="102"/>
      <c r="BL192" s="103"/>
      <c r="BM192" s="87"/>
      <c r="BN192" s="87"/>
      <c r="BO192" s="103"/>
      <c r="BP192" s="103"/>
      <c r="BQ192" s="104"/>
      <c r="BR192" s="87"/>
      <c r="BS192" s="87"/>
      <c r="BT192" s="103"/>
      <c r="BU192" s="103"/>
      <c r="BV192" s="104"/>
      <c r="BW192" s="102"/>
      <c r="BX192" s="87"/>
      <c r="BY192" s="87"/>
      <c r="BZ192" s="87"/>
      <c r="CA192" s="103"/>
      <c r="CB192" s="102"/>
      <c r="CC192" s="87"/>
    </row>
    <row r="193" spans="13:81" x14ac:dyDescent="0.3">
      <c r="M193" s="87"/>
      <c r="AB193" s="4"/>
      <c r="AG193" s="4"/>
      <c r="AH193" s="4"/>
      <c r="AI193" s="4"/>
      <c r="AJ193" s="4"/>
      <c r="AN193" s="4"/>
      <c r="BK193" s="102"/>
      <c r="BL193" s="103"/>
      <c r="BM193" s="87"/>
      <c r="BN193" s="87"/>
      <c r="BO193" s="103"/>
      <c r="BP193" s="103"/>
      <c r="BQ193" s="104"/>
      <c r="BR193" s="87"/>
      <c r="BS193" s="87"/>
      <c r="BT193" s="103"/>
      <c r="BU193" s="103"/>
      <c r="BV193" s="104"/>
      <c r="BW193" s="102"/>
      <c r="BX193" s="87"/>
      <c r="BY193" s="87"/>
      <c r="BZ193" s="87"/>
      <c r="CA193" s="103"/>
      <c r="CB193" s="102"/>
      <c r="CC193" s="87"/>
    </row>
    <row r="194" spans="13:81" x14ac:dyDescent="0.3">
      <c r="M194" s="87"/>
      <c r="AB194" s="4"/>
      <c r="AG194" s="4"/>
      <c r="AH194" s="4"/>
      <c r="AI194" s="4"/>
      <c r="AJ194" s="4"/>
      <c r="AN194" s="4"/>
      <c r="BK194" s="102"/>
      <c r="BL194" s="103"/>
      <c r="BM194" s="87"/>
      <c r="BN194" s="87"/>
      <c r="BO194" s="103"/>
      <c r="BP194" s="103"/>
      <c r="BQ194" s="104"/>
      <c r="BR194" s="87"/>
      <c r="BS194" s="87"/>
      <c r="BT194" s="103"/>
      <c r="BU194" s="103"/>
      <c r="BV194" s="104"/>
      <c r="BW194" s="102"/>
      <c r="BX194" s="87"/>
      <c r="BY194" s="87"/>
      <c r="BZ194" s="87"/>
      <c r="CA194" s="103"/>
      <c r="CB194" s="102"/>
      <c r="CC194" s="87"/>
    </row>
    <row r="195" spans="13:81" x14ac:dyDescent="0.3">
      <c r="M195" s="87"/>
      <c r="AB195" s="4"/>
      <c r="AG195" s="4"/>
      <c r="AH195" s="4"/>
      <c r="AI195" s="4"/>
      <c r="AJ195" s="4"/>
      <c r="AN195" s="4"/>
      <c r="BK195" s="102"/>
      <c r="BL195" s="103"/>
      <c r="BM195" s="87"/>
      <c r="BN195" s="87"/>
      <c r="BO195" s="103"/>
      <c r="BP195" s="103"/>
      <c r="BQ195" s="104"/>
      <c r="BR195" s="87"/>
      <c r="BS195" s="87"/>
      <c r="BT195" s="103"/>
      <c r="BU195" s="103"/>
      <c r="BV195" s="104"/>
      <c r="BW195" s="102"/>
      <c r="BX195" s="87"/>
      <c r="BY195" s="87"/>
      <c r="BZ195" s="87"/>
      <c r="CA195" s="103"/>
      <c r="CB195" s="102"/>
      <c r="CC195" s="87"/>
    </row>
    <row r="196" spans="13:81" x14ac:dyDescent="0.3">
      <c r="M196" s="87"/>
      <c r="AB196" s="4"/>
      <c r="AG196" s="4"/>
      <c r="AH196" s="4"/>
      <c r="AI196" s="4"/>
      <c r="AJ196" s="4"/>
      <c r="AN196" s="4"/>
      <c r="BK196" s="102"/>
      <c r="BL196" s="103"/>
      <c r="BM196" s="87"/>
      <c r="BN196" s="87"/>
      <c r="BO196" s="103"/>
      <c r="BP196" s="103"/>
      <c r="BQ196" s="104"/>
      <c r="BR196" s="87"/>
      <c r="BS196" s="87"/>
      <c r="BT196" s="103"/>
      <c r="BU196" s="103"/>
      <c r="BV196" s="104"/>
      <c r="BW196" s="102"/>
      <c r="BX196" s="87"/>
      <c r="BY196" s="87"/>
      <c r="BZ196" s="87"/>
      <c r="CA196" s="103"/>
      <c r="CB196" s="102"/>
      <c r="CC196" s="87"/>
    </row>
    <row r="197" spans="13:81" x14ac:dyDescent="0.3">
      <c r="M197" s="87"/>
      <c r="AB197" s="4"/>
      <c r="AG197" s="4"/>
      <c r="AH197" s="4"/>
      <c r="AI197" s="4"/>
      <c r="AJ197" s="4"/>
      <c r="AN197" s="4"/>
      <c r="BK197" s="102"/>
      <c r="BL197" s="103"/>
      <c r="BM197" s="87"/>
      <c r="BN197" s="87"/>
      <c r="BO197" s="103"/>
      <c r="BP197" s="103"/>
      <c r="BQ197" s="104"/>
      <c r="BR197" s="87"/>
      <c r="BS197" s="87"/>
      <c r="BT197" s="103"/>
      <c r="BU197" s="103"/>
      <c r="BV197" s="104"/>
      <c r="BW197" s="102"/>
      <c r="BX197" s="87"/>
      <c r="BY197" s="87"/>
      <c r="BZ197" s="87"/>
      <c r="CA197" s="103"/>
      <c r="CB197" s="102"/>
      <c r="CC197" s="87"/>
    </row>
    <row r="198" spans="13:81" x14ac:dyDescent="0.3">
      <c r="M198" s="87"/>
      <c r="AB198" s="4"/>
      <c r="AG198" s="4"/>
      <c r="AH198" s="4"/>
      <c r="AI198" s="4"/>
      <c r="AJ198" s="4"/>
      <c r="AN198" s="4"/>
      <c r="BK198" s="102"/>
      <c r="BL198" s="103"/>
      <c r="BM198" s="87"/>
      <c r="BN198" s="87"/>
      <c r="BO198" s="103"/>
      <c r="BP198" s="103"/>
      <c r="BQ198" s="104"/>
      <c r="BR198" s="87"/>
      <c r="BS198" s="87"/>
      <c r="BT198" s="103"/>
      <c r="BU198" s="103"/>
      <c r="BV198" s="104"/>
      <c r="BW198" s="102"/>
      <c r="BX198" s="87"/>
      <c r="BY198" s="87"/>
      <c r="BZ198" s="87"/>
      <c r="CA198" s="103"/>
      <c r="CB198" s="102"/>
      <c r="CC198" s="87"/>
    </row>
    <row r="199" spans="13:81" x14ac:dyDescent="0.3">
      <c r="M199" s="87"/>
      <c r="AB199" s="4"/>
      <c r="AG199" s="4"/>
      <c r="AH199" s="4"/>
      <c r="AI199" s="4"/>
      <c r="AJ199" s="4"/>
      <c r="AN199" s="4"/>
      <c r="BK199" s="102"/>
      <c r="BL199" s="103"/>
      <c r="BM199" s="87"/>
      <c r="BN199" s="87"/>
      <c r="BO199" s="103"/>
      <c r="BP199" s="103"/>
      <c r="BQ199" s="104"/>
      <c r="BR199" s="87"/>
      <c r="BS199" s="87"/>
      <c r="BT199" s="103"/>
      <c r="BU199" s="103"/>
      <c r="BV199" s="104"/>
      <c r="BW199" s="102"/>
      <c r="BX199" s="87"/>
      <c r="BY199" s="87"/>
      <c r="BZ199" s="87"/>
      <c r="CA199" s="103"/>
      <c r="CB199" s="102"/>
      <c r="CC199" s="87"/>
    </row>
    <row r="200" spans="13:81" x14ac:dyDescent="0.3">
      <c r="M200" s="87"/>
      <c r="AB200" s="4"/>
      <c r="AG200" s="4"/>
      <c r="AH200" s="4"/>
      <c r="AI200" s="4"/>
      <c r="AJ200" s="4"/>
      <c r="AN200" s="4"/>
      <c r="BK200" s="102"/>
      <c r="BL200" s="103"/>
      <c r="BM200" s="87"/>
      <c r="BN200" s="87"/>
      <c r="BO200" s="103"/>
      <c r="BP200" s="103"/>
      <c r="BQ200" s="104"/>
      <c r="BR200" s="87"/>
      <c r="BS200" s="87"/>
      <c r="BT200" s="103"/>
      <c r="BU200" s="103"/>
      <c r="BV200" s="104"/>
      <c r="BW200" s="102"/>
      <c r="BX200" s="87"/>
      <c r="BY200" s="87"/>
      <c r="BZ200" s="87"/>
      <c r="CA200" s="103"/>
      <c r="CB200" s="102"/>
      <c r="CC200" s="87"/>
    </row>
    <row r="201" spans="13:81" x14ac:dyDescent="0.3">
      <c r="M201" s="87"/>
      <c r="AB201" s="4"/>
      <c r="AG201" s="4"/>
      <c r="AH201" s="4"/>
      <c r="AI201" s="4"/>
      <c r="AJ201" s="4"/>
      <c r="AN201" s="4"/>
      <c r="BK201" s="102"/>
      <c r="BL201" s="103"/>
      <c r="BM201" s="87"/>
      <c r="BN201" s="87"/>
      <c r="BO201" s="103"/>
      <c r="BP201" s="103"/>
      <c r="BQ201" s="104"/>
      <c r="BR201" s="87"/>
      <c r="BS201" s="87"/>
      <c r="BT201" s="103"/>
      <c r="BU201" s="103"/>
      <c r="BV201" s="104"/>
      <c r="BW201" s="102"/>
      <c r="BX201" s="87"/>
      <c r="BY201" s="87"/>
      <c r="BZ201" s="87"/>
      <c r="CA201" s="103"/>
      <c r="CB201" s="102"/>
      <c r="CC201" s="87"/>
    </row>
    <row r="202" spans="13:81" x14ac:dyDescent="0.3">
      <c r="M202" s="87"/>
      <c r="AB202" s="4"/>
      <c r="AG202" s="4"/>
      <c r="AH202" s="4"/>
      <c r="AI202" s="4"/>
      <c r="AJ202" s="4"/>
      <c r="AN202" s="4"/>
      <c r="BK202" s="102"/>
      <c r="BL202" s="103"/>
      <c r="BM202" s="87"/>
      <c r="BN202" s="87"/>
      <c r="BO202" s="103"/>
      <c r="BP202" s="103"/>
      <c r="BQ202" s="104"/>
      <c r="BR202" s="87"/>
      <c r="BS202" s="87"/>
      <c r="BT202" s="103"/>
      <c r="BU202" s="103"/>
      <c r="BV202" s="104"/>
      <c r="BW202" s="102"/>
      <c r="BX202" s="87"/>
      <c r="BY202" s="87"/>
      <c r="BZ202" s="87"/>
      <c r="CA202" s="103"/>
      <c r="CB202" s="102"/>
      <c r="CC202" s="87"/>
    </row>
    <row r="203" spans="13:81" x14ac:dyDescent="0.3">
      <c r="M203" s="87"/>
      <c r="AB203" s="4"/>
      <c r="AG203" s="4"/>
      <c r="AH203" s="4"/>
      <c r="AI203" s="4"/>
      <c r="AJ203" s="4"/>
      <c r="AN203" s="4"/>
      <c r="BK203" s="102"/>
      <c r="BL203" s="103"/>
      <c r="BM203" s="87"/>
      <c r="BN203" s="87"/>
      <c r="BO203" s="103"/>
      <c r="BP203" s="103"/>
      <c r="BQ203" s="104"/>
      <c r="BR203" s="87"/>
      <c r="BS203" s="87"/>
      <c r="BT203" s="103"/>
      <c r="BU203" s="103"/>
      <c r="BV203" s="104"/>
      <c r="BW203" s="102"/>
      <c r="BX203" s="87"/>
      <c r="BY203" s="87"/>
      <c r="BZ203" s="87"/>
      <c r="CA203" s="103"/>
      <c r="CB203" s="102"/>
      <c r="CC203" s="87"/>
    </row>
    <row r="204" spans="13:81" x14ac:dyDescent="0.3">
      <c r="M204" s="87"/>
      <c r="AB204" s="4"/>
      <c r="AG204" s="4"/>
      <c r="AH204" s="4"/>
      <c r="AI204" s="4"/>
      <c r="AJ204" s="4"/>
      <c r="AN204" s="4"/>
      <c r="BK204" s="102"/>
      <c r="BL204" s="103"/>
      <c r="BM204" s="87"/>
      <c r="BN204" s="87"/>
      <c r="BO204" s="103"/>
      <c r="BP204" s="103"/>
      <c r="BQ204" s="104"/>
      <c r="BR204" s="87"/>
      <c r="BS204" s="87"/>
      <c r="BT204" s="103"/>
      <c r="BU204" s="103"/>
      <c r="BV204" s="104"/>
      <c r="BW204" s="102"/>
      <c r="BX204" s="87"/>
      <c r="BY204" s="87"/>
      <c r="BZ204" s="87"/>
      <c r="CA204" s="103"/>
      <c r="CB204" s="102"/>
      <c r="CC204" s="87"/>
    </row>
    <row r="205" spans="13:81" x14ac:dyDescent="0.3">
      <c r="M205" s="87"/>
      <c r="AB205" s="4"/>
      <c r="AG205" s="4"/>
      <c r="AH205" s="4"/>
      <c r="AI205" s="4"/>
      <c r="AJ205" s="4"/>
      <c r="AN205" s="4"/>
      <c r="BK205" s="102"/>
      <c r="BL205" s="103"/>
      <c r="BM205" s="87"/>
      <c r="BN205" s="87"/>
      <c r="BO205" s="103"/>
      <c r="BP205" s="103"/>
      <c r="BQ205" s="104"/>
      <c r="BR205" s="87"/>
      <c r="BS205" s="87"/>
      <c r="BT205" s="103"/>
      <c r="BU205" s="103"/>
      <c r="BV205" s="104"/>
      <c r="BW205" s="102"/>
      <c r="BX205" s="87"/>
      <c r="BY205" s="87"/>
      <c r="BZ205" s="87"/>
      <c r="CA205" s="103"/>
      <c r="CB205" s="102"/>
      <c r="CC205" s="87"/>
    </row>
    <row r="206" spans="13:81" x14ac:dyDescent="0.3">
      <c r="M206" s="87"/>
      <c r="AB206" s="4"/>
      <c r="AG206" s="4"/>
      <c r="AH206" s="4"/>
      <c r="AI206" s="4"/>
      <c r="AJ206" s="4"/>
      <c r="AN206" s="4"/>
      <c r="BK206" s="102"/>
      <c r="BL206" s="103"/>
      <c r="BM206" s="87"/>
      <c r="BN206" s="87"/>
      <c r="BO206" s="103"/>
      <c r="BP206" s="103"/>
      <c r="BQ206" s="104"/>
      <c r="BR206" s="87"/>
      <c r="BS206" s="87"/>
      <c r="BT206" s="103"/>
      <c r="BU206" s="103"/>
      <c r="BV206" s="104"/>
      <c r="BW206" s="102"/>
      <c r="BX206" s="87"/>
      <c r="BY206" s="87"/>
      <c r="BZ206" s="87"/>
      <c r="CA206" s="103"/>
      <c r="CB206" s="102"/>
      <c r="CC206" s="87"/>
    </row>
    <row r="207" spans="13:81" x14ac:dyDescent="0.3">
      <c r="M207" s="87"/>
      <c r="AB207" s="4"/>
      <c r="AG207" s="4"/>
      <c r="AH207" s="4"/>
      <c r="AI207" s="4"/>
      <c r="AJ207" s="4"/>
      <c r="AN207" s="4"/>
      <c r="BK207" s="102"/>
      <c r="BL207" s="103"/>
      <c r="BM207" s="87"/>
      <c r="BN207" s="87"/>
      <c r="BO207" s="103"/>
      <c r="BP207" s="103"/>
      <c r="BQ207" s="104"/>
      <c r="BR207" s="87"/>
      <c r="BS207" s="87"/>
      <c r="BT207" s="103"/>
      <c r="BU207" s="103"/>
      <c r="BV207" s="104"/>
      <c r="BW207" s="102"/>
      <c r="BX207" s="87"/>
      <c r="BY207" s="87"/>
      <c r="BZ207" s="87"/>
      <c r="CA207" s="103"/>
      <c r="CB207" s="102"/>
      <c r="CC207" s="87"/>
    </row>
    <row r="208" spans="13:81" x14ac:dyDescent="0.3">
      <c r="M208" s="87"/>
      <c r="AB208" s="4"/>
      <c r="AG208" s="4"/>
      <c r="AH208" s="4"/>
      <c r="AI208" s="4"/>
      <c r="AJ208" s="4"/>
      <c r="AN208" s="4"/>
      <c r="BK208" s="102"/>
      <c r="BL208" s="103"/>
      <c r="BM208" s="87"/>
      <c r="BN208" s="87"/>
      <c r="BO208" s="103"/>
      <c r="BP208" s="103"/>
      <c r="BQ208" s="104"/>
      <c r="BR208" s="87"/>
      <c r="BS208" s="87"/>
      <c r="BT208" s="103"/>
      <c r="BU208" s="103"/>
      <c r="BV208" s="104"/>
      <c r="BW208" s="102"/>
      <c r="BX208" s="87"/>
      <c r="BY208" s="87"/>
      <c r="BZ208" s="87"/>
      <c r="CA208" s="103"/>
      <c r="CB208" s="102"/>
      <c r="CC208" s="87"/>
    </row>
    <row r="209" spans="13:81" x14ac:dyDescent="0.3">
      <c r="M209" s="87"/>
      <c r="AB209" s="4"/>
      <c r="AG209" s="4"/>
      <c r="AH209" s="4"/>
      <c r="AI209" s="4"/>
      <c r="AJ209" s="4"/>
      <c r="AN209" s="4"/>
      <c r="BK209" s="102"/>
      <c r="BL209" s="103"/>
      <c r="BM209" s="87"/>
      <c r="BN209" s="87"/>
      <c r="BO209" s="103"/>
      <c r="BP209" s="103"/>
      <c r="BQ209" s="104"/>
      <c r="BR209" s="87"/>
      <c r="BS209" s="87"/>
      <c r="BT209" s="103"/>
      <c r="BU209" s="103"/>
      <c r="BV209" s="104"/>
      <c r="BW209" s="102"/>
      <c r="BX209" s="87"/>
      <c r="BY209" s="87"/>
      <c r="BZ209" s="87"/>
      <c r="CA209" s="103"/>
      <c r="CB209" s="102"/>
      <c r="CC209" s="87"/>
    </row>
    <row r="210" spans="13:81" x14ac:dyDescent="0.3">
      <c r="M210" s="87"/>
      <c r="AB210" s="4"/>
      <c r="AG210" s="4"/>
      <c r="AH210" s="4"/>
      <c r="AI210" s="4"/>
      <c r="AJ210" s="4"/>
      <c r="AN210" s="4"/>
      <c r="BK210" s="102"/>
      <c r="BL210" s="103"/>
      <c r="BM210" s="87"/>
      <c r="BN210" s="87"/>
      <c r="BO210" s="103"/>
      <c r="BP210" s="103"/>
      <c r="BQ210" s="104"/>
      <c r="BR210" s="87"/>
      <c r="BS210" s="87"/>
      <c r="BT210" s="103"/>
      <c r="BU210" s="103"/>
      <c r="BV210" s="104"/>
      <c r="BW210" s="102"/>
      <c r="BX210" s="87"/>
      <c r="BY210" s="87"/>
      <c r="BZ210" s="87"/>
      <c r="CA210" s="103"/>
      <c r="CB210" s="102"/>
      <c r="CC210" s="87"/>
    </row>
    <row r="211" spans="13:81" x14ac:dyDescent="0.3">
      <c r="M211" s="87"/>
      <c r="AB211" s="4"/>
      <c r="AG211" s="4"/>
      <c r="AH211" s="4"/>
      <c r="AI211" s="4"/>
      <c r="AJ211" s="4"/>
      <c r="AN211" s="4"/>
      <c r="BK211" s="102"/>
      <c r="BL211" s="103"/>
      <c r="BM211" s="87"/>
      <c r="BN211" s="87"/>
      <c r="BO211" s="103"/>
      <c r="BP211" s="103"/>
      <c r="BQ211" s="104"/>
      <c r="BR211" s="87"/>
      <c r="BS211" s="87"/>
      <c r="BT211" s="103"/>
      <c r="BU211" s="103"/>
      <c r="BV211" s="104"/>
      <c r="BW211" s="102"/>
      <c r="BX211" s="87"/>
      <c r="BY211" s="87"/>
      <c r="BZ211" s="87"/>
      <c r="CA211" s="103"/>
      <c r="CB211" s="102"/>
      <c r="CC211" s="87"/>
    </row>
    <row r="212" spans="13:81" x14ac:dyDescent="0.3">
      <c r="M212" s="87"/>
      <c r="AB212" s="4"/>
      <c r="AG212" s="4"/>
      <c r="AH212" s="4"/>
      <c r="AI212" s="4"/>
      <c r="AJ212" s="4"/>
      <c r="AN212" s="4"/>
      <c r="BK212" s="102"/>
      <c r="BL212" s="103"/>
      <c r="BM212" s="87"/>
      <c r="BN212" s="87"/>
      <c r="BO212" s="103"/>
      <c r="BP212" s="103"/>
      <c r="BQ212" s="104"/>
      <c r="BR212" s="87"/>
      <c r="BS212" s="87"/>
      <c r="BT212" s="103"/>
      <c r="BU212" s="103"/>
      <c r="BV212" s="104"/>
      <c r="BW212" s="102"/>
      <c r="BX212" s="87"/>
      <c r="BY212" s="87"/>
      <c r="BZ212" s="87"/>
      <c r="CA212" s="103"/>
      <c r="CB212" s="102"/>
      <c r="CC212" s="87"/>
    </row>
    <row r="213" spans="13:81" x14ac:dyDescent="0.3">
      <c r="M213" s="87"/>
      <c r="AB213" s="4"/>
      <c r="AG213" s="4"/>
      <c r="AH213" s="4"/>
      <c r="AI213" s="4"/>
      <c r="AJ213" s="4"/>
      <c r="AN213" s="4"/>
      <c r="BK213" s="102"/>
      <c r="BL213" s="103"/>
      <c r="BM213" s="87"/>
      <c r="BN213" s="87"/>
      <c r="BO213" s="103"/>
      <c r="BP213" s="103"/>
      <c r="BQ213" s="104"/>
      <c r="BR213" s="87"/>
      <c r="BS213" s="87"/>
      <c r="BT213" s="103"/>
      <c r="BU213" s="103"/>
      <c r="BV213" s="104"/>
      <c r="BW213" s="102"/>
      <c r="BX213" s="87"/>
      <c r="BY213" s="87"/>
      <c r="BZ213" s="87"/>
      <c r="CA213" s="103"/>
      <c r="CB213" s="102"/>
      <c r="CC213" s="87"/>
    </row>
    <row r="214" spans="13:81" x14ac:dyDescent="0.3">
      <c r="M214" s="87"/>
      <c r="AB214" s="4"/>
      <c r="AG214" s="4"/>
      <c r="AH214" s="4"/>
      <c r="AI214" s="4"/>
      <c r="AJ214" s="4"/>
      <c r="AN214" s="4"/>
      <c r="BK214" s="102"/>
      <c r="BL214" s="103"/>
      <c r="BM214" s="87"/>
      <c r="BN214" s="87"/>
      <c r="BO214" s="103"/>
      <c r="BP214" s="103"/>
      <c r="BQ214" s="104"/>
      <c r="BR214" s="87"/>
      <c r="BS214" s="87"/>
      <c r="BT214" s="103"/>
      <c r="BU214" s="103"/>
      <c r="BV214" s="104"/>
      <c r="BW214" s="102"/>
      <c r="BX214" s="87"/>
      <c r="BY214" s="87"/>
      <c r="BZ214" s="87"/>
      <c r="CA214" s="103"/>
      <c r="CB214" s="102"/>
      <c r="CC214" s="87"/>
    </row>
    <row r="215" spans="13:81" x14ac:dyDescent="0.3">
      <c r="M215" s="87"/>
      <c r="AB215" s="4"/>
      <c r="AG215" s="4"/>
      <c r="AH215" s="4"/>
      <c r="AI215" s="4"/>
      <c r="AJ215" s="4"/>
      <c r="AN215" s="4"/>
      <c r="BK215" s="102"/>
      <c r="BL215" s="103"/>
      <c r="BM215" s="87"/>
      <c r="BN215" s="87"/>
      <c r="BO215" s="103"/>
      <c r="BP215" s="103"/>
      <c r="BQ215" s="104"/>
      <c r="BR215" s="87"/>
      <c r="BS215" s="87"/>
      <c r="BT215" s="103"/>
      <c r="BU215" s="103"/>
      <c r="BV215" s="104"/>
      <c r="BW215" s="102"/>
      <c r="BX215" s="87"/>
      <c r="BY215" s="87"/>
      <c r="BZ215" s="87"/>
      <c r="CA215" s="103"/>
      <c r="CB215" s="102"/>
      <c r="CC215" s="87"/>
    </row>
    <row r="216" spans="13:81" x14ac:dyDescent="0.3">
      <c r="M216" s="87"/>
      <c r="AB216" s="4"/>
      <c r="AG216" s="4"/>
      <c r="AH216" s="4"/>
      <c r="AI216" s="4"/>
      <c r="AJ216" s="4"/>
      <c r="AN216" s="4"/>
      <c r="BK216" s="102"/>
      <c r="BL216" s="103"/>
      <c r="BM216" s="87"/>
      <c r="BN216" s="87"/>
      <c r="BO216" s="103"/>
      <c r="BP216" s="103"/>
      <c r="BQ216" s="104"/>
      <c r="BR216" s="87"/>
      <c r="BS216" s="87"/>
      <c r="BT216" s="103"/>
      <c r="BU216" s="103"/>
      <c r="BV216" s="104"/>
      <c r="BW216" s="102"/>
      <c r="BX216" s="87"/>
      <c r="BY216" s="87"/>
      <c r="BZ216" s="87"/>
      <c r="CA216" s="103"/>
      <c r="CB216" s="102"/>
      <c r="CC216" s="87"/>
    </row>
    <row r="217" spans="13:81" x14ac:dyDescent="0.3">
      <c r="M217" s="87"/>
      <c r="AB217" s="4"/>
      <c r="AG217" s="4"/>
      <c r="AH217" s="4"/>
      <c r="AI217" s="4"/>
      <c r="AJ217" s="4"/>
      <c r="AN217" s="4"/>
      <c r="BK217" s="102"/>
      <c r="BL217" s="103"/>
      <c r="BM217" s="87"/>
      <c r="BN217" s="87"/>
      <c r="BO217" s="103"/>
      <c r="BP217" s="103"/>
      <c r="BQ217" s="104"/>
      <c r="BR217" s="87"/>
      <c r="BS217" s="87"/>
      <c r="BT217" s="103"/>
      <c r="BU217" s="103"/>
      <c r="BV217" s="104"/>
      <c r="BW217" s="102"/>
      <c r="BX217" s="87"/>
      <c r="BY217" s="87"/>
      <c r="BZ217" s="87"/>
      <c r="CA217" s="103"/>
      <c r="CB217" s="102"/>
      <c r="CC217" s="87"/>
    </row>
    <row r="218" spans="13:81" x14ac:dyDescent="0.3">
      <c r="M218" s="87"/>
      <c r="AB218" s="4"/>
      <c r="AG218" s="4"/>
      <c r="AH218" s="4"/>
      <c r="AI218" s="4"/>
      <c r="AJ218" s="4"/>
      <c r="AN218" s="4"/>
      <c r="BK218" s="102"/>
      <c r="BL218" s="103"/>
      <c r="BM218" s="87"/>
      <c r="BN218" s="87"/>
      <c r="BO218" s="103"/>
      <c r="BP218" s="103"/>
      <c r="BQ218" s="104"/>
      <c r="BR218" s="87"/>
      <c r="BS218" s="87"/>
      <c r="BT218" s="103"/>
      <c r="BU218" s="103"/>
      <c r="BV218" s="104"/>
      <c r="BW218" s="102"/>
      <c r="BX218" s="87"/>
      <c r="BY218" s="87"/>
      <c r="BZ218" s="87"/>
      <c r="CA218" s="103"/>
      <c r="CB218" s="102"/>
      <c r="CC218" s="87"/>
    </row>
    <row r="219" spans="13:81" x14ac:dyDescent="0.3">
      <c r="M219" s="87"/>
      <c r="AB219" s="4"/>
      <c r="AG219" s="4"/>
      <c r="AH219" s="4"/>
      <c r="AI219" s="4"/>
      <c r="AJ219" s="4"/>
      <c r="AN219" s="4"/>
      <c r="BK219" s="102"/>
      <c r="BL219" s="103"/>
      <c r="BM219" s="87"/>
      <c r="BN219" s="87"/>
      <c r="BO219" s="103"/>
      <c r="BP219" s="103"/>
      <c r="BQ219" s="104"/>
      <c r="BR219" s="87"/>
      <c r="BS219" s="87"/>
      <c r="BT219" s="103"/>
      <c r="BU219" s="103"/>
      <c r="BV219" s="104"/>
      <c r="BW219" s="102"/>
      <c r="BX219" s="87"/>
      <c r="BY219" s="87"/>
      <c r="BZ219" s="87"/>
      <c r="CA219" s="103"/>
      <c r="CB219" s="102"/>
      <c r="CC219" s="87"/>
    </row>
    <row r="220" spans="13:81" x14ac:dyDescent="0.3">
      <c r="M220" s="87"/>
      <c r="AB220" s="4"/>
      <c r="AG220" s="4"/>
      <c r="AH220" s="4"/>
      <c r="AI220" s="4"/>
      <c r="AJ220" s="4"/>
      <c r="AN220" s="4"/>
      <c r="BK220" s="102"/>
      <c r="BL220" s="103"/>
      <c r="BM220" s="87"/>
      <c r="BN220" s="87"/>
      <c r="BO220" s="103"/>
      <c r="BP220" s="103"/>
      <c r="BQ220" s="104"/>
      <c r="BR220" s="87"/>
      <c r="BS220" s="87"/>
      <c r="BT220" s="103"/>
      <c r="BU220" s="103"/>
      <c r="BV220" s="104"/>
      <c r="BW220" s="102"/>
      <c r="BX220" s="87"/>
      <c r="BY220" s="87"/>
      <c r="BZ220" s="87"/>
      <c r="CA220" s="103"/>
      <c r="CB220" s="102"/>
      <c r="CC220" s="87"/>
    </row>
    <row r="221" spans="13:81" x14ac:dyDescent="0.3">
      <c r="M221" s="87"/>
      <c r="AB221" s="4"/>
      <c r="AG221" s="4"/>
      <c r="AH221" s="4"/>
      <c r="AI221" s="4"/>
      <c r="AJ221" s="4"/>
      <c r="AN221" s="4"/>
      <c r="BK221" s="102"/>
      <c r="BL221" s="103"/>
      <c r="BM221" s="87"/>
      <c r="BN221" s="87"/>
      <c r="BO221" s="103"/>
      <c r="BP221" s="103"/>
      <c r="BQ221" s="104"/>
      <c r="BR221" s="87"/>
      <c r="BS221" s="87"/>
      <c r="BT221" s="103"/>
      <c r="BU221" s="103"/>
      <c r="BV221" s="104"/>
      <c r="BW221" s="102"/>
      <c r="BX221" s="87"/>
      <c r="BY221" s="87"/>
      <c r="BZ221" s="87"/>
      <c r="CA221" s="103"/>
      <c r="CB221" s="102"/>
      <c r="CC221" s="87"/>
    </row>
    <row r="222" spans="13:81" x14ac:dyDescent="0.3">
      <c r="M222" s="87"/>
      <c r="AB222" s="4"/>
      <c r="AG222" s="4"/>
      <c r="AH222" s="4"/>
      <c r="AI222" s="4"/>
      <c r="AJ222" s="4"/>
      <c r="AN222" s="4"/>
      <c r="BK222" s="102"/>
      <c r="BL222" s="103"/>
      <c r="BM222" s="87"/>
      <c r="BN222" s="87"/>
      <c r="BO222" s="103"/>
      <c r="BP222" s="103"/>
      <c r="BQ222" s="104"/>
      <c r="BR222" s="87"/>
      <c r="BS222" s="87"/>
      <c r="BT222" s="103"/>
      <c r="BU222" s="103"/>
      <c r="BV222" s="104"/>
      <c r="BW222" s="102"/>
      <c r="BX222" s="87"/>
      <c r="BY222" s="87"/>
      <c r="BZ222" s="87"/>
      <c r="CA222" s="103"/>
      <c r="CB222" s="102"/>
      <c r="CC222" s="87"/>
    </row>
    <row r="223" spans="13:81" x14ac:dyDescent="0.3">
      <c r="M223" s="87"/>
      <c r="AB223" s="4"/>
      <c r="AG223" s="4"/>
      <c r="AH223" s="4"/>
      <c r="AI223" s="4"/>
      <c r="AJ223" s="4"/>
      <c r="AN223" s="4"/>
      <c r="BK223" s="102"/>
      <c r="BL223" s="103"/>
      <c r="BM223" s="87"/>
      <c r="BN223" s="87"/>
      <c r="BO223" s="103"/>
      <c r="BP223" s="103"/>
      <c r="BQ223" s="104"/>
      <c r="BR223" s="87"/>
      <c r="BS223" s="87"/>
      <c r="BT223" s="103"/>
      <c r="BU223" s="103"/>
      <c r="BV223" s="104"/>
      <c r="BW223" s="102"/>
      <c r="BX223" s="87"/>
      <c r="BY223" s="87"/>
      <c r="BZ223" s="87"/>
      <c r="CA223" s="103"/>
      <c r="CB223" s="102"/>
      <c r="CC223" s="87"/>
    </row>
    <row r="224" spans="13:81" x14ac:dyDescent="0.3">
      <c r="M224" s="87"/>
      <c r="AB224" s="4"/>
      <c r="AG224" s="4"/>
      <c r="AH224" s="4"/>
      <c r="AI224" s="4"/>
      <c r="AJ224" s="4"/>
      <c r="AN224" s="4"/>
      <c r="BK224" s="102"/>
      <c r="BL224" s="103"/>
      <c r="BM224" s="87"/>
      <c r="BN224" s="87"/>
      <c r="BO224" s="103"/>
      <c r="BP224" s="103"/>
      <c r="BQ224" s="104"/>
      <c r="BR224" s="87"/>
      <c r="BS224" s="87"/>
      <c r="BT224" s="103"/>
      <c r="BU224" s="103"/>
      <c r="BV224" s="104"/>
      <c r="BW224" s="102"/>
      <c r="BX224" s="87"/>
      <c r="BY224" s="87"/>
      <c r="BZ224" s="87"/>
      <c r="CA224" s="103"/>
      <c r="CB224" s="102"/>
      <c r="CC224" s="87"/>
    </row>
    <row r="225" spans="13:81" x14ac:dyDescent="0.3">
      <c r="M225" s="87"/>
      <c r="AB225" s="4"/>
      <c r="AG225" s="4"/>
      <c r="AH225" s="4"/>
      <c r="AI225" s="4"/>
      <c r="AJ225" s="4"/>
      <c r="AN225" s="4"/>
      <c r="BK225" s="102"/>
      <c r="BL225" s="103"/>
      <c r="BM225" s="87"/>
      <c r="BN225" s="87"/>
      <c r="BO225" s="103"/>
      <c r="BP225" s="103"/>
      <c r="BQ225" s="104"/>
      <c r="BR225" s="87"/>
      <c r="BS225" s="87"/>
      <c r="BT225" s="103"/>
      <c r="BU225" s="103"/>
      <c r="BV225" s="104"/>
      <c r="BW225" s="102"/>
      <c r="BX225" s="87"/>
      <c r="BY225" s="87"/>
      <c r="BZ225" s="87"/>
      <c r="CA225" s="103"/>
      <c r="CB225" s="102"/>
      <c r="CC225" s="87"/>
    </row>
    <row r="226" spans="13:81" x14ac:dyDescent="0.3">
      <c r="M226" s="87"/>
      <c r="AB226" s="4"/>
      <c r="AG226" s="4"/>
      <c r="AH226" s="4"/>
      <c r="AI226" s="4"/>
      <c r="AJ226" s="4"/>
      <c r="AN226" s="4"/>
      <c r="BK226" s="102"/>
      <c r="BL226" s="103"/>
      <c r="BM226" s="87"/>
      <c r="BN226" s="87"/>
      <c r="BO226" s="103"/>
      <c r="BP226" s="103"/>
      <c r="BQ226" s="104"/>
      <c r="BR226" s="87"/>
      <c r="BS226" s="87"/>
      <c r="BT226" s="103"/>
      <c r="BU226" s="103"/>
      <c r="BV226" s="104"/>
      <c r="BW226" s="102"/>
      <c r="BX226" s="87"/>
      <c r="BY226" s="87"/>
      <c r="BZ226" s="87"/>
      <c r="CA226" s="103"/>
      <c r="CB226" s="102"/>
      <c r="CC226" s="87"/>
    </row>
    <row r="227" spans="13:81" x14ac:dyDescent="0.3">
      <c r="M227" s="87"/>
      <c r="AB227" s="4"/>
      <c r="AG227" s="4"/>
      <c r="AH227" s="4"/>
      <c r="AI227" s="4"/>
      <c r="AJ227" s="4"/>
      <c r="AN227" s="4"/>
      <c r="BK227" s="102"/>
      <c r="BL227" s="103"/>
      <c r="BM227" s="87"/>
      <c r="BN227" s="87"/>
      <c r="BO227" s="103"/>
      <c r="BP227" s="103"/>
      <c r="BQ227" s="104"/>
      <c r="BR227" s="87"/>
      <c r="BS227" s="87"/>
      <c r="BT227" s="103"/>
      <c r="BU227" s="103"/>
      <c r="BV227" s="104"/>
      <c r="BW227" s="102"/>
      <c r="BX227" s="87"/>
      <c r="BY227" s="87"/>
      <c r="BZ227" s="87"/>
      <c r="CA227" s="103"/>
      <c r="CB227" s="102"/>
      <c r="CC227" s="87"/>
    </row>
    <row r="228" spans="13:81" x14ac:dyDescent="0.3">
      <c r="M228" s="87"/>
      <c r="AB228" s="4"/>
      <c r="AG228" s="4"/>
      <c r="AH228" s="4"/>
      <c r="AI228" s="4"/>
      <c r="AJ228" s="4"/>
      <c r="AN228" s="4"/>
      <c r="BK228" s="102"/>
      <c r="BL228" s="103"/>
      <c r="BM228" s="87"/>
      <c r="BN228" s="87"/>
      <c r="BO228" s="103"/>
      <c r="BP228" s="103"/>
      <c r="BQ228" s="104"/>
      <c r="BR228" s="87"/>
      <c r="BS228" s="87"/>
      <c r="BT228" s="103"/>
      <c r="BU228" s="103"/>
      <c r="BV228" s="104"/>
      <c r="BW228" s="102"/>
      <c r="BX228" s="87"/>
      <c r="BY228" s="87"/>
      <c r="BZ228" s="87"/>
      <c r="CA228" s="103"/>
      <c r="CB228" s="102"/>
      <c r="CC228" s="87"/>
    </row>
    <row r="229" spans="13:81" x14ac:dyDescent="0.3">
      <c r="M229" s="87"/>
      <c r="AB229" s="4"/>
      <c r="AG229" s="4"/>
      <c r="AH229" s="4"/>
      <c r="AI229" s="4"/>
      <c r="AJ229" s="4"/>
      <c r="AN229" s="4"/>
      <c r="BK229" s="102"/>
      <c r="BL229" s="103"/>
      <c r="BM229" s="87"/>
      <c r="BN229" s="87"/>
      <c r="BO229" s="103"/>
      <c r="BP229" s="103"/>
      <c r="BQ229" s="104"/>
      <c r="BR229" s="87"/>
      <c r="BS229" s="87"/>
      <c r="BT229" s="103"/>
      <c r="BU229" s="103"/>
      <c r="BV229" s="104"/>
      <c r="BW229" s="102"/>
      <c r="BX229" s="87"/>
      <c r="BY229" s="87"/>
      <c r="BZ229" s="87"/>
      <c r="CA229" s="103"/>
      <c r="CB229" s="102"/>
      <c r="CC229" s="87"/>
    </row>
    <row r="230" spans="13:81" x14ac:dyDescent="0.3">
      <c r="M230" s="87"/>
      <c r="AB230" s="4"/>
      <c r="AG230" s="4"/>
      <c r="AH230" s="4"/>
      <c r="AI230" s="4"/>
      <c r="AJ230" s="4"/>
      <c r="AN230" s="4"/>
      <c r="BK230" s="102"/>
      <c r="BL230" s="103"/>
      <c r="BM230" s="87"/>
      <c r="BN230" s="87"/>
      <c r="BO230" s="103"/>
      <c r="BP230" s="103"/>
      <c r="BQ230" s="104"/>
      <c r="BR230" s="87"/>
      <c r="BS230" s="87"/>
      <c r="BT230" s="103"/>
      <c r="BU230" s="103"/>
      <c r="BV230" s="104"/>
      <c r="BW230" s="102"/>
      <c r="BX230" s="87"/>
      <c r="BY230" s="87"/>
      <c r="BZ230" s="87"/>
      <c r="CA230" s="103"/>
      <c r="CB230" s="102"/>
      <c r="CC230" s="87"/>
    </row>
    <row r="231" spans="13:81" x14ac:dyDescent="0.3">
      <c r="M231" s="87"/>
      <c r="AB231" s="4"/>
      <c r="AG231" s="4"/>
      <c r="AH231" s="4"/>
      <c r="AI231" s="4"/>
      <c r="AJ231" s="4"/>
      <c r="AN231" s="4"/>
      <c r="BK231" s="102"/>
      <c r="BL231" s="103"/>
      <c r="BM231" s="87"/>
      <c r="BN231" s="87"/>
      <c r="BO231" s="103"/>
      <c r="BP231" s="103"/>
      <c r="BQ231" s="104"/>
      <c r="BR231" s="87"/>
      <c r="BS231" s="87"/>
      <c r="BT231" s="103"/>
      <c r="BU231" s="103"/>
      <c r="BV231" s="104"/>
      <c r="BW231" s="102"/>
      <c r="BX231" s="87"/>
      <c r="BY231" s="87"/>
      <c r="BZ231" s="87"/>
      <c r="CA231" s="103"/>
      <c r="CB231" s="102"/>
      <c r="CC231" s="87"/>
    </row>
    <row r="232" spans="13:81" x14ac:dyDescent="0.3">
      <c r="M232" s="87"/>
      <c r="AB232" s="4"/>
      <c r="AG232" s="4"/>
      <c r="AH232" s="4"/>
      <c r="AI232" s="4"/>
      <c r="AJ232" s="4"/>
      <c r="AN232" s="4"/>
      <c r="BK232" s="102"/>
      <c r="BL232" s="103"/>
      <c r="BM232" s="87"/>
      <c r="BN232" s="87"/>
      <c r="BO232" s="103"/>
      <c r="BP232" s="103"/>
      <c r="BQ232" s="104"/>
      <c r="BR232" s="87"/>
      <c r="BS232" s="87"/>
      <c r="BT232" s="103"/>
      <c r="BU232" s="103"/>
      <c r="BV232" s="104"/>
      <c r="BW232" s="102"/>
      <c r="BX232" s="87"/>
      <c r="BY232" s="87"/>
      <c r="BZ232" s="87"/>
      <c r="CA232" s="103"/>
      <c r="CB232" s="102"/>
      <c r="CC232" s="87"/>
    </row>
    <row r="233" spans="13:81" x14ac:dyDescent="0.3">
      <c r="M233" s="87"/>
      <c r="AB233" s="4"/>
      <c r="AG233" s="4"/>
      <c r="AH233" s="4"/>
      <c r="AI233" s="4"/>
      <c r="AJ233" s="4"/>
      <c r="AN233" s="4"/>
      <c r="BK233" s="102"/>
      <c r="BL233" s="103"/>
      <c r="BM233" s="87"/>
      <c r="BN233" s="87"/>
      <c r="BO233" s="103"/>
      <c r="BP233" s="103"/>
      <c r="BQ233" s="104"/>
      <c r="BR233" s="87"/>
      <c r="BS233" s="87"/>
      <c r="BT233" s="103"/>
      <c r="BU233" s="103"/>
      <c r="BV233" s="104"/>
      <c r="BW233" s="102"/>
      <c r="BX233" s="87"/>
      <c r="BY233" s="87"/>
      <c r="BZ233" s="87"/>
      <c r="CA233" s="103"/>
      <c r="CB233" s="102"/>
      <c r="CC233" s="87"/>
    </row>
    <row r="234" spans="13:81" x14ac:dyDescent="0.3">
      <c r="M234" s="87"/>
      <c r="AB234" s="4"/>
      <c r="AG234" s="4"/>
      <c r="AH234" s="4"/>
      <c r="AI234" s="4"/>
      <c r="AJ234" s="4"/>
      <c r="AN234" s="4"/>
      <c r="BK234" s="102"/>
      <c r="BL234" s="103"/>
      <c r="BM234" s="87"/>
      <c r="BN234" s="87"/>
      <c r="BO234" s="103"/>
      <c r="BP234" s="103"/>
      <c r="BQ234" s="104"/>
      <c r="BR234" s="87"/>
      <c r="BS234" s="87"/>
      <c r="BT234" s="103"/>
      <c r="BU234" s="103"/>
      <c r="BV234" s="104"/>
      <c r="BW234" s="102"/>
      <c r="BX234" s="87"/>
      <c r="BY234" s="87"/>
      <c r="BZ234" s="87"/>
      <c r="CA234" s="103"/>
      <c r="CB234" s="102"/>
      <c r="CC234" s="87"/>
    </row>
    <row r="235" spans="13:81" x14ac:dyDescent="0.3">
      <c r="M235" s="87"/>
      <c r="AB235" s="4"/>
      <c r="AG235" s="4"/>
      <c r="AH235" s="4"/>
      <c r="AI235" s="4"/>
      <c r="AJ235" s="4"/>
      <c r="AN235" s="4"/>
      <c r="BK235" s="102"/>
      <c r="BL235" s="103"/>
      <c r="BM235" s="87"/>
      <c r="BN235" s="87"/>
      <c r="BO235" s="103"/>
      <c r="BP235" s="103"/>
      <c r="BQ235" s="104"/>
      <c r="BR235" s="87"/>
      <c r="BS235" s="87"/>
      <c r="BT235" s="103"/>
      <c r="BU235" s="103"/>
      <c r="BV235" s="104"/>
      <c r="BW235" s="102"/>
      <c r="BX235" s="87"/>
      <c r="BY235" s="87"/>
      <c r="BZ235" s="87"/>
      <c r="CA235" s="103"/>
      <c r="CB235" s="102"/>
      <c r="CC235" s="87"/>
    </row>
    <row r="236" spans="13:81" x14ac:dyDescent="0.3">
      <c r="M236" s="87"/>
      <c r="AB236" s="4"/>
      <c r="AG236" s="4"/>
      <c r="AH236" s="4"/>
      <c r="AI236" s="4"/>
      <c r="AJ236" s="4"/>
      <c r="AN236" s="4"/>
      <c r="BK236" s="102"/>
      <c r="BL236" s="103"/>
      <c r="BM236" s="87"/>
      <c r="BN236" s="87"/>
      <c r="BO236" s="103"/>
      <c r="BP236" s="103"/>
      <c r="BQ236" s="104"/>
      <c r="BR236" s="87"/>
      <c r="BS236" s="87"/>
      <c r="BT236" s="103"/>
      <c r="BU236" s="103"/>
      <c r="BV236" s="104"/>
      <c r="BW236" s="102"/>
      <c r="BX236" s="87"/>
      <c r="BY236" s="87"/>
      <c r="BZ236" s="87"/>
      <c r="CA236" s="103"/>
      <c r="CB236" s="102"/>
      <c r="CC236" s="87"/>
    </row>
    <row r="237" spans="13:81" x14ac:dyDescent="0.3">
      <c r="M237" s="87"/>
      <c r="AB237" s="4"/>
      <c r="AG237" s="4"/>
      <c r="AH237" s="4"/>
      <c r="AI237" s="4"/>
      <c r="AJ237" s="4"/>
      <c r="AN237" s="4"/>
      <c r="BK237" s="102"/>
      <c r="BL237" s="103"/>
      <c r="BM237" s="87"/>
      <c r="BN237" s="87"/>
      <c r="BO237" s="103"/>
      <c r="BP237" s="103"/>
      <c r="BQ237" s="104"/>
      <c r="BR237" s="87"/>
      <c r="BS237" s="87"/>
      <c r="BT237" s="103"/>
      <c r="BU237" s="103"/>
      <c r="BV237" s="104"/>
      <c r="BW237" s="102"/>
      <c r="BX237" s="87"/>
      <c r="BY237" s="87"/>
      <c r="BZ237" s="87"/>
      <c r="CA237" s="103"/>
      <c r="CB237" s="102"/>
      <c r="CC237" s="87"/>
    </row>
    <row r="238" spans="13:81" x14ac:dyDescent="0.3">
      <c r="M238" s="87"/>
      <c r="AB238" s="4"/>
      <c r="AG238" s="4"/>
      <c r="AH238" s="4"/>
      <c r="AI238" s="4"/>
      <c r="AJ238" s="4"/>
      <c r="AN238" s="4"/>
      <c r="BK238" s="102"/>
      <c r="BL238" s="103"/>
      <c r="BM238" s="87"/>
      <c r="BN238" s="87"/>
      <c r="BO238" s="103"/>
      <c r="BP238" s="103"/>
      <c r="BQ238" s="104"/>
      <c r="BR238" s="87"/>
      <c r="BS238" s="87"/>
      <c r="BT238" s="103"/>
      <c r="BU238" s="103"/>
      <c r="BV238" s="104"/>
      <c r="BW238" s="102"/>
      <c r="BX238" s="87"/>
      <c r="BY238" s="87"/>
      <c r="BZ238" s="87"/>
      <c r="CA238" s="103"/>
      <c r="CB238" s="102"/>
      <c r="CC238" s="87"/>
    </row>
    <row r="239" spans="13:81" x14ac:dyDescent="0.3">
      <c r="M239" s="87"/>
      <c r="AB239" s="4"/>
      <c r="AG239" s="4"/>
      <c r="AH239" s="4"/>
      <c r="AI239" s="4"/>
      <c r="AJ239" s="4"/>
      <c r="AN239" s="4"/>
      <c r="BK239" s="102"/>
      <c r="BL239" s="103"/>
      <c r="BM239" s="87"/>
      <c r="BN239" s="87"/>
      <c r="BO239" s="103"/>
      <c r="BP239" s="103"/>
      <c r="BQ239" s="104"/>
      <c r="BR239" s="87"/>
      <c r="BS239" s="87"/>
      <c r="BT239" s="103"/>
      <c r="BU239" s="103"/>
      <c r="BV239" s="104"/>
      <c r="BW239" s="102"/>
      <c r="BX239" s="87"/>
      <c r="BY239" s="87"/>
      <c r="BZ239" s="87"/>
      <c r="CA239" s="103"/>
      <c r="CB239" s="102"/>
      <c r="CC239" s="87"/>
    </row>
    <row r="240" spans="13:81" x14ac:dyDescent="0.3">
      <c r="M240" s="87"/>
      <c r="AB240" s="4"/>
      <c r="AG240" s="4"/>
      <c r="AH240" s="4"/>
      <c r="AI240" s="4"/>
      <c r="AJ240" s="4"/>
      <c r="AN240" s="4"/>
      <c r="BK240" s="102"/>
      <c r="BL240" s="103"/>
      <c r="BM240" s="87"/>
      <c r="BN240" s="87"/>
      <c r="BO240" s="103"/>
      <c r="BP240" s="103"/>
      <c r="BQ240" s="104"/>
      <c r="BR240" s="87"/>
      <c r="BS240" s="87"/>
      <c r="BT240" s="103"/>
      <c r="BU240" s="103"/>
      <c r="BV240" s="104"/>
      <c r="BW240" s="102"/>
      <c r="BX240" s="87"/>
      <c r="BY240" s="87"/>
      <c r="BZ240" s="87"/>
      <c r="CA240" s="103"/>
      <c r="CB240" s="102"/>
      <c r="CC240" s="87"/>
    </row>
    <row r="241" spans="13:81" x14ac:dyDescent="0.3">
      <c r="M241" s="87"/>
      <c r="AB241" s="4"/>
      <c r="AG241" s="4"/>
      <c r="AH241" s="4"/>
      <c r="AI241" s="4"/>
      <c r="AJ241" s="4"/>
      <c r="AN241" s="4"/>
      <c r="BK241" s="102"/>
      <c r="BL241" s="103"/>
      <c r="BM241" s="87"/>
      <c r="BN241" s="87"/>
      <c r="BO241" s="103"/>
      <c r="BP241" s="103"/>
      <c r="BQ241" s="104"/>
      <c r="BR241" s="87"/>
      <c r="BS241" s="87"/>
      <c r="BT241" s="103"/>
      <c r="BU241" s="103"/>
      <c r="BV241" s="104"/>
      <c r="BW241" s="102"/>
      <c r="BX241" s="87"/>
      <c r="BY241" s="87"/>
      <c r="BZ241" s="87"/>
      <c r="CA241" s="103"/>
      <c r="CB241" s="102"/>
      <c r="CC241" s="87"/>
    </row>
    <row r="242" spans="13:81" x14ac:dyDescent="0.3">
      <c r="M242" s="87"/>
      <c r="AB242" s="4"/>
      <c r="AG242" s="4"/>
      <c r="AH242" s="4"/>
      <c r="AI242" s="4"/>
      <c r="AJ242" s="4"/>
      <c r="AN242" s="4"/>
      <c r="BK242" s="102"/>
      <c r="BL242" s="103"/>
      <c r="BM242" s="87"/>
      <c r="BN242" s="87"/>
      <c r="BO242" s="103"/>
      <c r="BP242" s="103"/>
      <c r="BQ242" s="104"/>
      <c r="BR242" s="87"/>
      <c r="BS242" s="87"/>
      <c r="BT242" s="103"/>
      <c r="BU242" s="103"/>
      <c r="BV242" s="104"/>
      <c r="BW242" s="102"/>
      <c r="BX242" s="87"/>
      <c r="BY242" s="87"/>
      <c r="BZ242" s="87"/>
      <c r="CA242" s="103"/>
      <c r="CB242" s="102"/>
      <c r="CC242" s="87"/>
    </row>
    <row r="243" spans="13:81" x14ac:dyDescent="0.3">
      <c r="M243" s="87"/>
      <c r="AB243" s="4"/>
      <c r="AG243" s="4"/>
      <c r="AH243" s="4"/>
      <c r="AI243" s="4"/>
      <c r="AJ243" s="4"/>
      <c r="AN243" s="4"/>
      <c r="BK243" s="102"/>
      <c r="BL243" s="103"/>
      <c r="BM243" s="87"/>
      <c r="BN243" s="87"/>
      <c r="BO243" s="103"/>
      <c r="BP243" s="103"/>
      <c r="BQ243" s="104"/>
      <c r="BR243" s="87"/>
      <c r="BS243" s="87"/>
      <c r="BT243" s="103"/>
      <c r="BU243" s="103"/>
      <c r="BV243" s="104"/>
      <c r="BW243" s="102"/>
      <c r="BX243" s="87"/>
      <c r="BY243" s="87"/>
      <c r="BZ243" s="87"/>
      <c r="CA243" s="103"/>
      <c r="CB243" s="102"/>
      <c r="CC243" s="87"/>
    </row>
    <row r="244" spans="13:81" x14ac:dyDescent="0.3">
      <c r="M244" s="87"/>
      <c r="AB244" s="4"/>
      <c r="AG244" s="4"/>
      <c r="AH244" s="4"/>
      <c r="AI244" s="4"/>
      <c r="AJ244" s="4"/>
      <c r="AN244" s="4"/>
      <c r="BK244" s="102"/>
      <c r="BL244" s="103"/>
      <c r="BM244" s="87"/>
      <c r="BN244" s="87"/>
      <c r="BO244" s="103"/>
      <c r="BP244" s="103"/>
      <c r="BQ244" s="104"/>
      <c r="BR244" s="87"/>
      <c r="BS244" s="87"/>
      <c r="BT244" s="103"/>
      <c r="BU244" s="103"/>
      <c r="BV244" s="104"/>
      <c r="BW244" s="102"/>
      <c r="BX244" s="87"/>
      <c r="BY244" s="87"/>
      <c r="BZ244" s="87"/>
      <c r="CA244" s="103"/>
      <c r="CB244" s="102"/>
      <c r="CC244" s="87"/>
    </row>
    <row r="245" spans="13:81" x14ac:dyDescent="0.3">
      <c r="M245" s="87"/>
      <c r="AB245" s="4"/>
      <c r="AG245" s="4"/>
      <c r="AH245" s="4"/>
      <c r="AI245" s="4"/>
      <c r="AJ245" s="4"/>
      <c r="AN245" s="4"/>
      <c r="BK245" s="102"/>
      <c r="BL245" s="103"/>
      <c r="BM245" s="87"/>
      <c r="BN245" s="87"/>
      <c r="BO245" s="103"/>
      <c r="BP245" s="103"/>
      <c r="BQ245" s="104"/>
      <c r="BR245" s="87"/>
      <c r="BS245" s="87"/>
      <c r="BT245" s="103"/>
      <c r="BU245" s="103"/>
      <c r="BV245" s="104"/>
      <c r="BW245" s="102"/>
      <c r="BX245" s="87"/>
      <c r="BY245" s="87"/>
      <c r="BZ245" s="87"/>
      <c r="CA245" s="103"/>
      <c r="CB245" s="102"/>
      <c r="CC245" s="87"/>
    </row>
    <row r="246" spans="13:81" x14ac:dyDescent="0.3">
      <c r="M246" s="87"/>
      <c r="AB246" s="4"/>
      <c r="AG246" s="4"/>
      <c r="AH246" s="4"/>
      <c r="AI246" s="4"/>
      <c r="AJ246" s="4"/>
      <c r="AN246" s="4"/>
      <c r="BK246" s="102"/>
      <c r="BL246" s="103"/>
      <c r="BM246" s="87"/>
      <c r="BN246" s="87"/>
      <c r="BO246" s="103"/>
      <c r="BP246" s="103"/>
      <c r="BQ246" s="104"/>
      <c r="BR246" s="87"/>
      <c r="BS246" s="87"/>
      <c r="BT246" s="103"/>
      <c r="BU246" s="103"/>
      <c r="BV246" s="104"/>
      <c r="BW246" s="102"/>
      <c r="BX246" s="87"/>
      <c r="BY246" s="87"/>
      <c r="BZ246" s="87"/>
      <c r="CA246" s="103"/>
      <c r="CB246" s="102"/>
      <c r="CC246" s="87"/>
    </row>
    <row r="247" spans="13:81" x14ac:dyDescent="0.3">
      <c r="M247" s="87"/>
      <c r="AB247" s="4"/>
      <c r="AG247" s="4"/>
      <c r="AH247" s="4"/>
      <c r="AI247" s="4"/>
      <c r="AJ247" s="4"/>
      <c r="AN247" s="4"/>
      <c r="BK247" s="102"/>
      <c r="BL247" s="103"/>
      <c r="BM247" s="87"/>
      <c r="BN247" s="87"/>
      <c r="BO247" s="103"/>
      <c r="BP247" s="103"/>
      <c r="BQ247" s="104"/>
      <c r="BR247" s="87"/>
      <c r="BS247" s="87"/>
      <c r="BT247" s="103"/>
      <c r="BU247" s="103"/>
      <c r="BV247" s="104"/>
      <c r="BW247" s="102"/>
      <c r="BX247" s="87"/>
      <c r="BY247" s="87"/>
      <c r="BZ247" s="87"/>
      <c r="CA247" s="103"/>
      <c r="CB247" s="102"/>
      <c r="CC247" s="87"/>
    </row>
    <row r="248" spans="13:81" x14ac:dyDescent="0.3">
      <c r="M248" s="87"/>
      <c r="AB248" s="4"/>
      <c r="AG248" s="4"/>
      <c r="AH248" s="4"/>
      <c r="AI248" s="4"/>
      <c r="AJ248" s="4"/>
      <c r="AN248" s="4"/>
      <c r="BK248" s="102"/>
      <c r="BL248" s="103"/>
      <c r="BM248" s="87"/>
      <c r="BN248" s="87"/>
      <c r="BO248" s="103"/>
      <c r="BP248" s="103"/>
      <c r="BQ248" s="104"/>
      <c r="BR248" s="87"/>
      <c r="BS248" s="87"/>
      <c r="BT248" s="103"/>
      <c r="BU248" s="103"/>
      <c r="BV248" s="104"/>
      <c r="BW248" s="102"/>
      <c r="BX248" s="87"/>
      <c r="BY248" s="87"/>
      <c r="BZ248" s="87"/>
      <c r="CA248" s="103"/>
      <c r="CB248" s="102"/>
      <c r="CC248" s="87"/>
    </row>
    <row r="249" spans="13:81" x14ac:dyDescent="0.3">
      <c r="M249" s="87"/>
      <c r="AB249" s="4"/>
      <c r="AG249" s="4"/>
      <c r="AH249" s="4"/>
      <c r="AI249" s="4"/>
      <c r="AJ249" s="4"/>
      <c r="AN249" s="4"/>
      <c r="BK249" s="102"/>
      <c r="BL249" s="103"/>
      <c r="BM249" s="87"/>
      <c r="BN249" s="87"/>
      <c r="BO249" s="103"/>
      <c r="BP249" s="103"/>
      <c r="BQ249" s="104"/>
      <c r="BR249" s="87"/>
      <c r="BS249" s="87"/>
      <c r="BT249" s="103"/>
      <c r="BU249" s="103"/>
      <c r="BV249" s="104"/>
      <c r="BW249" s="102"/>
      <c r="BX249" s="87"/>
      <c r="BY249" s="87"/>
      <c r="BZ249" s="87"/>
      <c r="CA249" s="103"/>
      <c r="CB249" s="102"/>
      <c r="CC249" s="87"/>
    </row>
    <row r="250" spans="13:81" x14ac:dyDescent="0.3">
      <c r="M250" s="87"/>
      <c r="AB250" s="4"/>
      <c r="AG250" s="4"/>
      <c r="AH250" s="4"/>
      <c r="AI250" s="4"/>
      <c r="AJ250" s="4"/>
      <c r="AN250" s="4"/>
      <c r="BK250" s="102"/>
      <c r="BL250" s="103"/>
      <c r="BM250" s="87"/>
      <c r="BN250" s="87"/>
      <c r="BO250" s="103"/>
      <c r="BP250" s="103"/>
      <c r="BQ250" s="104"/>
      <c r="BR250" s="87"/>
      <c r="BS250" s="87"/>
      <c r="BT250" s="103"/>
      <c r="BU250" s="103"/>
      <c r="BV250" s="104"/>
      <c r="BW250" s="102"/>
      <c r="BX250" s="87"/>
      <c r="BY250" s="87"/>
      <c r="BZ250" s="87"/>
      <c r="CA250" s="103"/>
      <c r="CB250" s="102"/>
      <c r="CC250" s="87"/>
    </row>
    <row r="251" spans="13:81" x14ac:dyDescent="0.3">
      <c r="M251" s="87"/>
      <c r="AB251" s="4"/>
      <c r="AG251" s="4"/>
      <c r="AH251" s="4"/>
      <c r="AI251" s="4"/>
      <c r="AJ251" s="4"/>
      <c r="AN251" s="4"/>
      <c r="BK251" s="102"/>
      <c r="BL251" s="103"/>
      <c r="BM251" s="87"/>
      <c r="BN251" s="87"/>
      <c r="BO251" s="103"/>
      <c r="BP251" s="103"/>
      <c r="BQ251" s="104"/>
      <c r="BR251" s="87"/>
      <c r="BS251" s="87"/>
      <c r="BT251" s="103"/>
      <c r="BU251" s="103"/>
      <c r="BV251" s="104"/>
      <c r="BW251" s="102"/>
      <c r="BX251" s="87"/>
      <c r="BY251" s="87"/>
      <c r="BZ251" s="87"/>
      <c r="CA251" s="103"/>
      <c r="CB251" s="102"/>
      <c r="CC251" s="87"/>
    </row>
    <row r="252" spans="13:81" x14ac:dyDescent="0.3">
      <c r="M252" s="87"/>
      <c r="AB252" s="4"/>
      <c r="AG252" s="4"/>
      <c r="AH252" s="4"/>
      <c r="AI252" s="4"/>
      <c r="AJ252" s="4"/>
      <c r="AN252" s="4"/>
      <c r="BK252" s="102"/>
      <c r="BL252" s="103"/>
      <c r="BM252" s="87"/>
      <c r="BN252" s="87"/>
      <c r="BO252" s="103"/>
      <c r="BP252" s="103"/>
      <c r="BQ252" s="104"/>
      <c r="BR252" s="87"/>
      <c r="BS252" s="87"/>
      <c r="BT252" s="103"/>
      <c r="BU252" s="103"/>
      <c r="BV252" s="104"/>
      <c r="BW252" s="102"/>
      <c r="BX252" s="87"/>
      <c r="BY252" s="87"/>
      <c r="BZ252" s="87"/>
      <c r="CA252" s="103"/>
      <c r="CB252" s="102"/>
      <c r="CC252" s="87"/>
    </row>
    <row r="253" spans="13:81" x14ac:dyDescent="0.3">
      <c r="M253" s="87"/>
      <c r="AB253" s="4"/>
      <c r="AG253" s="4"/>
      <c r="AH253" s="4"/>
      <c r="AI253" s="4"/>
      <c r="AJ253" s="4"/>
      <c r="AN253" s="4"/>
      <c r="BK253" s="102"/>
      <c r="BL253" s="103"/>
      <c r="BM253" s="87"/>
      <c r="BN253" s="87"/>
      <c r="BO253" s="103"/>
      <c r="BP253" s="103"/>
      <c r="BQ253" s="104"/>
      <c r="BR253" s="87"/>
      <c r="BS253" s="87"/>
      <c r="BT253" s="103"/>
      <c r="BU253" s="103"/>
      <c r="BV253" s="104"/>
      <c r="BW253" s="102"/>
      <c r="BX253" s="87"/>
      <c r="BY253" s="87"/>
      <c r="BZ253" s="87"/>
      <c r="CA253" s="103"/>
      <c r="CB253" s="102"/>
      <c r="CC253" s="87"/>
    </row>
    <row r="254" spans="13:81" x14ac:dyDescent="0.3">
      <c r="M254" s="87"/>
      <c r="AB254" s="4"/>
      <c r="AG254" s="4"/>
      <c r="AH254" s="4"/>
      <c r="AI254" s="4"/>
      <c r="AJ254" s="4"/>
      <c r="AN254" s="4"/>
      <c r="BK254" s="102"/>
      <c r="BL254" s="103"/>
      <c r="BM254" s="87"/>
      <c r="BN254" s="87"/>
      <c r="BO254" s="103"/>
      <c r="BP254" s="103"/>
      <c r="BQ254" s="104"/>
      <c r="BR254" s="87"/>
      <c r="BS254" s="87"/>
      <c r="BT254" s="103"/>
      <c r="BU254" s="103"/>
      <c r="BV254" s="104"/>
      <c r="BW254" s="102"/>
      <c r="BX254" s="87"/>
      <c r="BY254" s="87"/>
      <c r="BZ254" s="87"/>
      <c r="CA254" s="103"/>
      <c r="CB254" s="102"/>
      <c r="CC254" s="87"/>
    </row>
    <row r="255" spans="13:81" x14ac:dyDescent="0.3">
      <c r="M255" s="87"/>
      <c r="AB255" s="4"/>
      <c r="AG255" s="4"/>
      <c r="AH255" s="4"/>
      <c r="AI255" s="4"/>
      <c r="AJ255" s="4"/>
      <c r="AN255" s="4"/>
      <c r="BK255" s="102"/>
      <c r="BL255" s="103"/>
      <c r="BM255" s="87"/>
      <c r="BN255" s="87"/>
      <c r="BO255" s="103"/>
      <c r="BP255" s="103"/>
      <c r="BQ255" s="104"/>
      <c r="BR255" s="87"/>
      <c r="BS255" s="87"/>
      <c r="BT255" s="103"/>
      <c r="BU255" s="103"/>
      <c r="BV255" s="104"/>
      <c r="BW255" s="102"/>
      <c r="BX255" s="87"/>
      <c r="BY255" s="87"/>
      <c r="BZ255" s="87"/>
      <c r="CA255" s="103"/>
      <c r="CB255" s="102"/>
      <c r="CC255" s="87"/>
    </row>
    <row r="256" spans="13:81" x14ac:dyDescent="0.3">
      <c r="M256" s="87"/>
      <c r="AB256" s="4"/>
      <c r="AG256" s="4"/>
      <c r="AH256" s="4"/>
      <c r="AI256" s="4"/>
      <c r="AJ256" s="4"/>
      <c r="AN256" s="4"/>
      <c r="BK256" s="102"/>
      <c r="BL256" s="103"/>
      <c r="BM256" s="87"/>
      <c r="BN256" s="87"/>
      <c r="BO256" s="103"/>
      <c r="BP256" s="103"/>
      <c r="BQ256" s="104"/>
      <c r="BR256" s="87"/>
      <c r="BS256" s="87"/>
      <c r="BT256" s="103"/>
      <c r="BU256" s="103"/>
      <c r="BV256" s="104"/>
      <c r="BW256" s="102"/>
      <c r="BX256" s="87"/>
      <c r="BY256" s="87"/>
      <c r="BZ256" s="87"/>
      <c r="CA256" s="103"/>
      <c r="CB256" s="102"/>
      <c r="CC256" s="87"/>
    </row>
    <row r="257" spans="13:81" x14ac:dyDescent="0.3">
      <c r="M257" s="87"/>
      <c r="AB257" s="4"/>
      <c r="AG257" s="4"/>
      <c r="AH257" s="4"/>
      <c r="AI257" s="4"/>
      <c r="AJ257" s="4"/>
      <c r="AN257" s="4"/>
      <c r="BK257" s="102"/>
      <c r="BL257" s="103"/>
      <c r="BM257" s="87"/>
      <c r="BN257" s="87"/>
      <c r="BO257" s="103"/>
      <c r="BP257" s="103"/>
      <c r="BQ257" s="104"/>
      <c r="BR257" s="87"/>
      <c r="BS257" s="87"/>
      <c r="BT257" s="103"/>
      <c r="BU257" s="103"/>
      <c r="BV257" s="104"/>
      <c r="BW257" s="102"/>
      <c r="BX257" s="87"/>
      <c r="BY257" s="87"/>
      <c r="BZ257" s="87"/>
      <c r="CA257" s="103"/>
      <c r="CB257" s="102"/>
      <c r="CC257" s="87"/>
    </row>
    <row r="258" spans="13:81" x14ac:dyDescent="0.3">
      <c r="M258" s="87"/>
      <c r="AB258" s="4"/>
      <c r="AG258" s="4"/>
      <c r="AH258" s="4"/>
      <c r="AI258" s="4"/>
      <c r="AJ258" s="4"/>
      <c r="AN258" s="4"/>
      <c r="BK258" s="102"/>
      <c r="BL258" s="103"/>
      <c r="BM258" s="87"/>
      <c r="BN258" s="87"/>
      <c r="BO258" s="103"/>
      <c r="BP258" s="103"/>
      <c r="BQ258" s="104"/>
      <c r="BR258" s="87"/>
      <c r="BS258" s="87"/>
      <c r="BT258" s="103"/>
      <c r="BU258" s="103"/>
      <c r="BV258" s="104"/>
      <c r="BW258" s="102"/>
      <c r="BX258" s="87"/>
      <c r="BY258" s="87"/>
      <c r="BZ258" s="87"/>
      <c r="CA258" s="103"/>
      <c r="CB258" s="102"/>
      <c r="CC258" s="87"/>
    </row>
    <row r="259" spans="13:81" x14ac:dyDescent="0.3">
      <c r="M259" s="87"/>
      <c r="AB259" s="4"/>
      <c r="AG259" s="4"/>
      <c r="AH259" s="4"/>
      <c r="AI259" s="4"/>
      <c r="AJ259" s="4"/>
      <c r="AN259" s="4"/>
      <c r="BK259" s="102"/>
      <c r="BL259" s="103"/>
      <c r="BM259" s="87"/>
      <c r="BN259" s="87"/>
      <c r="BO259" s="103"/>
      <c r="BP259" s="103"/>
      <c r="BQ259" s="104"/>
      <c r="BR259" s="87"/>
      <c r="BS259" s="87"/>
      <c r="BT259" s="103"/>
      <c r="BU259" s="103"/>
      <c r="BV259" s="104"/>
      <c r="BW259" s="102"/>
      <c r="BX259" s="87"/>
      <c r="BY259" s="87"/>
      <c r="BZ259" s="87"/>
      <c r="CA259" s="103"/>
      <c r="CB259" s="102"/>
      <c r="CC259" s="87"/>
    </row>
    <row r="260" spans="13:81" x14ac:dyDescent="0.3">
      <c r="M260" s="87"/>
      <c r="AB260" s="4"/>
      <c r="AG260" s="4"/>
      <c r="AH260" s="4"/>
      <c r="AI260" s="4"/>
      <c r="AJ260" s="4"/>
      <c r="AN260" s="4"/>
      <c r="BK260" s="102"/>
      <c r="BL260" s="103"/>
      <c r="BM260" s="87"/>
      <c r="BN260" s="87"/>
      <c r="BO260" s="103"/>
      <c r="BP260" s="103"/>
      <c r="BQ260" s="104"/>
      <c r="BR260" s="87"/>
      <c r="BS260" s="87"/>
      <c r="BT260" s="103"/>
      <c r="BU260" s="103"/>
      <c r="BV260" s="104"/>
      <c r="BW260" s="102"/>
      <c r="BX260" s="87"/>
      <c r="BY260" s="87"/>
      <c r="BZ260" s="87"/>
      <c r="CA260" s="103"/>
      <c r="CB260" s="102"/>
      <c r="CC260" s="87"/>
    </row>
    <row r="261" spans="13:81" x14ac:dyDescent="0.3">
      <c r="M261" s="87"/>
      <c r="AB261" s="4"/>
      <c r="AG261" s="4"/>
      <c r="AH261" s="4"/>
      <c r="AI261" s="4"/>
      <c r="AJ261" s="4"/>
      <c r="AN261" s="4"/>
      <c r="BK261" s="102"/>
      <c r="BL261" s="103"/>
      <c r="BM261" s="87"/>
      <c r="BN261" s="87"/>
      <c r="BO261" s="103"/>
      <c r="BP261" s="103"/>
      <c r="BQ261" s="104"/>
      <c r="BR261" s="87"/>
      <c r="BS261" s="87"/>
      <c r="BT261" s="103"/>
      <c r="BU261" s="103"/>
      <c r="BV261" s="104"/>
      <c r="BW261" s="102"/>
      <c r="BX261" s="87"/>
      <c r="BY261" s="87"/>
      <c r="BZ261" s="87"/>
      <c r="CA261" s="103"/>
      <c r="CB261" s="102"/>
      <c r="CC261" s="87"/>
    </row>
    <row r="262" spans="13:81" x14ac:dyDescent="0.3">
      <c r="M262" s="87"/>
      <c r="AB262" s="4"/>
      <c r="AG262" s="4"/>
      <c r="AH262" s="4"/>
      <c r="AI262" s="4"/>
      <c r="AJ262" s="4"/>
      <c r="AN262" s="4"/>
      <c r="BK262" s="102"/>
      <c r="BL262" s="103"/>
      <c r="BM262" s="87"/>
      <c r="BN262" s="87"/>
      <c r="BO262" s="103"/>
      <c r="BP262" s="103"/>
      <c r="BQ262" s="104"/>
      <c r="BR262" s="87"/>
      <c r="BS262" s="87"/>
      <c r="BT262" s="103"/>
      <c r="BU262" s="103"/>
      <c r="BV262" s="104"/>
      <c r="BW262" s="102"/>
      <c r="BX262" s="87"/>
      <c r="BY262" s="87"/>
      <c r="BZ262" s="87"/>
      <c r="CA262" s="103"/>
      <c r="CB262" s="102"/>
      <c r="CC262" s="87"/>
    </row>
    <row r="263" spans="13:81" x14ac:dyDescent="0.3">
      <c r="M263" s="87"/>
      <c r="AB263" s="4"/>
      <c r="AG263" s="4"/>
      <c r="AH263" s="4"/>
      <c r="AI263" s="4"/>
      <c r="AJ263" s="4"/>
      <c r="AN263" s="4"/>
      <c r="BK263" s="102"/>
      <c r="BL263" s="103"/>
      <c r="BM263" s="87"/>
      <c r="BN263" s="87"/>
      <c r="BO263" s="103"/>
      <c r="BP263" s="103"/>
      <c r="BQ263" s="104"/>
      <c r="BR263" s="87"/>
      <c r="BS263" s="87"/>
      <c r="BT263" s="103"/>
      <c r="BU263" s="103"/>
      <c r="BV263" s="104"/>
      <c r="BW263" s="102"/>
      <c r="BX263" s="87"/>
      <c r="BY263" s="87"/>
      <c r="BZ263" s="87"/>
      <c r="CA263" s="103"/>
      <c r="CB263" s="102"/>
      <c r="CC263" s="87"/>
    </row>
    <row r="264" spans="13:81" x14ac:dyDescent="0.3">
      <c r="M264" s="87"/>
      <c r="AB264" s="4"/>
      <c r="AG264" s="4"/>
      <c r="AH264" s="4"/>
      <c r="AI264" s="4"/>
      <c r="AJ264" s="4"/>
      <c r="AN264" s="4"/>
      <c r="BK264" s="102"/>
      <c r="BL264" s="103"/>
      <c r="BM264" s="87"/>
      <c r="BN264" s="87"/>
      <c r="BO264" s="103"/>
      <c r="BP264" s="103"/>
      <c r="BQ264" s="104"/>
      <c r="BR264" s="87"/>
      <c r="BS264" s="87"/>
      <c r="BT264" s="103"/>
      <c r="BU264" s="103"/>
      <c r="BV264" s="104"/>
      <c r="BW264" s="102"/>
      <c r="BX264" s="87"/>
      <c r="BY264" s="87"/>
      <c r="BZ264" s="87"/>
      <c r="CA264" s="103"/>
      <c r="CB264" s="102"/>
      <c r="CC264" s="87"/>
    </row>
    <row r="265" spans="13:81" x14ac:dyDescent="0.3">
      <c r="M265" s="87"/>
      <c r="AB265" s="4"/>
      <c r="AG265" s="4"/>
      <c r="AH265" s="4"/>
      <c r="AI265" s="4"/>
      <c r="AJ265" s="4"/>
      <c r="AN265" s="4"/>
      <c r="BK265" s="102"/>
      <c r="BL265" s="103"/>
      <c r="BM265" s="87"/>
      <c r="BN265" s="87"/>
      <c r="BO265" s="103"/>
      <c r="BP265" s="103"/>
      <c r="BQ265" s="104"/>
      <c r="BR265" s="87"/>
      <c r="BS265" s="87"/>
      <c r="BT265" s="103"/>
      <c r="BU265" s="103"/>
      <c r="BV265" s="104"/>
      <c r="BW265" s="102"/>
      <c r="BX265" s="87"/>
      <c r="BY265" s="87"/>
      <c r="BZ265" s="87"/>
      <c r="CA265" s="103"/>
      <c r="CB265" s="102"/>
      <c r="CC265" s="87"/>
    </row>
    <row r="266" spans="13:81" x14ac:dyDescent="0.3">
      <c r="M266" s="87"/>
      <c r="AB266" s="4"/>
      <c r="AG266" s="4"/>
      <c r="AH266" s="4"/>
      <c r="AI266" s="4"/>
      <c r="AJ266" s="4"/>
      <c r="AN266" s="4"/>
      <c r="BK266" s="102"/>
      <c r="BL266" s="103"/>
      <c r="BM266" s="87"/>
      <c r="BN266" s="87"/>
      <c r="BO266" s="103"/>
      <c r="BP266" s="103"/>
      <c r="BQ266" s="104"/>
      <c r="BR266" s="87"/>
      <c r="BS266" s="87"/>
      <c r="BT266" s="103"/>
      <c r="BU266" s="103"/>
      <c r="BV266" s="104"/>
      <c r="BW266" s="102"/>
      <c r="BX266" s="87"/>
      <c r="BY266" s="87"/>
      <c r="BZ266" s="87"/>
      <c r="CA266" s="103"/>
      <c r="CB266" s="102"/>
      <c r="CC266" s="87"/>
    </row>
    <row r="267" spans="13:81" x14ac:dyDescent="0.3">
      <c r="M267" s="87"/>
      <c r="AB267" s="4"/>
      <c r="AG267" s="4"/>
      <c r="AH267" s="4"/>
      <c r="AI267" s="4"/>
      <c r="AJ267" s="4"/>
      <c r="AN267" s="4"/>
      <c r="BK267" s="102"/>
      <c r="BL267" s="103"/>
      <c r="BM267" s="87"/>
      <c r="BN267" s="87"/>
      <c r="BO267" s="103"/>
      <c r="BP267" s="103"/>
      <c r="BQ267" s="104"/>
      <c r="BR267" s="87"/>
      <c r="BS267" s="87"/>
      <c r="BT267" s="103"/>
      <c r="BU267" s="103"/>
      <c r="BV267" s="104"/>
      <c r="BW267" s="102"/>
      <c r="BX267" s="87"/>
      <c r="BY267" s="87"/>
      <c r="BZ267" s="87"/>
      <c r="CA267" s="103"/>
      <c r="CB267" s="102"/>
      <c r="CC267" s="87"/>
    </row>
    <row r="268" spans="13:81" x14ac:dyDescent="0.3">
      <c r="M268" s="87"/>
      <c r="AB268" s="4"/>
      <c r="AG268" s="4"/>
      <c r="AH268" s="4"/>
      <c r="AI268" s="4"/>
      <c r="AJ268" s="4"/>
      <c r="AN268" s="4"/>
      <c r="BK268" s="102"/>
      <c r="BL268" s="103"/>
      <c r="BM268" s="87"/>
      <c r="BN268" s="87"/>
      <c r="BO268" s="103"/>
      <c r="BP268" s="103"/>
      <c r="BQ268" s="104"/>
      <c r="BR268" s="87"/>
      <c r="BS268" s="87"/>
      <c r="BT268" s="103"/>
      <c r="BU268" s="103"/>
      <c r="BV268" s="104"/>
      <c r="BW268" s="102"/>
      <c r="BX268" s="87"/>
      <c r="BY268" s="87"/>
      <c r="BZ268" s="87"/>
      <c r="CA268" s="103"/>
      <c r="CB268" s="102"/>
      <c r="CC268" s="87"/>
    </row>
    <row r="269" spans="13:81" x14ac:dyDescent="0.3">
      <c r="M269" s="87"/>
      <c r="AB269" s="4"/>
      <c r="AG269" s="4"/>
      <c r="AH269" s="4"/>
      <c r="AI269" s="4"/>
      <c r="AJ269" s="4"/>
      <c r="AN269" s="4"/>
      <c r="BK269" s="102"/>
      <c r="BL269" s="103"/>
      <c r="BM269" s="87"/>
      <c r="BN269" s="87"/>
      <c r="BO269" s="103"/>
      <c r="BP269" s="103"/>
      <c r="BQ269" s="104"/>
      <c r="BR269" s="87"/>
      <c r="BS269" s="87"/>
      <c r="BT269" s="103"/>
      <c r="BU269" s="103"/>
      <c r="BV269" s="104"/>
      <c r="BW269" s="102"/>
      <c r="BX269" s="87"/>
      <c r="BY269" s="87"/>
      <c r="BZ269" s="87"/>
      <c r="CA269" s="103"/>
      <c r="CB269" s="102"/>
      <c r="CC269" s="87"/>
    </row>
    <row r="270" spans="13:81" x14ac:dyDescent="0.3">
      <c r="M270" s="87"/>
      <c r="AB270" s="4"/>
      <c r="AG270" s="4"/>
      <c r="AH270" s="4"/>
      <c r="AI270" s="4"/>
      <c r="AJ270" s="4"/>
      <c r="AN270" s="4"/>
      <c r="BK270" s="102"/>
      <c r="BL270" s="103"/>
      <c r="BM270" s="87"/>
      <c r="BN270" s="87"/>
      <c r="BO270" s="103"/>
      <c r="BP270" s="103"/>
      <c r="BQ270" s="104"/>
      <c r="BR270" s="87"/>
      <c r="BS270" s="87"/>
      <c r="BT270" s="103"/>
      <c r="BU270" s="103"/>
      <c r="BV270" s="104"/>
      <c r="BW270" s="102"/>
      <c r="BX270" s="87"/>
      <c r="BY270" s="87"/>
      <c r="BZ270" s="87"/>
      <c r="CA270" s="103"/>
      <c r="CB270" s="102"/>
      <c r="CC270" s="87"/>
    </row>
    <row r="271" spans="13:81" x14ac:dyDescent="0.3">
      <c r="M271" s="87"/>
      <c r="AB271" s="4"/>
      <c r="AG271" s="4"/>
      <c r="AH271" s="4"/>
      <c r="AI271" s="4"/>
      <c r="AJ271" s="4"/>
      <c r="AN271" s="4"/>
      <c r="BK271" s="102"/>
      <c r="BL271" s="103"/>
      <c r="BM271" s="87"/>
      <c r="BN271" s="87"/>
      <c r="BO271" s="103"/>
      <c r="BP271" s="103"/>
      <c r="BQ271" s="104"/>
      <c r="BR271" s="87"/>
      <c r="BS271" s="87"/>
      <c r="BT271" s="103"/>
      <c r="BU271" s="103"/>
      <c r="BV271" s="104"/>
      <c r="BW271" s="102"/>
      <c r="BX271" s="87"/>
      <c r="BY271" s="87"/>
      <c r="BZ271" s="87"/>
      <c r="CA271" s="103"/>
      <c r="CB271" s="102"/>
      <c r="CC271" s="87"/>
    </row>
    <row r="272" spans="13:81" x14ac:dyDescent="0.3">
      <c r="M272" s="87"/>
      <c r="AB272" s="4"/>
      <c r="AG272" s="4"/>
      <c r="AH272" s="4"/>
      <c r="AI272" s="4"/>
      <c r="AJ272" s="4"/>
      <c r="AN272" s="4"/>
      <c r="BK272" s="102"/>
      <c r="BL272" s="103"/>
      <c r="BM272" s="87"/>
      <c r="BN272" s="87"/>
      <c r="BO272" s="103"/>
      <c r="BP272" s="103"/>
      <c r="BQ272" s="104"/>
      <c r="BR272" s="87"/>
      <c r="BS272" s="87"/>
      <c r="BT272" s="103"/>
      <c r="BU272" s="103"/>
      <c r="BV272" s="104"/>
      <c r="BW272" s="102"/>
      <c r="BX272" s="87"/>
      <c r="BY272" s="87"/>
      <c r="BZ272" s="87"/>
      <c r="CA272" s="103"/>
      <c r="CB272" s="102"/>
      <c r="CC272" s="87"/>
    </row>
    <row r="273" spans="13:81" x14ac:dyDescent="0.3">
      <c r="M273" s="87"/>
      <c r="AB273" s="4"/>
      <c r="AG273" s="4"/>
      <c r="AH273" s="4"/>
      <c r="AI273" s="4"/>
      <c r="AJ273" s="4"/>
      <c r="AN273" s="4"/>
      <c r="BK273" s="102"/>
      <c r="BL273" s="103"/>
      <c r="BM273" s="87"/>
      <c r="BN273" s="87"/>
      <c r="BO273" s="103"/>
      <c r="BP273" s="103"/>
      <c r="BQ273" s="104"/>
      <c r="BR273" s="87"/>
      <c r="BS273" s="87"/>
      <c r="BT273" s="103"/>
      <c r="BU273" s="103"/>
      <c r="BV273" s="104"/>
      <c r="BW273" s="102"/>
      <c r="BX273" s="87"/>
      <c r="BY273" s="87"/>
      <c r="BZ273" s="87"/>
      <c r="CA273" s="103"/>
      <c r="CB273" s="102"/>
      <c r="CC273" s="87"/>
    </row>
    <row r="274" spans="13:81" x14ac:dyDescent="0.3">
      <c r="M274" s="87"/>
      <c r="AB274" s="4"/>
      <c r="AG274" s="4"/>
      <c r="AH274" s="4"/>
      <c r="AI274" s="4"/>
      <c r="AJ274" s="4"/>
      <c r="AN274" s="4"/>
      <c r="BK274" s="102"/>
      <c r="BL274" s="103"/>
      <c r="BM274" s="87"/>
      <c r="BN274" s="87"/>
      <c r="BO274" s="103"/>
      <c r="BP274" s="103"/>
      <c r="BQ274" s="104"/>
      <c r="BR274" s="87"/>
      <c r="BS274" s="87"/>
      <c r="BT274" s="103"/>
      <c r="BU274" s="103"/>
      <c r="BV274" s="104"/>
      <c r="BW274" s="102"/>
      <c r="BX274" s="87"/>
      <c r="BY274" s="87"/>
      <c r="BZ274" s="87"/>
      <c r="CA274" s="103"/>
      <c r="CB274" s="102"/>
      <c r="CC274" s="87"/>
    </row>
    <row r="275" spans="13:81" x14ac:dyDescent="0.3">
      <c r="M275" s="87"/>
      <c r="AB275" s="4"/>
      <c r="AG275" s="4"/>
      <c r="AH275" s="4"/>
      <c r="AI275" s="4"/>
      <c r="AJ275" s="4"/>
      <c r="AN275" s="4"/>
      <c r="BK275" s="102"/>
      <c r="BL275" s="103"/>
      <c r="BM275" s="87"/>
      <c r="BN275" s="87"/>
      <c r="BO275" s="103"/>
      <c r="BP275" s="103"/>
      <c r="BQ275" s="104"/>
      <c r="BR275" s="87"/>
      <c r="BS275" s="87"/>
      <c r="BT275" s="103"/>
      <c r="BU275" s="103"/>
      <c r="BV275" s="104"/>
      <c r="BW275" s="102"/>
      <c r="BX275" s="87"/>
      <c r="BY275" s="87"/>
      <c r="BZ275" s="87"/>
      <c r="CA275" s="103"/>
      <c r="CB275" s="102"/>
      <c r="CC275" s="87"/>
    </row>
    <row r="276" spans="13:81" x14ac:dyDescent="0.3">
      <c r="M276" s="87"/>
      <c r="AB276" s="4"/>
      <c r="AG276" s="4"/>
      <c r="AH276" s="4"/>
      <c r="AI276" s="4"/>
      <c r="AJ276" s="4"/>
      <c r="AN276" s="4"/>
      <c r="BK276" s="102"/>
      <c r="BL276" s="103"/>
      <c r="BM276" s="87"/>
      <c r="BN276" s="87"/>
      <c r="BO276" s="103"/>
      <c r="BP276" s="103"/>
      <c r="BQ276" s="104"/>
      <c r="BR276" s="87"/>
      <c r="BS276" s="87"/>
      <c r="BT276" s="103"/>
      <c r="BU276" s="103"/>
      <c r="BV276" s="104"/>
      <c r="BW276" s="102"/>
      <c r="BX276" s="87"/>
      <c r="BY276" s="87"/>
      <c r="BZ276" s="87"/>
      <c r="CA276" s="103"/>
      <c r="CB276" s="102"/>
      <c r="CC276" s="87"/>
    </row>
    <row r="277" spans="13:81" x14ac:dyDescent="0.3">
      <c r="M277" s="87"/>
      <c r="AB277" s="4"/>
      <c r="AG277" s="4"/>
      <c r="AH277" s="4"/>
      <c r="AI277" s="4"/>
      <c r="AJ277" s="4"/>
      <c r="AN277" s="4"/>
      <c r="BK277" s="102"/>
      <c r="BL277" s="103"/>
      <c r="BM277" s="87"/>
      <c r="BN277" s="87"/>
      <c r="BO277" s="103"/>
      <c r="BP277" s="103"/>
      <c r="BQ277" s="104"/>
      <c r="BR277" s="87"/>
      <c r="BS277" s="87"/>
      <c r="BT277" s="103"/>
      <c r="BU277" s="103"/>
      <c r="BV277" s="104"/>
      <c r="BW277" s="102"/>
      <c r="BX277" s="87"/>
      <c r="BY277" s="87"/>
      <c r="BZ277" s="87"/>
      <c r="CA277" s="103"/>
      <c r="CB277" s="102"/>
      <c r="CC277" s="87"/>
    </row>
    <row r="278" spans="13:81" x14ac:dyDescent="0.3">
      <c r="M278" s="87"/>
      <c r="AB278" s="4"/>
      <c r="AG278" s="4"/>
      <c r="AH278" s="4"/>
      <c r="AI278" s="4"/>
      <c r="AJ278" s="4"/>
      <c r="AN278" s="4"/>
      <c r="BK278" s="102"/>
      <c r="BL278" s="103"/>
      <c r="BM278" s="87"/>
      <c r="BN278" s="87"/>
      <c r="BO278" s="103"/>
      <c r="BP278" s="103"/>
      <c r="BQ278" s="104"/>
      <c r="BR278" s="87"/>
      <c r="BS278" s="87"/>
      <c r="BT278" s="103"/>
      <c r="BU278" s="103"/>
      <c r="BV278" s="104"/>
      <c r="BW278" s="102"/>
      <c r="BX278" s="87"/>
      <c r="BY278" s="87"/>
      <c r="BZ278" s="87"/>
      <c r="CA278" s="103"/>
      <c r="CB278" s="102"/>
      <c r="CC278" s="87"/>
    </row>
    <row r="279" spans="13:81" x14ac:dyDescent="0.3">
      <c r="M279" s="87"/>
      <c r="AB279" s="4"/>
      <c r="AG279" s="4"/>
      <c r="AH279" s="4"/>
      <c r="AI279" s="4"/>
      <c r="AJ279" s="4"/>
      <c r="AN279" s="4"/>
      <c r="BK279" s="102"/>
      <c r="BL279" s="103"/>
      <c r="BM279" s="87"/>
      <c r="BN279" s="87"/>
      <c r="BO279" s="103"/>
      <c r="BP279" s="103"/>
      <c r="BQ279" s="104"/>
      <c r="BR279" s="87"/>
      <c r="BS279" s="87"/>
      <c r="BT279" s="103"/>
      <c r="BU279" s="103"/>
      <c r="BV279" s="104"/>
      <c r="BW279" s="102"/>
      <c r="BX279" s="87"/>
      <c r="BY279" s="87"/>
      <c r="BZ279" s="87"/>
      <c r="CA279" s="103"/>
      <c r="CB279" s="102"/>
      <c r="CC279" s="87"/>
    </row>
    <row r="280" spans="13:81" x14ac:dyDescent="0.3">
      <c r="M280" s="87"/>
      <c r="AB280" s="4"/>
      <c r="AG280" s="4"/>
      <c r="AH280" s="4"/>
      <c r="AI280" s="4"/>
      <c r="AJ280" s="4"/>
      <c r="AN280" s="4"/>
      <c r="BK280" s="102"/>
      <c r="BL280" s="103"/>
      <c r="BM280" s="87"/>
      <c r="BN280" s="87"/>
      <c r="BO280" s="103"/>
      <c r="BP280" s="103"/>
      <c r="BQ280" s="104"/>
      <c r="BR280" s="87"/>
      <c r="BS280" s="87"/>
      <c r="BT280" s="103"/>
      <c r="BU280" s="103"/>
      <c r="BV280" s="104"/>
      <c r="BW280" s="102"/>
      <c r="BX280" s="87"/>
      <c r="BY280" s="87"/>
      <c r="BZ280" s="87"/>
      <c r="CA280" s="103"/>
      <c r="CB280" s="102"/>
      <c r="CC280" s="87"/>
    </row>
    <row r="281" spans="13:81" x14ac:dyDescent="0.3">
      <c r="M281" s="87"/>
      <c r="AB281" s="4"/>
      <c r="AG281" s="4"/>
      <c r="AH281" s="4"/>
      <c r="AI281" s="4"/>
      <c r="AJ281" s="4"/>
      <c r="AN281" s="4"/>
      <c r="BK281" s="102"/>
      <c r="BL281" s="103"/>
      <c r="BM281" s="87"/>
      <c r="BN281" s="87"/>
      <c r="BO281" s="103"/>
      <c r="BP281" s="103"/>
      <c r="BQ281" s="104"/>
      <c r="BR281" s="87"/>
      <c r="BS281" s="87"/>
      <c r="BT281" s="103"/>
      <c r="BU281" s="103"/>
      <c r="BV281" s="104"/>
      <c r="BW281" s="102"/>
      <c r="BX281" s="87"/>
      <c r="BY281" s="87"/>
      <c r="BZ281" s="87"/>
      <c r="CA281" s="103"/>
      <c r="CB281" s="102"/>
      <c r="CC281" s="87"/>
    </row>
    <row r="282" spans="13:81" x14ac:dyDescent="0.3">
      <c r="M282" s="87"/>
      <c r="AB282" s="4"/>
      <c r="AG282" s="4"/>
      <c r="AH282" s="4"/>
      <c r="AI282" s="4"/>
      <c r="AJ282" s="4"/>
      <c r="AN282" s="4"/>
      <c r="BK282" s="102"/>
      <c r="BL282" s="103"/>
      <c r="BM282" s="87"/>
      <c r="BN282" s="87"/>
      <c r="BO282" s="103"/>
      <c r="BP282" s="103"/>
      <c r="BQ282" s="104"/>
      <c r="BR282" s="87"/>
      <c r="BS282" s="87"/>
      <c r="BT282" s="103"/>
      <c r="BU282" s="103"/>
      <c r="BV282" s="104"/>
      <c r="BW282" s="102"/>
      <c r="BX282" s="87"/>
      <c r="BY282" s="87"/>
      <c r="BZ282" s="87"/>
      <c r="CA282" s="103"/>
      <c r="CB282" s="102"/>
      <c r="CC282" s="87"/>
    </row>
    <row r="283" spans="13:81" x14ac:dyDescent="0.3">
      <c r="M283" s="87"/>
      <c r="AB283" s="4"/>
      <c r="AG283" s="4"/>
      <c r="AH283" s="4"/>
      <c r="AI283" s="4"/>
      <c r="AJ283" s="4"/>
      <c r="AN283" s="4"/>
      <c r="BK283" s="102"/>
      <c r="BL283" s="103"/>
      <c r="BM283" s="87"/>
      <c r="BN283" s="87"/>
      <c r="BO283" s="103"/>
      <c r="BP283" s="103"/>
      <c r="BQ283" s="104"/>
      <c r="BR283" s="87"/>
      <c r="BS283" s="87"/>
      <c r="BT283" s="103"/>
      <c r="BU283" s="103"/>
      <c r="BV283" s="104"/>
      <c r="BW283" s="102"/>
      <c r="BX283" s="87"/>
      <c r="BY283" s="87"/>
      <c r="BZ283" s="87"/>
      <c r="CA283" s="103"/>
      <c r="CB283" s="102"/>
      <c r="CC283" s="87"/>
    </row>
    <row r="284" spans="13:81" x14ac:dyDescent="0.3">
      <c r="M284" s="87"/>
      <c r="AB284" s="4"/>
      <c r="AG284" s="4"/>
      <c r="AH284" s="4"/>
      <c r="AI284" s="4"/>
      <c r="AJ284" s="4"/>
      <c r="AN284" s="4"/>
      <c r="BK284" s="102"/>
      <c r="BL284" s="103"/>
      <c r="BM284" s="87"/>
      <c r="BN284" s="87"/>
      <c r="BO284" s="103"/>
      <c r="BP284" s="103"/>
      <c r="BQ284" s="104"/>
      <c r="BR284" s="87"/>
      <c r="BS284" s="87"/>
      <c r="BT284" s="103"/>
      <c r="BU284" s="103"/>
      <c r="BV284" s="104"/>
      <c r="BW284" s="102"/>
      <c r="BX284" s="87"/>
      <c r="BY284" s="87"/>
      <c r="BZ284" s="87"/>
      <c r="CA284" s="103"/>
      <c r="CB284" s="102"/>
      <c r="CC284" s="87"/>
    </row>
    <row r="285" spans="13:81" x14ac:dyDescent="0.3">
      <c r="M285" s="87"/>
      <c r="AB285" s="4"/>
      <c r="AG285" s="4"/>
      <c r="AH285" s="4"/>
      <c r="AI285" s="4"/>
      <c r="AJ285" s="4"/>
      <c r="AN285" s="4"/>
      <c r="BK285" s="102"/>
      <c r="BL285" s="103"/>
      <c r="BM285" s="87"/>
      <c r="BN285" s="87"/>
      <c r="BO285" s="103"/>
      <c r="BP285" s="103"/>
      <c r="BQ285" s="104"/>
      <c r="BR285" s="87"/>
      <c r="BS285" s="87"/>
      <c r="BT285" s="103"/>
      <c r="BU285" s="103"/>
      <c r="BV285" s="104"/>
      <c r="BW285" s="102"/>
      <c r="BX285" s="87"/>
      <c r="BY285" s="87"/>
      <c r="BZ285" s="87"/>
      <c r="CA285" s="103"/>
      <c r="CB285" s="102"/>
      <c r="CC285" s="87"/>
    </row>
    <row r="286" spans="13:81" x14ac:dyDescent="0.3">
      <c r="M286" s="87"/>
      <c r="AB286" s="4"/>
      <c r="AG286" s="4"/>
      <c r="AH286" s="4"/>
      <c r="AI286" s="4"/>
      <c r="AJ286" s="4"/>
      <c r="AN286" s="4"/>
      <c r="BK286" s="102"/>
      <c r="BL286" s="103"/>
      <c r="BM286" s="87"/>
      <c r="BN286" s="87"/>
      <c r="BO286" s="103"/>
      <c r="BP286" s="103"/>
      <c r="BQ286" s="104"/>
      <c r="BR286" s="87"/>
      <c r="BS286" s="87"/>
      <c r="BT286" s="103"/>
      <c r="BU286" s="103"/>
      <c r="BV286" s="104"/>
      <c r="BW286" s="102"/>
      <c r="BX286" s="87"/>
      <c r="BY286" s="87"/>
      <c r="BZ286" s="87"/>
      <c r="CA286" s="103"/>
      <c r="CB286" s="102"/>
      <c r="CC286" s="87"/>
    </row>
    <row r="287" spans="13:81" x14ac:dyDescent="0.3">
      <c r="M287" s="87"/>
      <c r="AB287" s="4"/>
      <c r="AG287" s="4"/>
      <c r="AH287" s="4"/>
      <c r="AI287" s="4"/>
      <c r="AJ287" s="4"/>
      <c r="AN287" s="4"/>
      <c r="BK287" s="102"/>
      <c r="BL287" s="103"/>
      <c r="BM287" s="87"/>
      <c r="BN287" s="87"/>
      <c r="BO287" s="103"/>
      <c r="BP287" s="103"/>
      <c r="BQ287" s="104"/>
      <c r="BR287" s="87"/>
      <c r="BS287" s="87"/>
      <c r="BT287" s="103"/>
      <c r="BU287" s="103"/>
      <c r="BV287" s="104"/>
      <c r="BW287" s="102"/>
      <c r="BX287" s="87"/>
      <c r="BY287" s="87"/>
      <c r="BZ287" s="87"/>
      <c r="CA287" s="103"/>
      <c r="CB287" s="102"/>
      <c r="CC287" s="87"/>
    </row>
    <row r="288" spans="13:81" x14ac:dyDescent="0.3">
      <c r="M288" s="87"/>
      <c r="AB288" s="4"/>
      <c r="AG288" s="4"/>
      <c r="AH288" s="4"/>
      <c r="AI288" s="4"/>
      <c r="AJ288" s="4"/>
      <c r="AN288" s="4"/>
      <c r="BK288" s="102"/>
      <c r="BL288" s="103"/>
      <c r="BM288" s="87"/>
      <c r="BN288" s="87"/>
      <c r="BO288" s="103"/>
      <c r="BP288" s="103"/>
      <c r="BQ288" s="104"/>
      <c r="BR288" s="87"/>
      <c r="BS288" s="87"/>
      <c r="BT288" s="103"/>
      <c r="BU288" s="103"/>
      <c r="BV288" s="104"/>
      <c r="BW288" s="102"/>
      <c r="BX288" s="87"/>
      <c r="BY288" s="87"/>
      <c r="BZ288" s="87"/>
      <c r="CA288" s="103"/>
      <c r="CB288" s="102"/>
      <c r="CC288" s="87"/>
    </row>
    <row r="289" spans="13:81" x14ac:dyDescent="0.3">
      <c r="M289" s="87"/>
      <c r="AB289" s="4"/>
      <c r="AG289" s="4"/>
      <c r="AH289" s="4"/>
      <c r="AI289" s="4"/>
      <c r="AJ289" s="4"/>
      <c r="AN289" s="4"/>
      <c r="BK289" s="102"/>
      <c r="BL289" s="103"/>
      <c r="BM289" s="87"/>
      <c r="BN289" s="87"/>
      <c r="BO289" s="103"/>
      <c r="BP289" s="103"/>
      <c r="BQ289" s="104"/>
      <c r="BR289" s="87"/>
      <c r="BS289" s="87"/>
      <c r="BT289" s="103"/>
      <c r="BU289" s="103"/>
      <c r="BV289" s="104"/>
      <c r="BW289" s="102"/>
      <c r="BX289" s="87"/>
      <c r="BY289" s="87"/>
      <c r="BZ289" s="87"/>
      <c r="CA289" s="103"/>
      <c r="CB289" s="102"/>
      <c r="CC289" s="87"/>
    </row>
    <row r="290" spans="13:81" x14ac:dyDescent="0.3">
      <c r="M290" s="87"/>
      <c r="AB290" s="4"/>
      <c r="AG290" s="4"/>
      <c r="AH290" s="4"/>
      <c r="AI290" s="4"/>
      <c r="AJ290" s="4"/>
      <c r="AN290" s="4"/>
      <c r="BK290" s="102"/>
      <c r="BL290" s="103"/>
      <c r="BM290" s="87"/>
      <c r="BN290" s="87"/>
      <c r="BO290" s="103"/>
      <c r="BP290" s="103"/>
      <c r="BQ290" s="104"/>
      <c r="BR290" s="87"/>
      <c r="BS290" s="87"/>
      <c r="BT290" s="103"/>
      <c r="BU290" s="103"/>
      <c r="BV290" s="104"/>
      <c r="BW290" s="102"/>
      <c r="BX290" s="87"/>
      <c r="BY290" s="87"/>
      <c r="BZ290" s="87"/>
      <c r="CA290" s="103"/>
      <c r="CB290" s="102"/>
      <c r="CC290" s="87"/>
    </row>
    <row r="291" spans="13:81" x14ac:dyDescent="0.3">
      <c r="M291" s="87"/>
      <c r="AB291" s="4"/>
      <c r="AG291" s="4"/>
      <c r="AH291" s="4"/>
      <c r="AI291" s="4"/>
      <c r="AJ291" s="4"/>
      <c r="AN291" s="4"/>
      <c r="BK291" s="102"/>
      <c r="BL291" s="103"/>
      <c r="BM291" s="87"/>
      <c r="BN291" s="87"/>
      <c r="BO291" s="103"/>
      <c r="BP291" s="103"/>
      <c r="BQ291" s="104"/>
      <c r="BR291" s="87"/>
      <c r="BS291" s="87"/>
      <c r="BT291" s="103"/>
      <c r="BU291" s="103"/>
      <c r="BV291" s="104"/>
      <c r="BW291" s="102"/>
      <c r="BX291" s="87"/>
      <c r="BY291" s="87"/>
      <c r="BZ291" s="87"/>
      <c r="CA291" s="103"/>
      <c r="CB291" s="102"/>
      <c r="CC291" s="87"/>
    </row>
    <row r="292" spans="13:81" x14ac:dyDescent="0.3">
      <c r="M292" s="87"/>
      <c r="AB292" s="4"/>
      <c r="AG292" s="4"/>
      <c r="AH292" s="4"/>
      <c r="AI292" s="4"/>
      <c r="AJ292" s="4"/>
      <c r="AN292" s="4"/>
      <c r="BK292" s="102"/>
      <c r="BL292" s="103"/>
      <c r="BM292" s="87"/>
      <c r="BN292" s="87"/>
      <c r="BO292" s="103"/>
      <c r="BP292" s="103"/>
      <c r="BQ292" s="104"/>
      <c r="BR292" s="87"/>
      <c r="BS292" s="87"/>
      <c r="BT292" s="103"/>
      <c r="BU292" s="103"/>
      <c r="BV292" s="104"/>
      <c r="BW292" s="102"/>
      <c r="BX292" s="87"/>
      <c r="BY292" s="87"/>
      <c r="BZ292" s="87"/>
      <c r="CA292" s="103"/>
      <c r="CB292" s="102"/>
      <c r="CC292" s="87"/>
    </row>
    <row r="293" spans="13:81" x14ac:dyDescent="0.3">
      <c r="M293" s="87"/>
      <c r="AB293" s="4"/>
      <c r="AG293" s="4"/>
      <c r="AH293" s="4"/>
      <c r="AI293" s="4"/>
      <c r="AJ293" s="4"/>
      <c r="AN293" s="4"/>
      <c r="BK293" s="102"/>
      <c r="BL293" s="103"/>
      <c r="BM293" s="87"/>
      <c r="BN293" s="87"/>
      <c r="BO293" s="103"/>
      <c r="BP293" s="103"/>
      <c r="BQ293" s="104"/>
      <c r="BR293" s="87"/>
      <c r="BS293" s="87"/>
      <c r="BT293" s="103"/>
      <c r="BU293" s="103"/>
      <c r="BV293" s="104"/>
      <c r="BW293" s="102"/>
      <c r="BX293" s="87"/>
      <c r="BY293" s="87"/>
      <c r="BZ293" s="87"/>
      <c r="CA293" s="103"/>
      <c r="CB293" s="102"/>
      <c r="CC293" s="87"/>
    </row>
    <row r="294" spans="13:81" x14ac:dyDescent="0.3">
      <c r="M294" s="87"/>
      <c r="AB294" s="4"/>
      <c r="AG294" s="4"/>
      <c r="AH294" s="4"/>
      <c r="AI294" s="4"/>
      <c r="AJ294" s="4"/>
      <c r="AN294" s="4"/>
      <c r="BK294" s="102"/>
      <c r="BL294" s="103"/>
      <c r="BM294" s="87"/>
      <c r="BN294" s="87"/>
      <c r="BO294" s="103"/>
      <c r="BP294" s="103"/>
      <c r="BQ294" s="104"/>
      <c r="BR294" s="87"/>
      <c r="BS294" s="87"/>
      <c r="BT294" s="103"/>
      <c r="BU294" s="103"/>
      <c r="BV294" s="104"/>
      <c r="BW294" s="102"/>
      <c r="BX294" s="87"/>
      <c r="BY294" s="87"/>
      <c r="BZ294" s="87"/>
      <c r="CA294" s="103"/>
      <c r="CB294" s="102"/>
      <c r="CC294" s="87"/>
    </row>
    <row r="295" spans="13:81" x14ac:dyDescent="0.3">
      <c r="M295" s="87"/>
      <c r="AB295" s="4"/>
      <c r="AG295" s="4"/>
      <c r="AH295" s="4"/>
      <c r="AI295" s="4"/>
      <c r="AJ295" s="4"/>
      <c r="AN295" s="4"/>
      <c r="BK295" s="102"/>
      <c r="BL295" s="103"/>
      <c r="BM295" s="87"/>
      <c r="BN295" s="87"/>
      <c r="BO295" s="103"/>
      <c r="BP295" s="103"/>
      <c r="BQ295" s="104"/>
      <c r="BR295" s="87"/>
      <c r="BS295" s="87"/>
      <c r="BT295" s="103"/>
      <c r="BU295" s="103"/>
      <c r="BV295" s="104"/>
      <c r="BW295" s="102"/>
      <c r="BX295" s="87"/>
      <c r="BY295" s="87"/>
      <c r="BZ295" s="87"/>
      <c r="CA295" s="103"/>
      <c r="CB295" s="102"/>
      <c r="CC295" s="87"/>
    </row>
    <row r="296" spans="13:81" x14ac:dyDescent="0.3">
      <c r="M296" s="87"/>
      <c r="AB296" s="4"/>
      <c r="AG296" s="4"/>
      <c r="AH296" s="4"/>
      <c r="AI296" s="4"/>
      <c r="AJ296" s="4"/>
      <c r="AN296" s="4"/>
      <c r="BK296" s="102"/>
      <c r="BL296" s="103"/>
      <c r="BM296" s="87"/>
      <c r="BN296" s="87"/>
      <c r="BO296" s="103"/>
      <c r="BP296" s="103"/>
      <c r="BQ296" s="104"/>
      <c r="BR296" s="87"/>
      <c r="BS296" s="87"/>
      <c r="BT296" s="103"/>
      <c r="BU296" s="103"/>
      <c r="BV296" s="104"/>
      <c r="BW296" s="102"/>
      <c r="BX296" s="87"/>
      <c r="BY296" s="87"/>
      <c r="BZ296" s="87"/>
      <c r="CA296" s="103"/>
      <c r="CB296" s="102"/>
      <c r="CC296" s="87"/>
    </row>
    <row r="297" spans="13:81" x14ac:dyDescent="0.3">
      <c r="M297" s="87"/>
      <c r="AB297" s="4"/>
      <c r="AG297" s="4"/>
      <c r="AH297" s="4"/>
      <c r="AI297" s="4"/>
      <c r="AJ297" s="4"/>
      <c r="AN297" s="4"/>
      <c r="BK297" s="102"/>
      <c r="BL297" s="103"/>
      <c r="BM297" s="87"/>
      <c r="BN297" s="87"/>
      <c r="BO297" s="103"/>
      <c r="BP297" s="103"/>
      <c r="BQ297" s="104"/>
      <c r="BR297" s="87"/>
      <c r="BS297" s="87"/>
      <c r="BT297" s="103"/>
      <c r="BU297" s="103"/>
      <c r="BV297" s="104"/>
      <c r="BW297" s="102"/>
      <c r="BX297" s="87"/>
      <c r="BY297" s="87"/>
      <c r="BZ297" s="87"/>
      <c r="CA297" s="103"/>
      <c r="CB297" s="102"/>
      <c r="CC297" s="87"/>
    </row>
    <row r="298" spans="13:81" x14ac:dyDescent="0.3">
      <c r="M298" s="87"/>
      <c r="AB298" s="4"/>
      <c r="AG298" s="4"/>
      <c r="AH298" s="4"/>
      <c r="AI298" s="4"/>
      <c r="AJ298" s="4"/>
      <c r="AN298" s="4"/>
      <c r="BK298" s="102"/>
      <c r="BL298" s="103"/>
      <c r="BM298" s="87"/>
      <c r="BN298" s="87"/>
      <c r="BO298" s="103"/>
      <c r="BP298" s="103"/>
      <c r="BQ298" s="104"/>
      <c r="BR298" s="87"/>
      <c r="BS298" s="87"/>
      <c r="BT298" s="103"/>
      <c r="BU298" s="103"/>
      <c r="BV298" s="104"/>
      <c r="BW298" s="102"/>
      <c r="BX298" s="87"/>
      <c r="BY298" s="87"/>
      <c r="BZ298" s="87"/>
      <c r="CA298" s="103"/>
      <c r="CB298" s="102"/>
      <c r="CC298" s="87"/>
    </row>
    <row r="299" spans="13:81" x14ac:dyDescent="0.3">
      <c r="M299" s="87"/>
      <c r="AB299" s="4"/>
      <c r="AG299" s="4"/>
      <c r="AH299" s="4"/>
      <c r="AI299" s="4"/>
      <c r="AJ299" s="4"/>
      <c r="AN299" s="4"/>
      <c r="BK299" s="102"/>
      <c r="BL299" s="103"/>
      <c r="BM299" s="87"/>
      <c r="BN299" s="87"/>
      <c r="BO299" s="103"/>
      <c r="BP299" s="103"/>
      <c r="BQ299" s="104"/>
      <c r="BR299" s="87"/>
      <c r="BS299" s="87"/>
      <c r="BT299" s="103"/>
      <c r="BU299" s="103"/>
      <c r="BV299" s="104"/>
      <c r="BW299" s="102"/>
      <c r="BX299" s="87"/>
      <c r="BY299" s="87"/>
      <c r="BZ299" s="87"/>
      <c r="CA299" s="103"/>
      <c r="CB299" s="102"/>
      <c r="CC299" s="87"/>
    </row>
    <row r="300" spans="13:81" x14ac:dyDescent="0.3">
      <c r="M300" s="87"/>
      <c r="AB300" s="4"/>
      <c r="AG300" s="4"/>
      <c r="AH300" s="4"/>
      <c r="AI300" s="4"/>
      <c r="AJ300" s="4"/>
      <c r="AN300" s="4"/>
      <c r="BK300" s="102"/>
      <c r="BL300" s="103"/>
      <c r="BM300" s="87"/>
      <c r="BN300" s="87"/>
      <c r="BO300" s="103"/>
      <c r="BP300" s="103"/>
      <c r="BQ300" s="104"/>
      <c r="BR300" s="87"/>
      <c r="BS300" s="87"/>
      <c r="BT300" s="103"/>
      <c r="BU300" s="103"/>
      <c r="BV300" s="104"/>
      <c r="BW300" s="102"/>
      <c r="BX300" s="87"/>
      <c r="BY300" s="87"/>
      <c r="BZ300" s="87"/>
      <c r="CA300" s="103"/>
      <c r="CB300" s="102"/>
      <c r="CC300" s="87"/>
    </row>
    <row r="301" spans="13:81" x14ac:dyDescent="0.3">
      <c r="M301" s="87"/>
      <c r="AB301" s="4"/>
      <c r="AG301" s="4"/>
      <c r="AH301" s="4"/>
      <c r="AI301" s="4"/>
      <c r="AJ301" s="4"/>
      <c r="AN301" s="4"/>
      <c r="BK301" s="102"/>
      <c r="BL301" s="103"/>
      <c r="BM301" s="87"/>
      <c r="BN301" s="87"/>
      <c r="BO301" s="103"/>
      <c r="BP301" s="103"/>
      <c r="BQ301" s="104"/>
      <c r="BR301" s="87"/>
      <c r="BS301" s="87"/>
      <c r="BT301" s="103"/>
      <c r="BU301" s="103"/>
      <c r="BV301" s="104"/>
      <c r="BW301" s="102"/>
      <c r="BX301" s="87"/>
      <c r="BY301" s="87"/>
      <c r="BZ301" s="87"/>
      <c r="CA301" s="103"/>
      <c r="CB301" s="102"/>
      <c r="CC301" s="87"/>
    </row>
    <row r="302" spans="13:81" x14ac:dyDescent="0.3">
      <c r="M302" s="87"/>
      <c r="BK302" s="102"/>
      <c r="BL302" s="103"/>
      <c r="BM302" s="87"/>
      <c r="BN302" s="87"/>
      <c r="BO302" s="103"/>
      <c r="BP302" s="103"/>
      <c r="BQ302" s="104"/>
      <c r="BR302" s="87"/>
      <c r="BS302" s="87"/>
      <c r="BT302" s="103"/>
      <c r="BU302" s="103"/>
      <c r="BV302" s="104"/>
      <c r="BW302" s="102"/>
      <c r="BX302" s="87"/>
      <c r="BY302" s="87"/>
      <c r="BZ302" s="87"/>
      <c r="CA302" s="103"/>
      <c r="CB302" s="102"/>
      <c r="CC302" s="87"/>
    </row>
    <row r="303" spans="13:81" x14ac:dyDescent="0.3">
      <c r="M303" s="87"/>
      <c r="BK303" s="102"/>
      <c r="BL303" s="103"/>
      <c r="BM303" s="87"/>
      <c r="BN303" s="87"/>
      <c r="BO303" s="103"/>
      <c r="BP303" s="103"/>
      <c r="BQ303" s="104"/>
      <c r="BR303" s="87"/>
      <c r="BS303" s="87"/>
      <c r="BT303" s="103"/>
      <c r="BU303" s="103"/>
      <c r="BV303" s="104"/>
      <c r="BW303" s="102"/>
      <c r="BX303" s="87"/>
      <c r="BY303" s="87"/>
      <c r="BZ303" s="87"/>
      <c r="CA303" s="103"/>
      <c r="CB303" s="102"/>
      <c r="CC303" s="87"/>
    </row>
    <row r="304" spans="13:81" x14ac:dyDescent="0.3">
      <c r="M304" s="87"/>
      <c r="BK304" s="102"/>
      <c r="BL304" s="103"/>
      <c r="BM304" s="87"/>
      <c r="BN304" s="87"/>
      <c r="BO304" s="103"/>
      <c r="BP304" s="103"/>
      <c r="BQ304" s="104"/>
      <c r="BR304" s="87"/>
      <c r="BS304" s="87"/>
      <c r="BT304" s="103"/>
      <c r="BU304" s="103"/>
      <c r="BV304" s="104"/>
      <c r="BW304" s="102"/>
      <c r="BX304" s="87"/>
      <c r="BY304" s="87"/>
      <c r="BZ304" s="87"/>
      <c r="CA304" s="103"/>
      <c r="CB304" s="102"/>
      <c r="CC304" s="87"/>
    </row>
    <row r="305" spans="13:81" x14ac:dyDescent="0.3">
      <c r="M305" s="87"/>
      <c r="BK305" s="102"/>
      <c r="BL305" s="103"/>
      <c r="BM305" s="87"/>
      <c r="BN305" s="87"/>
      <c r="BO305" s="103"/>
      <c r="BP305" s="103"/>
      <c r="BQ305" s="104"/>
      <c r="BR305" s="87"/>
      <c r="BS305" s="87"/>
      <c r="BT305" s="103"/>
      <c r="BU305" s="103"/>
      <c r="BV305" s="104"/>
      <c r="BW305" s="102"/>
      <c r="BX305" s="87"/>
      <c r="BY305" s="87"/>
      <c r="BZ305" s="87"/>
      <c r="CA305" s="103"/>
      <c r="CB305" s="102"/>
      <c r="CC305" s="87"/>
    </row>
    <row r="306" spans="13:81" x14ac:dyDescent="0.3">
      <c r="M306" s="87"/>
      <c r="BK306" s="102"/>
      <c r="BL306" s="103"/>
      <c r="BM306" s="87"/>
      <c r="BN306" s="87"/>
      <c r="BO306" s="103"/>
      <c r="BP306" s="103"/>
      <c r="BQ306" s="104"/>
      <c r="BR306" s="87"/>
      <c r="BS306" s="87"/>
      <c r="BT306" s="103"/>
      <c r="BU306" s="103"/>
      <c r="BV306" s="104"/>
      <c r="BW306" s="102"/>
      <c r="BX306" s="87"/>
      <c r="BY306" s="87"/>
      <c r="BZ306" s="87"/>
      <c r="CA306" s="103"/>
      <c r="CB306" s="102"/>
      <c r="CC306" s="87"/>
    </row>
    <row r="307" spans="13:81" x14ac:dyDescent="0.3">
      <c r="M307" s="87"/>
      <c r="BK307" s="102"/>
      <c r="BL307" s="103"/>
      <c r="BM307" s="87"/>
      <c r="BN307" s="87"/>
      <c r="BO307" s="103"/>
      <c r="BP307" s="103"/>
      <c r="BQ307" s="104"/>
      <c r="BR307" s="87"/>
      <c r="BS307" s="87"/>
      <c r="BT307" s="103"/>
      <c r="BU307" s="103"/>
      <c r="BV307" s="104"/>
      <c r="BW307" s="102"/>
      <c r="BX307" s="87"/>
      <c r="BY307" s="87"/>
      <c r="BZ307" s="87"/>
      <c r="CA307" s="103"/>
      <c r="CB307" s="102"/>
      <c r="CC307" s="87"/>
    </row>
    <row r="308" spans="13:81" x14ac:dyDescent="0.3">
      <c r="M308" s="87"/>
      <c r="BK308" s="102"/>
      <c r="BL308" s="103"/>
      <c r="BM308" s="87"/>
      <c r="BN308" s="87"/>
      <c r="BO308" s="103"/>
      <c r="BP308" s="103"/>
      <c r="BQ308" s="104"/>
      <c r="BR308" s="87"/>
      <c r="BS308" s="87"/>
      <c r="BT308" s="103"/>
      <c r="BU308" s="103"/>
      <c r="BV308" s="104"/>
      <c r="BW308" s="102"/>
      <c r="BX308" s="87"/>
      <c r="BY308" s="87"/>
      <c r="BZ308" s="87"/>
      <c r="CA308" s="103"/>
      <c r="CB308" s="102"/>
      <c r="CC308" s="87"/>
    </row>
    <row r="309" spans="13:81" x14ac:dyDescent="0.3">
      <c r="M309" s="87"/>
      <c r="BK309" s="102"/>
      <c r="BL309" s="103"/>
      <c r="BM309" s="87"/>
      <c r="BN309" s="87"/>
      <c r="BO309" s="103"/>
      <c r="BP309" s="103"/>
      <c r="BQ309" s="104"/>
      <c r="BR309" s="87"/>
      <c r="BS309" s="87"/>
      <c r="BT309" s="103"/>
      <c r="BU309" s="103"/>
      <c r="BV309" s="104"/>
      <c r="BW309" s="102"/>
      <c r="BX309" s="87"/>
      <c r="BY309" s="87"/>
      <c r="BZ309" s="87"/>
      <c r="CA309" s="103"/>
      <c r="CB309" s="102"/>
      <c r="CC309" s="87"/>
    </row>
    <row r="310" spans="13:81" x14ac:dyDescent="0.3">
      <c r="M310" s="87"/>
      <c r="BK310" s="102"/>
      <c r="BL310" s="103"/>
      <c r="BM310" s="87"/>
      <c r="BN310" s="87"/>
      <c r="BO310" s="103"/>
      <c r="BP310" s="103"/>
      <c r="BQ310" s="104"/>
      <c r="BR310" s="87"/>
      <c r="BS310" s="87"/>
      <c r="BT310" s="103"/>
      <c r="BU310" s="103"/>
      <c r="BV310" s="104"/>
      <c r="BW310" s="102"/>
      <c r="BX310" s="87"/>
      <c r="BY310" s="87"/>
      <c r="BZ310" s="87"/>
      <c r="CA310" s="103"/>
      <c r="CB310" s="102"/>
      <c r="CC310" s="87"/>
    </row>
    <row r="311" spans="13:81" x14ac:dyDescent="0.3">
      <c r="M311" s="87"/>
      <c r="BK311" s="102"/>
      <c r="BL311" s="103"/>
      <c r="BM311" s="87"/>
      <c r="BN311" s="87"/>
      <c r="BO311" s="103"/>
      <c r="BP311" s="103"/>
      <c r="BQ311" s="104"/>
      <c r="BR311" s="87"/>
      <c r="BS311" s="87"/>
      <c r="BT311" s="103"/>
      <c r="BU311" s="103"/>
      <c r="BV311" s="104"/>
      <c r="BW311" s="102"/>
      <c r="BX311" s="87"/>
      <c r="BY311" s="87"/>
      <c r="BZ311" s="87"/>
      <c r="CA311" s="103"/>
      <c r="CB311" s="102"/>
      <c r="CC311" s="87"/>
    </row>
    <row r="312" spans="13:81" x14ac:dyDescent="0.3">
      <c r="M312" s="87"/>
      <c r="BK312" s="102"/>
      <c r="BL312" s="103"/>
      <c r="BM312" s="87"/>
      <c r="BN312" s="87"/>
      <c r="BO312" s="103"/>
      <c r="BP312" s="103"/>
      <c r="BQ312" s="104"/>
      <c r="BR312" s="87"/>
      <c r="BS312" s="87"/>
      <c r="BT312" s="103"/>
      <c r="BU312" s="103"/>
      <c r="BV312" s="104"/>
      <c r="BW312" s="102"/>
      <c r="BX312" s="87"/>
      <c r="BY312" s="87"/>
      <c r="BZ312" s="87"/>
      <c r="CA312" s="103"/>
      <c r="CB312" s="102"/>
      <c r="CC312" s="87"/>
    </row>
    <row r="313" spans="13:81" x14ac:dyDescent="0.3">
      <c r="M313" s="87"/>
      <c r="BK313" s="102"/>
      <c r="BL313" s="103"/>
      <c r="BM313" s="87"/>
      <c r="BN313" s="87"/>
      <c r="BO313" s="103"/>
      <c r="BP313" s="103"/>
      <c r="BQ313" s="104"/>
      <c r="BR313" s="87"/>
      <c r="BS313" s="87"/>
      <c r="BT313" s="103"/>
      <c r="BU313" s="103"/>
      <c r="BV313" s="104"/>
      <c r="BW313" s="102"/>
      <c r="BX313" s="87"/>
      <c r="BY313" s="87"/>
      <c r="BZ313" s="87"/>
      <c r="CA313" s="103"/>
      <c r="CB313" s="102"/>
      <c r="CC313" s="87"/>
    </row>
    <row r="314" spans="13:81" x14ac:dyDescent="0.3">
      <c r="M314" s="87"/>
      <c r="BK314" s="102"/>
      <c r="BL314" s="103"/>
      <c r="BM314" s="87"/>
      <c r="BN314" s="87"/>
      <c r="BO314" s="103"/>
      <c r="BP314" s="103"/>
      <c r="BQ314" s="104"/>
      <c r="BR314" s="87"/>
      <c r="BS314" s="87"/>
      <c r="BT314" s="103"/>
      <c r="BU314" s="103"/>
      <c r="BV314" s="104"/>
      <c r="BW314" s="102"/>
      <c r="BX314" s="87"/>
      <c r="BY314" s="87"/>
      <c r="BZ314" s="87"/>
      <c r="CA314" s="103"/>
      <c r="CB314" s="102"/>
      <c r="CC314" s="87"/>
    </row>
    <row r="315" spans="13:81" x14ac:dyDescent="0.3">
      <c r="M315" s="87"/>
      <c r="BK315" s="102"/>
      <c r="BL315" s="103"/>
      <c r="BM315" s="87"/>
      <c r="BN315" s="87"/>
      <c r="BO315" s="103"/>
      <c r="BP315" s="103"/>
      <c r="BQ315" s="104"/>
      <c r="BR315" s="87"/>
      <c r="BS315" s="87"/>
      <c r="BT315" s="103"/>
      <c r="BU315" s="103"/>
      <c r="BV315" s="104"/>
      <c r="BW315" s="102"/>
      <c r="BX315" s="87"/>
      <c r="BY315" s="87"/>
      <c r="BZ315" s="87"/>
      <c r="CA315" s="103"/>
      <c r="CB315" s="102"/>
      <c r="CC315" s="87"/>
    </row>
    <row r="316" spans="13:81" x14ac:dyDescent="0.3">
      <c r="M316" s="87"/>
      <c r="BK316" s="102"/>
      <c r="BL316" s="103"/>
      <c r="BM316" s="87"/>
      <c r="BN316" s="87"/>
      <c r="BO316" s="103"/>
      <c r="BP316" s="103"/>
      <c r="BQ316" s="104"/>
      <c r="BR316" s="87"/>
      <c r="BS316" s="87"/>
      <c r="BT316" s="103"/>
      <c r="BU316" s="103"/>
      <c r="BV316" s="104"/>
      <c r="BW316" s="102"/>
      <c r="BX316" s="87"/>
      <c r="BY316" s="87"/>
      <c r="BZ316" s="87"/>
      <c r="CA316" s="103"/>
      <c r="CB316" s="102"/>
      <c r="CC316" s="87"/>
    </row>
    <row r="317" spans="13:81" x14ac:dyDescent="0.3">
      <c r="M317" s="87"/>
      <c r="BK317" s="102"/>
      <c r="BL317" s="103"/>
      <c r="BM317" s="87"/>
      <c r="BN317" s="87"/>
      <c r="BO317" s="103"/>
      <c r="BP317" s="103"/>
      <c r="BQ317" s="104"/>
      <c r="BR317" s="87"/>
      <c r="BS317" s="87"/>
      <c r="BT317" s="103"/>
      <c r="BU317" s="103"/>
      <c r="BV317" s="104"/>
      <c r="BW317" s="102"/>
      <c r="BX317" s="87"/>
      <c r="BY317" s="87"/>
      <c r="BZ317" s="87"/>
      <c r="CA317" s="103"/>
      <c r="CB317" s="102"/>
      <c r="CC317" s="87"/>
    </row>
    <row r="318" spans="13:81" x14ac:dyDescent="0.3">
      <c r="M318" s="87"/>
      <c r="BK318" s="102"/>
      <c r="BL318" s="103"/>
      <c r="BM318" s="87"/>
      <c r="BN318" s="87"/>
      <c r="BO318" s="103"/>
      <c r="BP318" s="103"/>
      <c r="BQ318" s="104"/>
      <c r="BR318" s="87"/>
      <c r="BS318" s="87"/>
      <c r="BT318" s="103"/>
      <c r="BU318" s="103"/>
      <c r="BV318" s="104"/>
      <c r="BW318" s="102"/>
      <c r="BX318" s="87"/>
      <c r="BY318" s="87"/>
      <c r="BZ318" s="87"/>
      <c r="CA318" s="103"/>
      <c r="CB318" s="102"/>
      <c r="CC318" s="87"/>
    </row>
    <row r="319" spans="13:81" x14ac:dyDescent="0.3">
      <c r="M319" s="87"/>
      <c r="BK319" s="102"/>
      <c r="BL319" s="103"/>
      <c r="BM319" s="87"/>
      <c r="BN319" s="87"/>
      <c r="BO319" s="103"/>
      <c r="BP319" s="103"/>
      <c r="BQ319" s="104"/>
      <c r="BR319" s="87"/>
      <c r="BS319" s="87"/>
      <c r="BT319" s="103"/>
      <c r="BU319" s="103"/>
      <c r="BV319" s="104"/>
      <c r="BW319" s="102"/>
      <c r="BX319" s="87"/>
      <c r="BY319" s="87"/>
      <c r="BZ319" s="87"/>
      <c r="CA319" s="103"/>
      <c r="CB319" s="102"/>
      <c r="CC319" s="87"/>
    </row>
    <row r="320" spans="13:81" x14ac:dyDescent="0.3">
      <c r="M320" s="87"/>
      <c r="BK320" s="102"/>
      <c r="BL320" s="103"/>
      <c r="BM320" s="87"/>
      <c r="BN320" s="87"/>
      <c r="BO320" s="103"/>
      <c r="BP320" s="103"/>
      <c r="BQ320" s="104"/>
      <c r="BR320" s="87"/>
      <c r="BS320" s="87"/>
      <c r="BT320" s="103"/>
      <c r="BU320" s="103"/>
      <c r="BV320" s="104"/>
      <c r="BW320" s="102"/>
      <c r="BX320" s="87"/>
      <c r="BY320" s="87"/>
      <c r="BZ320" s="87"/>
      <c r="CA320" s="103"/>
      <c r="CB320" s="102"/>
      <c r="CC320" s="87"/>
    </row>
    <row r="321" spans="13:81" x14ac:dyDescent="0.3">
      <c r="M321" s="87"/>
      <c r="BK321" s="102"/>
      <c r="BL321" s="103"/>
      <c r="BM321" s="87"/>
      <c r="BN321" s="87"/>
      <c r="BO321" s="103"/>
      <c r="BP321" s="103"/>
      <c r="BQ321" s="104"/>
      <c r="BR321" s="87"/>
      <c r="BS321" s="87"/>
      <c r="BT321" s="103"/>
      <c r="BU321" s="103"/>
      <c r="BV321" s="104"/>
      <c r="BW321" s="102"/>
      <c r="BX321" s="87"/>
      <c r="BY321" s="87"/>
      <c r="BZ321" s="87"/>
      <c r="CA321" s="103"/>
      <c r="CB321" s="102"/>
      <c r="CC321" s="87"/>
    </row>
    <row r="322" spans="13:81" x14ac:dyDescent="0.3">
      <c r="M322" s="87"/>
      <c r="BK322" s="102"/>
      <c r="BL322" s="103"/>
      <c r="BM322" s="87"/>
      <c r="BN322" s="87"/>
      <c r="BO322" s="103"/>
      <c r="BP322" s="103"/>
      <c r="BQ322" s="104"/>
      <c r="BR322" s="87"/>
      <c r="BS322" s="87"/>
      <c r="BT322" s="103"/>
      <c r="BU322" s="103"/>
      <c r="BV322" s="104"/>
      <c r="BW322" s="102"/>
      <c r="BX322" s="87"/>
      <c r="BY322" s="87"/>
      <c r="BZ322" s="87"/>
      <c r="CA322" s="103"/>
      <c r="CB322" s="102"/>
      <c r="CC322" s="87"/>
    </row>
    <row r="323" spans="13:81" x14ac:dyDescent="0.3">
      <c r="M323" s="87"/>
      <c r="BK323" s="102"/>
      <c r="BL323" s="103"/>
      <c r="BM323" s="87"/>
      <c r="BN323" s="87"/>
      <c r="BO323" s="103"/>
      <c r="BP323" s="103"/>
      <c r="BQ323" s="104"/>
      <c r="BR323" s="87"/>
      <c r="BS323" s="87"/>
      <c r="BT323" s="103"/>
      <c r="BU323" s="103"/>
      <c r="BV323" s="104"/>
      <c r="BW323" s="102"/>
      <c r="BX323" s="87"/>
      <c r="BY323" s="87"/>
      <c r="BZ323" s="87"/>
      <c r="CA323" s="103"/>
      <c r="CB323" s="102"/>
      <c r="CC323" s="87"/>
    </row>
    <row r="324" spans="13:81" x14ac:dyDescent="0.3">
      <c r="M324" s="87"/>
      <c r="BK324" s="102"/>
      <c r="BL324" s="103"/>
      <c r="BM324" s="87"/>
      <c r="BN324" s="87"/>
      <c r="BO324" s="103"/>
      <c r="BP324" s="103"/>
      <c r="BQ324" s="104"/>
      <c r="BR324" s="87"/>
      <c r="BS324" s="87"/>
      <c r="BT324" s="103"/>
      <c r="BU324" s="103"/>
      <c r="BV324" s="104"/>
      <c r="BW324" s="102"/>
      <c r="BX324" s="87"/>
      <c r="BY324" s="87"/>
      <c r="BZ324" s="87"/>
      <c r="CA324" s="103"/>
      <c r="CB324" s="102"/>
      <c r="CC324" s="87"/>
    </row>
    <row r="325" spans="13:81" x14ac:dyDescent="0.3">
      <c r="M325" s="87"/>
      <c r="BK325" s="102"/>
      <c r="BL325" s="103"/>
      <c r="BM325" s="87"/>
      <c r="BN325" s="87"/>
      <c r="BO325" s="103"/>
      <c r="BP325" s="103"/>
      <c r="BQ325" s="104"/>
      <c r="BR325" s="87"/>
      <c r="BS325" s="87"/>
      <c r="BT325" s="103"/>
      <c r="BU325" s="103"/>
      <c r="BV325" s="104"/>
      <c r="BW325" s="102"/>
      <c r="BX325" s="87"/>
      <c r="BY325" s="87"/>
      <c r="BZ325" s="87"/>
      <c r="CA325" s="103"/>
      <c r="CB325" s="102"/>
      <c r="CC325" s="87"/>
    </row>
    <row r="326" spans="13:81" x14ac:dyDescent="0.3">
      <c r="M326" s="87"/>
      <c r="BK326" s="102"/>
      <c r="BL326" s="103"/>
      <c r="BM326" s="87"/>
      <c r="BN326" s="87"/>
      <c r="BO326" s="103"/>
      <c r="BP326" s="103"/>
      <c r="BQ326" s="104"/>
      <c r="BR326" s="87"/>
      <c r="BS326" s="87"/>
      <c r="BT326" s="103"/>
      <c r="BU326" s="103"/>
      <c r="BV326" s="104"/>
      <c r="BW326" s="102"/>
      <c r="BX326" s="87"/>
      <c r="BY326" s="87"/>
      <c r="BZ326" s="87"/>
      <c r="CA326" s="103"/>
      <c r="CB326" s="102"/>
      <c r="CC326" s="87"/>
    </row>
    <row r="327" spans="13:81" x14ac:dyDescent="0.3">
      <c r="M327" s="87"/>
      <c r="BK327" s="102"/>
      <c r="BL327" s="103"/>
      <c r="BM327" s="87"/>
      <c r="BN327" s="87"/>
      <c r="BO327" s="103"/>
      <c r="BP327" s="103"/>
      <c r="BQ327" s="104"/>
      <c r="BR327" s="87"/>
      <c r="BS327" s="87"/>
      <c r="BT327" s="103"/>
      <c r="BU327" s="103"/>
      <c r="BV327" s="104"/>
      <c r="BW327" s="102"/>
      <c r="BX327" s="87"/>
      <c r="BY327" s="87"/>
      <c r="BZ327" s="87"/>
      <c r="CA327" s="103"/>
      <c r="CB327" s="102"/>
      <c r="CC327" s="87"/>
    </row>
    <row r="328" spans="13:81" x14ac:dyDescent="0.3">
      <c r="M328" s="87"/>
      <c r="BK328" s="102"/>
      <c r="BL328" s="103"/>
      <c r="BM328" s="87"/>
      <c r="BN328" s="87"/>
      <c r="BO328" s="103"/>
      <c r="BP328" s="103"/>
      <c r="BQ328" s="104"/>
      <c r="BR328" s="87"/>
      <c r="BS328" s="87"/>
      <c r="BT328" s="103"/>
      <c r="BU328" s="103"/>
      <c r="BV328" s="104"/>
      <c r="BW328" s="102"/>
      <c r="BX328" s="87"/>
      <c r="BY328" s="87"/>
      <c r="BZ328" s="87"/>
      <c r="CA328" s="103"/>
      <c r="CB328" s="102"/>
      <c r="CC328" s="87"/>
    </row>
    <row r="329" spans="13:81" x14ac:dyDescent="0.3">
      <c r="M329" s="87"/>
      <c r="BK329" s="102"/>
      <c r="BL329" s="103"/>
      <c r="BM329" s="87"/>
      <c r="BN329" s="87"/>
      <c r="BO329" s="103"/>
      <c r="BP329" s="103"/>
      <c r="BQ329" s="104"/>
      <c r="BR329" s="87"/>
      <c r="BS329" s="87"/>
      <c r="BT329" s="103"/>
      <c r="BU329" s="103"/>
      <c r="BV329" s="104"/>
      <c r="BW329" s="102"/>
      <c r="BX329" s="87"/>
      <c r="BY329" s="87"/>
      <c r="BZ329" s="87"/>
      <c r="CA329" s="103"/>
      <c r="CB329" s="102"/>
      <c r="CC329" s="87"/>
    </row>
    <row r="330" spans="13:81" x14ac:dyDescent="0.3">
      <c r="M330" s="87"/>
      <c r="BK330" s="102"/>
      <c r="BL330" s="103"/>
      <c r="BM330" s="87"/>
      <c r="BN330" s="87"/>
      <c r="BO330" s="103"/>
      <c r="BP330" s="103"/>
      <c r="BQ330" s="104"/>
      <c r="BR330" s="87"/>
      <c r="BS330" s="87"/>
      <c r="BT330" s="103"/>
      <c r="BU330" s="103"/>
      <c r="BV330" s="104"/>
      <c r="BW330" s="102"/>
      <c r="BX330" s="87"/>
      <c r="BY330" s="87"/>
      <c r="BZ330" s="87"/>
      <c r="CA330" s="103"/>
      <c r="CB330" s="102"/>
      <c r="CC330" s="87"/>
    </row>
    <row r="331" spans="13:81" x14ac:dyDescent="0.3">
      <c r="M331" s="87"/>
      <c r="BK331" s="102"/>
      <c r="BL331" s="103"/>
      <c r="BM331" s="87"/>
      <c r="BN331" s="87"/>
      <c r="BO331" s="103"/>
      <c r="BP331" s="103"/>
      <c r="BQ331" s="104"/>
      <c r="BR331" s="87"/>
      <c r="BS331" s="87"/>
      <c r="BT331" s="103"/>
      <c r="BU331" s="103"/>
      <c r="BV331" s="104"/>
      <c r="BW331" s="102"/>
      <c r="BX331" s="87"/>
      <c r="BY331" s="87"/>
      <c r="BZ331" s="87"/>
      <c r="CA331" s="103"/>
      <c r="CB331" s="102"/>
      <c r="CC331" s="87"/>
    </row>
    <row r="332" spans="13:81" x14ac:dyDescent="0.3">
      <c r="M332" s="87"/>
      <c r="BK332" s="102"/>
      <c r="BL332" s="103"/>
      <c r="BM332" s="87"/>
      <c r="BN332" s="87"/>
      <c r="BO332" s="103"/>
      <c r="BP332" s="103"/>
      <c r="BQ332" s="104"/>
      <c r="BR332" s="87"/>
      <c r="BS332" s="87"/>
      <c r="BT332" s="103"/>
      <c r="BU332" s="103"/>
      <c r="BV332" s="104"/>
      <c r="BW332" s="102"/>
      <c r="BX332" s="87"/>
      <c r="BY332" s="87"/>
      <c r="BZ332" s="87"/>
      <c r="CA332" s="103"/>
      <c r="CB332" s="102"/>
      <c r="CC332" s="87"/>
    </row>
    <row r="333" spans="13:81" x14ac:dyDescent="0.3">
      <c r="M333" s="87"/>
      <c r="BK333" s="102"/>
      <c r="BL333" s="103"/>
      <c r="BM333" s="87"/>
      <c r="BN333" s="87"/>
      <c r="BO333" s="103"/>
      <c r="BP333" s="103"/>
      <c r="BQ333" s="104"/>
      <c r="BR333" s="87"/>
      <c r="BS333" s="87"/>
      <c r="BT333" s="103"/>
      <c r="BU333" s="103"/>
      <c r="BV333" s="104"/>
      <c r="BW333" s="102"/>
      <c r="BX333" s="87"/>
      <c r="BY333" s="87"/>
      <c r="BZ333" s="87"/>
      <c r="CA333" s="103"/>
      <c r="CB333" s="102"/>
      <c r="CC333" s="87"/>
    </row>
    <row r="334" spans="13:81" x14ac:dyDescent="0.3">
      <c r="M334" s="87"/>
      <c r="BK334" s="102"/>
      <c r="BL334" s="103"/>
      <c r="BM334" s="87"/>
      <c r="BN334" s="87"/>
      <c r="BO334" s="103"/>
      <c r="BP334" s="103"/>
      <c r="BQ334" s="104"/>
      <c r="BR334" s="87"/>
      <c r="BS334" s="87"/>
      <c r="BT334" s="103"/>
      <c r="BU334" s="103"/>
      <c r="BV334" s="104"/>
      <c r="BW334" s="102"/>
      <c r="BX334" s="87"/>
      <c r="BY334" s="87"/>
      <c r="BZ334" s="87"/>
      <c r="CA334" s="103"/>
      <c r="CB334" s="102"/>
      <c r="CC334" s="87"/>
    </row>
    <row r="335" spans="13:81" x14ac:dyDescent="0.3">
      <c r="M335" s="87"/>
      <c r="BK335" s="102"/>
      <c r="BL335" s="103"/>
      <c r="BM335" s="87"/>
      <c r="BN335" s="87"/>
      <c r="BO335" s="103"/>
      <c r="BP335" s="103"/>
      <c r="BQ335" s="104"/>
      <c r="BR335" s="87"/>
      <c r="BS335" s="87"/>
      <c r="BT335" s="103"/>
      <c r="BU335" s="103"/>
      <c r="BV335" s="104"/>
      <c r="BW335" s="102"/>
      <c r="BX335" s="87"/>
      <c r="BY335" s="87"/>
      <c r="BZ335" s="87"/>
      <c r="CA335" s="103"/>
      <c r="CB335" s="102"/>
      <c r="CC335" s="87"/>
    </row>
    <row r="336" spans="13:81" x14ac:dyDescent="0.3">
      <c r="M336" s="87"/>
      <c r="BK336" s="102"/>
      <c r="BL336" s="103"/>
      <c r="BM336" s="87"/>
      <c r="BN336" s="87"/>
      <c r="BO336" s="103"/>
      <c r="BP336" s="103"/>
      <c r="BQ336" s="104"/>
      <c r="BR336" s="87"/>
      <c r="BS336" s="87"/>
      <c r="BT336" s="103"/>
      <c r="BU336" s="103"/>
      <c r="BV336" s="104"/>
      <c r="BW336" s="102"/>
      <c r="BX336" s="87"/>
      <c r="BY336" s="87"/>
      <c r="BZ336" s="87"/>
      <c r="CA336" s="103"/>
      <c r="CB336" s="102"/>
      <c r="CC336" s="87"/>
    </row>
    <row r="337" spans="13:81" x14ac:dyDescent="0.3">
      <c r="M337" s="87"/>
      <c r="BK337" s="102"/>
      <c r="BL337" s="103"/>
      <c r="BM337" s="87"/>
      <c r="BN337" s="87"/>
      <c r="BO337" s="103"/>
      <c r="BP337" s="103"/>
      <c r="BQ337" s="104"/>
      <c r="BR337" s="87"/>
      <c r="BS337" s="87"/>
      <c r="BT337" s="103"/>
      <c r="BU337" s="103"/>
      <c r="BV337" s="104"/>
      <c r="BW337" s="102"/>
      <c r="BX337" s="87"/>
      <c r="BY337" s="87"/>
      <c r="BZ337" s="87"/>
      <c r="CA337" s="103"/>
      <c r="CB337" s="102"/>
      <c r="CC337" s="87"/>
    </row>
    <row r="338" spans="13:81" x14ac:dyDescent="0.3">
      <c r="M338" s="87"/>
      <c r="BK338" s="102"/>
      <c r="BL338" s="103"/>
      <c r="BM338" s="87"/>
      <c r="BN338" s="87"/>
      <c r="BO338" s="103"/>
      <c r="BP338" s="103"/>
      <c r="BQ338" s="104"/>
      <c r="BR338" s="87"/>
      <c r="BS338" s="87"/>
      <c r="BT338" s="103"/>
      <c r="BU338" s="103"/>
      <c r="BV338" s="104"/>
      <c r="BW338" s="102"/>
      <c r="BX338" s="87"/>
      <c r="BY338" s="87"/>
      <c r="BZ338" s="87"/>
      <c r="CA338" s="103"/>
      <c r="CB338" s="102"/>
      <c r="CC338" s="87"/>
    </row>
    <row r="339" spans="13:81" x14ac:dyDescent="0.3">
      <c r="M339" s="87"/>
      <c r="BK339" s="102"/>
      <c r="BL339" s="103"/>
      <c r="BM339" s="87"/>
      <c r="BN339" s="87"/>
      <c r="BO339" s="103"/>
      <c r="BP339" s="103"/>
      <c r="BQ339" s="104"/>
      <c r="BR339" s="87"/>
      <c r="BS339" s="87"/>
      <c r="BT339" s="103"/>
      <c r="BU339" s="103"/>
      <c r="BV339" s="104"/>
      <c r="BW339" s="102"/>
      <c r="BX339" s="87"/>
      <c r="BY339" s="87"/>
      <c r="BZ339" s="87"/>
      <c r="CA339" s="103"/>
      <c r="CB339" s="102"/>
      <c r="CC339" s="87"/>
    </row>
    <row r="340" spans="13:81" x14ac:dyDescent="0.3">
      <c r="M340" s="87"/>
      <c r="BK340" s="102"/>
      <c r="BL340" s="103"/>
      <c r="BM340" s="87"/>
      <c r="BN340" s="87"/>
      <c r="BO340" s="103"/>
      <c r="BP340" s="103"/>
      <c r="BQ340" s="104"/>
      <c r="BR340" s="87"/>
      <c r="BS340" s="87"/>
      <c r="BT340" s="103"/>
      <c r="BU340" s="103"/>
      <c r="BV340" s="104"/>
      <c r="BW340" s="102"/>
      <c r="BX340" s="87"/>
      <c r="BY340" s="87"/>
      <c r="BZ340" s="87"/>
      <c r="CA340" s="103"/>
      <c r="CB340" s="102"/>
      <c r="CC340" s="87"/>
    </row>
    <row r="341" spans="13:81" x14ac:dyDescent="0.3">
      <c r="M341" s="87"/>
      <c r="BK341" s="102"/>
      <c r="BL341" s="103"/>
      <c r="BM341" s="87"/>
      <c r="BN341" s="87"/>
      <c r="BO341" s="103"/>
      <c r="BP341" s="103"/>
      <c r="BQ341" s="104"/>
      <c r="BR341" s="87"/>
      <c r="BS341" s="87"/>
      <c r="BT341" s="103"/>
      <c r="BU341" s="103"/>
      <c r="BV341" s="104"/>
      <c r="BW341" s="102"/>
      <c r="BX341" s="87"/>
      <c r="BY341" s="87"/>
      <c r="BZ341" s="87"/>
      <c r="CA341" s="103"/>
      <c r="CB341" s="102"/>
      <c r="CC341" s="87"/>
    </row>
    <row r="342" spans="13:81" x14ac:dyDescent="0.3">
      <c r="M342" s="87"/>
      <c r="BK342" s="102"/>
      <c r="BL342" s="103"/>
      <c r="BM342" s="87"/>
      <c r="BN342" s="87"/>
      <c r="BO342" s="103"/>
      <c r="BP342" s="103"/>
      <c r="BQ342" s="104"/>
      <c r="BR342" s="87"/>
      <c r="BS342" s="87"/>
      <c r="BT342" s="103"/>
      <c r="BU342" s="103"/>
      <c r="BV342" s="104"/>
      <c r="BW342" s="102"/>
      <c r="BX342" s="87"/>
      <c r="BY342" s="87"/>
      <c r="BZ342" s="87"/>
      <c r="CA342" s="103"/>
      <c r="CB342" s="102"/>
      <c r="CC342" s="87"/>
    </row>
    <row r="343" spans="13:81" x14ac:dyDescent="0.3">
      <c r="M343" s="87"/>
      <c r="BK343" s="102"/>
      <c r="BL343" s="103"/>
      <c r="BM343" s="87"/>
      <c r="BN343" s="87"/>
      <c r="BO343" s="103"/>
      <c r="BP343" s="103"/>
      <c r="BQ343" s="104"/>
      <c r="BR343" s="87"/>
      <c r="BS343" s="87"/>
      <c r="BT343" s="103"/>
      <c r="BU343" s="103"/>
      <c r="BV343" s="104"/>
      <c r="BW343" s="102"/>
      <c r="BX343" s="87"/>
      <c r="BY343" s="87"/>
      <c r="BZ343" s="87"/>
      <c r="CA343" s="103"/>
      <c r="CB343" s="102"/>
      <c r="CC343" s="87"/>
    </row>
    <row r="344" spans="13:81" x14ac:dyDescent="0.3">
      <c r="M344" s="87"/>
      <c r="BK344" s="102"/>
      <c r="BL344" s="103"/>
      <c r="BM344" s="87"/>
      <c r="BN344" s="87"/>
      <c r="BO344" s="103"/>
      <c r="BP344" s="103"/>
      <c r="BQ344" s="104"/>
      <c r="BR344" s="87"/>
      <c r="BS344" s="87"/>
      <c r="BT344" s="103"/>
      <c r="BU344" s="103"/>
      <c r="BV344" s="104"/>
      <c r="BW344" s="102"/>
      <c r="BX344" s="87"/>
      <c r="BY344" s="87"/>
      <c r="BZ344" s="87"/>
      <c r="CA344" s="103"/>
      <c r="CB344" s="102"/>
      <c r="CC344" s="87"/>
    </row>
    <row r="345" spans="13:81" x14ac:dyDescent="0.3">
      <c r="M345" s="87"/>
      <c r="BK345" s="102"/>
      <c r="BL345" s="103"/>
      <c r="BM345" s="87"/>
      <c r="BN345" s="87"/>
      <c r="BO345" s="103"/>
      <c r="BP345" s="103"/>
      <c r="BQ345" s="104"/>
      <c r="BR345" s="87"/>
      <c r="BS345" s="87"/>
      <c r="BT345" s="103"/>
      <c r="BU345" s="103"/>
      <c r="BV345" s="104"/>
      <c r="BW345" s="102"/>
      <c r="BX345" s="87"/>
      <c r="BY345" s="87"/>
      <c r="BZ345" s="87"/>
      <c r="CA345" s="103"/>
      <c r="CB345" s="102"/>
      <c r="CC345" s="87"/>
    </row>
    <row r="346" spans="13:81" x14ac:dyDescent="0.3">
      <c r="M346" s="87"/>
      <c r="BK346" s="102"/>
      <c r="BL346" s="103"/>
      <c r="BM346" s="87"/>
      <c r="BN346" s="87"/>
      <c r="BO346" s="103"/>
      <c r="BP346" s="103"/>
      <c r="BQ346" s="104"/>
      <c r="BR346" s="87"/>
      <c r="BS346" s="87"/>
      <c r="BT346" s="103"/>
      <c r="BU346" s="103"/>
      <c r="BV346" s="104"/>
      <c r="BW346" s="102"/>
      <c r="BX346" s="87"/>
      <c r="BY346" s="87"/>
      <c r="BZ346" s="87"/>
      <c r="CA346" s="103"/>
      <c r="CB346" s="102"/>
      <c r="CC346" s="87"/>
    </row>
    <row r="347" spans="13:81" x14ac:dyDescent="0.3">
      <c r="M347" s="87"/>
      <c r="BK347" s="102"/>
      <c r="BL347" s="103"/>
      <c r="BM347" s="87"/>
      <c r="BN347" s="87"/>
      <c r="BO347" s="103"/>
      <c r="BP347" s="103"/>
      <c r="BQ347" s="104"/>
      <c r="BR347" s="87"/>
      <c r="BS347" s="87"/>
      <c r="BT347" s="103"/>
      <c r="BU347" s="103"/>
      <c r="BV347" s="104"/>
      <c r="BW347" s="102"/>
      <c r="BX347" s="87"/>
      <c r="BY347" s="87"/>
      <c r="BZ347" s="87"/>
      <c r="CA347" s="103"/>
      <c r="CB347" s="102"/>
      <c r="CC347" s="87"/>
    </row>
    <row r="348" spans="13:81" x14ac:dyDescent="0.3">
      <c r="M348" s="87"/>
      <c r="BK348" s="102"/>
      <c r="BL348" s="103"/>
      <c r="BM348" s="87"/>
      <c r="BN348" s="87"/>
      <c r="BO348" s="103"/>
      <c r="BP348" s="103"/>
      <c r="BQ348" s="104"/>
      <c r="BR348" s="87"/>
      <c r="BS348" s="87"/>
      <c r="BT348" s="103"/>
      <c r="BU348" s="103"/>
      <c r="BV348" s="104"/>
      <c r="BW348" s="102"/>
      <c r="BX348" s="87"/>
      <c r="BY348" s="87"/>
      <c r="BZ348" s="87"/>
      <c r="CA348" s="103"/>
      <c r="CB348" s="102"/>
      <c r="CC348" s="87"/>
    </row>
    <row r="349" spans="13:81" x14ac:dyDescent="0.3">
      <c r="M349" s="87"/>
      <c r="BK349" s="102"/>
      <c r="BL349" s="103"/>
      <c r="BM349" s="87"/>
      <c r="BN349" s="87"/>
      <c r="BO349" s="103"/>
      <c r="BP349" s="103"/>
      <c r="BQ349" s="104"/>
      <c r="BR349" s="87"/>
      <c r="BS349" s="87"/>
      <c r="BT349" s="103"/>
      <c r="BU349" s="103"/>
      <c r="BV349" s="104"/>
      <c r="BW349" s="102"/>
      <c r="BX349" s="87"/>
      <c r="BY349" s="87"/>
      <c r="BZ349" s="87"/>
      <c r="CA349" s="103"/>
      <c r="CB349" s="102"/>
      <c r="CC349" s="87"/>
    </row>
    <row r="350" spans="13:81" x14ac:dyDescent="0.3">
      <c r="M350" s="87"/>
      <c r="BK350" s="102"/>
      <c r="BL350" s="103"/>
      <c r="BM350" s="87"/>
      <c r="BN350" s="87"/>
      <c r="BO350" s="103"/>
      <c r="BP350" s="103"/>
      <c r="BQ350" s="104"/>
      <c r="BR350" s="87"/>
      <c r="BS350" s="87"/>
      <c r="BT350" s="103"/>
      <c r="BU350" s="103"/>
      <c r="BV350" s="104"/>
      <c r="BW350" s="102"/>
      <c r="BX350" s="87"/>
      <c r="BY350" s="87"/>
      <c r="BZ350" s="87"/>
      <c r="CA350" s="103"/>
      <c r="CB350" s="102"/>
      <c r="CC350" s="87"/>
    </row>
    <row r="351" spans="13:81" x14ac:dyDescent="0.3">
      <c r="M351" s="87"/>
      <c r="BK351" s="102"/>
      <c r="BL351" s="103"/>
      <c r="BM351" s="87"/>
      <c r="BN351" s="87"/>
      <c r="BO351" s="103"/>
      <c r="BP351" s="103"/>
      <c r="BQ351" s="104"/>
      <c r="BR351" s="87"/>
      <c r="BS351" s="87"/>
      <c r="BT351" s="103"/>
      <c r="BU351" s="103"/>
      <c r="BV351" s="104"/>
      <c r="BW351" s="102"/>
      <c r="BX351" s="87"/>
      <c r="BY351" s="87"/>
      <c r="BZ351" s="87"/>
      <c r="CA351" s="103"/>
      <c r="CB351" s="102"/>
      <c r="CC351" s="87"/>
    </row>
    <row r="352" spans="13:81" x14ac:dyDescent="0.3">
      <c r="M352" s="87"/>
      <c r="BK352" s="102"/>
      <c r="BL352" s="103"/>
      <c r="BM352" s="87"/>
      <c r="BN352" s="87"/>
      <c r="BO352" s="103"/>
      <c r="BP352" s="103"/>
      <c r="BQ352" s="104"/>
      <c r="BR352" s="87"/>
      <c r="BS352" s="87"/>
      <c r="BT352" s="103"/>
      <c r="BU352" s="103"/>
      <c r="BV352" s="104"/>
      <c r="BW352" s="102"/>
      <c r="BX352" s="87"/>
      <c r="BY352" s="87"/>
      <c r="BZ352" s="87"/>
      <c r="CA352" s="103"/>
      <c r="CB352" s="102"/>
      <c r="CC352" s="87"/>
    </row>
    <row r="353" spans="13:81" x14ac:dyDescent="0.3">
      <c r="M353" s="87"/>
      <c r="BK353" s="102"/>
      <c r="BL353" s="103"/>
      <c r="BM353" s="87"/>
      <c r="BN353" s="87"/>
      <c r="BO353" s="103"/>
      <c r="BP353" s="103"/>
      <c r="BQ353" s="104"/>
      <c r="BR353" s="87"/>
      <c r="BS353" s="87"/>
      <c r="BT353" s="103"/>
      <c r="BU353" s="103"/>
      <c r="BV353" s="104"/>
      <c r="BW353" s="102"/>
      <c r="BX353" s="87"/>
      <c r="BY353" s="87"/>
      <c r="BZ353" s="87"/>
      <c r="CA353" s="103"/>
      <c r="CB353" s="102"/>
      <c r="CC353" s="87"/>
    </row>
    <row r="354" spans="13:81" x14ac:dyDescent="0.3">
      <c r="M354" s="87"/>
      <c r="BK354" s="102"/>
      <c r="BL354" s="103"/>
      <c r="BM354" s="87"/>
      <c r="BN354" s="87"/>
      <c r="BO354" s="103"/>
      <c r="BP354" s="103"/>
      <c r="BQ354" s="104"/>
      <c r="BR354" s="87"/>
      <c r="BS354" s="87"/>
      <c r="BT354" s="103"/>
      <c r="BU354" s="103"/>
      <c r="BV354" s="104"/>
      <c r="BW354" s="102"/>
      <c r="BX354" s="87"/>
      <c r="BY354" s="87"/>
      <c r="BZ354" s="87"/>
      <c r="CA354" s="103"/>
      <c r="CB354" s="102"/>
      <c r="CC354" s="87"/>
    </row>
    <row r="355" spans="13:81" x14ac:dyDescent="0.3">
      <c r="M355" s="87"/>
      <c r="BK355" s="102"/>
      <c r="BL355" s="103"/>
      <c r="BM355" s="87"/>
      <c r="BN355" s="87"/>
      <c r="BO355" s="103"/>
      <c r="BP355" s="103"/>
      <c r="BQ355" s="104"/>
      <c r="BR355" s="87"/>
      <c r="BS355" s="87"/>
      <c r="BT355" s="103"/>
      <c r="BU355" s="103"/>
      <c r="BV355" s="104"/>
      <c r="BW355" s="102"/>
      <c r="BX355" s="87"/>
      <c r="BY355" s="87"/>
      <c r="BZ355" s="87"/>
      <c r="CA355" s="103"/>
      <c r="CB355" s="102"/>
      <c r="CC355" s="87"/>
    </row>
    <row r="356" spans="13:81" x14ac:dyDescent="0.3">
      <c r="M356" s="87"/>
      <c r="BK356" s="102"/>
      <c r="BL356" s="103"/>
      <c r="BM356" s="87"/>
      <c r="BN356" s="87"/>
      <c r="BO356" s="103"/>
      <c r="BP356" s="103"/>
      <c r="BQ356" s="104"/>
      <c r="BR356" s="87"/>
      <c r="BS356" s="87"/>
      <c r="BT356" s="103"/>
      <c r="BU356" s="103"/>
      <c r="BV356" s="104"/>
      <c r="BW356" s="102"/>
      <c r="BX356" s="87"/>
      <c r="BY356" s="87"/>
      <c r="BZ356" s="87"/>
      <c r="CA356" s="103"/>
      <c r="CB356" s="102"/>
      <c r="CC356" s="87"/>
    </row>
    <row r="357" spans="13:81" x14ac:dyDescent="0.3">
      <c r="M357" s="87"/>
      <c r="BK357" s="102"/>
      <c r="BL357" s="103"/>
      <c r="BM357" s="87"/>
      <c r="BN357" s="87"/>
      <c r="BO357" s="103"/>
      <c r="BP357" s="103"/>
      <c r="BQ357" s="104"/>
      <c r="BR357" s="87"/>
      <c r="BS357" s="87"/>
      <c r="BT357" s="103"/>
      <c r="BU357" s="103"/>
      <c r="BV357" s="104"/>
      <c r="BW357" s="102"/>
      <c r="BX357" s="87"/>
      <c r="BY357" s="87"/>
      <c r="BZ357" s="87"/>
      <c r="CA357" s="103"/>
      <c r="CB357" s="102"/>
      <c r="CC357" s="87"/>
    </row>
    <row r="358" spans="13:81" x14ac:dyDescent="0.3">
      <c r="M358" s="87"/>
      <c r="BK358" s="102"/>
      <c r="BL358" s="103"/>
      <c r="BM358" s="87"/>
      <c r="BN358" s="87"/>
      <c r="BO358" s="103"/>
      <c r="BP358" s="103"/>
      <c r="BQ358" s="104"/>
      <c r="BR358" s="87"/>
      <c r="BS358" s="87"/>
      <c r="BT358" s="103"/>
      <c r="BU358" s="103"/>
      <c r="BV358" s="104"/>
      <c r="BW358" s="102"/>
      <c r="BX358" s="87"/>
      <c r="BY358" s="87"/>
      <c r="BZ358" s="87"/>
      <c r="CA358" s="103"/>
      <c r="CB358" s="102"/>
      <c r="CC358" s="87"/>
    </row>
    <row r="359" spans="13:81" x14ac:dyDescent="0.3">
      <c r="M359" s="87"/>
      <c r="BK359" s="102"/>
      <c r="BL359" s="103"/>
      <c r="BM359" s="87"/>
      <c r="BN359" s="87"/>
      <c r="BO359" s="103"/>
      <c r="BP359" s="103"/>
      <c r="BQ359" s="104"/>
      <c r="BR359" s="87"/>
      <c r="BS359" s="87"/>
      <c r="BT359" s="103"/>
      <c r="BU359" s="103"/>
      <c r="BV359" s="104"/>
      <c r="BW359" s="102"/>
      <c r="BX359" s="87"/>
      <c r="BY359" s="87"/>
      <c r="BZ359" s="87"/>
      <c r="CA359" s="103"/>
      <c r="CB359" s="102"/>
      <c r="CC359" s="87"/>
    </row>
    <row r="360" spans="13:81" x14ac:dyDescent="0.3">
      <c r="M360" s="87"/>
      <c r="BK360" s="102"/>
      <c r="BL360" s="103"/>
      <c r="BM360" s="87"/>
      <c r="BN360" s="87"/>
      <c r="BO360" s="103"/>
      <c r="BP360" s="103"/>
      <c r="BQ360" s="104"/>
      <c r="BR360" s="87"/>
      <c r="BS360" s="87"/>
      <c r="BT360" s="103"/>
      <c r="BU360" s="103"/>
      <c r="BV360" s="104"/>
      <c r="BW360" s="102"/>
      <c r="BX360" s="87"/>
      <c r="BY360" s="87"/>
      <c r="BZ360" s="87"/>
      <c r="CA360" s="103"/>
      <c r="CB360" s="102"/>
      <c r="CC360" s="87"/>
    </row>
    <row r="361" spans="13:81" x14ac:dyDescent="0.3">
      <c r="M361" s="87"/>
      <c r="BK361" s="102"/>
      <c r="BL361" s="103"/>
      <c r="BM361" s="87"/>
      <c r="BN361" s="87"/>
      <c r="BO361" s="103"/>
      <c r="BP361" s="103"/>
      <c r="BQ361" s="104"/>
      <c r="BR361" s="87"/>
      <c r="BS361" s="87"/>
      <c r="BT361" s="103"/>
      <c r="BU361" s="103"/>
      <c r="BV361" s="104"/>
      <c r="BW361" s="102"/>
      <c r="BX361" s="87"/>
      <c r="BY361" s="87"/>
      <c r="BZ361" s="87"/>
      <c r="CA361" s="103"/>
      <c r="CB361" s="102"/>
      <c r="CC361" s="87"/>
    </row>
    <row r="362" spans="13:81" x14ac:dyDescent="0.3">
      <c r="M362" s="87"/>
      <c r="BK362" s="102"/>
      <c r="BL362" s="103"/>
      <c r="BM362" s="87"/>
      <c r="BN362" s="87"/>
      <c r="BO362" s="103"/>
      <c r="BP362" s="103"/>
      <c r="BQ362" s="104"/>
      <c r="BR362" s="87"/>
      <c r="BS362" s="87"/>
      <c r="BT362" s="103"/>
      <c r="BU362" s="103"/>
      <c r="BV362" s="104"/>
      <c r="BW362" s="102"/>
      <c r="BX362" s="87"/>
      <c r="BY362" s="87"/>
      <c r="BZ362" s="87"/>
      <c r="CA362" s="103"/>
      <c r="CB362" s="102"/>
      <c r="CC362" s="87"/>
    </row>
    <row r="363" spans="13:81" x14ac:dyDescent="0.3">
      <c r="M363" s="87"/>
      <c r="BK363" s="102"/>
      <c r="BL363" s="103"/>
      <c r="BM363" s="87"/>
      <c r="BN363" s="87"/>
      <c r="BO363" s="103"/>
      <c r="BP363" s="103"/>
      <c r="BQ363" s="104"/>
      <c r="BR363" s="87"/>
      <c r="BS363" s="87"/>
      <c r="BT363" s="103"/>
      <c r="BU363" s="103"/>
      <c r="BV363" s="104"/>
      <c r="BW363" s="102"/>
      <c r="BX363" s="87"/>
      <c r="BY363" s="87"/>
      <c r="BZ363" s="87"/>
      <c r="CA363" s="103"/>
      <c r="CB363" s="102"/>
      <c r="CC363" s="87"/>
    </row>
    <row r="364" spans="13:81" x14ac:dyDescent="0.3">
      <c r="M364" s="87"/>
      <c r="BK364" s="102"/>
      <c r="BL364" s="103"/>
      <c r="BM364" s="87"/>
      <c r="BN364" s="87"/>
      <c r="BO364" s="103"/>
      <c r="BP364" s="103"/>
      <c r="BQ364" s="104"/>
      <c r="BR364" s="87"/>
      <c r="BS364" s="87"/>
      <c r="BT364" s="103"/>
      <c r="BU364" s="103"/>
      <c r="BV364" s="104"/>
      <c r="BW364" s="102"/>
      <c r="BX364" s="87"/>
      <c r="BY364" s="87"/>
      <c r="BZ364" s="87"/>
      <c r="CA364" s="103"/>
      <c r="CB364" s="102"/>
      <c r="CC364" s="87"/>
    </row>
    <row r="365" spans="13:81" x14ac:dyDescent="0.3">
      <c r="M365" s="87"/>
      <c r="BK365" s="102"/>
      <c r="BL365" s="103"/>
      <c r="BM365" s="87"/>
      <c r="BN365" s="87"/>
      <c r="BO365" s="103"/>
      <c r="BP365" s="103"/>
      <c r="BQ365" s="104"/>
      <c r="BR365" s="87"/>
      <c r="BS365" s="87"/>
      <c r="BT365" s="103"/>
      <c r="BU365" s="103"/>
      <c r="BV365" s="104"/>
      <c r="BW365" s="102"/>
      <c r="BX365" s="87"/>
      <c r="BY365" s="87"/>
      <c r="BZ365" s="87"/>
      <c r="CA365" s="103"/>
      <c r="CB365" s="102"/>
      <c r="CC365" s="87"/>
    </row>
    <row r="366" spans="13:81" x14ac:dyDescent="0.3">
      <c r="M366" s="87"/>
      <c r="BK366" s="102"/>
      <c r="BL366" s="103"/>
      <c r="BM366" s="87"/>
      <c r="BN366" s="87"/>
      <c r="BO366" s="103"/>
      <c r="BP366" s="103"/>
      <c r="BQ366" s="104"/>
      <c r="BR366" s="87"/>
      <c r="BS366" s="87"/>
      <c r="BT366" s="103"/>
      <c r="BU366" s="103"/>
      <c r="BV366" s="104"/>
      <c r="BW366" s="102"/>
      <c r="BX366" s="87"/>
      <c r="BY366" s="87"/>
      <c r="BZ366" s="87"/>
      <c r="CA366" s="103"/>
      <c r="CB366" s="102"/>
      <c r="CC366" s="87"/>
    </row>
    <row r="367" spans="13:81" x14ac:dyDescent="0.3">
      <c r="M367" s="87"/>
      <c r="BK367" s="102"/>
      <c r="BL367" s="103"/>
      <c r="BM367" s="87"/>
      <c r="BN367" s="87"/>
      <c r="BO367" s="103"/>
      <c r="BP367" s="103"/>
      <c r="BQ367" s="104"/>
      <c r="BR367" s="87"/>
      <c r="BS367" s="87"/>
      <c r="BT367" s="103"/>
      <c r="BU367" s="103"/>
      <c r="BV367" s="104"/>
      <c r="BW367" s="102"/>
      <c r="BX367" s="87"/>
      <c r="BY367" s="87"/>
      <c r="BZ367" s="87"/>
      <c r="CA367" s="103"/>
      <c r="CB367" s="102"/>
      <c r="CC367" s="87"/>
    </row>
    <row r="368" spans="13:81" x14ac:dyDescent="0.3">
      <c r="M368" s="87"/>
      <c r="BK368" s="102"/>
      <c r="BL368" s="103"/>
      <c r="BM368" s="87"/>
      <c r="BN368" s="87"/>
      <c r="BO368" s="103"/>
      <c r="BP368" s="103"/>
      <c r="BQ368" s="104"/>
      <c r="BR368" s="87"/>
      <c r="BS368" s="87"/>
      <c r="BT368" s="103"/>
      <c r="BU368" s="103"/>
      <c r="BV368" s="104"/>
      <c r="BW368" s="102"/>
      <c r="BX368" s="87"/>
      <c r="BY368" s="87"/>
      <c r="BZ368" s="87"/>
      <c r="CA368" s="103"/>
      <c r="CB368" s="102"/>
      <c r="CC368" s="87"/>
    </row>
    <row r="369" spans="13:81" x14ac:dyDescent="0.3">
      <c r="M369" s="87"/>
      <c r="BK369" s="102"/>
      <c r="BL369" s="103"/>
      <c r="BM369" s="87"/>
      <c r="BN369" s="87"/>
      <c r="BO369" s="103"/>
      <c r="BP369" s="103"/>
      <c r="BQ369" s="104"/>
      <c r="BR369" s="87"/>
      <c r="BS369" s="87"/>
      <c r="BT369" s="103"/>
      <c r="BU369" s="103"/>
      <c r="BV369" s="104"/>
      <c r="BW369" s="102"/>
      <c r="BX369" s="87"/>
      <c r="BY369" s="87"/>
      <c r="BZ369" s="87"/>
      <c r="CA369" s="103"/>
      <c r="CB369" s="102"/>
      <c r="CC369" s="87"/>
    </row>
    <row r="370" spans="13:81" x14ac:dyDescent="0.3">
      <c r="M370" s="87"/>
      <c r="BK370" s="102"/>
      <c r="BL370" s="103"/>
      <c r="BM370" s="87"/>
      <c r="BN370" s="87"/>
      <c r="BO370" s="103"/>
      <c r="BP370" s="103"/>
      <c r="BQ370" s="104"/>
      <c r="BR370" s="87"/>
      <c r="BS370" s="87"/>
      <c r="BT370" s="103"/>
      <c r="BU370" s="103"/>
      <c r="BV370" s="104"/>
      <c r="BW370" s="102"/>
      <c r="BX370" s="87"/>
      <c r="BY370" s="87"/>
      <c r="BZ370" s="87"/>
      <c r="CA370" s="103"/>
      <c r="CB370" s="102"/>
      <c r="CC370" s="87"/>
    </row>
    <row r="371" spans="13:81" x14ac:dyDescent="0.3">
      <c r="M371" s="87"/>
      <c r="BK371" s="102"/>
      <c r="BL371" s="103"/>
      <c r="BM371" s="87"/>
      <c r="BN371" s="87"/>
      <c r="BO371" s="103"/>
      <c r="BP371" s="103"/>
      <c r="BQ371" s="104"/>
      <c r="BR371" s="87"/>
      <c r="BS371" s="87"/>
      <c r="BT371" s="103"/>
      <c r="BU371" s="103"/>
      <c r="BV371" s="104"/>
      <c r="BW371" s="102"/>
      <c r="BX371" s="87"/>
      <c r="BY371" s="87"/>
      <c r="BZ371" s="87"/>
      <c r="CA371" s="103"/>
      <c r="CB371" s="102"/>
      <c r="CC371" s="87"/>
    </row>
    <row r="372" spans="13:81" x14ac:dyDescent="0.3">
      <c r="M372" s="87"/>
      <c r="BK372" s="102"/>
      <c r="BL372" s="103"/>
      <c r="BM372" s="87"/>
      <c r="BN372" s="87"/>
      <c r="BO372" s="103"/>
      <c r="BP372" s="103"/>
      <c r="BQ372" s="104"/>
      <c r="BR372" s="87"/>
      <c r="BS372" s="87"/>
      <c r="BT372" s="103"/>
      <c r="BU372" s="103"/>
      <c r="BV372" s="104"/>
      <c r="BW372" s="102"/>
      <c r="BX372" s="87"/>
      <c r="BY372" s="87"/>
      <c r="BZ372" s="87"/>
      <c r="CA372" s="103"/>
      <c r="CB372" s="102"/>
      <c r="CC372" s="87"/>
    </row>
    <row r="373" spans="13:81" x14ac:dyDescent="0.3">
      <c r="M373" s="87"/>
      <c r="BK373" s="102"/>
      <c r="BL373" s="103"/>
      <c r="BM373" s="87"/>
      <c r="BN373" s="87"/>
      <c r="BO373" s="103"/>
      <c r="BP373" s="103"/>
      <c r="BQ373" s="104"/>
      <c r="BR373" s="87"/>
      <c r="BS373" s="87"/>
      <c r="BT373" s="103"/>
      <c r="BU373" s="103"/>
      <c r="BV373" s="104"/>
      <c r="BW373" s="102"/>
      <c r="BX373" s="87"/>
      <c r="BY373" s="87"/>
      <c r="BZ373" s="87"/>
      <c r="CA373" s="103"/>
      <c r="CB373" s="102"/>
      <c r="CC373" s="87"/>
    </row>
    <row r="374" spans="13:81" x14ac:dyDescent="0.3">
      <c r="M374" s="87"/>
      <c r="BK374" s="102"/>
      <c r="BL374" s="103"/>
      <c r="BM374" s="87"/>
      <c r="BN374" s="87"/>
      <c r="BO374" s="103"/>
      <c r="BP374" s="103"/>
      <c r="BQ374" s="104"/>
      <c r="BR374" s="87"/>
      <c r="BS374" s="87"/>
      <c r="BT374" s="103"/>
      <c r="BU374" s="103"/>
      <c r="BV374" s="104"/>
      <c r="BW374" s="102"/>
      <c r="BX374" s="87"/>
      <c r="BY374" s="87"/>
      <c r="BZ374" s="87"/>
      <c r="CA374" s="103"/>
      <c r="CB374" s="102"/>
      <c r="CC374" s="87"/>
    </row>
    <row r="375" spans="13:81" x14ac:dyDescent="0.3">
      <c r="M375" s="87"/>
      <c r="BK375" s="102"/>
      <c r="BL375" s="103"/>
      <c r="BM375" s="87"/>
      <c r="BN375" s="87"/>
      <c r="BO375" s="103"/>
      <c r="BP375" s="103"/>
      <c r="BQ375" s="104"/>
      <c r="BR375" s="87"/>
      <c r="BS375" s="87"/>
      <c r="BT375" s="103"/>
      <c r="BU375" s="103"/>
      <c r="BV375" s="104"/>
      <c r="BW375" s="102"/>
      <c r="BX375" s="87"/>
      <c r="BY375" s="87"/>
      <c r="BZ375" s="87"/>
      <c r="CA375" s="103"/>
      <c r="CB375" s="102"/>
      <c r="CC375" s="87"/>
    </row>
    <row r="376" spans="13:81" x14ac:dyDescent="0.3">
      <c r="M376" s="87"/>
      <c r="BK376" s="102"/>
      <c r="BL376" s="103"/>
      <c r="BM376" s="87"/>
      <c r="BN376" s="87"/>
      <c r="BO376" s="103"/>
      <c r="BP376" s="103"/>
      <c r="BQ376" s="104"/>
      <c r="BR376" s="87"/>
      <c r="BS376" s="87"/>
      <c r="BT376" s="103"/>
      <c r="BU376" s="103"/>
      <c r="BV376" s="104"/>
      <c r="BW376" s="102"/>
      <c r="BX376" s="87"/>
      <c r="BY376" s="87"/>
      <c r="BZ376" s="87"/>
      <c r="CA376" s="103"/>
      <c r="CB376" s="102"/>
      <c r="CC376" s="87"/>
    </row>
    <row r="377" spans="13:81" x14ac:dyDescent="0.3">
      <c r="M377" s="87"/>
      <c r="BK377" s="102"/>
      <c r="BL377" s="103"/>
      <c r="BM377" s="87"/>
      <c r="BN377" s="87"/>
      <c r="BO377" s="103"/>
      <c r="BP377" s="103"/>
      <c r="BQ377" s="104"/>
      <c r="BR377" s="87"/>
      <c r="BS377" s="87"/>
      <c r="BT377" s="103"/>
      <c r="BU377" s="103"/>
      <c r="BV377" s="104"/>
      <c r="BW377" s="102"/>
      <c r="BX377" s="87"/>
      <c r="BY377" s="87"/>
      <c r="BZ377" s="87"/>
      <c r="CA377" s="103"/>
      <c r="CB377" s="102"/>
      <c r="CC377" s="87"/>
    </row>
    <row r="378" spans="13:81" x14ac:dyDescent="0.3">
      <c r="M378" s="87"/>
      <c r="BK378" s="102"/>
      <c r="BL378" s="103"/>
      <c r="BM378" s="87"/>
      <c r="BN378" s="87"/>
      <c r="BO378" s="103"/>
      <c r="BP378" s="103"/>
      <c r="BQ378" s="104"/>
      <c r="BR378" s="87"/>
      <c r="BS378" s="87"/>
      <c r="BT378" s="103"/>
      <c r="BU378" s="103"/>
      <c r="BV378" s="104"/>
      <c r="BW378" s="102"/>
      <c r="BX378" s="87"/>
      <c r="BY378" s="87"/>
      <c r="BZ378" s="87"/>
      <c r="CA378" s="103"/>
      <c r="CB378" s="102"/>
      <c r="CC378" s="87"/>
    </row>
    <row r="379" spans="13:81" x14ac:dyDescent="0.3">
      <c r="M379" s="87"/>
      <c r="BK379" s="102"/>
      <c r="BL379" s="103"/>
      <c r="BM379" s="87"/>
      <c r="BN379" s="87"/>
      <c r="BO379" s="103"/>
      <c r="BP379" s="103"/>
      <c r="BQ379" s="104"/>
      <c r="BR379" s="87"/>
      <c r="BS379" s="87"/>
      <c r="BT379" s="103"/>
      <c r="BU379" s="103"/>
      <c r="BV379" s="104"/>
      <c r="BW379" s="102"/>
      <c r="BX379" s="87"/>
      <c r="BY379" s="87"/>
      <c r="BZ379" s="87"/>
      <c r="CA379" s="103"/>
      <c r="CB379" s="102"/>
      <c r="CC379" s="87"/>
    </row>
    <row r="380" spans="13:81" x14ac:dyDescent="0.3">
      <c r="M380" s="87"/>
      <c r="BK380" s="102"/>
      <c r="BL380" s="103"/>
      <c r="BM380" s="87"/>
      <c r="BN380" s="87"/>
      <c r="BO380" s="103"/>
      <c r="BP380" s="103"/>
      <c r="BQ380" s="104"/>
      <c r="BR380" s="87"/>
      <c r="BS380" s="87"/>
      <c r="BT380" s="103"/>
      <c r="BU380" s="103"/>
      <c r="BV380" s="104"/>
      <c r="BW380" s="102"/>
      <c r="BX380" s="87"/>
      <c r="BY380" s="87"/>
      <c r="BZ380" s="87"/>
      <c r="CA380" s="103"/>
      <c r="CB380" s="102"/>
      <c r="CC380" s="87"/>
    </row>
    <row r="381" spans="13:81" x14ac:dyDescent="0.3">
      <c r="M381" s="87"/>
      <c r="BK381" s="102"/>
      <c r="BL381" s="103"/>
      <c r="BM381" s="87"/>
      <c r="BN381" s="87"/>
      <c r="BO381" s="103"/>
      <c r="BP381" s="103"/>
      <c r="BQ381" s="104"/>
      <c r="BR381" s="87"/>
      <c r="BS381" s="87"/>
      <c r="BT381" s="103"/>
      <c r="BU381" s="103"/>
      <c r="BV381" s="104"/>
      <c r="BW381" s="102"/>
      <c r="BX381" s="87"/>
      <c r="BY381" s="87"/>
      <c r="BZ381" s="87"/>
      <c r="CA381" s="103"/>
      <c r="CB381" s="102"/>
      <c r="CC381" s="87"/>
    </row>
    <row r="382" spans="13:81" x14ac:dyDescent="0.3">
      <c r="M382" s="87"/>
      <c r="BK382" s="102"/>
      <c r="BL382" s="103"/>
      <c r="BM382" s="87"/>
      <c r="BN382" s="87"/>
      <c r="BO382" s="103"/>
      <c r="BP382" s="103"/>
      <c r="BQ382" s="104"/>
      <c r="BR382" s="87"/>
      <c r="BS382" s="87"/>
      <c r="BT382" s="103"/>
      <c r="BU382" s="103"/>
      <c r="BV382" s="104"/>
      <c r="BW382" s="102"/>
      <c r="BX382" s="87"/>
      <c r="BY382" s="87"/>
      <c r="BZ382" s="87"/>
      <c r="CA382" s="103"/>
      <c r="CB382" s="102"/>
      <c r="CC382" s="87"/>
    </row>
    <row r="383" spans="13:81" x14ac:dyDescent="0.3">
      <c r="M383" s="87"/>
      <c r="BK383" s="102"/>
      <c r="BL383" s="103"/>
      <c r="BM383" s="87"/>
      <c r="BN383" s="87"/>
      <c r="BO383" s="103"/>
      <c r="BP383" s="103"/>
      <c r="BQ383" s="104"/>
      <c r="BR383" s="87"/>
      <c r="BS383" s="87"/>
      <c r="BT383" s="103"/>
      <c r="BU383" s="103"/>
      <c r="BV383" s="104"/>
      <c r="BW383" s="102"/>
      <c r="BX383" s="87"/>
      <c r="BY383" s="87"/>
      <c r="BZ383" s="87"/>
      <c r="CA383" s="103"/>
      <c r="CB383" s="102"/>
      <c r="CC383" s="87"/>
    </row>
    <row r="384" spans="13:81" x14ac:dyDescent="0.3">
      <c r="M384" s="87"/>
      <c r="BK384" s="102"/>
      <c r="BL384" s="103"/>
      <c r="BM384" s="87"/>
      <c r="BN384" s="87"/>
      <c r="BO384" s="103"/>
      <c r="BP384" s="103"/>
      <c r="BQ384" s="104"/>
      <c r="BR384" s="87"/>
      <c r="BS384" s="87"/>
      <c r="BT384" s="103"/>
      <c r="BU384" s="103"/>
      <c r="BV384" s="104"/>
      <c r="BW384" s="102"/>
      <c r="BX384" s="87"/>
      <c r="BY384" s="87"/>
      <c r="BZ384" s="87"/>
      <c r="CA384" s="103"/>
      <c r="CB384" s="102"/>
      <c r="CC384" s="87"/>
    </row>
    <row r="385" spans="13:81" x14ac:dyDescent="0.3">
      <c r="M385" s="87"/>
      <c r="BK385" s="102"/>
      <c r="BL385" s="103"/>
      <c r="BM385" s="87"/>
      <c r="BN385" s="87"/>
      <c r="BO385" s="103"/>
      <c r="BP385" s="103"/>
      <c r="BQ385" s="104"/>
      <c r="BR385" s="87"/>
      <c r="BS385" s="87"/>
      <c r="BT385" s="103"/>
      <c r="BU385" s="103"/>
      <c r="BV385" s="104"/>
      <c r="BW385" s="102"/>
      <c r="BX385" s="87"/>
      <c r="BY385" s="87"/>
      <c r="BZ385" s="87"/>
      <c r="CA385" s="103"/>
      <c r="CB385" s="102"/>
      <c r="CC385" s="87"/>
    </row>
    <row r="386" spans="13:81" x14ac:dyDescent="0.3">
      <c r="M386" s="87"/>
      <c r="BK386" s="102"/>
      <c r="BL386" s="103"/>
      <c r="BM386" s="87"/>
      <c r="BN386" s="87"/>
      <c r="BO386" s="103"/>
      <c r="BP386" s="103"/>
      <c r="BQ386" s="104"/>
      <c r="BR386" s="87"/>
      <c r="BS386" s="87"/>
      <c r="BT386" s="103"/>
      <c r="BU386" s="103"/>
      <c r="BV386" s="104"/>
      <c r="BW386" s="102"/>
      <c r="BX386" s="87"/>
      <c r="BY386" s="87"/>
      <c r="BZ386" s="87"/>
      <c r="CA386" s="103"/>
      <c r="CB386" s="102"/>
      <c r="CC386" s="87"/>
    </row>
    <row r="387" spans="13:81" x14ac:dyDescent="0.3">
      <c r="M387" s="87"/>
      <c r="BK387" s="102"/>
      <c r="BL387" s="103"/>
      <c r="BM387" s="87"/>
      <c r="BN387" s="87"/>
      <c r="BO387" s="103"/>
      <c r="BP387" s="103"/>
      <c r="BQ387" s="104"/>
      <c r="BR387" s="87"/>
      <c r="BS387" s="87"/>
      <c r="BT387" s="103"/>
      <c r="BU387" s="103"/>
      <c r="BV387" s="104"/>
      <c r="BW387" s="102"/>
      <c r="BX387" s="87"/>
      <c r="BY387" s="87"/>
      <c r="BZ387" s="87"/>
      <c r="CA387" s="103"/>
      <c r="CB387" s="102"/>
      <c r="CC387" s="87"/>
    </row>
    <row r="388" spans="13:81" x14ac:dyDescent="0.3">
      <c r="M388" s="87"/>
      <c r="BK388" s="102"/>
      <c r="BL388" s="103"/>
      <c r="BM388" s="87"/>
      <c r="BN388" s="87"/>
      <c r="BO388" s="103"/>
      <c r="BP388" s="103"/>
      <c r="BQ388" s="104"/>
      <c r="BR388" s="87"/>
      <c r="BS388" s="87"/>
      <c r="BT388" s="103"/>
      <c r="BU388" s="103"/>
      <c r="BV388" s="104"/>
      <c r="BW388" s="102"/>
      <c r="BX388" s="87"/>
      <c r="BY388" s="87"/>
      <c r="BZ388" s="87"/>
      <c r="CA388" s="103"/>
      <c r="CB388" s="102"/>
      <c r="CC388" s="87"/>
    </row>
    <row r="389" spans="13:81" x14ac:dyDescent="0.3">
      <c r="M389" s="87"/>
      <c r="BK389" s="102"/>
      <c r="BL389" s="103"/>
      <c r="BM389" s="87"/>
      <c r="BN389" s="87"/>
      <c r="BO389" s="103"/>
      <c r="BP389" s="103"/>
      <c r="BQ389" s="104"/>
      <c r="BR389" s="87"/>
      <c r="BS389" s="87"/>
      <c r="BT389" s="103"/>
      <c r="BU389" s="103"/>
      <c r="BV389" s="104"/>
      <c r="BW389" s="102"/>
      <c r="BX389" s="87"/>
      <c r="BY389" s="87"/>
      <c r="BZ389" s="87"/>
      <c r="CA389" s="103"/>
      <c r="CB389" s="102"/>
      <c r="CC389" s="87"/>
    </row>
    <row r="390" spans="13:81" x14ac:dyDescent="0.3">
      <c r="M390" s="87"/>
      <c r="BK390" s="102"/>
      <c r="BL390" s="103"/>
      <c r="BM390" s="87"/>
      <c r="BN390" s="87"/>
      <c r="BO390" s="103"/>
      <c r="BP390" s="103"/>
      <c r="BQ390" s="104"/>
      <c r="BR390" s="87"/>
      <c r="BS390" s="87"/>
      <c r="BT390" s="103"/>
      <c r="BU390" s="103"/>
      <c r="BV390" s="104"/>
      <c r="BW390" s="102"/>
      <c r="BX390" s="87"/>
      <c r="BY390" s="87"/>
      <c r="BZ390" s="87"/>
      <c r="CA390" s="103"/>
      <c r="CB390" s="102"/>
      <c r="CC390" s="87"/>
    </row>
    <row r="391" spans="13:81" x14ac:dyDescent="0.3">
      <c r="M391" s="87"/>
      <c r="BK391" s="102"/>
      <c r="BL391" s="103"/>
      <c r="BM391" s="87"/>
      <c r="BN391" s="87"/>
      <c r="BO391" s="103"/>
      <c r="BP391" s="103"/>
      <c r="BQ391" s="104"/>
      <c r="BR391" s="87"/>
      <c r="BS391" s="87"/>
      <c r="BT391" s="103"/>
      <c r="BU391" s="103"/>
      <c r="BV391" s="104"/>
      <c r="BW391" s="102"/>
      <c r="BX391" s="87"/>
      <c r="BY391" s="87"/>
      <c r="BZ391" s="87"/>
      <c r="CA391" s="103"/>
      <c r="CB391" s="102"/>
      <c r="CC391" s="87"/>
    </row>
    <row r="392" spans="13:81" x14ac:dyDescent="0.3">
      <c r="M392" s="87"/>
      <c r="BK392" s="102"/>
      <c r="BL392" s="103"/>
      <c r="BM392" s="87"/>
      <c r="BN392" s="87"/>
      <c r="BO392" s="103"/>
      <c r="BP392" s="103"/>
      <c r="BQ392" s="104"/>
      <c r="BR392" s="87"/>
      <c r="BS392" s="87"/>
      <c r="BT392" s="103"/>
      <c r="BU392" s="103"/>
      <c r="BV392" s="104"/>
      <c r="BW392" s="102"/>
      <c r="BX392" s="87"/>
      <c r="BY392" s="87"/>
      <c r="BZ392" s="87"/>
      <c r="CA392" s="103"/>
      <c r="CB392" s="102"/>
      <c r="CC392" s="87"/>
    </row>
    <row r="393" spans="13:81" x14ac:dyDescent="0.3">
      <c r="M393" s="87"/>
      <c r="BK393" s="102"/>
      <c r="BL393" s="103"/>
      <c r="BM393" s="87"/>
      <c r="BN393" s="87"/>
      <c r="BO393" s="103"/>
      <c r="BP393" s="103"/>
      <c r="BQ393" s="104"/>
      <c r="BR393" s="87"/>
      <c r="BS393" s="87"/>
      <c r="BT393" s="103"/>
      <c r="BU393" s="103"/>
      <c r="BV393" s="104"/>
      <c r="BW393" s="102"/>
      <c r="BX393" s="87"/>
      <c r="BY393" s="87"/>
      <c r="BZ393" s="87"/>
      <c r="CA393" s="103"/>
      <c r="CB393" s="102"/>
      <c r="CC393" s="87"/>
    </row>
    <row r="394" spans="13:81" x14ac:dyDescent="0.3">
      <c r="M394" s="87"/>
      <c r="BK394" s="102"/>
      <c r="BL394" s="103"/>
      <c r="BM394" s="87"/>
      <c r="BN394" s="87"/>
      <c r="BO394" s="103"/>
      <c r="BP394" s="103"/>
      <c r="BQ394" s="104"/>
      <c r="BR394" s="87"/>
      <c r="BS394" s="87"/>
      <c r="BT394" s="103"/>
      <c r="BU394" s="103"/>
      <c r="BV394" s="104"/>
      <c r="BW394" s="102"/>
      <c r="BX394" s="87"/>
      <c r="BY394" s="87"/>
      <c r="BZ394" s="87"/>
      <c r="CA394" s="103"/>
      <c r="CB394" s="102"/>
      <c r="CC394" s="87"/>
    </row>
    <row r="395" spans="13:81" x14ac:dyDescent="0.3">
      <c r="M395" s="87"/>
      <c r="BK395" s="102"/>
      <c r="BL395" s="103"/>
      <c r="BM395" s="87"/>
      <c r="BN395" s="87"/>
      <c r="BO395" s="103"/>
      <c r="BP395" s="103"/>
      <c r="BQ395" s="104"/>
      <c r="BR395" s="87"/>
      <c r="BS395" s="87"/>
      <c r="BT395" s="103"/>
      <c r="BU395" s="103"/>
      <c r="BV395" s="104"/>
      <c r="BW395" s="102"/>
      <c r="BX395" s="87"/>
      <c r="BY395" s="87"/>
      <c r="BZ395" s="87"/>
      <c r="CA395" s="103"/>
      <c r="CB395" s="102"/>
      <c r="CC395" s="87"/>
    </row>
    <row r="396" spans="13:81" x14ac:dyDescent="0.3">
      <c r="M396" s="87"/>
      <c r="BK396" s="102"/>
      <c r="BL396" s="103"/>
      <c r="BM396" s="87"/>
      <c r="BN396" s="87"/>
      <c r="BO396" s="103"/>
      <c r="BP396" s="103"/>
      <c r="BQ396" s="104"/>
      <c r="BR396" s="87"/>
      <c r="BS396" s="87"/>
      <c r="BT396" s="103"/>
      <c r="BU396" s="103"/>
      <c r="BV396" s="104"/>
      <c r="BW396" s="102"/>
      <c r="BX396" s="87"/>
      <c r="BY396" s="87"/>
      <c r="BZ396" s="87"/>
      <c r="CA396" s="103"/>
      <c r="CB396" s="102"/>
      <c r="CC396" s="87"/>
    </row>
    <row r="397" spans="13:81" x14ac:dyDescent="0.3">
      <c r="M397" s="87"/>
      <c r="BK397" s="102"/>
      <c r="BL397" s="103"/>
      <c r="BM397" s="87"/>
      <c r="BN397" s="87"/>
      <c r="BO397" s="103"/>
      <c r="BP397" s="103"/>
      <c r="BQ397" s="104"/>
      <c r="BR397" s="87"/>
      <c r="BS397" s="87"/>
      <c r="BT397" s="103"/>
      <c r="BU397" s="103"/>
      <c r="BV397" s="104"/>
      <c r="BW397" s="102"/>
      <c r="BX397" s="87"/>
      <c r="BY397" s="87"/>
      <c r="BZ397" s="87"/>
      <c r="CA397" s="103"/>
      <c r="CB397" s="102"/>
      <c r="CC397" s="87"/>
    </row>
  </sheetData>
  <autoFilter ref="B2:JK2">
    <sortState ref="B3:JG163">
      <sortCondition ref="B2"/>
    </sortState>
  </autoFilter>
  <phoneticPr fontId="1" type="noConversion"/>
  <conditionalFormatting sqref="E119:E124">
    <cfRule type="duplicateValues" dxfId="2" priority="4"/>
  </conditionalFormatting>
  <conditionalFormatting sqref="E113:E118">
    <cfRule type="duplicateValues" dxfId="1" priority="7"/>
  </conditionalFormatting>
  <conditionalFormatting sqref="E128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NCC2021-0147 검체데이터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jongkeun park</dc:creator>
  <cp:lastModifiedBy>ncc</cp:lastModifiedBy>
  <cp:lastPrinted>2022-04-20T01:38:39Z</cp:lastPrinted>
  <dcterms:created xsi:type="dcterms:W3CDTF">2021-03-30T08:08:08Z</dcterms:created>
  <dcterms:modified xsi:type="dcterms:W3CDTF">2022-04-20T04:09:45Z</dcterms:modified>
</cp:coreProperties>
</file>