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oungchoi/Dropbox/0Kids/CDS/"/>
    </mc:Choice>
  </mc:AlternateContent>
  <xr:revisionPtr revIDLastSave="0" documentId="13_ncr:1_{B9E1F1C8-AF21-8541-ADFD-B4620C4121E9}" xr6:coauthVersionLast="47" xr6:coauthVersionMax="47" xr10:uidLastSave="{00000000-0000-0000-0000-000000000000}"/>
  <bookViews>
    <workbookView xWindow="14620" yWindow="500" windowWidth="22560" windowHeight="21100" xr2:uid="{4B14E055-5E8E-754C-AD34-75191EE151C7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Sheet1!$A$3:$CX$297</definedName>
    <definedName name="_xlnm._FilterDatabase" localSheetId="1" hidden="1">Sheet2!$B$1:$B$31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293" i="1" l="1"/>
  <c r="BQ273" i="1"/>
  <c r="F89" i="2"/>
  <c r="G88" i="2" s="1"/>
  <c r="H87" i="2" s="1"/>
  <c r="I86" i="2" s="1"/>
  <c r="J85" i="2" s="1"/>
  <c r="K84" i="2" s="1"/>
  <c r="L83" i="2" s="1"/>
  <c r="M82" i="2" s="1"/>
  <c r="N81" i="2" s="1"/>
  <c r="O80" i="2" s="1"/>
  <c r="P79" i="2" s="1"/>
  <c r="Q78" i="2" s="1"/>
  <c r="R77" i="2" s="1"/>
  <c r="S76" i="2" s="1"/>
  <c r="T75" i="2" s="1"/>
  <c r="U74" i="2" s="1"/>
  <c r="V73" i="2" s="1"/>
  <c r="W72" i="2" s="1"/>
  <c r="X71" i="2" s="1"/>
  <c r="X88" i="2"/>
  <c r="W88" i="2"/>
  <c r="X87" i="2" s="1"/>
  <c r="V88" i="2"/>
  <c r="W87" i="2" s="1"/>
  <c r="X86" i="2" s="1"/>
  <c r="U88" i="2"/>
  <c r="V87" i="2" s="1"/>
  <c r="W86" i="2" s="1"/>
  <c r="X85" i="2" s="1"/>
  <c r="T88" i="2"/>
  <c r="U87" i="2" s="1"/>
  <c r="V86" i="2" s="1"/>
  <c r="W85" i="2" s="1"/>
  <c r="X84" i="2" s="1"/>
  <c r="S88" i="2"/>
  <c r="T87" i="2" s="1"/>
  <c r="U86" i="2" s="1"/>
  <c r="V85" i="2" s="1"/>
  <c r="W84" i="2" s="1"/>
  <c r="X83" i="2" s="1"/>
  <c r="R88" i="2"/>
  <c r="S87" i="2" s="1"/>
  <c r="T86" i="2" s="1"/>
  <c r="U85" i="2" s="1"/>
  <c r="V84" i="2" s="1"/>
  <c r="W83" i="2" s="1"/>
  <c r="X82" i="2" s="1"/>
  <c r="Q88" i="2"/>
  <c r="P88" i="2"/>
  <c r="O88" i="2"/>
  <c r="P87" i="2" s="1"/>
  <c r="Q86" i="2" s="1"/>
  <c r="R85" i="2" s="1"/>
  <c r="S84" i="2" s="1"/>
  <c r="T83" i="2" s="1"/>
  <c r="U82" i="2" s="1"/>
  <c r="V81" i="2" s="1"/>
  <c r="W80" i="2" s="1"/>
  <c r="X79" i="2" s="1"/>
  <c r="N88" i="2"/>
  <c r="O87" i="2" s="1"/>
  <c r="P86" i="2" s="1"/>
  <c r="Q85" i="2" s="1"/>
  <c r="R84" i="2" s="1"/>
  <c r="S83" i="2" s="1"/>
  <c r="T82" i="2" s="1"/>
  <c r="U81" i="2" s="1"/>
  <c r="V80" i="2" s="1"/>
  <c r="W79" i="2" s="1"/>
  <c r="X78" i="2" s="1"/>
  <c r="M88" i="2"/>
  <c r="N87" i="2" s="1"/>
  <c r="O86" i="2" s="1"/>
  <c r="P85" i="2" s="1"/>
  <c r="Q84" i="2" s="1"/>
  <c r="R83" i="2" s="1"/>
  <c r="S82" i="2" s="1"/>
  <c r="T81" i="2" s="1"/>
  <c r="U80" i="2" s="1"/>
  <c r="V79" i="2" s="1"/>
  <c r="W78" i="2" s="1"/>
  <c r="X77" i="2" s="1"/>
  <c r="L88" i="2"/>
  <c r="M87" i="2" s="1"/>
  <c r="N86" i="2" s="1"/>
  <c r="O85" i="2" s="1"/>
  <c r="P84" i="2" s="1"/>
  <c r="Q83" i="2" s="1"/>
  <c r="R82" i="2" s="1"/>
  <c r="S81" i="2" s="1"/>
  <c r="T80" i="2" s="1"/>
  <c r="U79" i="2" s="1"/>
  <c r="V78" i="2" s="1"/>
  <c r="W77" i="2" s="1"/>
  <c r="X76" i="2" s="1"/>
  <c r="K88" i="2"/>
  <c r="L87" i="2" s="1"/>
  <c r="M86" i="2" s="1"/>
  <c r="N85" i="2" s="1"/>
  <c r="O84" i="2" s="1"/>
  <c r="P83" i="2" s="1"/>
  <c r="Q82" i="2" s="1"/>
  <c r="R81" i="2" s="1"/>
  <c r="S80" i="2" s="1"/>
  <c r="T79" i="2" s="1"/>
  <c r="U78" i="2" s="1"/>
  <c r="V77" i="2" s="1"/>
  <c r="W76" i="2" s="1"/>
  <c r="X75" i="2" s="1"/>
  <c r="J88" i="2"/>
  <c r="K87" i="2" s="1"/>
  <c r="L86" i="2" s="1"/>
  <c r="M85" i="2" s="1"/>
  <c r="N84" i="2" s="1"/>
  <c r="O83" i="2" s="1"/>
  <c r="P82" i="2" s="1"/>
  <c r="Q81" i="2" s="1"/>
  <c r="R80" i="2" s="1"/>
  <c r="S79" i="2" s="1"/>
  <c r="T78" i="2" s="1"/>
  <c r="U77" i="2" s="1"/>
  <c r="V76" i="2" s="1"/>
  <c r="W75" i="2" s="1"/>
  <c r="X74" i="2" s="1"/>
  <c r="I88" i="2"/>
  <c r="J87" i="2" s="1"/>
  <c r="K86" i="2" s="1"/>
  <c r="L85" i="2" s="1"/>
  <c r="M84" i="2" s="1"/>
  <c r="N83" i="2" s="1"/>
  <c r="O82" i="2" s="1"/>
  <c r="P81" i="2" s="1"/>
  <c r="Q80" i="2" s="1"/>
  <c r="R79" i="2" s="1"/>
  <c r="S78" i="2" s="1"/>
  <c r="T77" i="2" s="1"/>
  <c r="U76" i="2" s="1"/>
  <c r="V75" i="2" s="1"/>
  <c r="W74" i="2" s="1"/>
  <c r="X73" i="2" s="1"/>
  <c r="H88" i="2"/>
  <c r="F88" i="2"/>
  <c r="G87" i="2" s="1"/>
  <c r="H86" i="2" s="1"/>
  <c r="I85" i="2" s="1"/>
  <c r="J84" i="2" s="1"/>
  <c r="K83" i="2" s="1"/>
  <c r="L82" i="2" s="1"/>
  <c r="M81" i="2" s="1"/>
  <c r="N80" i="2" s="1"/>
  <c r="O79" i="2" s="1"/>
  <c r="P78" i="2" s="1"/>
  <c r="Q77" i="2" s="1"/>
  <c r="R76" i="2" s="1"/>
  <c r="S75" i="2" s="1"/>
  <c r="T74" i="2" s="1"/>
  <c r="U73" i="2" s="1"/>
  <c r="V72" i="2" s="1"/>
  <c r="W71" i="2" s="1"/>
  <c r="R87" i="2"/>
  <c r="S86" i="2" s="1"/>
  <c r="T85" i="2" s="1"/>
  <c r="U84" i="2" s="1"/>
  <c r="V83" i="2" s="1"/>
  <c r="W82" i="2" s="1"/>
  <c r="X81" i="2" s="1"/>
  <c r="Q87" i="2"/>
  <c r="R86" i="2" s="1"/>
  <c r="S85" i="2" s="1"/>
  <c r="T84" i="2" s="1"/>
  <c r="U83" i="2" s="1"/>
  <c r="V82" i="2" s="1"/>
  <c r="W81" i="2" s="1"/>
  <c r="X80" i="2" s="1"/>
  <c r="I87" i="2"/>
  <c r="J86" i="2" s="1"/>
  <c r="K85" i="2" s="1"/>
  <c r="L84" i="2" s="1"/>
  <c r="M83" i="2" s="1"/>
  <c r="N82" i="2" s="1"/>
  <c r="O81" i="2" s="1"/>
  <c r="P80" i="2" s="1"/>
  <c r="Q79" i="2" s="1"/>
  <c r="R78" i="2" s="1"/>
  <c r="S77" i="2" s="1"/>
  <c r="T76" i="2" s="1"/>
  <c r="U75" i="2" s="1"/>
  <c r="V74" i="2" s="1"/>
  <c r="W73" i="2" s="1"/>
  <c r="X72" i="2" s="1"/>
  <c r="F87" i="2"/>
  <c r="G86" i="2" s="1"/>
  <c r="H85" i="2" s="1"/>
  <c r="I84" i="2" s="1"/>
  <c r="J83" i="2" s="1"/>
  <c r="K82" i="2" s="1"/>
  <c r="L81" i="2" s="1"/>
  <c r="M80" i="2" s="1"/>
  <c r="N79" i="2" s="1"/>
  <c r="O78" i="2" s="1"/>
  <c r="P77" i="2" s="1"/>
  <c r="Q76" i="2" s="1"/>
  <c r="R75" i="2" s="1"/>
  <c r="S74" i="2" s="1"/>
  <c r="T73" i="2" s="1"/>
  <c r="U72" i="2" s="1"/>
  <c r="V71" i="2" s="1"/>
  <c r="F86" i="2"/>
  <c r="G85" i="2"/>
  <c r="H84" i="2" s="1"/>
  <c r="I83" i="2" s="1"/>
  <c r="J82" i="2" s="1"/>
  <c r="K81" i="2" s="1"/>
  <c r="L80" i="2" s="1"/>
  <c r="M79" i="2" s="1"/>
  <c r="N78" i="2" s="1"/>
  <c r="O77" i="2" s="1"/>
  <c r="P76" i="2" s="1"/>
  <c r="Q75" i="2" s="1"/>
  <c r="R74" i="2" s="1"/>
  <c r="S73" i="2" s="1"/>
  <c r="T72" i="2" s="1"/>
  <c r="U71" i="2" s="1"/>
  <c r="F85" i="2"/>
  <c r="G84" i="2" s="1"/>
  <c r="H83" i="2" s="1"/>
  <c r="I82" i="2" s="1"/>
  <c r="J81" i="2" s="1"/>
  <c r="K80" i="2" s="1"/>
  <c r="L79" i="2" s="1"/>
  <c r="M78" i="2" s="1"/>
  <c r="N77" i="2" s="1"/>
  <c r="O76" i="2" s="1"/>
  <c r="P75" i="2" s="1"/>
  <c r="Q74" i="2" s="1"/>
  <c r="R73" i="2" s="1"/>
  <c r="S72" i="2" s="1"/>
  <c r="T71" i="2" s="1"/>
  <c r="F84" i="2"/>
  <c r="G83" i="2" s="1"/>
  <c r="H82" i="2" s="1"/>
  <c r="I81" i="2" s="1"/>
  <c r="J80" i="2" s="1"/>
  <c r="K79" i="2" s="1"/>
  <c r="L78" i="2" s="1"/>
  <c r="M77" i="2" s="1"/>
  <c r="N76" i="2" s="1"/>
  <c r="O75" i="2" s="1"/>
  <c r="P74" i="2" s="1"/>
  <c r="Q73" i="2" s="1"/>
  <c r="R72" i="2" s="1"/>
  <c r="S71" i="2" s="1"/>
  <c r="F83" i="2"/>
  <c r="G82" i="2" s="1"/>
  <c r="H81" i="2" s="1"/>
  <c r="I80" i="2" s="1"/>
  <c r="J79" i="2" s="1"/>
  <c r="K78" i="2" s="1"/>
  <c r="L77" i="2" s="1"/>
  <c r="M76" i="2" s="1"/>
  <c r="N75" i="2" s="1"/>
  <c r="O74" i="2" s="1"/>
  <c r="P73" i="2" s="1"/>
  <c r="Q72" i="2" s="1"/>
  <c r="R71" i="2" s="1"/>
  <c r="F82" i="2"/>
  <c r="G81" i="2" s="1"/>
  <c r="H80" i="2" s="1"/>
  <c r="I79" i="2" s="1"/>
  <c r="J78" i="2" s="1"/>
  <c r="K77" i="2" s="1"/>
  <c r="L76" i="2" s="1"/>
  <c r="M75" i="2" s="1"/>
  <c r="N74" i="2" s="1"/>
  <c r="O73" i="2" s="1"/>
  <c r="P72" i="2" s="1"/>
  <c r="Q71" i="2" s="1"/>
  <c r="F81" i="2"/>
  <c r="G80" i="2" s="1"/>
  <c r="H79" i="2" s="1"/>
  <c r="I78" i="2" s="1"/>
  <c r="J77" i="2" s="1"/>
  <c r="K76" i="2" s="1"/>
  <c r="L75" i="2" s="1"/>
  <c r="M74" i="2" s="1"/>
  <c r="N73" i="2" s="1"/>
  <c r="O72" i="2" s="1"/>
  <c r="P71" i="2" s="1"/>
  <c r="F80" i="2"/>
  <c r="G79" i="2" s="1"/>
  <c r="H78" i="2" s="1"/>
  <c r="I77" i="2" s="1"/>
  <c r="J76" i="2" s="1"/>
  <c r="K75" i="2" s="1"/>
  <c r="L74" i="2" s="1"/>
  <c r="M73" i="2" s="1"/>
  <c r="N72" i="2" s="1"/>
  <c r="O71" i="2" s="1"/>
  <c r="F79" i="2"/>
  <c r="G78" i="2" s="1"/>
  <c r="H77" i="2" s="1"/>
  <c r="I76" i="2" s="1"/>
  <c r="J75" i="2" s="1"/>
  <c r="K74" i="2" s="1"/>
  <c r="L73" i="2" s="1"/>
  <c r="M72" i="2" s="1"/>
  <c r="N71" i="2" s="1"/>
  <c r="F78" i="2"/>
  <c r="G77" i="2" s="1"/>
  <c r="H76" i="2" s="1"/>
  <c r="I75" i="2" s="1"/>
  <c r="J74" i="2" s="1"/>
  <c r="K73" i="2" s="1"/>
  <c r="L72" i="2" s="1"/>
  <c r="M71" i="2" s="1"/>
  <c r="F77" i="2"/>
  <c r="G76" i="2" s="1"/>
  <c r="H75" i="2" s="1"/>
  <c r="I74" i="2" s="1"/>
  <c r="J73" i="2" s="1"/>
  <c r="K72" i="2" s="1"/>
  <c r="L71" i="2" s="1"/>
  <c r="F76" i="2"/>
  <c r="G75" i="2" s="1"/>
  <c r="H74" i="2" s="1"/>
  <c r="I73" i="2" s="1"/>
  <c r="J72" i="2" s="1"/>
  <c r="K71" i="2" s="1"/>
  <c r="F75" i="2"/>
  <c r="G74" i="2" s="1"/>
  <c r="H73" i="2" s="1"/>
  <c r="I72" i="2" s="1"/>
  <c r="J71" i="2" s="1"/>
  <c r="F74" i="2"/>
  <c r="G73" i="2" s="1"/>
  <c r="H72" i="2" s="1"/>
  <c r="I71" i="2" s="1"/>
  <c r="F73" i="2"/>
  <c r="G72" i="2" s="1"/>
  <c r="H71" i="2" s="1"/>
  <c r="F72" i="2"/>
  <c r="G71" i="2" s="1"/>
  <c r="F71" i="2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  <c r="CH115" i="1"/>
  <c r="BG114" i="1" l="1"/>
  <c r="BG113" i="1"/>
  <c r="BB114" i="1"/>
  <c r="BA114" i="1"/>
  <c r="L114" i="1"/>
  <c r="K114" i="1"/>
  <c r="L113" i="1"/>
  <c r="K113" i="1"/>
  <c r="CH241" i="1" l="1"/>
  <c r="CG141" i="1"/>
</calcChain>
</file>

<file path=xl/sharedStrings.xml><?xml version="1.0" encoding="utf-8"?>
<sst xmlns="http://schemas.openxmlformats.org/spreadsheetml/2006/main" count="4032" uniqueCount="417">
  <si>
    <t>College</t>
  </si>
  <si>
    <t>Year_fall</t>
  </si>
  <si>
    <t>Smith</t>
  </si>
  <si>
    <t>Northeastern</t>
  </si>
  <si>
    <t>Standardized test scores</t>
  </si>
  <si>
    <t>Very important</t>
  </si>
  <si>
    <t>AP for placement</t>
  </si>
  <si>
    <t>Yes</t>
  </si>
  <si>
    <t>% submitted SAT</t>
  </si>
  <si>
    <t>Considered</t>
  </si>
  <si>
    <t>No</t>
  </si>
  <si>
    <t>Haverford</t>
  </si>
  <si>
    <t>-</t>
  </si>
  <si>
    <t>Important</t>
  </si>
  <si>
    <t>Wellesley</t>
  </si>
  <si>
    <t>Not considered</t>
  </si>
  <si>
    <t>C1</t>
  </si>
  <si>
    <t>C7</t>
  </si>
  <si>
    <t>C10</t>
  </si>
  <si>
    <t xml:space="preserve">Asian, Total undergraduates </t>
  </si>
  <si>
    <t>B1</t>
  </si>
  <si>
    <t>Percent top 10th</t>
  </si>
  <si>
    <t>B22</t>
  </si>
  <si>
    <t>B11</t>
  </si>
  <si>
    <t>B2</t>
  </si>
  <si>
    <t>Total, all graduate</t>
  </si>
  <si>
    <t xml:space="preserve">Total, all undergraduates </t>
  </si>
  <si>
    <t>UCLA</t>
  </si>
  <si>
    <t>C18</t>
  </si>
  <si>
    <t>Deferred admission</t>
  </si>
  <si>
    <t>Early decision</t>
  </si>
  <si>
    <t>C21</t>
  </si>
  <si>
    <t>C22</t>
  </si>
  <si>
    <t>SAT or ACT for placement</t>
  </si>
  <si>
    <t>C8G</t>
  </si>
  <si>
    <t>number_applied, first-time, first-year, MEN</t>
  </si>
  <si>
    <t>number_applied, first-time, first-year, WOMEN</t>
  </si>
  <si>
    <t>number_admitted,  first-time, first-year, MEN</t>
  </si>
  <si>
    <t>number_admitted,  first-time, first-year, WOMEN</t>
  </si>
  <si>
    <t>number_enrolled,  first-time,first-year, MEN</t>
  </si>
  <si>
    <t>number_enrolled,  first-time,first-year, WOMEN</t>
  </si>
  <si>
    <t>A</t>
  </si>
  <si>
    <t>Early action, if yes, restrictive</t>
  </si>
  <si>
    <t>Early decision, if yes, number of applications</t>
  </si>
  <si>
    <t>Early action, if yes, number of admitted</t>
  </si>
  <si>
    <t>Bryn Mawr</t>
  </si>
  <si>
    <t>(Math scores used for Quantitative Readiness placement if submitted</t>
  </si>
  <si>
    <t>Nonresident ailiens, Total undergraduate</t>
  </si>
  <si>
    <t>Tufts</t>
  </si>
  <si>
    <t>C9</t>
  </si>
  <si>
    <t>Boston Univ</t>
  </si>
  <si>
    <t>H2.d</t>
  </si>
  <si>
    <t>Full-time freshmen with need who received any aid</t>
  </si>
  <si>
    <t>H2.n</t>
  </si>
  <si>
    <t>Average package (up to need) for those in "d"</t>
  </si>
  <si>
    <t xml:space="preserve">Average award for those in "n" </t>
  </si>
  <si>
    <t>Average award for those in "p"</t>
  </si>
  <si>
    <t>Full-time freshmen with no need who received non-need-based aid</t>
  </si>
  <si>
    <t>Full-time freshmen with no need who received non-need-based athletic award</t>
  </si>
  <si>
    <t>H2.p</t>
  </si>
  <si>
    <t>Full-time freshmen who applied for need-based aid</t>
  </si>
  <si>
    <t>Full-time freshmen who were determined to have financial need</t>
  </si>
  <si>
    <t>H2.b</t>
  </si>
  <si>
    <t>H2.c</t>
  </si>
  <si>
    <t>H2.j</t>
  </si>
  <si>
    <t>H2.i</t>
  </si>
  <si>
    <t>Average % of need met for needbased aid recipients</t>
  </si>
  <si>
    <t>college</t>
  </si>
  <si>
    <t>year</t>
  </si>
  <si>
    <t>num_under</t>
  </si>
  <si>
    <t>num_under_ftmale</t>
  </si>
  <si>
    <t>num_under_ftfemale</t>
  </si>
  <si>
    <t>numapp_male</t>
  </si>
  <si>
    <t>numapp_female</t>
  </si>
  <si>
    <t>numadmit_male</t>
  </si>
  <si>
    <t>numadmit_female</t>
  </si>
  <si>
    <t>adm_sts_placement</t>
  </si>
  <si>
    <t>adm_ap_placement</t>
  </si>
  <si>
    <t>sat25</t>
  </si>
  <si>
    <t>sat75</t>
  </si>
  <si>
    <t>Graduation pct (for cohort year-6)</t>
  </si>
  <si>
    <t>Retention pct</t>
  </si>
  <si>
    <t>numapp_ed</t>
  </si>
  <si>
    <t>numadmit_ed</t>
  </si>
  <si>
    <t>ed</t>
  </si>
  <si>
    <t>ea</t>
  </si>
  <si>
    <t>ea_restrictive</t>
  </si>
  <si>
    <t>numapp_nba</t>
  </si>
  <si>
    <t>numdet_nba</t>
  </si>
  <si>
    <t>numrec_nba</t>
  </si>
  <si>
    <t>amount_nba</t>
  </si>
  <si>
    <t>numrec_nonnba</t>
  </si>
  <si>
    <t>amount_nonnba</t>
  </si>
  <si>
    <t>amount_nonnba_ath</t>
  </si>
  <si>
    <t>numrec_nonnba_ath</t>
  </si>
  <si>
    <t>num_under_nra</t>
  </si>
  <si>
    <t>num_under_asian</t>
  </si>
  <si>
    <t>satrnw25</t>
  </si>
  <si>
    <t>satrnw75</t>
  </si>
  <si>
    <t>satmath25</t>
  </si>
  <si>
    <t>satmath75</t>
  </si>
  <si>
    <t>exp_tuition</t>
  </si>
  <si>
    <t>exp_tuitioninstate</t>
  </si>
  <si>
    <t>exp_tuitionoutstate</t>
  </si>
  <si>
    <t>exp_fees</t>
  </si>
  <si>
    <t>exp_tuitionindistrict</t>
  </si>
  <si>
    <t>Brown</t>
  </si>
  <si>
    <t>American</t>
  </si>
  <si>
    <t>Wesleyan</t>
  </si>
  <si>
    <t>25th Percentile, SAT composite</t>
  </si>
  <si>
    <t>75th Percentile, SAT composite</t>
  </si>
  <si>
    <t>G</t>
  </si>
  <si>
    <t>UMBC</t>
  </si>
  <si>
    <t>UMCP</t>
  </si>
  <si>
    <t>Georgetown</t>
  </si>
  <si>
    <t>Skidmore</t>
  </si>
  <si>
    <t>William &amp; Mary</t>
  </si>
  <si>
    <t>Middlebury</t>
  </si>
  <si>
    <t>George Washington</t>
  </si>
  <si>
    <t>Swarthmore</t>
  </si>
  <si>
    <t>Barnard</t>
  </si>
  <si>
    <t>Tulane</t>
  </si>
  <si>
    <t>exp_rnb</t>
  </si>
  <si>
    <t>U of Washington</t>
  </si>
  <si>
    <t>U of Michigan</t>
  </si>
  <si>
    <t>Princeton</t>
  </si>
  <si>
    <t>Harvard</t>
  </si>
  <si>
    <t>Vassar</t>
  </si>
  <si>
    <t>Bowdoin</t>
  </si>
  <si>
    <t>UCSD</t>
  </si>
  <si>
    <t>Williams</t>
  </si>
  <si>
    <t>Oberlin</t>
  </si>
  <si>
    <t>Oregon State University</t>
  </si>
  <si>
    <t>Vanderbilt</t>
  </si>
  <si>
    <t>Agnes Scott</t>
  </si>
  <si>
    <t>University of Denver</t>
  </si>
  <si>
    <t>Connecticut College</t>
  </si>
  <si>
    <t>Pratt Institute</t>
  </si>
  <si>
    <t>Reed</t>
  </si>
  <si>
    <t>Bard</t>
  </si>
  <si>
    <t>Davidson</t>
  </si>
  <si>
    <t>Lafayette</t>
  </si>
  <si>
    <t>U of Pittsburgh</t>
  </si>
  <si>
    <t>E1</t>
  </si>
  <si>
    <t>cross registration</t>
  </si>
  <si>
    <t>student-designed major</t>
  </si>
  <si>
    <t>study abroad</t>
  </si>
  <si>
    <t>liberal arts/career combination</t>
  </si>
  <si>
    <t>internships</t>
  </si>
  <si>
    <t>offer_cross</t>
  </si>
  <si>
    <t>offer_internship</t>
  </si>
  <si>
    <t>offer_libartcareer</t>
  </si>
  <si>
    <t>offer_abroad</t>
  </si>
  <si>
    <t>offer_stdesignmajor</t>
  </si>
  <si>
    <t>Hamilton</t>
  </si>
  <si>
    <t>Amherst</t>
  </si>
  <si>
    <t>No (2020 info used in the latest year)</t>
  </si>
  <si>
    <t>offer_honor</t>
  </si>
  <si>
    <t>offer_teacher</t>
  </si>
  <si>
    <t>Double major</t>
  </si>
  <si>
    <t>offer_double</t>
  </si>
  <si>
    <t>Teacher certification program</t>
  </si>
  <si>
    <t>Honors Program</t>
  </si>
  <si>
    <t>F1</t>
  </si>
  <si>
    <t>pct_oos</t>
  </si>
  <si>
    <t>numtransapp_total</t>
  </si>
  <si>
    <t>numtransadmit_total</t>
  </si>
  <si>
    <t>numtransenroll_total</t>
  </si>
  <si>
    <t>D2</t>
  </si>
  <si>
    <t>https://www.middlebury.edu/assessment-institutional-research/institutional-data/historical-data</t>
  </si>
  <si>
    <t>cds_web</t>
  </si>
  <si>
    <t>https://www.wellesley.edu/oir/instdata</t>
  </si>
  <si>
    <t>https://www.bowdoin.edu/ir/common-data/index.html</t>
  </si>
  <si>
    <t>https://www.bu.edu/asir/bu-facts/common-data-set/</t>
  </si>
  <si>
    <t>https://provost.northeastern.edu/uds/cds/</t>
  </si>
  <si>
    <t>https://www.haverford.edu/president/institutional-effectiveness/institutional-research</t>
  </si>
  <si>
    <t>https://www.brynmawr.edu/inside/offices-services/institutional-research-planning-assessment/current-facts</t>
  </si>
  <si>
    <t>https://www.agnesscott.edu/institutionalresearch/common-data-set.html</t>
  </si>
  <si>
    <t>https://www.bard.edu/about/disclosures/</t>
  </si>
  <si>
    <t>https://barnard.edu/institutional-effectiveness</t>
  </si>
  <si>
    <t>https://oir.brown.edu/institutional-data/common-data-set</t>
  </si>
  <si>
    <t>https://www.conncoll.edu/institutional-research/conn-facts/</t>
  </si>
  <si>
    <t>https://irp.gwu.edu/common-data-set</t>
  </si>
  <si>
    <t>https://oads.georgetown.edu/commondataset/</t>
  </si>
  <si>
    <t>https://oir.lafayette.edu/cds/</t>
  </si>
  <si>
    <t>https://www.davidson.edu/offices-and-services/institutional-research/common-data-set</t>
  </si>
  <si>
    <t>https://www.oberlin.edu/institutional-research/common-data-set</t>
  </si>
  <si>
    <t>https://institutionalresearch.oregonstate.edu/common-data-set</t>
  </si>
  <si>
    <t>https://www.pratt.edu/about/offices/office-of-the-provost/office-of-institutional-research-and-assessment/institute-and-ipeds-reports/</t>
  </si>
  <si>
    <t>https://www.skidmore.edu/ir/facts/common/index.php</t>
  </si>
  <si>
    <t>https://www.smith.edu/your-campus/offices-services/institutional-research/data-about-smith</t>
  </si>
  <si>
    <t>https://www.swarthmore.edu/institutional-effectiveness-research-assessment/common-data-set</t>
  </si>
  <si>
    <t>https://provost.tufts.edu/institutionalresearch/about-tufts/common-data-set/</t>
  </si>
  <si>
    <t>https://oair.tulane.edu/common-data-set</t>
  </si>
  <si>
    <t>https://obp.umich.edu/campus-statistics/common-data-set/</t>
  </si>
  <si>
    <t>https://www.ir.pitt.edu/university-information/common-data-set</t>
  </si>
  <si>
    <t>https://www.washington.edu/opb/uw-data/external-reporting/common-data-set/</t>
  </si>
  <si>
    <t>https://apb.ucla.edu/campus-statistics/common-data-set</t>
  </si>
  <si>
    <t>https://ir.ucsd.edu/stats/undergrad/#Common-Data-Set</t>
  </si>
  <si>
    <t>https://www.irpa.umd.edu/InstitutionalData/cds.html</t>
  </si>
  <si>
    <t>https://www.du.edu/ir/reporting/cds</t>
  </si>
  <si>
    <t>https://offices.vassar.edu/institutional-research/data/</t>
  </si>
  <si>
    <t>https://www.vanderbilt.edu/dsa/common-data-set/</t>
  </si>
  <si>
    <t>https://www.wesleyan.edu/ir/common-data-sets.html</t>
  </si>
  <si>
    <t>487 </t>
  </si>
  <si>
    <t>120 </t>
  </si>
  <si>
    <t>22 </t>
  </si>
  <si>
    <t>https://www.wm.edu/offices/it/services/ir/university_data/cds/</t>
  </si>
  <si>
    <t>https://www.williams.edu/institutional-research/common-data-set/</t>
  </si>
  <si>
    <t>deferral</t>
  </si>
  <si>
    <t>Drexel</t>
  </si>
  <si>
    <t>pct_frat</t>
  </si>
  <si>
    <t>pct_soro</t>
  </si>
  <si>
    <t>pct_colhouse</t>
  </si>
  <si>
    <t>Percent of degree-seeking undergraduates who are from out of state (exclude international/nonresidents from the numerator and denominator)</t>
  </si>
  <si>
    <t>Percent of degree-seeking undergraduates men who join fraternities</t>
  </si>
  <si>
    <t>Percent of degree-seeking undergraduates women who join sororities</t>
  </si>
  <si>
    <t>Percent degree-seeking undergraduates who live in college-owned, -operated, or - affiliated housing</t>
  </si>
  <si>
    <t>pct_colhouse_fresh</t>
  </si>
  <si>
    <t>Percent First-time, firstyear students who live in college-owned, -operated, or - affiliated housing</t>
  </si>
  <si>
    <t>Academic</t>
  </si>
  <si>
    <t>Rigor of secondary school record</t>
  </si>
  <si>
    <t>Class rank</t>
  </si>
  <si>
    <t>Academic GPA</t>
  </si>
  <si>
    <t>Application Essay</t>
  </si>
  <si>
    <t>Recommendation</t>
  </si>
  <si>
    <t>Interview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</si>
  <si>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</si>
  <si>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</si>
  <si>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</si>
  <si>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</si>
  <si>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</si>
  <si>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</si>
  <si>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State residency</t>
  </si>
  <si>
    <t>Religious affiliation/commitment</t>
  </si>
  <si>
    <t>Racial/ethnic status</t>
  </si>
  <si>
    <t>Volunteer work</t>
  </si>
  <si>
    <t>Work experience</t>
  </si>
  <si>
    <t>Level of applicant’s interest</t>
  </si>
  <si>
    <t>Considered if submitted</t>
  </si>
  <si>
    <t>https://www.american.edu/provost/oira/institutional-assessment.cfm</t>
  </si>
  <si>
    <t>Agness Scott</t>
  </si>
  <si>
    <t>considered</t>
  </si>
  <si>
    <t>https://www.reed.edu/ir/cds/cdsindex.html</t>
  </si>
  <si>
    <t>aca_sts</t>
  </si>
  <si>
    <t>aca_rigor</t>
  </si>
  <si>
    <t>aca_rank</t>
  </si>
  <si>
    <t>aca_gpa</t>
  </si>
  <si>
    <t>aca_essay</t>
  </si>
  <si>
    <t>acna_talent</t>
  </si>
  <si>
    <t>acna_work</t>
  </si>
  <si>
    <t>acna_interest</t>
  </si>
  <si>
    <t>BARNARD</t>
  </si>
  <si>
    <t>Penn state</t>
  </si>
  <si>
    <t>https://opair.psu.edu/institutional-research/projects/cds/</t>
  </si>
  <si>
    <t>Penn State</t>
  </si>
  <si>
    <t>https://irads.umbc.edu/university-data/common-data-set-cds/</t>
  </si>
  <si>
    <t>Full-time freshmen with need who received any need-based scholarship or grant aid</t>
  </si>
  <si>
    <t>H2.E</t>
  </si>
  <si>
    <t>H2.F</t>
  </si>
  <si>
    <t>H2.G</t>
  </si>
  <si>
    <t>Full-time freshmen with need who received any need-based self-help aid</t>
  </si>
  <si>
    <t>Full-time freshmen with need who received any non-need-based scholarship or grant aid</t>
  </si>
  <si>
    <t>numrec_nba_selfhelp</t>
  </si>
  <si>
    <t>numrec_nba_grant</t>
  </si>
  <si>
    <t>numrec_nba_nonnba</t>
  </si>
  <si>
    <t>H2.K</t>
  </si>
  <si>
    <t>H2.L</t>
  </si>
  <si>
    <t>H2.M</t>
  </si>
  <si>
    <t>Average need-based loan (excluding PLUS loans, unsubsidized loans, and private alternative loans) of those in line f who were awarded a need-based loan</t>
  </si>
  <si>
    <t>Average need-based self-help award (excluding PLUS loans, unsubsidized loans, and private alternative loans) of those in line f</t>
  </si>
  <si>
    <t>Average need-based scholarship and grant award of those in line e</t>
  </si>
  <si>
    <t>amount_nba_grant</t>
  </si>
  <si>
    <t>amount_nba_selfhelp</t>
  </si>
  <si>
    <t>amount_nba_loan</t>
  </si>
  <si>
    <t>Oregon ststr</t>
  </si>
  <si>
    <t>https://drexel.edu/institutionalresearch/university-data/common_data/</t>
  </si>
  <si>
    <t>H2.H</t>
  </si>
  <si>
    <t>numrec_nba_full</t>
  </si>
  <si>
    <t>https://oira.harvard.edu/common-data-set/</t>
  </si>
  <si>
    <t>https://ir.princeton.edu/other-university-data/common-data-set</t>
  </si>
  <si>
    <t xml:space="preserve">, </t>
  </si>
  <si>
    <t>aca_recomendation</t>
  </si>
  <si>
    <t>acna_interview</t>
  </si>
  <si>
    <t>acna_extra.cur.activities</t>
  </si>
  <si>
    <t>acna_character</t>
  </si>
  <si>
    <t>acna_first.gen</t>
  </si>
  <si>
    <t>acna_alum.relation</t>
  </si>
  <si>
    <t>acna_geo.residence</t>
  </si>
  <si>
    <t>acna_state.residence</t>
  </si>
  <si>
    <t>acna_religious.aff</t>
  </si>
  <si>
    <t>acna_race.ethnicity</t>
  </si>
  <si>
    <t>acna_volunteer.work</t>
  </si>
  <si>
    <t xml:space="preserve">[17] </t>
  </si>
  <si>
    <t xml:space="preserve">                </t>
  </si>
  <si>
    <t xml:space="preserve"> [18] </t>
  </si>
  <si>
    <t xml:space="preserve">                 </t>
  </si>
  <si>
    <t xml:space="preserve"> [19] </t>
  </si>
  <si>
    <t xml:space="preserve">                  </t>
  </si>
  <si>
    <t xml:space="preserve"> [20] </t>
  </si>
  <si>
    <t xml:space="preserve"> [21] </t>
  </si>
  <si>
    <t xml:space="preserve"> [22] </t>
  </si>
  <si>
    <t xml:space="preserve">        </t>
  </si>
  <si>
    <t xml:space="preserve"> [23] </t>
  </si>
  <si>
    <t xml:space="preserve">           </t>
  </si>
  <si>
    <t xml:space="preserve"> [24] </t>
  </si>
  <si>
    <t xml:space="preserve"> [25] </t>
  </si>
  <si>
    <t xml:space="preserve">              </t>
  </si>
  <si>
    <t xml:space="preserve"> [26] </t>
  </si>
  <si>
    <t xml:space="preserve"> [27] </t>
  </si>
  <si>
    <t xml:space="preserve"> [28] </t>
  </si>
  <si>
    <t xml:space="preserve">       </t>
  </si>
  <si>
    <t xml:space="preserve"> [29] </t>
  </si>
  <si>
    <t xml:space="preserve"> [30] </t>
  </si>
  <si>
    <t xml:space="preserve">     </t>
  </si>
  <si>
    <t xml:space="preserve"> [31] </t>
  </si>
  <si>
    <t xml:space="preserve"> [32] </t>
  </si>
  <si>
    <t xml:space="preserve">      </t>
  </si>
  <si>
    <t xml:space="preserve"> [33] </t>
  </si>
  <si>
    <t xml:space="preserve"> [34] </t>
  </si>
  <si>
    <t xml:space="preserve"> [35] </t>
  </si>
  <si>
    <t xml:space="preserve">    </t>
  </si>
  <si>
    <t>pct_submitsat</t>
  </si>
  <si>
    <t>pct_top10pct</t>
  </si>
  <si>
    <t>pct_gpa4</t>
  </si>
  <si>
    <t>pct_needmet</t>
  </si>
  <si>
    <t>pct_graduation</t>
  </si>
  <si>
    <t>pct_retention</t>
  </si>
  <si>
    <t>https://iuia.iu.edu/apps/cds/pdf.html</t>
  </si>
  <si>
    <t>num_graduate</t>
  </si>
  <si>
    <t>https://www.calstatela.edu/InstitutionalEffectiveness/resources</t>
  </si>
  <si>
    <t>CSU_LosAngeles</t>
  </si>
  <si>
    <t>CSU LA</t>
  </si>
  <si>
    <t>IUB</t>
  </si>
  <si>
    <t>numapp_instate</t>
  </si>
  <si>
    <t>numapp_oos</t>
  </si>
  <si>
    <t>numapp_intnl</t>
  </si>
  <si>
    <t>numadmit_instate</t>
  </si>
  <si>
    <t>numadmit_oos</t>
  </si>
  <si>
    <t>numadmit_intnl</t>
  </si>
  <si>
    <t>Total first-time, first-year (degree-seeking) who applied, in state</t>
  </si>
  <si>
    <t>Total first-time, first-year (degree-seeking) who applied, out of state</t>
  </si>
  <si>
    <t>Total first-time, first-year (degree-seeking) who applied, international</t>
  </si>
  <si>
    <t xml:space="preserve">Total first-time, first-year (degree-seeking) who were admitted, in-state </t>
  </si>
  <si>
    <t>Total first-time, first-year (degree-seeking) who were admitted, out of state</t>
  </si>
  <si>
    <t>Total first-time, first-year (degree-seeking) who were admitted, international</t>
  </si>
  <si>
    <t>Total first-time, first-year (degree-seeking) enrolled, in state</t>
  </si>
  <si>
    <t>Total first-time, first-year (degree-seeking) enrolled, out of state</t>
  </si>
  <si>
    <t>Total first-time, first-year (degree-seeking) enrolled, international</t>
  </si>
  <si>
    <t>https://case.edu/ir/common-data-set-0</t>
  </si>
  <si>
    <t>CaseWesternReserve</t>
  </si>
  <si>
    <t>numenroll_male</t>
  </si>
  <si>
    <t>numenroll_female</t>
  </si>
  <si>
    <t>numenroll_instate</t>
  </si>
  <si>
    <t>numenroll_oos</t>
  </si>
  <si>
    <t>numenroll_intnl</t>
  </si>
  <si>
    <t>SUNY_StonyBrook</t>
  </si>
  <si>
    <r>
      <t xml:space="preserve">Men, Total undergraduates </t>
    </r>
    <r>
      <rPr>
        <b/>
        <sz val="10"/>
        <color theme="1"/>
        <rFont val="Calibri"/>
        <family val="2"/>
        <scheme val="minor"/>
      </rPr>
      <t xml:space="preserve">full-time </t>
    </r>
  </si>
  <si>
    <r>
      <t xml:space="preserve">Women, Total undergraduates </t>
    </r>
    <r>
      <rPr>
        <b/>
        <sz val="10"/>
        <color theme="1"/>
        <rFont val="Calibri"/>
        <family val="2"/>
        <scheme val="minor"/>
      </rPr>
      <t>full-time</t>
    </r>
  </si>
  <si>
    <t>UI_Bloomington</t>
  </si>
  <si>
    <t>UM_CollegePark</t>
  </si>
  <si>
    <t>UWash_Seattle</t>
  </si>
  <si>
    <t>UMich_AnnArbor</t>
  </si>
  <si>
    <t>UWisc_Madison</t>
  </si>
  <si>
    <t>pct_submitact</t>
  </si>
  <si>
    <t>Percent GPA 4.0 using 4.0 scale (3.75 in 2018 and earlier)</t>
  </si>
  <si>
    <t>https://data.wisc.edu/common-data-set-and-rankings/</t>
  </si>
  <si>
    <t>https://www.stonybrook.edu/commcms/irpe/fact_book/common_data_set/</t>
  </si>
  <si>
    <t xml:space="preserve">Honors Program, residential </t>
  </si>
  <si>
    <t>UT_Austin</t>
  </si>
  <si>
    <t>UVA</t>
  </si>
  <si>
    <t>Ukansas</t>
  </si>
  <si>
    <t>CUNY</t>
  </si>
  <si>
    <t>https://honors.ls.wisc.edu/</t>
  </si>
  <si>
    <t>https://honors.oregonstate.edu/</t>
  </si>
  <si>
    <t xml:space="preserve">https://admissions.psu.edu/academics/schreyer/ </t>
  </si>
  <si>
    <t>https://hutton.indiana.edu/index.html</t>
  </si>
  <si>
    <t>https://honors.umd.edu/</t>
  </si>
  <si>
    <t>https://lsa.umich.edu/honors/</t>
  </si>
  <si>
    <t>https://liberalarts.utexas.edu/undergraduate-students/majors-minors/honors.html</t>
  </si>
  <si>
    <t>https://echols.as.virginia.edu/admission-echols-scholars-program</t>
  </si>
  <si>
    <t>https://honors.ku.edu/</t>
  </si>
  <si>
    <t>https://macaulay.cuny.edu/</t>
  </si>
  <si>
    <t>https://honors.ucsc.edu/honors-programs/college-scholars/index.html</t>
  </si>
  <si>
    <t>Temple</t>
  </si>
  <si>
    <t>https://honors.uw.edu/</t>
  </si>
  <si>
    <t>https://www.frederickhonors.pitt.edu/</t>
  </si>
  <si>
    <t>https://www.stonybrook.edu/undergraduate-admissions/academics/honors.php#:~:text=Admission%20to%20Stony%20Brook's%20three,and%20awards%2C%20extracurricular%20achievements%2C%20leadership</t>
  </si>
  <si>
    <t>https://honorsprogram.sites.northeastern.edu/</t>
  </si>
  <si>
    <t>https://catalog.tulane.edu/newcomb-tulane/</t>
  </si>
  <si>
    <t>https://academicaffairs.du.edu/honors</t>
  </si>
  <si>
    <t>https://www.colorado.edu/honors/</t>
  </si>
  <si>
    <t>https://www.temple.edu/academics/honors-program</t>
  </si>
  <si>
    <t>MichiganState</t>
  </si>
  <si>
    <t>UMA_Amherst</t>
  </si>
  <si>
    <t>UIC</t>
  </si>
  <si>
    <t>ASU</t>
  </si>
  <si>
    <t>UAZ</t>
  </si>
  <si>
    <t>https://barretthonors.asu.edu/</t>
  </si>
  <si>
    <t>https://frankehonors.arizona.edu/</t>
  </si>
  <si>
    <t>https://honors.uic.edu/</t>
  </si>
  <si>
    <t>https://www.umass.edu/honors/</t>
  </si>
  <si>
    <t>https://honorscollege.msu.edu/</t>
  </si>
  <si>
    <t>offer_honor_size</t>
  </si>
  <si>
    <t>offer_honor_web</t>
  </si>
  <si>
    <t>UC_SantaCruz</t>
  </si>
  <si>
    <t>https://iraps.ucsc.edu/about/common-data-set.html</t>
  </si>
  <si>
    <t>UCO_Boulder</t>
  </si>
  <si>
    <t>https://www.colorado.edu/oda/department-institution-data/common-data-set-cds</t>
  </si>
  <si>
    <t>https://ira.temple.edu/facts-and-figures/compliance-reports</t>
  </si>
  <si>
    <t>UVM</t>
  </si>
  <si>
    <t>https://www.uvm.edu/oir/common-data-set</t>
  </si>
  <si>
    <t>https://www.uvm.edu/honorscollege</t>
  </si>
  <si>
    <t>?</t>
  </si>
  <si>
    <t xml:space="preserve">Yes </t>
  </si>
  <si>
    <t>https://www.bu.edu/khc/</t>
  </si>
  <si>
    <t>~110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</si>
</sst>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"/>
  </numFmts>
  <fonts count="2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 tint="0.34998626667073579"/>
      <name val="Calibri"/>
      <family val="2"/>
      <scheme val="minor"/>
    </font>
    <font>
      <sz val="10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u/>
      <sz val="10"/>
      <color theme="1" tint="0.34998626667073579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0"/>
      <color theme="4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2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</cellStyleXfs>
  <cellXfs count="150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1" fillId="0" borderId="0" xfId="0" applyFont="1"/>
    <xf numFmtId="0" fontId="1" fillId="3" borderId="0" xfId="0" applyFont="1" applyFill="1"/>
    <xf numFmtId="2" fontId="5" fillId="0" borderId="0" xfId="1" applyNumberFormat="1" applyFont="1" applyBorder="1"/>
    <xf numFmtId="1" fontId="5" fillId="0" borderId="0" xfId="0" applyNumberFormat="1" applyFont="1"/>
    <xf numFmtId="164" fontId="1" fillId="0" borderId="0" xfId="2" applyNumberFormat="1" applyFont="1"/>
    <xf numFmtId="1" fontId="3" fillId="5" borderId="0" xfId="0" applyNumberFormat="1" applyFont="1" applyFill="1"/>
    <xf numFmtId="1" fontId="3" fillId="4" borderId="0" xfId="0" applyNumberFormat="1" applyFont="1" applyFill="1" applyAlignment="1">
      <alignment horizontal="left"/>
    </xf>
    <xf numFmtId="1" fontId="1" fillId="3" borderId="0" xfId="0" applyNumberFormat="1" applyFont="1" applyFill="1"/>
    <xf numFmtId="0" fontId="1" fillId="0" borderId="0" xfId="0" applyFont="1" applyAlignment="1">
      <alignment horizontal="right" vertical="top" wrapText="1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 vertical="center"/>
    </xf>
    <xf numFmtId="1" fontId="5" fillId="0" borderId="0" xfId="1" applyNumberFormat="1" applyFont="1" applyBorder="1"/>
    <xf numFmtId="1" fontId="1" fillId="7" borderId="0" xfId="0" applyNumberFormat="1" applyFont="1" applyFill="1"/>
    <xf numFmtId="0" fontId="8" fillId="0" borderId="0" xfId="0" applyFont="1"/>
    <xf numFmtId="1" fontId="3" fillId="5" borderId="0" xfId="0" applyNumberFormat="1" applyFont="1" applyFill="1" applyAlignment="1">
      <alignment horizontal="right"/>
    </xf>
    <xf numFmtId="1" fontId="3" fillId="6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" fontId="1" fillId="0" borderId="0" xfId="1" applyNumberFormat="1" applyFont="1" applyFill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right" vertical="center" wrapText="1"/>
    </xf>
    <xf numFmtId="37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1" fontId="3" fillId="4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5" fillId="0" borderId="0" xfId="1" applyNumberFormat="1" applyFont="1" applyBorder="1" applyAlignment="1">
      <alignment horizontal="right"/>
    </xf>
    <xf numFmtId="1" fontId="5" fillId="0" borderId="0" xfId="1" applyNumberFormat="1" applyFont="1" applyFill="1" applyBorder="1" applyAlignment="1">
      <alignment horizontal="right"/>
    </xf>
    <xf numFmtId="2" fontId="1" fillId="0" borderId="0" xfId="1" applyNumberFormat="1" applyFont="1" applyFill="1" applyBorder="1" applyAlignment="1">
      <alignment horizontal="right"/>
    </xf>
    <xf numFmtId="1" fontId="1" fillId="0" borderId="0" xfId="2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64" fontId="1" fillId="0" borderId="0" xfId="2" applyNumberFormat="1" applyFont="1" applyAlignment="1">
      <alignment horizontal="right"/>
    </xf>
    <xf numFmtId="1" fontId="1" fillId="0" borderId="0" xfId="2" applyNumberFormat="1" applyFont="1" applyBorder="1" applyAlignment="1">
      <alignment horizontal="right"/>
    </xf>
    <xf numFmtId="1" fontId="1" fillId="0" borderId="0" xfId="0" applyNumberFormat="1" applyFont="1" applyAlignment="1">
      <alignment horizontal="left" vertical="top"/>
    </xf>
    <xf numFmtId="0" fontId="1" fillId="9" borderId="0" xfId="0" applyFont="1" applyFill="1"/>
    <xf numFmtId="1" fontId="3" fillId="10" borderId="0" xfId="0" applyNumberFormat="1" applyFont="1" applyFill="1" applyAlignment="1">
      <alignment horizontal="right"/>
    </xf>
    <xf numFmtId="1" fontId="9" fillId="0" borderId="0" xfId="0" applyNumberFormat="1" applyFont="1"/>
    <xf numFmtId="1" fontId="3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11" borderId="0" xfId="0" applyNumberFormat="1" applyFont="1" applyFill="1"/>
    <xf numFmtId="1" fontId="1" fillId="0" borderId="0" xfId="1" applyNumberFormat="1" applyFont="1" applyFill="1" applyBorder="1"/>
    <xf numFmtId="1" fontId="11" fillId="0" borderId="0" xfId="0" applyNumberFormat="1" applyFont="1" applyAlignment="1">
      <alignment horizontal="right"/>
    </xf>
    <xf numFmtId="1" fontId="1" fillId="2" borderId="0" xfId="0" applyNumberFormat="1" applyFont="1" applyFill="1"/>
    <xf numFmtId="1" fontId="12" fillId="2" borderId="0" xfId="0" applyNumberFormat="1" applyFont="1" applyFill="1"/>
    <xf numFmtId="1" fontId="12" fillId="0" borderId="0" xfId="0" applyNumberFormat="1" applyFont="1"/>
    <xf numFmtId="0" fontId="13" fillId="0" borderId="0" xfId="0" applyFont="1"/>
    <xf numFmtId="0" fontId="0" fillId="6" borderId="0" xfId="0" applyFill="1"/>
    <xf numFmtId="1" fontId="1" fillId="6" borderId="0" xfId="0" applyNumberFormat="1" applyFont="1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4" fillId="6" borderId="0" xfId="3" applyFont="1" applyFill="1" applyBorder="1" applyAlignment="1">
      <alignment horizontal="right"/>
    </xf>
    <xf numFmtId="0" fontId="3" fillId="6" borderId="0" xfId="0" applyFont="1" applyFill="1" applyAlignment="1">
      <alignment horizontal="right"/>
    </xf>
    <xf numFmtId="0" fontId="15" fillId="5" borderId="0" xfId="3" applyFont="1" applyFill="1" applyBorder="1" applyAlignment="1">
      <alignment horizontal="right"/>
    </xf>
    <xf numFmtId="164" fontId="3" fillId="5" borderId="0" xfId="2" applyNumberFormat="1" applyFont="1" applyFill="1" applyBorder="1" applyAlignment="1">
      <alignment horizontal="right"/>
    </xf>
    <xf numFmtId="0" fontId="3" fillId="0" borderId="0" xfId="0" applyFont="1"/>
    <xf numFmtId="3" fontId="1" fillId="0" borderId="0" xfId="0" applyNumberFormat="1" applyFont="1"/>
    <xf numFmtId="1" fontId="1" fillId="0" borderId="3" xfId="0" applyNumberFormat="1" applyFont="1" applyBorder="1" applyAlignment="1">
      <alignment horizontal="right"/>
    </xf>
    <xf numFmtId="1" fontId="1" fillId="0" borderId="4" xfId="0" applyNumberFormat="1" applyFont="1" applyBorder="1" applyAlignment="1">
      <alignment horizontal="right"/>
    </xf>
    <xf numFmtId="1" fontId="1" fillId="0" borderId="0" xfId="2" applyNumberFormat="1" applyFont="1" applyFill="1" applyBorder="1" applyAlignment="1">
      <alignment horizontal="right"/>
    </xf>
    <xf numFmtId="0" fontId="16" fillId="0" borderId="0" xfId="0" applyFont="1"/>
    <xf numFmtId="1" fontId="1" fillId="0" borderId="0" xfId="2" applyNumberFormat="1" applyFont="1" applyFill="1" applyAlignment="1">
      <alignment horizontal="right"/>
    </xf>
    <xf numFmtId="1" fontId="1" fillId="0" borderId="0" xfId="1" applyNumberFormat="1" applyFont="1" applyBorder="1" applyAlignment="1">
      <alignment horizontal="right"/>
    </xf>
    <xf numFmtId="2" fontId="1" fillId="0" borderId="0" xfId="1" applyNumberFormat="1" applyFont="1" applyBorder="1" applyAlignment="1">
      <alignment horizontal="right"/>
    </xf>
    <xf numFmtId="0" fontId="18" fillId="0" borderId="0" xfId="0" applyFont="1"/>
    <xf numFmtId="1" fontId="1" fillId="0" borderId="0" xfId="0" applyNumberFormat="1" applyFont="1" applyAlignment="1">
      <alignment horizontal="right" vertical="top"/>
    </xf>
    <xf numFmtId="0" fontId="1" fillId="8" borderId="0" xfId="0" applyFont="1" applyFill="1" applyAlignment="1">
      <alignment horizontal="right"/>
    </xf>
    <xf numFmtId="37" fontId="3" fillId="0" borderId="0" xfId="4" applyNumberFormat="1" applyFont="1" applyFill="1" applyBorder="1" applyAlignment="1" applyProtection="1">
      <alignment horizontal="right"/>
    </xf>
    <xf numFmtId="1" fontId="1" fillId="0" borderId="0" xfId="0" applyNumberFormat="1" applyFont="1" applyAlignment="1">
      <alignment horizontal="right" vertical="top" wrapText="1"/>
    </xf>
    <xf numFmtId="0" fontId="3" fillId="2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17" fillId="0" borderId="0" xfId="3" applyFont="1" applyAlignment="1">
      <alignment horizontal="left"/>
    </xf>
    <xf numFmtId="1" fontId="17" fillId="0" borderId="0" xfId="3" applyNumberFormat="1" applyFont="1" applyAlignment="1">
      <alignment horizontal="left"/>
    </xf>
    <xf numFmtId="2" fontId="1" fillId="0" borderId="0" xfId="1" applyNumberFormat="1" applyFont="1" applyBorder="1" applyAlignment="1">
      <alignment horizontal="left"/>
    </xf>
    <xf numFmtId="2" fontId="17" fillId="0" borderId="0" xfId="3" applyNumberFormat="1" applyFont="1" applyBorder="1" applyAlignment="1">
      <alignment horizontal="left"/>
    </xf>
    <xf numFmtId="1" fontId="1" fillId="0" borderId="0" xfId="1" applyNumberFormat="1" applyFont="1" applyBorder="1" applyAlignment="1">
      <alignment horizontal="left"/>
    </xf>
    <xf numFmtId="2" fontId="1" fillId="0" borderId="0" xfId="1" applyNumberFormat="1" applyFont="1" applyFill="1" applyBorder="1" applyAlignment="1">
      <alignment horizontal="left"/>
    </xf>
    <xf numFmtId="0" fontId="17" fillId="0" borderId="0" xfId="3" applyFont="1" applyFill="1" applyAlignment="1">
      <alignment horizontal="left"/>
    </xf>
    <xf numFmtId="1" fontId="17" fillId="0" borderId="0" xfId="3" applyNumberFormat="1" applyFont="1" applyFill="1" applyAlignment="1">
      <alignment horizontal="left"/>
    </xf>
    <xf numFmtId="164" fontId="1" fillId="0" borderId="0" xfId="2" applyNumberFormat="1" applyFont="1" applyFill="1" applyAlignment="1">
      <alignment horizontal="left"/>
    </xf>
    <xf numFmtId="1" fontId="1" fillId="5" borderId="0" xfId="0" applyNumberFormat="1" applyFont="1" applyFill="1" applyAlignment="1">
      <alignment horizontal="left" vertical="top" wrapText="1"/>
    </xf>
    <xf numFmtId="1" fontId="1" fillId="6" borderId="0" xfId="0" applyNumberFormat="1" applyFont="1" applyFill="1" applyAlignment="1">
      <alignment horizontal="left" vertical="top" wrapText="1"/>
    </xf>
    <xf numFmtId="1" fontId="2" fillId="4" borderId="0" xfId="0" applyNumberFormat="1" applyFont="1" applyFill="1" applyAlignment="1">
      <alignment horizontal="left" vertical="top" wrapText="1"/>
    </xf>
    <xf numFmtId="1" fontId="1" fillId="4" borderId="0" xfId="0" applyNumberFormat="1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1" fontId="1" fillId="2" borderId="0" xfId="0" applyNumberFormat="1" applyFont="1" applyFill="1" applyAlignment="1">
      <alignment horizontal="left" vertical="top" wrapText="1"/>
    </xf>
    <xf numFmtId="0" fontId="11" fillId="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1" fontId="1" fillId="2" borderId="0" xfId="0" applyNumberFormat="1" applyFont="1" applyFill="1" applyAlignment="1">
      <alignment horizontal="left" vertical="top"/>
    </xf>
    <xf numFmtId="1" fontId="1" fillId="10" borderId="0" xfId="0" applyNumberFormat="1" applyFont="1" applyFill="1" applyAlignment="1">
      <alignment horizontal="right" vertical="top" wrapText="1"/>
    </xf>
    <xf numFmtId="1" fontId="1" fillId="10" borderId="0" xfId="0" applyNumberFormat="1" applyFont="1" applyFill="1" applyAlignment="1">
      <alignment vertical="top" wrapText="1"/>
    </xf>
    <xf numFmtId="1" fontId="8" fillId="0" borderId="0" xfId="0" applyNumberFormat="1" applyFont="1" applyAlignment="1">
      <alignment horizontal="center" vertical="center"/>
    </xf>
    <xf numFmtId="1" fontId="8" fillId="0" borderId="0" xfId="1" applyNumberFormat="1" applyFont="1" applyBorder="1" applyAlignment="1" applyProtection="1">
      <alignment horizontal="center" vertical="center"/>
    </xf>
    <xf numFmtId="1" fontId="8" fillId="0" borderId="0" xfId="2" applyNumberFormat="1" applyFont="1" applyBorder="1" applyAlignment="1" applyProtection="1">
      <alignment horizontal="center" vertical="center"/>
    </xf>
    <xf numFmtId="1" fontId="8" fillId="0" borderId="0" xfId="5" applyNumberFormat="1" applyFont="1" applyAlignment="1">
      <alignment horizontal="center" vertical="center"/>
    </xf>
    <xf numFmtId="1" fontId="8" fillId="0" borderId="0" xfId="6" applyNumberFormat="1" applyFont="1" applyFill="1" applyBorder="1" applyAlignment="1">
      <alignment horizontal="center" vertical="center"/>
    </xf>
    <xf numFmtId="1" fontId="12" fillId="2" borderId="7" xfId="0" applyNumberFormat="1" applyFont="1" applyFill="1" applyBorder="1"/>
    <xf numFmtId="0" fontId="6" fillId="0" borderId="0" xfId="3"/>
    <xf numFmtId="0" fontId="1" fillId="0" borderId="2" xfId="0" applyFont="1" applyBorder="1" applyAlignment="1">
      <alignment horizontal="right"/>
    </xf>
    <xf numFmtId="1" fontId="1" fillId="2" borderId="7" xfId="0" applyNumberFormat="1" applyFont="1" applyFill="1" applyBorder="1"/>
    <xf numFmtId="1" fontId="1" fillId="5" borderId="0" xfId="0" applyNumberFormat="1" applyFont="1" applyFill="1"/>
    <xf numFmtId="0" fontId="1" fillId="5" borderId="0" xfId="0" applyFont="1" applyFill="1"/>
    <xf numFmtId="1" fontId="9" fillId="5" borderId="0" xfId="0" applyNumberFormat="1" applyFont="1" applyFill="1"/>
    <xf numFmtId="1" fontId="1" fillId="5" borderId="0" xfId="1" applyNumberFormat="1" applyFont="1" applyFill="1" applyBorder="1"/>
    <xf numFmtId="1" fontId="12" fillId="5" borderId="0" xfId="0" applyNumberFormat="1" applyFont="1" applyFill="1" applyAlignment="1">
      <alignment horizontal="left" vertical="top" wrapText="1"/>
    </xf>
    <xf numFmtId="1" fontId="12" fillId="5" borderId="0" xfId="0" applyNumberFormat="1" applyFont="1" applyFill="1"/>
    <xf numFmtId="1" fontId="19" fillId="5" borderId="0" xfId="0" applyNumberFormat="1" applyFont="1" applyFill="1" applyAlignment="1">
      <alignment horizontal="right"/>
    </xf>
    <xf numFmtId="1" fontId="12" fillId="5" borderId="0" xfId="0" applyNumberFormat="1" applyFont="1" applyFill="1" applyAlignment="1">
      <alignment horizontal="right" vertical="top" wrapText="1"/>
    </xf>
    <xf numFmtId="1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7" fillId="0" borderId="0" xfId="0" applyFont="1" applyAlignment="1">
      <alignment horizontal="left" vertical="top"/>
    </xf>
    <xf numFmtId="1" fontId="3" fillId="10" borderId="0" xfId="0" applyNumberFormat="1" applyFont="1" applyFill="1"/>
    <xf numFmtId="0" fontId="10" fillId="0" borderId="0" xfId="0" applyFont="1"/>
    <xf numFmtId="0" fontId="1" fillId="0" borderId="2" xfId="0" applyFont="1" applyBorder="1"/>
    <xf numFmtId="3" fontId="18" fillId="0" borderId="0" xfId="0" applyNumberFormat="1" applyFont="1"/>
    <xf numFmtId="37" fontId="10" fillId="0" borderId="0" xfId="4" applyNumberFormat="1" applyFont="1" applyBorder="1" applyAlignment="1" applyProtection="1">
      <alignment vertical="center"/>
    </xf>
    <xf numFmtId="3" fontId="1" fillId="0" borderId="1" xfId="0" applyNumberFormat="1" applyFont="1" applyBorder="1"/>
    <xf numFmtId="1" fontId="1" fillId="0" borderId="5" xfId="0" applyNumberFormat="1" applyFont="1" applyBorder="1"/>
    <xf numFmtId="3" fontId="1" fillId="0" borderId="2" xfId="0" applyNumberFormat="1" applyFont="1" applyBorder="1"/>
    <xf numFmtId="1" fontId="1" fillId="0" borderId="2" xfId="0" applyNumberFormat="1" applyFont="1" applyBorder="1"/>
    <xf numFmtId="3" fontId="10" fillId="0" borderId="0" xfId="0" applyNumberFormat="1" applyFont="1"/>
    <xf numFmtId="3" fontId="8" fillId="0" borderId="0" xfId="0" applyNumberFormat="1" applyFont="1"/>
    <xf numFmtId="37" fontId="10" fillId="0" borderId="0" xfId="4" applyNumberFormat="1" applyFont="1" applyFill="1" applyBorder="1" applyAlignment="1" applyProtection="1">
      <alignment vertical="center"/>
    </xf>
    <xf numFmtId="37" fontId="10" fillId="0" borderId="0" xfId="0" applyNumberFormat="1" applyFont="1" applyAlignment="1">
      <alignment vertical="center"/>
    </xf>
    <xf numFmtId="1" fontId="1" fillId="0" borderId="0" xfId="1" applyNumberFormat="1" applyFont="1" applyFill="1" applyBorder="1" applyAlignment="1"/>
    <xf numFmtId="165" fontId="1" fillId="0" borderId="0" xfId="0" applyNumberFormat="1" applyFont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0" xfId="0" applyAlignment="1">
      <alignment horizontal="right"/>
    </xf>
    <xf numFmtId="1" fontId="5" fillId="0" borderId="0" xfId="0" applyNumberFormat="1" applyFont="1" applyAlignment="1">
      <alignment horizontal="left"/>
    </xf>
    <xf numFmtId="1" fontId="21" fillId="5" borderId="0" xfId="3" applyNumberFormat="1" applyFont="1" applyFill="1" applyAlignment="1">
      <alignment horizontal="left"/>
    </xf>
    <xf numFmtId="164" fontId="5" fillId="0" borderId="0" xfId="2" applyNumberFormat="1" applyFont="1" applyFill="1" applyAlignment="1">
      <alignment horizontal="right"/>
    </xf>
    <xf numFmtId="1" fontId="21" fillId="5" borderId="0" xfId="3" applyNumberFormat="1" applyFont="1" applyFill="1"/>
    <xf numFmtId="164" fontId="5" fillId="0" borderId="0" xfId="2" applyNumberFormat="1" applyFont="1" applyAlignment="1">
      <alignment horizontal="right"/>
    </xf>
    <xf numFmtId="1" fontId="5" fillId="5" borderId="0" xfId="0" applyNumberFormat="1" applyFont="1" applyFill="1"/>
    <xf numFmtId="1" fontId="19" fillId="5" borderId="0" xfId="0" applyNumberFormat="1" applyFont="1" applyFill="1" applyAlignment="1">
      <alignment horizontal="left"/>
    </xf>
    <xf numFmtId="1" fontId="12" fillId="0" borderId="0" xfId="0" applyNumberFormat="1" applyFont="1" applyAlignment="1">
      <alignment horizontal="left"/>
    </xf>
    <xf numFmtId="1" fontId="6" fillId="0" borderId="0" xfId="3" applyNumberFormat="1" applyAlignment="1">
      <alignment horizontal="left"/>
    </xf>
    <xf numFmtId="1" fontId="6" fillId="5" borderId="0" xfId="3" applyNumberFormat="1" applyFill="1" applyAlignment="1">
      <alignment horizontal="left"/>
    </xf>
    <xf numFmtId="1" fontId="12" fillId="5" borderId="0" xfId="0" applyNumberFormat="1" applyFont="1" applyFill="1" applyAlignment="1">
      <alignment horizontal="left"/>
    </xf>
    <xf numFmtId="0" fontId="12" fillId="5" borderId="0" xfId="0" applyFont="1" applyFill="1" applyAlignment="1">
      <alignment horizontal="left"/>
    </xf>
    <xf numFmtId="0" fontId="6" fillId="5" borderId="0" xfId="3" applyFill="1" applyAlignment="1">
      <alignment horizontal="left"/>
    </xf>
    <xf numFmtId="1" fontId="20" fillId="5" borderId="0" xfId="3" applyNumberFormat="1" applyFont="1" applyFill="1" applyAlignment="1">
      <alignment horizontal="left"/>
    </xf>
  </cellXfs>
  <cellStyles count="7">
    <cellStyle name="Comma" xfId="4" builtinId="3"/>
    <cellStyle name="Currency" xfId="2" builtinId="4"/>
    <cellStyle name="Hyperlink" xfId="3" builtinId="8"/>
    <cellStyle name="Normal" xfId="0" builtinId="0"/>
    <cellStyle name="Normal 2" xfId="5" xr:uid="{FCB8471D-8252-114D-978F-6B1EFD07FAC6}"/>
    <cellStyle name="Percent" xfId="1" builtinId="5"/>
    <cellStyle name="Percent 2" xfId="6" xr:uid="{55B581C0-98ED-3342-94F1-FA4499792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vost.tufts.edu/institutionalresearch/about-tufts/common-data-set/" TargetMode="External"/><Relationship Id="rId21" Type="http://schemas.openxmlformats.org/officeDocument/2006/relationships/hyperlink" Target="https://www.agnesscott.edu/institutionalresearch/common-data-set.html" TargetMode="External"/><Relationship Id="rId34" Type="http://schemas.openxmlformats.org/officeDocument/2006/relationships/hyperlink" Target="https://irp.gwu.edu/common-data-set" TargetMode="External"/><Relationship Id="rId42" Type="http://schemas.openxmlformats.org/officeDocument/2006/relationships/hyperlink" Target="https://www.bard.edu/about/disclosures/" TargetMode="External"/><Relationship Id="rId47" Type="http://schemas.openxmlformats.org/officeDocument/2006/relationships/hyperlink" Target="https://www.american.edu/provost/oira/institutional-assessment.cfm" TargetMode="External"/><Relationship Id="rId50" Type="http://schemas.openxmlformats.org/officeDocument/2006/relationships/hyperlink" Target="https://irads.umbc.edu/university-data/common-data-set-cds/" TargetMode="External"/><Relationship Id="rId55" Type="http://schemas.openxmlformats.org/officeDocument/2006/relationships/hyperlink" Target="https://honorsprogram.sites.northeastern.edu/" TargetMode="External"/><Relationship Id="rId63" Type="http://schemas.openxmlformats.org/officeDocument/2006/relationships/hyperlink" Target="https://frankehonors.arizona.edu/" TargetMode="External"/><Relationship Id="rId7" Type="http://schemas.openxmlformats.org/officeDocument/2006/relationships/hyperlink" Target="mailto:H@.d" TargetMode="External"/><Relationship Id="rId2" Type="http://schemas.openxmlformats.org/officeDocument/2006/relationships/hyperlink" Target="mailto:H@.d" TargetMode="External"/><Relationship Id="rId16" Type="http://schemas.openxmlformats.org/officeDocument/2006/relationships/hyperlink" Target="https://www.wesleyan.edu/ir/common-data-sets.html" TargetMode="External"/><Relationship Id="rId29" Type="http://schemas.openxmlformats.org/officeDocument/2006/relationships/hyperlink" Target="https://www.skidmore.edu/ir/facts/common/index.php" TargetMode="External"/><Relationship Id="rId11" Type="http://schemas.openxmlformats.org/officeDocument/2006/relationships/hyperlink" Target="https://www.davidson.edu/offices-and-services/institutional-research/common-data-set" TargetMode="External"/><Relationship Id="rId24" Type="http://schemas.openxmlformats.org/officeDocument/2006/relationships/hyperlink" Target="https://www.washington.edu/opb/uw-data/external-reporting/common-data-set/" TargetMode="External"/><Relationship Id="rId32" Type="http://schemas.openxmlformats.org/officeDocument/2006/relationships/hyperlink" Target="https://oir.lafayette.edu/cds/" TargetMode="External"/><Relationship Id="rId37" Type="http://schemas.openxmlformats.org/officeDocument/2006/relationships/hyperlink" Target="https://www.du.edu/ir/reporting/cds" TargetMode="External"/><Relationship Id="rId40" Type="http://schemas.openxmlformats.org/officeDocument/2006/relationships/hyperlink" Target="https://www.pratt.edu/about/offices/office-of-the-provost/office-of-institutional-research-and-assessment/institute-and-ipeds-reports/" TargetMode="External"/><Relationship Id="rId45" Type="http://schemas.openxmlformats.org/officeDocument/2006/relationships/hyperlink" Target="https://drexel.edu/institutionalresearch/university-data/common_data/" TargetMode="External"/><Relationship Id="rId53" Type="http://schemas.openxmlformats.org/officeDocument/2006/relationships/hyperlink" Target="https://www.frederickhonors.pitt.edu/" TargetMode="External"/><Relationship Id="rId58" Type="http://schemas.openxmlformats.org/officeDocument/2006/relationships/hyperlink" Target="https://macaulay.cuny.edu/" TargetMode="External"/><Relationship Id="rId66" Type="http://schemas.openxmlformats.org/officeDocument/2006/relationships/hyperlink" Target="https://www.uvm.edu/honorscollege" TargetMode="External"/><Relationship Id="rId5" Type="http://schemas.openxmlformats.org/officeDocument/2006/relationships/hyperlink" Target="mailto:H@.d" TargetMode="External"/><Relationship Id="rId61" Type="http://schemas.openxmlformats.org/officeDocument/2006/relationships/hyperlink" Target="https://liberalarts.utexas.edu/undergraduate-students/majors-minors/honors.html" TargetMode="External"/><Relationship Id="rId19" Type="http://schemas.openxmlformats.org/officeDocument/2006/relationships/hyperlink" Target="https://barnard.edu/institutional-effectiveness" TargetMode="External"/><Relationship Id="rId14" Type="http://schemas.openxmlformats.org/officeDocument/2006/relationships/hyperlink" Target="https://www.irpa.umd.edu/InstitutionalData/cds.html" TargetMode="External"/><Relationship Id="rId22" Type="http://schemas.openxmlformats.org/officeDocument/2006/relationships/hyperlink" Target="https://www.wellesley.edu/oir/instdata" TargetMode="External"/><Relationship Id="rId27" Type="http://schemas.openxmlformats.org/officeDocument/2006/relationships/hyperlink" Target="https://www.swarthmore.edu/institutional-effectiveness-research-assessment/common-data-set" TargetMode="External"/><Relationship Id="rId30" Type="http://schemas.openxmlformats.org/officeDocument/2006/relationships/hyperlink" Target="https://www.reed.edu/ir/cds/cdsindex.html" TargetMode="External"/><Relationship Id="rId35" Type="http://schemas.openxmlformats.org/officeDocument/2006/relationships/hyperlink" Target="https://www.williams.edu/institutional-research/common-data-set/" TargetMode="External"/><Relationship Id="rId43" Type="http://schemas.openxmlformats.org/officeDocument/2006/relationships/hyperlink" Target="https://www.oberlin.edu/institutional-research/common-data-set" TargetMode="External"/><Relationship Id="rId48" Type="http://schemas.openxmlformats.org/officeDocument/2006/relationships/hyperlink" Target="https://oira.harvard.edu/common-data-set/" TargetMode="External"/><Relationship Id="rId56" Type="http://schemas.openxmlformats.org/officeDocument/2006/relationships/hyperlink" Target="https://echols.as.virginia.edu/admission-echols-scholars-program" TargetMode="External"/><Relationship Id="rId64" Type="http://schemas.openxmlformats.org/officeDocument/2006/relationships/hyperlink" Target="https://honors.ucsc.edu/honors-programs/college-scholars/index.html" TargetMode="External"/><Relationship Id="rId8" Type="http://schemas.openxmlformats.org/officeDocument/2006/relationships/hyperlink" Target="https://www.middlebury.edu/assessment-institutional-research/institutional-data/historical-data" TargetMode="External"/><Relationship Id="rId51" Type="http://schemas.openxmlformats.org/officeDocument/2006/relationships/hyperlink" Target="https://data.wisc.edu/common-data-set-and-rankings/" TargetMode="External"/><Relationship Id="rId3" Type="http://schemas.openxmlformats.org/officeDocument/2006/relationships/hyperlink" Target="mailto:H@.d" TargetMode="External"/><Relationship Id="rId12" Type="http://schemas.openxmlformats.org/officeDocument/2006/relationships/hyperlink" Target="https://oair.tulane.edu/common-data-set" TargetMode="External"/><Relationship Id="rId17" Type="http://schemas.openxmlformats.org/officeDocument/2006/relationships/hyperlink" Target="https://www.bowdoin.edu/ir/common-data/index.html" TargetMode="External"/><Relationship Id="rId25" Type="http://schemas.openxmlformats.org/officeDocument/2006/relationships/hyperlink" Target="https://obp.umich.edu/campus-statistics/common-data-set/" TargetMode="External"/><Relationship Id="rId33" Type="http://schemas.openxmlformats.org/officeDocument/2006/relationships/hyperlink" Target="https://oads.georgetown.edu/commondataset/" TargetMode="External"/><Relationship Id="rId38" Type="http://schemas.openxmlformats.org/officeDocument/2006/relationships/hyperlink" Target="https://ir.ucsd.edu/stats/undergrad/" TargetMode="External"/><Relationship Id="rId46" Type="http://schemas.openxmlformats.org/officeDocument/2006/relationships/hyperlink" Target="https://opair.psu.edu/institutional-research/projects/cds/" TargetMode="External"/><Relationship Id="rId59" Type="http://schemas.openxmlformats.org/officeDocument/2006/relationships/hyperlink" Target="https://www.temple.edu/academics/honors-program" TargetMode="External"/><Relationship Id="rId67" Type="http://schemas.openxmlformats.org/officeDocument/2006/relationships/hyperlink" Target="https://www.bu.edu/khc/" TargetMode="External"/><Relationship Id="rId20" Type="http://schemas.openxmlformats.org/officeDocument/2006/relationships/hyperlink" Target="https://www.bu.edu/asir/bu-facts/common-data-set/" TargetMode="External"/><Relationship Id="rId41" Type="http://schemas.openxmlformats.org/officeDocument/2006/relationships/hyperlink" Target="https://oir.brown.edu/institutional-data/common-data-set" TargetMode="External"/><Relationship Id="rId54" Type="http://schemas.openxmlformats.org/officeDocument/2006/relationships/hyperlink" Target="https://catalog.tulane.edu/newcomb-tulane/" TargetMode="External"/><Relationship Id="rId62" Type="http://schemas.openxmlformats.org/officeDocument/2006/relationships/hyperlink" Target="https://hutton.indiana.edu/index.html" TargetMode="External"/><Relationship Id="rId1" Type="http://schemas.openxmlformats.org/officeDocument/2006/relationships/hyperlink" Target="mailto:H@.d" TargetMode="External"/><Relationship Id="rId6" Type="http://schemas.openxmlformats.org/officeDocument/2006/relationships/hyperlink" Target="mailto:H@.d" TargetMode="External"/><Relationship Id="rId15" Type="http://schemas.openxmlformats.org/officeDocument/2006/relationships/hyperlink" Target="https://www.vanderbilt.edu/dsa/common-data-set/" TargetMode="External"/><Relationship Id="rId23" Type="http://schemas.openxmlformats.org/officeDocument/2006/relationships/hyperlink" Target="https://www.wm.edu/offices/it/services/ir/university_data/cds/" TargetMode="External"/><Relationship Id="rId28" Type="http://schemas.openxmlformats.org/officeDocument/2006/relationships/hyperlink" Target="https://www.smith.edu/your-campus/offices-services/institutional-research/data-about-smith" TargetMode="External"/><Relationship Id="rId36" Type="http://schemas.openxmlformats.org/officeDocument/2006/relationships/hyperlink" Target="https://offices.vassar.edu/institutional-research/data/" TargetMode="External"/><Relationship Id="rId49" Type="http://schemas.openxmlformats.org/officeDocument/2006/relationships/hyperlink" Target="https://ir.princeton.edu/other-university-data/common-data-set" TargetMode="External"/><Relationship Id="rId57" Type="http://schemas.openxmlformats.org/officeDocument/2006/relationships/hyperlink" Target="https://honors.ku.edu/" TargetMode="External"/><Relationship Id="rId10" Type="http://schemas.openxmlformats.org/officeDocument/2006/relationships/hyperlink" Target="https://www.conncoll.edu/institutional-research/conn-facts/" TargetMode="External"/><Relationship Id="rId31" Type="http://schemas.openxmlformats.org/officeDocument/2006/relationships/hyperlink" Target="https://provost.northeastern.edu/uds/cds/" TargetMode="External"/><Relationship Id="rId44" Type="http://schemas.openxmlformats.org/officeDocument/2006/relationships/hyperlink" Target="https://institutionalresearch.oregonstate.edu/common-data-set" TargetMode="External"/><Relationship Id="rId52" Type="http://schemas.openxmlformats.org/officeDocument/2006/relationships/hyperlink" Target="https://honors.uw.edu/" TargetMode="External"/><Relationship Id="rId60" Type="http://schemas.openxmlformats.org/officeDocument/2006/relationships/hyperlink" Target="https://honorscollege.msu.edu/" TargetMode="External"/><Relationship Id="rId65" Type="http://schemas.openxmlformats.org/officeDocument/2006/relationships/hyperlink" Target="https://www.colorado.edu/honors/" TargetMode="External"/><Relationship Id="rId4" Type="http://schemas.openxmlformats.org/officeDocument/2006/relationships/hyperlink" Target="mailto:H@.d" TargetMode="External"/><Relationship Id="rId9" Type="http://schemas.openxmlformats.org/officeDocument/2006/relationships/hyperlink" Target="https://www.haverford.edu/president/institutional-effectiveness/institutional-research" TargetMode="External"/><Relationship Id="rId13" Type="http://schemas.openxmlformats.org/officeDocument/2006/relationships/hyperlink" Target="https://www.ir.pitt.edu/university-information/common-data-set" TargetMode="External"/><Relationship Id="rId18" Type="http://schemas.openxmlformats.org/officeDocument/2006/relationships/hyperlink" Target="https://www.brynmawr.edu/inside/offices-services/institutional-research-planning-assessment/current-facts" TargetMode="External"/><Relationship Id="rId39" Type="http://schemas.openxmlformats.org/officeDocument/2006/relationships/hyperlink" Target="https://apb.ucla.edu/campus-statistics/common-data-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B2AE-91AE-1F4B-9042-1AE93A4EDA6C}">
  <dimension ref="A1:EF297"/>
  <sheetViews>
    <sheetView tabSelected="1" zoomScale="151" zoomScaleNormal="151" workbookViewId="0">
      <pane xSplit="2" ySplit="3" topLeftCell="BH36" activePane="bottomRight" state="frozen"/>
      <selection pane="topRight" activeCell="C1" sqref="C1"/>
      <selection pane="bottomLeft" activeCell="A4" sqref="A4"/>
      <selection pane="bottomRight" activeCell="BR1" sqref="BR1:BR1048576"/>
    </sheetView>
  </sheetViews>
  <sheetFormatPr baseColWidth="10" defaultRowHeight="14" x14ac:dyDescent="0.2"/>
  <cols>
    <col min="1" max="1" width="13" style="1" customWidth="1"/>
    <col min="2" max="2" width="6.83203125" style="1" customWidth="1"/>
    <col min="3" max="3" width="7.83203125" style="12" customWidth="1"/>
    <col min="4" max="6" width="8.5" style="12" customWidth="1"/>
    <col min="7" max="10" width="5.83203125" style="12" customWidth="1"/>
    <col min="11" max="25" width="6.6640625" style="12" customWidth="1"/>
    <col min="26" max="44" width="4.83203125" style="2" customWidth="1"/>
    <col min="45" max="46" width="5.83203125" style="2" customWidth="1"/>
    <col min="47" max="59" width="5.83203125" style="12" customWidth="1"/>
    <col min="60" max="60" width="5.83203125" style="32" customWidth="1"/>
    <col min="61" max="62" width="7.83203125" style="12" customWidth="1"/>
    <col min="63" max="68" width="7.83203125" style="1" customWidth="1"/>
    <col min="69" max="69" width="7.83203125" style="116" customWidth="1"/>
    <col min="70" max="70" width="7.83203125" style="146" customWidth="1"/>
    <col min="71" max="75" width="7.83203125" style="1" customWidth="1"/>
    <col min="76" max="80" width="7.83203125" style="12" customWidth="1"/>
    <col min="81" max="81" width="7.83203125" style="47" customWidth="1"/>
    <col min="82" max="86" width="7.83203125" style="12" customWidth="1"/>
    <col min="87" max="87" width="7.83203125" style="37" customWidth="1"/>
    <col min="88" max="88" width="7.83203125" style="12" customWidth="1"/>
    <col min="89" max="93" width="7.83203125" style="37" customWidth="1"/>
    <col min="94" max="94" width="7.83203125" style="12" customWidth="1"/>
    <col min="95" max="98" width="7.83203125" style="37" customWidth="1"/>
    <col min="99" max="99" width="7.83203125" style="36" customWidth="1"/>
    <col min="100" max="102" width="10.83203125" style="12" customWidth="1"/>
    <col min="103" max="103" width="10.83203125" style="2"/>
    <col min="104" max="16384" width="10.83203125" style="1"/>
  </cols>
  <sheetData>
    <row r="1" spans="1:103" s="62" customFormat="1" x14ac:dyDescent="0.2">
      <c r="A1" s="8" t="s">
        <v>0</v>
      </c>
      <c r="B1" s="8" t="s">
        <v>1</v>
      </c>
      <c r="C1" s="17" t="s">
        <v>20</v>
      </c>
      <c r="D1" s="17"/>
      <c r="E1" s="17"/>
      <c r="F1" s="17"/>
      <c r="G1" s="17" t="s">
        <v>24</v>
      </c>
      <c r="H1" s="17"/>
      <c r="I1" s="17" t="s">
        <v>23</v>
      </c>
      <c r="J1" s="17" t="s">
        <v>22</v>
      </c>
      <c r="K1" s="18" t="s">
        <v>16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9" t="s">
        <v>17</v>
      </c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 t="s">
        <v>34</v>
      </c>
      <c r="AT1" s="9"/>
      <c r="AU1" s="30" t="s">
        <v>49</v>
      </c>
      <c r="AV1" s="30"/>
      <c r="AW1" s="30"/>
      <c r="AX1" s="30"/>
      <c r="AY1" s="30"/>
      <c r="AZ1" s="30"/>
      <c r="BA1" s="30"/>
      <c r="BB1" s="30"/>
      <c r="BC1" s="30" t="s">
        <v>18</v>
      </c>
      <c r="BD1" s="30"/>
      <c r="BE1" s="31" t="s">
        <v>28</v>
      </c>
      <c r="BF1" s="31" t="s">
        <v>31</v>
      </c>
      <c r="BG1" s="31"/>
      <c r="BH1" s="31"/>
      <c r="BI1" s="31" t="s">
        <v>32</v>
      </c>
      <c r="BJ1" s="31"/>
      <c r="BK1" s="119" t="s">
        <v>168</v>
      </c>
      <c r="BL1" s="119"/>
      <c r="BM1" s="119"/>
      <c r="BN1" s="8" t="s">
        <v>143</v>
      </c>
      <c r="BO1" s="8"/>
      <c r="BP1" s="8"/>
      <c r="BQ1" s="114"/>
      <c r="BR1" s="142"/>
      <c r="BS1" s="8"/>
      <c r="BT1" s="8"/>
      <c r="BU1" s="8"/>
      <c r="BV1" s="8"/>
      <c r="BW1" s="8"/>
      <c r="BX1" s="41" t="s">
        <v>163</v>
      </c>
      <c r="BY1" s="41"/>
      <c r="BZ1" s="41"/>
      <c r="CA1" s="41"/>
      <c r="CB1" s="41"/>
      <c r="CC1" s="58" t="s">
        <v>111</v>
      </c>
      <c r="CD1" s="59"/>
      <c r="CE1" s="59"/>
      <c r="CF1" s="59"/>
      <c r="CG1" s="59"/>
      <c r="CH1" s="59"/>
      <c r="CI1" s="60" t="s">
        <v>62</v>
      </c>
      <c r="CJ1" s="60" t="s">
        <v>63</v>
      </c>
      <c r="CK1" s="60" t="s">
        <v>51</v>
      </c>
      <c r="CL1" s="60" t="s">
        <v>258</v>
      </c>
      <c r="CM1" s="60" t="s">
        <v>259</v>
      </c>
      <c r="CN1" s="60" t="s">
        <v>260</v>
      </c>
      <c r="CO1" s="60" t="s">
        <v>277</v>
      </c>
      <c r="CP1" s="60" t="s">
        <v>65</v>
      </c>
      <c r="CQ1" s="60" t="s">
        <v>64</v>
      </c>
      <c r="CR1" s="60" t="s">
        <v>266</v>
      </c>
      <c r="CS1" s="60" t="s">
        <v>267</v>
      </c>
      <c r="CT1" s="60" t="s">
        <v>268</v>
      </c>
      <c r="CU1" s="60" t="s">
        <v>53</v>
      </c>
      <c r="CV1" s="61"/>
      <c r="CW1" s="60" t="s">
        <v>59</v>
      </c>
      <c r="CX1" s="61"/>
      <c r="CY1" s="76"/>
    </row>
    <row r="2" spans="1:103" s="39" customFormat="1" ht="96" customHeight="1" x14ac:dyDescent="0.2">
      <c r="A2" s="87" t="s">
        <v>41</v>
      </c>
      <c r="B2" s="87">
        <v>1</v>
      </c>
      <c r="C2" s="87" t="s">
        <v>357</v>
      </c>
      <c r="D2" s="87" t="s">
        <v>358</v>
      </c>
      <c r="E2" s="87" t="s">
        <v>26</v>
      </c>
      <c r="F2" s="87" t="s">
        <v>25</v>
      </c>
      <c r="G2" s="87" t="s">
        <v>47</v>
      </c>
      <c r="H2" s="87" t="s">
        <v>19</v>
      </c>
      <c r="I2" s="87" t="s">
        <v>80</v>
      </c>
      <c r="J2" s="87" t="s">
        <v>81</v>
      </c>
      <c r="K2" s="88" t="s">
        <v>35</v>
      </c>
      <c r="L2" s="88" t="s">
        <v>36</v>
      </c>
      <c r="M2" s="88" t="s">
        <v>37</v>
      </c>
      <c r="N2" s="88" t="s">
        <v>38</v>
      </c>
      <c r="O2" s="88" t="s">
        <v>39</v>
      </c>
      <c r="P2" s="88" t="s">
        <v>40</v>
      </c>
      <c r="Q2" s="88" t="s">
        <v>340</v>
      </c>
      <c r="R2" s="88" t="s">
        <v>341</v>
      </c>
      <c r="S2" s="88" t="s">
        <v>342</v>
      </c>
      <c r="T2" s="88" t="s">
        <v>343</v>
      </c>
      <c r="U2" s="88" t="s">
        <v>344</v>
      </c>
      <c r="V2" s="88" t="s">
        <v>345</v>
      </c>
      <c r="W2" s="88" t="s">
        <v>346</v>
      </c>
      <c r="X2" s="88" t="s">
        <v>347</v>
      </c>
      <c r="Y2" s="88" t="s">
        <v>348</v>
      </c>
      <c r="Z2" s="89" t="s">
        <v>221</v>
      </c>
      <c r="AA2" s="89" t="s">
        <v>222</v>
      </c>
      <c r="AB2" s="89" t="s">
        <v>223</v>
      </c>
      <c r="AC2" s="90" t="s">
        <v>4</v>
      </c>
      <c r="AD2" s="89" t="s">
        <v>224</v>
      </c>
      <c r="AE2" s="89" t="s">
        <v>225</v>
      </c>
      <c r="AF2" s="89" t="s">
        <v>226</v>
      </c>
      <c r="AG2" s="89" t="s">
        <v>227</v>
      </c>
      <c r="AH2" s="89" t="s">
        <v>228</v>
      </c>
      <c r="AI2" s="89" t="s">
        <v>229</v>
      </c>
      <c r="AJ2" s="89" t="s">
        <v>230</v>
      </c>
      <c r="AK2" s="89" t="s">
        <v>231</v>
      </c>
      <c r="AL2" s="89" t="s">
        <v>232</v>
      </c>
      <c r="AM2" s="89" t="s">
        <v>233</v>
      </c>
      <c r="AN2" s="89" t="s">
        <v>234</v>
      </c>
      <c r="AO2" s="89" t="s">
        <v>235</v>
      </c>
      <c r="AP2" s="89" t="s">
        <v>236</v>
      </c>
      <c r="AQ2" s="89" t="s">
        <v>237</v>
      </c>
      <c r="AR2" s="89" t="s">
        <v>238</v>
      </c>
      <c r="AS2" s="89" t="s">
        <v>33</v>
      </c>
      <c r="AT2" s="89" t="s">
        <v>6</v>
      </c>
      <c r="AU2" s="90" t="s">
        <v>8</v>
      </c>
      <c r="AV2" s="90"/>
      <c r="AW2" s="91"/>
      <c r="AX2" s="91"/>
      <c r="AY2" s="91"/>
      <c r="AZ2" s="91"/>
      <c r="BA2" s="90" t="s">
        <v>109</v>
      </c>
      <c r="BB2" s="90" t="s">
        <v>110</v>
      </c>
      <c r="BC2" s="90" t="s">
        <v>21</v>
      </c>
      <c r="BD2" s="90" t="s">
        <v>365</v>
      </c>
      <c r="BE2" s="92" t="s">
        <v>29</v>
      </c>
      <c r="BF2" s="92" t="s">
        <v>30</v>
      </c>
      <c r="BG2" s="92" t="s">
        <v>30</v>
      </c>
      <c r="BH2" s="92" t="s">
        <v>43</v>
      </c>
      <c r="BI2" s="92" t="s">
        <v>44</v>
      </c>
      <c r="BJ2" s="92" t="s">
        <v>42</v>
      </c>
      <c r="BK2" s="98"/>
      <c r="BL2" s="98"/>
      <c r="BM2" s="98"/>
      <c r="BN2" s="87" t="s">
        <v>144</v>
      </c>
      <c r="BO2" s="87" t="s">
        <v>159</v>
      </c>
      <c r="BP2" s="87" t="s">
        <v>162</v>
      </c>
      <c r="BQ2" s="115" t="s">
        <v>162</v>
      </c>
      <c r="BR2" s="112" t="s">
        <v>368</v>
      </c>
      <c r="BS2" s="87" t="s">
        <v>148</v>
      </c>
      <c r="BT2" s="87" t="s">
        <v>147</v>
      </c>
      <c r="BU2" s="87" t="s">
        <v>145</v>
      </c>
      <c r="BV2" s="87" t="s">
        <v>146</v>
      </c>
      <c r="BW2" s="87" t="s">
        <v>161</v>
      </c>
      <c r="BX2" s="97" t="s">
        <v>214</v>
      </c>
      <c r="BY2" s="97" t="s">
        <v>215</v>
      </c>
      <c r="BZ2" s="97" t="s">
        <v>216</v>
      </c>
      <c r="CA2" s="97" t="s">
        <v>219</v>
      </c>
      <c r="CB2" s="97" t="s">
        <v>217</v>
      </c>
      <c r="CC2" s="93"/>
      <c r="CD2" s="94"/>
      <c r="CE2" s="94"/>
      <c r="CF2" s="94"/>
      <c r="CG2" s="94"/>
      <c r="CH2" s="94"/>
      <c r="CI2" s="95" t="s">
        <v>60</v>
      </c>
      <c r="CJ2" s="95" t="s">
        <v>61</v>
      </c>
      <c r="CK2" s="95" t="s">
        <v>52</v>
      </c>
      <c r="CL2" s="95" t="s">
        <v>257</v>
      </c>
      <c r="CM2" s="95" t="s">
        <v>261</v>
      </c>
      <c r="CN2" s="95" t="s">
        <v>262</v>
      </c>
      <c r="CO2" s="95"/>
      <c r="CP2" s="95" t="s">
        <v>66</v>
      </c>
      <c r="CQ2" s="95" t="s">
        <v>54</v>
      </c>
      <c r="CR2" s="95" t="s">
        <v>271</v>
      </c>
      <c r="CS2" s="95" t="s">
        <v>270</v>
      </c>
      <c r="CT2" s="95" t="s">
        <v>269</v>
      </c>
      <c r="CU2" s="95" t="s">
        <v>57</v>
      </c>
      <c r="CV2" s="95" t="s">
        <v>55</v>
      </c>
      <c r="CW2" s="95" t="s">
        <v>58</v>
      </c>
      <c r="CX2" s="95" t="s">
        <v>56</v>
      </c>
      <c r="CY2" s="96"/>
    </row>
    <row r="3" spans="1:103" s="39" customFormat="1" ht="49" customHeight="1" x14ac:dyDescent="0.2">
      <c r="A3" s="87" t="s">
        <v>67</v>
      </c>
      <c r="B3" s="87" t="s">
        <v>68</v>
      </c>
      <c r="C3" s="87" t="s">
        <v>70</v>
      </c>
      <c r="D3" s="87" t="s">
        <v>71</v>
      </c>
      <c r="E3" s="87" t="s">
        <v>69</v>
      </c>
      <c r="F3" s="87" t="s">
        <v>329</v>
      </c>
      <c r="G3" s="87" t="s">
        <v>95</v>
      </c>
      <c r="H3" s="87" t="s">
        <v>96</v>
      </c>
      <c r="I3" s="87" t="s">
        <v>326</v>
      </c>
      <c r="J3" s="87" t="s">
        <v>327</v>
      </c>
      <c r="K3" s="88" t="s">
        <v>72</v>
      </c>
      <c r="L3" s="88" t="s">
        <v>73</v>
      </c>
      <c r="M3" s="88" t="s">
        <v>74</v>
      </c>
      <c r="N3" s="88" t="s">
        <v>75</v>
      </c>
      <c r="O3" s="88" t="s">
        <v>351</v>
      </c>
      <c r="P3" s="88" t="s">
        <v>352</v>
      </c>
      <c r="Q3" s="88" t="s">
        <v>334</v>
      </c>
      <c r="R3" s="88" t="s">
        <v>335</v>
      </c>
      <c r="S3" s="88" t="s">
        <v>336</v>
      </c>
      <c r="T3" s="88" t="s">
        <v>337</v>
      </c>
      <c r="U3" s="88" t="s">
        <v>338</v>
      </c>
      <c r="V3" s="88" t="s">
        <v>339</v>
      </c>
      <c r="W3" s="88" t="s">
        <v>353</v>
      </c>
      <c r="X3" s="88" t="s">
        <v>354</v>
      </c>
      <c r="Y3" s="88" t="s">
        <v>355</v>
      </c>
      <c r="Z3" s="89" t="s">
        <v>245</v>
      </c>
      <c r="AA3" s="89" t="s">
        <v>246</v>
      </c>
      <c r="AB3" s="89" t="s">
        <v>247</v>
      </c>
      <c r="AC3" s="90" t="s">
        <v>244</v>
      </c>
      <c r="AD3" s="89" t="s">
        <v>248</v>
      </c>
      <c r="AE3" s="89" t="s">
        <v>282</v>
      </c>
      <c r="AF3" s="89" t="s">
        <v>283</v>
      </c>
      <c r="AG3" s="89" t="s">
        <v>284</v>
      </c>
      <c r="AH3" s="89" t="s">
        <v>249</v>
      </c>
      <c r="AI3" s="89" t="s">
        <v>285</v>
      </c>
      <c r="AJ3" s="89" t="s">
        <v>286</v>
      </c>
      <c r="AK3" s="89" t="s">
        <v>287</v>
      </c>
      <c r="AL3" s="89" t="s">
        <v>288</v>
      </c>
      <c r="AM3" s="89" t="s">
        <v>289</v>
      </c>
      <c r="AN3" s="89" t="s">
        <v>290</v>
      </c>
      <c r="AO3" s="89" t="s">
        <v>291</v>
      </c>
      <c r="AP3" s="89" t="s">
        <v>292</v>
      </c>
      <c r="AQ3" s="89" t="s">
        <v>250</v>
      </c>
      <c r="AR3" s="89" t="s">
        <v>251</v>
      </c>
      <c r="AS3" s="89" t="s">
        <v>76</v>
      </c>
      <c r="AT3" s="89" t="s">
        <v>77</v>
      </c>
      <c r="AU3" s="90" t="s">
        <v>322</v>
      </c>
      <c r="AV3" s="90" t="s">
        <v>364</v>
      </c>
      <c r="AW3" s="91" t="s">
        <v>97</v>
      </c>
      <c r="AX3" s="91" t="s">
        <v>98</v>
      </c>
      <c r="AY3" s="91" t="s">
        <v>99</v>
      </c>
      <c r="AZ3" s="91" t="s">
        <v>100</v>
      </c>
      <c r="BA3" s="90" t="s">
        <v>78</v>
      </c>
      <c r="BB3" s="90" t="s">
        <v>79</v>
      </c>
      <c r="BC3" s="90" t="s">
        <v>323</v>
      </c>
      <c r="BD3" s="90" t="s">
        <v>324</v>
      </c>
      <c r="BE3" s="92" t="s">
        <v>209</v>
      </c>
      <c r="BF3" s="92" t="s">
        <v>84</v>
      </c>
      <c r="BG3" s="92" t="s">
        <v>82</v>
      </c>
      <c r="BH3" s="92" t="s">
        <v>83</v>
      </c>
      <c r="BI3" s="92" t="s">
        <v>85</v>
      </c>
      <c r="BJ3" s="92" t="s">
        <v>86</v>
      </c>
      <c r="BK3" s="98" t="s">
        <v>165</v>
      </c>
      <c r="BL3" s="98" t="s">
        <v>166</v>
      </c>
      <c r="BM3" s="98" t="s">
        <v>167</v>
      </c>
      <c r="BN3" s="87" t="s">
        <v>149</v>
      </c>
      <c r="BO3" s="87" t="s">
        <v>160</v>
      </c>
      <c r="BP3" s="87" t="s">
        <v>157</v>
      </c>
      <c r="BQ3" s="115" t="s">
        <v>403</v>
      </c>
      <c r="BR3" s="112" t="s">
        <v>404</v>
      </c>
      <c r="BS3" s="87" t="s">
        <v>150</v>
      </c>
      <c r="BT3" s="87" t="s">
        <v>151</v>
      </c>
      <c r="BU3" s="87" t="s">
        <v>153</v>
      </c>
      <c r="BV3" s="87" t="s">
        <v>152</v>
      </c>
      <c r="BW3" s="87" t="s">
        <v>158</v>
      </c>
      <c r="BX3" s="97" t="s">
        <v>164</v>
      </c>
      <c r="BY3" s="97" t="s">
        <v>211</v>
      </c>
      <c r="BZ3" s="97" t="s">
        <v>212</v>
      </c>
      <c r="CA3" s="97" t="s">
        <v>218</v>
      </c>
      <c r="CB3" s="97" t="s">
        <v>213</v>
      </c>
      <c r="CC3" s="93" t="s">
        <v>101</v>
      </c>
      <c r="CD3" s="94" t="s">
        <v>105</v>
      </c>
      <c r="CE3" s="94" t="s">
        <v>102</v>
      </c>
      <c r="CF3" s="94" t="s">
        <v>103</v>
      </c>
      <c r="CG3" s="94" t="s">
        <v>104</v>
      </c>
      <c r="CH3" s="94" t="s">
        <v>122</v>
      </c>
      <c r="CI3" s="95" t="s">
        <v>87</v>
      </c>
      <c r="CJ3" s="95" t="s">
        <v>88</v>
      </c>
      <c r="CK3" s="95" t="s">
        <v>89</v>
      </c>
      <c r="CL3" s="95" t="s">
        <v>264</v>
      </c>
      <c r="CM3" s="95" t="s">
        <v>263</v>
      </c>
      <c r="CN3" s="95" t="s">
        <v>265</v>
      </c>
      <c r="CO3" s="95" t="s">
        <v>278</v>
      </c>
      <c r="CP3" s="95" t="s">
        <v>325</v>
      </c>
      <c r="CQ3" s="95" t="s">
        <v>90</v>
      </c>
      <c r="CR3" s="95" t="s">
        <v>272</v>
      </c>
      <c r="CS3" s="95" t="s">
        <v>273</v>
      </c>
      <c r="CT3" s="95" t="s">
        <v>274</v>
      </c>
      <c r="CU3" s="95" t="s">
        <v>91</v>
      </c>
      <c r="CV3" s="95" t="s">
        <v>92</v>
      </c>
      <c r="CW3" s="95" t="s">
        <v>94</v>
      </c>
      <c r="CX3" s="95" t="s">
        <v>93</v>
      </c>
      <c r="CY3" s="96" t="s">
        <v>170</v>
      </c>
    </row>
    <row r="4" spans="1:103" s="43" customFormat="1" x14ac:dyDescent="0.2">
      <c r="A4" s="10" t="s">
        <v>134</v>
      </c>
      <c r="B4" s="3">
        <v>2022</v>
      </c>
      <c r="C4" s="12">
        <v>14</v>
      </c>
      <c r="D4" s="12">
        <v>976</v>
      </c>
      <c r="E4" s="12">
        <v>1006</v>
      </c>
      <c r="F4" s="12">
        <v>108</v>
      </c>
      <c r="G4" s="12">
        <v>35</v>
      </c>
      <c r="H4" s="12">
        <v>63</v>
      </c>
      <c r="I4" s="12">
        <v>77</v>
      </c>
      <c r="J4" s="12">
        <v>79</v>
      </c>
      <c r="K4" s="12">
        <v>0</v>
      </c>
      <c r="L4" s="12">
        <v>1879</v>
      </c>
      <c r="M4" s="12">
        <v>0</v>
      </c>
      <c r="N4" s="12">
        <v>1250</v>
      </c>
      <c r="O4" s="12">
        <v>0</v>
      </c>
      <c r="P4" s="12">
        <v>276</v>
      </c>
      <c r="Q4" s="12"/>
      <c r="R4" s="12"/>
      <c r="S4" s="12"/>
      <c r="T4" s="12"/>
      <c r="U4" s="12"/>
      <c r="V4" s="12"/>
      <c r="W4" s="12"/>
      <c r="X4" s="12"/>
      <c r="Y4" s="12"/>
      <c r="Z4" s="48" t="s">
        <v>5</v>
      </c>
      <c r="AA4" s="48" t="s">
        <v>9</v>
      </c>
      <c r="AB4" s="48" t="s">
        <v>5</v>
      </c>
      <c r="AC4" s="48" t="s">
        <v>9</v>
      </c>
      <c r="AD4" s="48" t="s">
        <v>13</v>
      </c>
      <c r="AE4" s="48" t="s">
        <v>13</v>
      </c>
      <c r="AF4" s="48" t="s">
        <v>9</v>
      </c>
      <c r="AG4" s="48" t="s">
        <v>13</v>
      </c>
      <c r="AH4" s="48" t="s">
        <v>13</v>
      </c>
      <c r="AI4" s="48" t="s">
        <v>9</v>
      </c>
      <c r="AJ4" s="48" t="s">
        <v>9</v>
      </c>
      <c r="AK4" s="48" t="s">
        <v>9</v>
      </c>
      <c r="AL4" s="48" t="s">
        <v>9</v>
      </c>
      <c r="AM4" s="48" t="s">
        <v>9</v>
      </c>
      <c r="AN4" s="48" t="s">
        <v>15</v>
      </c>
      <c r="AO4" s="48" t="s">
        <v>15</v>
      </c>
      <c r="AP4" s="48" t="s">
        <v>13</v>
      </c>
      <c r="AQ4" s="48" t="s">
        <v>9</v>
      </c>
      <c r="AR4" s="48" t="s">
        <v>9</v>
      </c>
      <c r="AS4" s="28" t="s">
        <v>7</v>
      </c>
      <c r="AT4" s="28" t="s">
        <v>7</v>
      </c>
      <c r="AU4" s="12">
        <v>33</v>
      </c>
      <c r="AV4" s="12"/>
      <c r="AW4" s="12">
        <v>590</v>
      </c>
      <c r="AX4" s="12">
        <v>700</v>
      </c>
      <c r="AY4" s="12">
        <v>540</v>
      </c>
      <c r="AZ4" s="12">
        <v>650</v>
      </c>
      <c r="BA4" s="12">
        <v>1140</v>
      </c>
      <c r="BB4" s="12">
        <v>1340</v>
      </c>
      <c r="BC4" s="12">
        <v>29</v>
      </c>
      <c r="BD4" s="12">
        <v>32</v>
      </c>
      <c r="BE4" s="12" t="s">
        <v>7</v>
      </c>
      <c r="BF4" s="12" t="s">
        <v>7</v>
      </c>
      <c r="BG4" s="12">
        <v>16</v>
      </c>
      <c r="BH4" s="22">
        <v>14</v>
      </c>
      <c r="BI4" s="12" t="s">
        <v>7</v>
      </c>
      <c r="BJ4" s="12"/>
      <c r="BK4" s="3">
        <v>72</v>
      </c>
      <c r="BL4" s="1">
        <v>25</v>
      </c>
      <c r="BM4" s="1">
        <v>7</v>
      </c>
      <c r="BN4" s="1" t="s">
        <v>7</v>
      </c>
      <c r="BO4" s="1" t="s">
        <v>7</v>
      </c>
      <c r="BP4" s="1" t="s">
        <v>10</v>
      </c>
      <c r="BQ4" s="1"/>
      <c r="BR4" s="108"/>
      <c r="BS4" s="1" t="s">
        <v>7</v>
      </c>
      <c r="BT4" s="1" t="s">
        <v>7</v>
      </c>
      <c r="BU4" s="1" t="s">
        <v>7</v>
      </c>
      <c r="BV4" s="1" t="s">
        <v>7</v>
      </c>
      <c r="BW4" s="1" t="s">
        <v>10</v>
      </c>
      <c r="BX4" s="12">
        <v>38</v>
      </c>
      <c r="BY4" s="12">
        <v>0</v>
      </c>
      <c r="BZ4" s="12">
        <v>0</v>
      </c>
      <c r="CA4" s="12">
        <v>87</v>
      </c>
      <c r="CB4" s="12">
        <v>79</v>
      </c>
      <c r="CC4" s="12">
        <v>47820</v>
      </c>
      <c r="CD4" s="12"/>
      <c r="CE4" s="12"/>
      <c r="CF4" s="12"/>
      <c r="CG4" s="12">
        <v>330</v>
      </c>
      <c r="CH4" s="12">
        <v>13375</v>
      </c>
      <c r="CI4" s="38">
        <v>256</v>
      </c>
      <c r="CJ4" s="12">
        <v>215</v>
      </c>
      <c r="CK4" s="38">
        <v>215</v>
      </c>
      <c r="CL4" s="38">
        <v>215</v>
      </c>
      <c r="CM4" s="38">
        <v>155</v>
      </c>
      <c r="CN4" s="38">
        <v>56</v>
      </c>
      <c r="CO4" s="38">
        <v>56</v>
      </c>
      <c r="CP4" s="12">
        <v>85</v>
      </c>
      <c r="CQ4" s="38">
        <v>40302</v>
      </c>
      <c r="CR4" s="38">
        <v>34589</v>
      </c>
      <c r="CS4" s="38">
        <v>4062</v>
      </c>
      <c r="CT4" s="38">
        <v>3266</v>
      </c>
      <c r="CU4" s="12">
        <v>61</v>
      </c>
      <c r="CV4" s="12">
        <v>33003</v>
      </c>
      <c r="CW4" s="12">
        <v>0</v>
      </c>
      <c r="CX4" s="12">
        <v>0</v>
      </c>
      <c r="CY4" s="79" t="s">
        <v>177</v>
      </c>
    </row>
    <row r="5" spans="1:103" s="43" customFormat="1" x14ac:dyDescent="0.2">
      <c r="A5" s="1" t="s">
        <v>134</v>
      </c>
      <c r="B5" s="3">
        <v>2021</v>
      </c>
      <c r="C5" s="3">
        <v>12</v>
      </c>
      <c r="D5" s="12">
        <v>1038</v>
      </c>
      <c r="E5" s="63">
        <v>1063</v>
      </c>
      <c r="F5" s="12">
        <v>46</v>
      </c>
      <c r="G5" s="12">
        <v>32</v>
      </c>
      <c r="H5" s="12">
        <v>61</v>
      </c>
      <c r="I5" s="12">
        <v>75</v>
      </c>
      <c r="J5" s="12">
        <v>84</v>
      </c>
      <c r="K5" s="12">
        <v>0</v>
      </c>
      <c r="L5" s="3">
        <v>1625</v>
      </c>
      <c r="M5" s="12">
        <v>0</v>
      </c>
      <c r="N5" s="12">
        <v>1135</v>
      </c>
      <c r="O5" s="12">
        <v>0</v>
      </c>
      <c r="P5" s="3">
        <v>301</v>
      </c>
      <c r="Q5" s="3"/>
      <c r="R5" s="3"/>
      <c r="S5" s="3"/>
      <c r="T5" s="3"/>
      <c r="U5" s="3"/>
      <c r="V5" s="3"/>
      <c r="W5" s="3"/>
      <c r="X5" s="3"/>
      <c r="Y5" s="3"/>
      <c r="Z5" s="2"/>
      <c r="AA5" s="2"/>
      <c r="AB5" s="2"/>
      <c r="AC5" s="2" t="s">
        <v>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8" t="s">
        <v>7</v>
      </c>
      <c r="AT5" s="28" t="s">
        <v>7</v>
      </c>
      <c r="AU5" s="12">
        <v>31</v>
      </c>
      <c r="AV5" s="12"/>
      <c r="AW5" s="12">
        <v>610</v>
      </c>
      <c r="AX5" s="12">
        <v>730</v>
      </c>
      <c r="AY5" s="12">
        <v>560</v>
      </c>
      <c r="AZ5" s="12">
        <v>680</v>
      </c>
      <c r="BA5" s="12">
        <v>1170</v>
      </c>
      <c r="BB5" s="12">
        <v>1390</v>
      </c>
      <c r="BC5" s="43">
        <v>33</v>
      </c>
      <c r="BD5" s="43">
        <v>37</v>
      </c>
      <c r="BE5" s="12" t="s">
        <v>7</v>
      </c>
      <c r="BF5" s="12" t="s">
        <v>7</v>
      </c>
      <c r="BG5" s="12">
        <v>33</v>
      </c>
      <c r="BH5" s="22">
        <v>27</v>
      </c>
      <c r="BI5" s="12" t="s">
        <v>7</v>
      </c>
      <c r="BJ5" s="12"/>
      <c r="BK5" s="3">
        <v>50</v>
      </c>
      <c r="BL5" s="1">
        <v>15</v>
      </c>
      <c r="BM5" s="1">
        <v>7</v>
      </c>
      <c r="BN5" s="1"/>
      <c r="BO5" s="1"/>
      <c r="BP5" s="1"/>
      <c r="BQ5" s="1"/>
      <c r="BR5" s="108"/>
      <c r="BS5" s="1"/>
      <c r="BT5" s="1"/>
      <c r="BU5" s="1"/>
      <c r="BV5" s="1"/>
      <c r="BW5" s="1"/>
      <c r="BX5" s="12">
        <v>37</v>
      </c>
      <c r="BY5" s="12">
        <v>0</v>
      </c>
      <c r="BZ5" s="12">
        <v>0</v>
      </c>
      <c r="CA5" s="12">
        <v>85</v>
      </c>
      <c r="CB5" s="12">
        <v>77</v>
      </c>
      <c r="CC5" s="12"/>
      <c r="CD5" s="12"/>
      <c r="CE5" s="12"/>
      <c r="CF5" s="12"/>
      <c r="CG5" s="12"/>
      <c r="CH5" s="12"/>
      <c r="CI5" s="38"/>
      <c r="CJ5" s="12"/>
      <c r="CK5" s="38"/>
      <c r="CL5" s="38"/>
      <c r="CM5" s="38"/>
      <c r="CN5" s="38"/>
      <c r="CO5" s="38"/>
      <c r="CP5" s="12"/>
      <c r="CQ5" s="38"/>
      <c r="CR5" s="38"/>
      <c r="CS5" s="38"/>
      <c r="CT5" s="38"/>
      <c r="CU5" s="12"/>
      <c r="CV5" s="12"/>
      <c r="CW5" s="12"/>
      <c r="CX5" s="12"/>
      <c r="CY5" s="77"/>
    </row>
    <row r="6" spans="1:103" s="3" customFormat="1" x14ac:dyDescent="0.2">
      <c r="A6" s="4" t="s">
        <v>107</v>
      </c>
      <c r="B6" s="3">
        <v>2022</v>
      </c>
      <c r="C6" s="19">
        <v>2736</v>
      </c>
      <c r="D6" s="19">
        <v>4864</v>
      </c>
      <c r="E6" s="19">
        <v>7917</v>
      </c>
      <c r="F6" s="19">
        <v>5968</v>
      </c>
      <c r="G6" s="19">
        <v>838</v>
      </c>
      <c r="H6" s="19">
        <v>519</v>
      </c>
      <c r="I6" s="12">
        <v>79</v>
      </c>
      <c r="J6" s="19">
        <v>86.3</v>
      </c>
      <c r="K6" s="12">
        <v>6354</v>
      </c>
      <c r="L6" s="12">
        <v>13062</v>
      </c>
      <c r="M6" s="12">
        <v>2417</v>
      </c>
      <c r="N6" s="12">
        <v>5466</v>
      </c>
      <c r="O6" s="12">
        <v>570</v>
      </c>
      <c r="P6" s="12">
        <v>1184</v>
      </c>
      <c r="Q6" s="12"/>
      <c r="R6" s="12"/>
      <c r="S6" s="12"/>
      <c r="T6" s="12"/>
      <c r="U6" s="12"/>
      <c r="V6" s="12"/>
      <c r="W6" s="12"/>
      <c r="X6" s="12"/>
      <c r="Y6" s="12"/>
      <c r="Z6" s="48" t="s">
        <v>5</v>
      </c>
      <c r="AA6" s="48" t="s">
        <v>15</v>
      </c>
      <c r="AB6" s="48" t="s">
        <v>5</v>
      </c>
      <c r="AC6" s="48" t="s">
        <v>9</v>
      </c>
      <c r="AD6" s="48" t="s">
        <v>13</v>
      </c>
      <c r="AE6" s="48" t="s">
        <v>13</v>
      </c>
      <c r="AF6" s="48" t="s">
        <v>15</v>
      </c>
      <c r="AG6" s="48" t="s">
        <v>13</v>
      </c>
      <c r="AH6" s="48" t="s">
        <v>13</v>
      </c>
      <c r="AI6" s="48" t="s">
        <v>13</v>
      </c>
      <c r="AJ6" s="48" t="s">
        <v>9</v>
      </c>
      <c r="AK6" s="48" t="s">
        <v>15</v>
      </c>
      <c r="AL6" s="48" t="s">
        <v>9</v>
      </c>
      <c r="AM6" s="48" t="s">
        <v>15</v>
      </c>
      <c r="AN6" s="48" t="s">
        <v>15</v>
      </c>
      <c r="AO6" s="48" t="s">
        <v>9</v>
      </c>
      <c r="AP6" s="48" t="s">
        <v>13</v>
      </c>
      <c r="AQ6" s="48" t="s">
        <v>9</v>
      </c>
      <c r="AR6" s="48" t="s">
        <v>5</v>
      </c>
      <c r="AS6" s="28" t="s">
        <v>10</v>
      </c>
      <c r="AT6" s="28" t="s">
        <v>7</v>
      </c>
      <c r="AU6" s="19">
        <v>27</v>
      </c>
      <c r="AV6" s="19"/>
      <c r="AW6" s="19">
        <v>660</v>
      </c>
      <c r="AX6" s="19">
        <v>730</v>
      </c>
      <c r="AY6" s="19">
        <v>630</v>
      </c>
      <c r="AZ6" s="19">
        <v>700</v>
      </c>
      <c r="BA6" s="19">
        <v>1290</v>
      </c>
      <c r="BB6" s="19">
        <v>1420</v>
      </c>
      <c r="BC6" s="12"/>
      <c r="BD6" s="12"/>
      <c r="BE6" s="19" t="s">
        <v>7</v>
      </c>
      <c r="BF6" s="19" t="s">
        <v>7</v>
      </c>
      <c r="BG6" s="12">
        <v>868</v>
      </c>
      <c r="BH6" s="12">
        <v>746</v>
      </c>
      <c r="BI6" s="12" t="s">
        <v>10</v>
      </c>
      <c r="BJ6" s="12"/>
      <c r="BK6" s="3">
        <v>683</v>
      </c>
      <c r="BL6" s="1">
        <v>59</v>
      </c>
      <c r="BM6" s="1">
        <v>26</v>
      </c>
      <c r="BN6" s="1" t="s">
        <v>10</v>
      </c>
      <c r="BO6" s="1" t="s">
        <v>7</v>
      </c>
      <c r="BP6" s="1" t="s">
        <v>7</v>
      </c>
      <c r="BQ6" s="116" t="s">
        <v>413</v>
      </c>
      <c r="BR6" s="143" t="s">
        <v>413</v>
      </c>
      <c r="BS6" s="1" t="s">
        <v>7</v>
      </c>
      <c r="BT6" s="1" t="s">
        <v>10</v>
      </c>
      <c r="BU6" s="1" t="s">
        <v>7</v>
      </c>
      <c r="BV6" s="1" t="s">
        <v>7</v>
      </c>
      <c r="BW6" s="1" t="s">
        <v>7</v>
      </c>
      <c r="BX6" s="12">
        <v>81</v>
      </c>
      <c r="BY6" s="12"/>
      <c r="BZ6" s="12"/>
      <c r="CA6" s="12">
        <v>86</v>
      </c>
      <c r="CB6" s="12"/>
      <c r="CC6" s="12">
        <v>55724</v>
      </c>
      <c r="CD6" s="12"/>
      <c r="CE6" s="12"/>
      <c r="CF6" s="12"/>
      <c r="CG6" s="12">
        <v>819</v>
      </c>
      <c r="CH6" s="12">
        <v>10910</v>
      </c>
      <c r="CI6" s="12">
        <v>1295</v>
      </c>
      <c r="CJ6" s="12">
        <v>824</v>
      </c>
      <c r="CK6" s="12">
        <v>820</v>
      </c>
      <c r="CL6" s="12">
        <v>793</v>
      </c>
      <c r="CM6" s="12">
        <v>705</v>
      </c>
      <c r="CN6" s="12">
        <v>381</v>
      </c>
      <c r="CO6" s="12">
        <v>520</v>
      </c>
      <c r="CP6" s="12">
        <v>93</v>
      </c>
      <c r="CQ6" s="12">
        <v>41533</v>
      </c>
      <c r="CR6" s="12">
        <v>31335</v>
      </c>
      <c r="CS6" s="12">
        <v>3840</v>
      </c>
      <c r="CT6" s="12">
        <v>3333</v>
      </c>
      <c r="CU6" s="12">
        <v>429</v>
      </c>
      <c r="CV6" s="12">
        <v>13165</v>
      </c>
      <c r="CW6" s="12">
        <v>46</v>
      </c>
      <c r="CX6" s="12">
        <v>26217</v>
      </c>
      <c r="CY6" s="78" t="s">
        <v>240</v>
      </c>
    </row>
    <row r="7" spans="1:103" x14ac:dyDescent="0.2">
      <c r="A7" s="1" t="s">
        <v>107</v>
      </c>
      <c r="B7" s="1">
        <v>2021</v>
      </c>
      <c r="C7" s="63">
        <v>2993</v>
      </c>
      <c r="D7" s="12">
        <v>5131</v>
      </c>
      <c r="E7" s="12">
        <v>8463</v>
      </c>
      <c r="F7" s="12">
        <v>14852</v>
      </c>
      <c r="G7" s="12">
        <v>999</v>
      </c>
      <c r="H7" s="12">
        <v>564</v>
      </c>
      <c r="I7" s="12">
        <v>79</v>
      </c>
      <c r="J7" s="12">
        <v>91</v>
      </c>
      <c r="K7" s="3">
        <v>6851</v>
      </c>
      <c r="L7" s="12">
        <v>12799</v>
      </c>
      <c r="M7" s="12">
        <v>4188</v>
      </c>
      <c r="N7" s="12">
        <v>8406</v>
      </c>
      <c r="O7" s="12">
        <v>809</v>
      </c>
      <c r="P7" s="2">
        <v>1556</v>
      </c>
      <c r="Q7" s="2"/>
      <c r="R7" s="2"/>
      <c r="S7" s="2"/>
      <c r="T7" s="2"/>
      <c r="U7" s="2"/>
      <c r="V7" s="2"/>
      <c r="W7" s="2"/>
      <c r="X7" s="2"/>
      <c r="Y7" s="2"/>
      <c r="AC7" s="2" t="s">
        <v>9</v>
      </c>
      <c r="AS7" s="2" t="s">
        <v>10</v>
      </c>
      <c r="AT7" s="2" t="s">
        <v>7</v>
      </c>
      <c r="AU7" s="12">
        <v>28</v>
      </c>
      <c r="AW7" s="12">
        <v>660</v>
      </c>
      <c r="AX7" s="12">
        <v>760</v>
      </c>
      <c r="AY7" s="12">
        <v>620</v>
      </c>
      <c r="AZ7" s="12">
        <v>710</v>
      </c>
      <c r="BA7" s="12">
        <v>1290</v>
      </c>
      <c r="BB7" s="12">
        <v>1430</v>
      </c>
      <c r="BE7" s="19" t="s">
        <v>7</v>
      </c>
      <c r="BF7" s="19" t="s">
        <v>7</v>
      </c>
      <c r="BG7" s="12">
        <v>773</v>
      </c>
      <c r="BH7" s="69">
        <v>673</v>
      </c>
      <c r="BI7" s="12" t="s">
        <v>10</v>
      </c>
      <c r="BK7" s="63">
        <v>1263</v>
      </c>
      <c r="BL7" s="1">
        <v>890</v>
      </c>
      <c r="BM7" s="1">
        <v>219</v>
      </c>
      <c r="BN7" s="3"/>
      <c r="BO7" s="3"/>
      <c r="BP7" s="3"/>
      <c r="BQ7" s="3"/>
      <c r="BR7" s="109"/>
      <c r="CC7" s="12"/>
      <c r="CI7" s="38"/>
      <c r="CK7" s="38"/>
      <c r="CL7" s="38"/>
      <c r="CM7" s="38"/>
      <c r="CN7" s="38"/>
      <c r="CO7" s="38"/>
      <c r="CQ7" s="38"/>
      <c r="CR7" s="38"/>
      <c r="CS7" s="38"/>
      <c r="CT7" s="38"/>
      <c r="CU7" s="12"/>
    </row>
    <row r="8" spans="1:103" s="3" customFormat="1" x14ac:dyDescent="0.2">
      <c r="A8" s="3" t="s">
        <v>107</v>
      </c>
      <c r="B8" s="3">
        <v>2020</v>
      </c>
      <c r="C8" s="19">
        <v>2820</v>
      </c>
      <c r="D8" s="19">
        <v>4633</v>
      </c>
      <c r="E8" s="19">
        <v>7953</v>
      </c>
      <c r="F8" s="19">
        <v>6048</v>
      </c>
      <c r="G8" s="19">
        <v>1173</v>
      </c>
      <c r="H8" s="19">
        <v>526</v>
      </c>
      <c r="I8" s="12">
        <v>79</v>
      </c>
      <c r="J8" s="19">
        <v>90.5</v>
      </c>
      <c r="K8" s="12">
        <v>7125</v>
      </c>
      <c r="L8" s="12">
        <v>12911</v>
      </c>
      <c r="M8" s="12">
        <v>2627</v>
      </c>
      <c r="N8" s="12">
        <v>5117</v>
      </c>
      <c r="O8" s="12">
        <v>539</v>
      </c>
      <c r="P8" s="12">
        <v>1046</v>
      </c>
      <c r="Q8" s="12"/>
      <c r="R8" s="12"/>
      <c r="S8" s="12"/>
      <c r="T8" s="12"/>
      <c r="U8" s="12"/>
      <c r="V8" s="12"/>
      <c r="W8" s="12"/>
      <c r="X8" s="12"/>
      <c r="Y8" s="12"/>
      <c r="Z8" s="2"/>
      <c r="AA8" s="2"/>
      <c r="AB8" s="2"/>
      <c r="AC8" s="2" t="s">
        <v>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8" t="s">
        <v>10</v>
      </c>
      <c r="AT8" s="28" t="s">
        <v>7</v>
      </c>
      <c r="AU8" s="19">
        <v>50</v>
      </c>
      <c r="AV8" s="19"/>
      <c r="AW8" s="19">
        <v>630</v>
      </c>
      <c r="AX8" s="19">
        <v>710</v>
      </c>
      <c r="AY8" s="19">
        <v>590</v>
      </c>
      <c r="AZ8" s="19">
        <v>680</v>
      </c>
      <c r="BA8" s="19">
        <v>1220</v>
      </c>
      <c r="BB8" s="19">
        <v>1390</v>
      </c>
      <c r="BC8" s="12"/>
      <c r="BD8" s="12"/>
      <c r="BE8" s="19" t="s">
        <v>7</v>
      </c>
      <c r="BF8" s="19" t="s">
        <v>7</v>
      </c>
      <c r="BG8" s="12">
        <v>962</v>
      </c>
      <c r="BH8" s="12">
        <v>803</v>
      </c>
      <c r="BI8" s="12" t="s">
        <v>10</v>
      </c>
      <c r="BJ8" s="12"/>
      <c r="BK8" s="63">
        <v>1190</v>
      </c>
      <c r="BL8" s="1">
        <v>801</v>
      </c>
      <c r="BM8" s="1">
        <v>170</v>
      </c>
      <c r="BR8" s="109"/>
      <c r="BS8" s="1"/>
      <c r="BT8" s="1"/>
      <c r="BU8" s="1"/>
      <c r="BV8" s="1"/>
      <c r="BW8" s="1"/>
      <c r="BX8" s="12">
        <v>79</v>
      </c>
      <c r="BY8" s="12">
        <v>9</v>
      </c>
      <c r="BZ8" s="12">
        <v>9</v>
      </c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28"/>
    </row>
    <row r="9" spans="1:103" s="3" customFormat="1" x14ac:dyDescent="0.2">
      <c r="A9" s="3" t="s">
        <v>107</v>
      </c>
      <c r="B9" s="3">
        <v>2019</v>
      </c>
      <c r="C9" s="19">
        <v>3138</v>
      </c>
      <c r="D9" s="19">
        <v>5069</v>
      </c>
      <c r="E9" s="19">
        <v>8527</v>
      </c>
      <c r="F9" s="19">
        <v>5791</v>
      </c>
      <c r="G9" s="19">
        <v>1349</v>
      </c>
      <c r="H9" s="19">
        <v>534</v>
      </c>
      <c r="I9" s="19">
        <v>79</v>
      </c>
      <c r="J9" s="19">
        <v>86.8</v>
      </c>
      <c r="K9" s="12">
        <v>6594</v>
      </c>
      <c r="L9" s="12">
        <v>11951</v>
      </c>
      <c r="M9" s="12">
        <v>2249</v>
      </c>
      <c r="N9" s="12">
        <v>4442</v>
      </c>
      <c r="O9" s="12">
        <v>603</v>
      </c>
      <c r="P9" s="12">
        <v>1150</v>
      </c>
      <c r="Q9" s="12"/>
      <c r="R9" s="12"/>
      <c r="S9" s="12"/>
      <c r="T9" s="12"/>
      <c r="U9" s="12"/>
      <c r="V9" s="12"/>
      <c r="W9" s="12"/>
      <c r="X9" s="12"/>
      <c r="Y9" s="12"/>
      <c r="Z9" s="2"/>
      <c r="AA9" s="2"/>
      <c r="AB9" s="2"/>
      <c r="AC9" s="2" t="s">
        <v>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8" t="s">
        <v>10</v>
      </c>
      <c r="AT9" s="28" t="s">
        <v>10</v>
      </c>
      <c r="AU9" s="19">
        <v>53</v>
      </c>
      <c r="AV9" s="19"/>
      <c r="AW9" s="19">
        <v>620</v>
      </c>
      <c r="AX9" s="19">
        <v>700</v>
      </c>
      <c r="AY9" s="19">
        <v>590</v>
      </c>
      <c r="AZ9" s="19">
        <v>690</v>
      </c>
      <c r="BA9" s="19">
        <v>1220</v>
      </c>
      <c r="BB9" s="19">
        <v>1380</v>
      </c>
      <c r="BC9" s="12"/>
      <c r="BD9" s="12"/>
      <c r="BE9" s="19" t="s">
        <v>7</v>
      </c>
      <c r="BF9" s="19" t="s">
        <v>7</v>
      </c>
      <c r="BG9" s="12">
        <v>983</v>
      </c>
      <c r="BH9" s="12">
        <v>833</v>
      </c>
      <c r="BI9" s="12" t="s">
        <v>10</v>
      </c>
      <c r="BJ9" s="12"/>
      <c r="BK9" s="63">
        <v>1490</v>
      </c>
      <c r="BL9" s="1">
        <v>1067</v>
      </c>
      <c r="BM9" s="1">
        <v>217</v>
      </c>
      <c r="BR9" s="109"/>
      <c r="BS9" s="1"/>
      <c r="BT9" s="1"/>
      <c r="BU9" s="1"/>
      <c r="BV9" s="1"/>
      <c r="BW9" s="1"/>
      <c r="BX9" s="12">
        <v>80</v>
      </c>
      <c r="BY9" s="12">
        <v>14</v>
      </c>
      <c r="BZ9" s="12">
        <v>16</v>
      </c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28"/>
    </row>
    <row r="10" spans="1:103" s="3" customFormat="1" x14ac:dyDescent="0.2">
      <c r="A10" s="45" t="s">
        <v>155</v>
      </c>
      <c r="B10" s="1">
        <v>2022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"/>
      <c r="BL10" s="1"/>
      <c r="BM10" s="1"/>
      <c r="BN10" s="1"/>
      <c r="BO10" s="1"/>
      <c r="BP10" s="1"/>
      <c r="BQ10" s="1"/>
      <c r="BR10" s="108"/>
      <c r="BS10" s="1"/>
      <c r="BT10" s="1"/>
      <c r="BU10" s="1"/>
      <c r="BV10" s="1"/>
      <c r="BW10" s="1"/>
      <c r="BX10" s="12"/>
      <c r="BY10" s="12"/>
      <c r="BZ10" s="12"/>
      <c r="CA10" s="12"/>
      <c r="CB10" s="12"/>
      <c r="CC10" s="69"/>
      <c r="CD10" s="70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38"/>
      <c r="CR10" s="38"/>
      <c r="CS10" s="38"/>
      <c r="CT10" s="38"/>
      <c r="CU10" s="12"/>
      <c r="CV10" s="38"/>
      <c r="CW10" s="12"/>
      <c r="CX10" s="38"/>
      <c r="CY10" s="28"/>
    </row>
    <row r="11" spans="1:103" s="3" customFormat="1" x14ac:dyDescent="0.2">
      <c r="A11" s="10" t="s">
        <v>139</v>
      </c>
      <c r="B11" s="3">
        <v>2021</v>
      </c>
      <c r="C11" s="20">
        <v>672</v>
      </c>
      <c r="D11" s="21">
        <v>1082</v>
      </c>
      <c r="E11" s="12">
        <v>1852</v>
      </c>
      <c r="F11" s="12">
        <v>420</v>
      </c>
      <c r="G11" s="12">
        <v>218</v>
      </c>
      <c r="H11" s="12">
        <v>60</v>
      </c>
      <c r="I11" s="12">
        <v>71</v>
      </c>
      <c r="J11" s="12">
        <v>87</v>
      </c>
      <c r="K11" s="19">
        <v>1741</v>
      </c>
      <c r="L11" s="19">
        <v>3420</v>
      </c>
      <c r="M11" s="19">
        <v>974</v>
      </c>
      <c r="N11" s="19">
        <v>2122</v>
      </c>
      <c r="O11" s="19">
        <v>173</v>
      </c>
      <c r="P11" s="19">
        <v>299</v>
      </c>
      <c r="Q11" s="19"/>
      <c r="R11" s="19"/>
      <c r="S11" s="19"/>
      <c r="T11" s="19"/>
      <c r="U11" s="19"/>
      <c r="V11" s="19"/>
      <c r="W11" s="19"/>
      <c r="X11" s="19"/>
      <c r="Y11" s="19"/>
      <c r="Z11" s="48" t="s">
        <v>5</v>
      </c>
      <c r="AA11" s="48" t="s">
        <v>9</v>
      </c>
      <c r="AB11" s="48" t="s">
        <v>5</v>
      </c>
      <c r="AC11" s="48" t="s">
        <v>9</v>
      </c>
      <c r="AD11" s="48" t="s">
        <v>5</v>
      </c>
      <c r="AE11" s="48" t="s">
        <v>5</v>
      </c>
      <c r="AF11" s="48" t="s">
        <v>9</v>
      </c>
      <c r="AG11" s="48" t="s">
        <v>5</v>
      </c>
      <c r="AH11" s="48" t="s">
        <v>5</v>
      </c>
      <c r="AI11" s="48" t="s">
        <v>5</v>
      </c>
      <c r="AJ11" s="48" t="s">
        <v>9</v>
      </c>
      <c r="AK11" s="48" t="s">
        <v>9</v>
      </c>
      <c r="AL11" s="48" t="s">
        <v>9</v>
      </c>
      <c r="AM11" s="48" t="s">
        <v>9</v>
      </c>
      <c r="AN11" s="48" t="s">
        <v>9</v>
      </c>
      <c r="AO11" s="48" t="s">
        <v>9</v>
      </c>
      <c r="AP11" s="48" t="s">
        <v>13</v>
      </c>
      <c r="AQ11" s="48" t="s">
        <v>13</v>
      </c>
      <c r="AR11" s="48" t="s">
        <v>9</v>
      </c>
      <c r="AS11" s="28" t="s">
        <v>10</v>
      </c>
      <c r="AT11" s="2" t="s">
        <v>7</v>
      </c>
      <c r="AU11" s="12">
        <v>12</v>
      </c>
      <c r="AV11" s="12"/>
      <c r="AW11" s="12">
        <v>673</v>
      </c>
      <c r="AX11" s="12">
        <v>740</v>
      </c>
      <c r="AY11" s="12">
        <v>623</v>
      </c>
      <c r="AZ11" s="12">
        <v>728</v>
      </c>
      <c r="BA11" s="12"/>
      <c r="BB11" s="12"/>
      <c r="BC11" s="12">
        <v>34</v>
      </c>
      <c r="BD11" s="12"/>
      <c r="BE11" s="12" t="s">
        <v>7</v>
      </c>
      <c r="BF11" s="12" t="s">
        <v>7</v>
      </c>
      <c r="BG11" s="12"/>
      <c r="BH11" s="69"/>
      <c r="BI11" s="12" t="s">
        <v>7</v>
      </c>
      <c r="BJ11" s="12"/>
      <c r="BK11" s="120">
        <v>381</v>
      </c>
      <c r="BL11" s="120">
        <v>269</v>
      </c>
      <c r="BM11" s="120">
        <v>81</v>
      </c>
      <c r="BN11" s="3" t="s">
        <v>7</v>
      </c>
      <c r="BO11" s="1" t="s">
        <v>7</v>
      </c>
      <c r="BP11" s="1" t="s">
        <v>10</v>
      </c>
      <c r="BQ11" s="1"/>
      <c r="BR11" s="108"/>
      <c r="BS11" s="3" t="s">
        <v>7</v>
      </c>
      <c r="BT11" s="3" t="s">
        <v>10</v>
      </c>
      <c r="BU11" s="3" t="s">
        <v>7</v>
      </c>
      <c r="BV11" s="3" t="s">
        <v>7</v>
      </c>
      <c r="BW11" s="1" t="s">
        <v>10</v>
      </c>
      <c r="BX11" s="19"/>
      <c r="BY11" s="19">
        <v>0</v>
      </c>
      <c r="BZ11" s="19">
        <v>0</v>
      </c>
      <c r="CA11" s="19">
        <v>99</v>
      </c>
      <c r="CB11" s="19">
        <v>75</v>
      </c>
      <c r="CC11" s="12">
        <v>59800</v>
      </c>
      <c r="CD11" s="12"/>
      <c r="CE11" s="12"/>
      <c r="CF11" s="12"/>
      <c r="CG11" s="12">
        <v>470</v>
      </c>
      <c r="CH11" s="12">
        <v>17180</v>
      </c>
      <c r="CI11" s="38">
        <v>397</v>
      </c>
      <c r="CJ11" s="12">
        <v>374</v>
      </c>
      <c r="CK11" s="38">
        <v>374</v>
      </c>
      <c r="CL11" s="38">
        <v>371</v>
      </c>
      <c r="CM11" s="38">
        <v>258</v>
      </c>
      <c r="CN11" s="38">
        <v>0</v>
      </c>
      <c r="CO11" s="38">
        <v>98</v>
      </c>
      <c r="CP11" s="12">
        <v>90</v>
      </c>
      <c r="CQ11" s="38">
        <v>58581</v>
      </c>
      <c r="CR11" s="38">
        <v>54860</v>
      </c>
      <c r="CS11" s="38">
        <v>5350</v>
      </c>
      <c r="CT11" s="38">
        <v>5105</v>
      </c>
      <c r="CU11" s="12">
        <v>16</v>
      </c>
      <c r="CV11" s="12">
        <v>40474</v>
      </c>
      <c r="CW11" s="12">
        <v>0</v>
      </c>
      <c r="CX11" s="12">
        <v>0</v>
      </c>
      <c r="CY11" s="78" t="s">
        <v>178</v>
      </c>
    </row>
    <row r="12" spans="1:103" s="3" customFormat="1" x14ac:dyDescent="0.2">
      <c r="A12" s="1" t="s">
        <v>139</v>
      </c>
      <c r="B12" s="3">
        <v>2020</v>
      </c>
      <c r="C12" s="20">
        <v>647</v>
      </c>
      <c r="D12" s="21">
        <v>1034</v>
      </c>
      <c r="E12" s="12">
        <v>1802</v>
      </c>
      <c r="F12" s="12">
        <v>328</v>
      </c>
      <c r="G12" s="12">
        <v>281</v>
      </c>
      <c r="H12" s="12">
        <v>63</v>
      </c>
      <c r="I12" s="12">
        <v>74</v>
      </c>
      <c r="J12" s="12">
        <v>80</v>
      </c>
      <c r="K12" s="19">
        <v>1740</v>
      </c>
      <c r="L12" s="19">
        <v>3221</v>
      </c>
      <c r="M12" s="19">
        <v>979</v>
      </c>
      <c r="N12" s="19">
        <v>1967</v>
      </c>
      <c r="O12" s="19">
        <v>141</v>
      </c>
      <c r="P12" s="19">
        <v>222</v>
      </c>
      <c r="Q12" s="19"/>
      <c r="R12" s="19"/>
      <c r="S12" s="19"/>
      <c r="T12" s="19"/>
      <c r="U12" s="19"/>
      <c r="V12" s="19"/>
      <c r="W12" s="19"/>
      <c r="X12" s="19"/>
      <c r="Y12" s="19"/>
      <c r="Z12" s="28"/>
      <c r="AA12" s="28"/>
      <c r="AB12" s="28"/>
      <c r="AC12" s="2" t="s">
        <v>9</v>
      </c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 t="s">
        <v>10</v>
      </c>
      <c r="AT12" s="2" t="s">
        <v>7</v>
      </c>
      <c r="AU12" s="19">
        <v>30</v>
      </c>
      <c r="AV12" s="19"/>
      <c r="AW12" s="19">
        <v>630</v>
      </c>
      <c r="AX12" s="19">
        <v>718</v>
      </c>
      <c r="AY12" s="19">
        <v>590</v>
      </c>
      <c r="AZ12" s="19">
        <v>700</v>
      </c>
      <c r="BA12" s="12"/>
      <c r="BB12" s="12"/>
      <c r="BC12" s="12">
        <v>34</v>
      </c>
      <c r="BD12" s="12"/>
      <c r="BE12" s="12" t="s">
        <v>7</v>
      </c>
      <c r="BF12" s="12" t="s">
        <v>7</v>
      </c>
      <c r="BG12" s="12">
        <v>50</v>
      </c>
      <c r="BH12" s="22">
        <v>33</v>
      </c>
      <c r="BI12" s="12" t="s">
        <v>7</v>
      </c>
      <c r="BJ12" s="12"/>
      <c r="BK12" s="120">
        <v>309</v>
      </c>
      <c r="BL12" s="120">
        <v>220</v>
      </c>
      <c r="BM12" s="120">
        <v>92</v>
      </c>
      <c r="BN12" s="1"/>
      <c r="BO12" s="1"/>
      <c r="BP12" s="1"/>
      <c r="BQ12" s="1"/>
      <c r="BR12" s="108"/>
      <c r="BS12" s="1"/>
      <c r="BT12" s="1"/>
      <c r="BU12" s="1"/>
      <c r="BV12" s="1"/>
      <c r="BW12" s="1"/>
      <c r="BX12" s="12"/>
      <c r="BY12" s="19">
        <v>0</v>
      </c>
      <c r="BZ12" s="19">
        <v>0</v>
      </c>
      <c r="CA12" s="19">
        <v>99</v>
      </c>
      <c r="CB12" s="19">
        <v>75</v>
      </c>
      <c r="CC12" s="12"/>
      <c r="CD12" s="12"/>
      <c r="CE12" s="12"/>
      <c r="CF12" s="12"/>
      <c r="CG12" s="12"/>
      <c r="CH12" s="12"/>
      <c r="CI12" s="66"/>
      <c r="CJ12" s="12"/>
      <c r="CK12" s="66"/>
      <c r="CL12" s="66"/>
      <c r="CM12" s="66"/>
      <c r="CN12" s="66"/>
      <c r="CO12" s="66"/>
      <c r="CP12" s="12"/>
      <c r="CQ12" s="66"/>
      <c r="CR12" s="66"/>
      <c r="CS12" s="66"/>
      <c r="CT12" s="66"/>
      <c r="CU12" s="12"/>
      <c r="CV12" s="12"/>
      <c r="CW12" s="12"/>
      <c r="CX12" s="12"/>
      <c r="CY12" s="28"/>
    </row>
    <row r="13" spans="1:103" s="3" customFormat="1" x14ac:dyDescent="0.2">
      <c r="A13" s="1" t="s">
        <v>139</v>
      </c>
      <c r="B13" s="3">
        <v>2019</v>
      </c>
      <c r="C13" s="20">
        <v>747</v>
      </c>
      <c r="D13" s="21">
        <v>1152</v>
      </c>
      <c r="E13" s="12">
        <v>1954</v>
      </c>
      <c r="F13" s="12">
        <v>331</v>
      </c>
      <c r="G13" s="12">
        <v>271</v>
      </c>
      <c r="H13" s="12">
        <v>77</v>
      </c>
      <c r="I13" s="12">
        <v>77</v>
      </c>
      <c r="J13" s="12">
        <v>85</v>
      </c>
      <c r="K13" s="19">
        <v>1679</v>
      </c>
      <c r="L13" s="19">
        <v>3233</v>
      </c>
      <c r="M13" s="19">
        <v>1092</v>
      </c>
      <c r="N13" s="19">
        <v>2089</v>
      </c>
      <c r="O13" s="19">
        <v>175</v>
      </c>
      <c r="P13" s="19">
        <v>307</v>
      </c>
      <c r="Q13" s="19"/>
      <c r="R13" s="19"/>
      <c r="S13" s="19"/>
      <c r="T13" s="19"/>
      <c r="U13" s="19"/>
      <c r="V13" s="19"/>
      <c r="W13" s="19"/>
      <c r="X13" s="19"/>
      <c r="Y13" s="19"/>
      <c r="Z13" s="28"/>
      <c r="AA13" s="28"/>
      <c r="AB13" s="28"/>
      <c r="AC13" s="2" t="s">
        <v>9</v>
      </c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 t="s">
        <v>10</v>
      </c>
      <c r="AT13" s="2" t="s">
        <v>7</v>
      </c>
      <c r="AU13" s="19">
        <v>33</v>
      </c>
      <c r="AV13" s="19"/>
      <c r="AW13" s="19">
        <v>636</v>
      </c>
      <c r="AX13" s="19">
        <v>708</v>
      </c>
      <c r="AY13" s="19">
        <v>608</v>
      </c>
      <c r="AZ13" s="19">
        <v>705</v>
      </c>
      <c r="BA13" s="12"/>
      <c r="BB13" s="12"/>
      <c r="BC13" s="12">
        <v>40</v>
      </c>
      <c r="BD13" s="12"/>
      <c r="BE13" s="12" t="s">
        <v>7</v>
      </c>
      <c r="BF13" s="12" t="s">
        <v>7</v>
      </c>
      <c r="BG13" s="12">
        <v>45</v>
      </c>
      <c r="BH13" s="22">
        <v>40</v>
      </c>
      <c r="BI13" s="12" t="s">
        <v>7</v>
      </c>
      <c r="BJ13" s="12"/>
      <c r="BK13" s="120">
        <v>296</v>
      </c>
      <c r="BL13" s="120">
        <v>222</v>
      </c>
      <c r="BM13" s="120">
        <v>53</v>
      </c>
      <c r="BN13" s="1"/>
      <c r="BO13" s="1"/>
      <c r="BP13" s="1"/>
      <c r="BQ13" s="1"/>
      <c r="BR13" s="108"/>
      <c r="BS13" s="1"/>
      <c r="BT13" s="1"/>
      <c r="BU13" s="1"/>
      <c r="BV13" s="1"/>
      <c r="BW13" s="1"/>
      <c r="BX13" s="12"/>
      <c r="BY13" s="19">
        <v>0</v>
      </c>
      <c r="BZ13" s="19">
        <v>0</v>
      </c>
      <c r="CA13" s="19">
        <v>99</v>
      </c>
      <c r="CB13" s="19">
        <v>75</v>
      </c>
      <c r="CC13" s="12"/>
      <c r="CD13" s="12"/>
      <c r="CE13" s="12"/>
      <c r="CF13" s="12"/>
      <c r="CG13" s="12"/>
      <c r="CH13" s="12"/>
      <c r="CI13" s="66"/>
      <c r="CJ13" s="12"/>
      <c r="CK13" s="66"/>
      <c r="CL13" s="66"/>
      <c r="CM13" s="66"/>
      <c r="CN13" s="66"/>
      <c r="CO13" s="66"/>
      <c r="CP13" s="12"/>
      <c r="CQ13" s="66"/>
      <c r="CR13" s="66"/>
      <c r="CS13" s="66"/>
      <c r="CT13" s="66"/>
      <c r="CU13" s="12"/>
      <c r="CV13" s="12"/>
      <c r="CW13" s="12"/>
      <c r="CX13" s="12"/>
      <c r="CY13" s="28"/>
    </row>
    <row r="14" spans="1:103" s="3" customFormat="1" x14ac:dyDescent="0.2">
      <c r="A14" s="1" t="s">
        <v>139</v>
      </c>
      <c r="B14" s="3">
        <v>2018</v>
      </c>
      <c r="C14" s="20">
        <v>724</v>
      </c>
      <c r="D14" s="21">
        <v>1104</v>
      </c>
      <c r="E14" s="12">
        <v>1893</v>
      </c>
      <c r="F14" s="12">
        <v>325</v>
      </c>
      <c r="G14" s="12">
        <v>207</v>
      </c>
      <c r="H14" s="12">
        <v>74</v>
      </c>
      <c r="I14" s="12">
        <v>75</v>
      </c>
      <c r="J14" s="12">
        <v>85</v>
      </c>
      <c r="K14" s="19">
        <v>1875</v>
      </c>
      <c r="L14" s="19">
        <v>3266</v>
      </c>
      <c r="M14" s="19">
        <v>1093</v>
      </c>
      <c r="N14" s="19">
        <v>2226</v>
      </c>
      <c r="O14" s="19">
        <v>195</v>
      </c>
      <c r="P14" s="19">
        <v>291</v>
      </c>
      <c r="Q14" s="19"/>
      <c r="R14" s="19"/>
      <c r="S14" s="19"/>
      <c r="T14" s="19"/>
      <c r="U14" s="19"/>
      <c r="V14" s="19"/>
      <c r="W14" s="19"/>
      <c r="X14" s="19"/>
      <c r="Y14" s="19"/>
      <c r="Z14" s="28"/>
      <c r="AA14" s="28"/>
      <c r="AB14" s="28"/>
      <c r="AC14" s="2" t="s">
        <v>9</v>
      </c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 t="s">
        <v>10</v>
      </c>
      <c r="AT14" s="2" t="s">
        <v>7</v>
      </c>
      <c r="AU14" s="19">
        <v>34</v>
      </c>
      <c r="AV14" s="19"/>
      <c r="AW14" s="19">
        <v>638</v>
      </c>
      <c r="AX14" s="19">
        <v>710</v>
      </c>
      <c r="AY14" s="19">
        <v>610</v>
      </c>
      <c r="AZ14" s="19">
        <v>710</v>
      </c>
      <c r="BA14" s="12"/>
      <c r="BB14" s="12"/>
      <c r="BC14" s="12">
        <v>41</v>
      </c>
      <c r="BD14" s="12"/>
      <c r="BE14" s="12" t="s">
        <v>7</v>
      </c>
      <c r="BF14" s="12" t="s">
        <v>7</v>
      </c>
      <c r="BG14" s="12">
        <v>46</v>
      </c>
      <c r="BH14" s="22">
        <v>41</v>
      </c>
      <c r="BI14" s="12" t="s">
        <v>7</v>
      </c>
      <c r="BJ14" s="12"/>
      <c r="BK14" s="120">
        <v>302</v>
      </c>
      <c r="BL14" s="120">
        <v>214</v>
      </c>
      <c r="BM14" s="120">
        <v>61</v>
      </c>
      <c r="BN14" s="1"/>
      <c r="BO14" s="1"/>
      <c r="BP14" s="1"/>
      <c r="BQ14" s="1"/>
      <c r="BR14" s="108"/>
      <c r="BS14" s="1"/>
      <c r="BT14" s="1"/>
      <c r="BU14" s="1"/>
      <c r="BV14" s="1"/>
      <c r="BW14" s="1"/>
      <c r="BX14" s="12"/>
      <c r="BY14" s="19">
        <v>0</v>
      </c>
      <c r="BZ14" s="19">
        <v>0</v>
      </c>
      <c r="CA14" s="19">
        <v>99</v>
      </c>
      <c r="CB14" s="19"/>
      <c r="CC14" s="12"/>
      <c r="CD14" s="12"/>
      <c r="CE14" s="12"/>
      <c r="CF14" s="12"/>
      <c r="CG14" s="12"/>
      <c r="CH14" s="12"/>
      <c r="CI14" s="66"/>
      <c r="CJ14" s="12"/>
      <c r="CK14" s="66"/>
      <c r="CL14" s="66"/>
      <c r="CM14" s="66"/>
      <c r="CN14" s="66"/>
      <c r="CO14" s="66"/>
      <c r="CP14" s="12"/>
      <c r="CQ14" s="66"/>
      <c r="CR14" s="66"/>
      <c r="CS14" s="66"/>
      <c r="CT14" s="66"/>
      <c r="CU14" s="12"/>
      <c r="CV14" s="12"/>
      <c r="CW14" s="12"/>
      <c r="CX14" s="12"/>
      <c r="CY14" s="28"/>
    </row>
    <row r="15" spans="1:103" s="3" customFormat="1" x14ac:dyDescent="0.2">
      <c r="A15" s="1" t="s">
        <v>139</v>
      </c>
      <c r="B15" s="3">
        <v>2017</v>
      </c>
      <c r="C15" s="20">
        <v>764</v>
      </c>
      <c r="D15" s="21">
        <v>1091</v>
      </c>
      <c r="E15" s="12">
        <v>1930</v>
      </c>
      <c r="F15" s="12">
        <v>354</v>
      </c>
      <c r="G15" s="12">
        <v>237</v>
      </c>
      <c r="H15" s="12">
        <v>79</v>
      </c>
      <c r="I15" s="12">
        <v>74</v>
      </c>
      <c r="J15" s="12">
        <v>82</v>
      </c>
      <c r="K15" s="19">
        <v>1799</v>
      </c>
      <c r="L15" s="19">
        <v>3123</v>
      </c>
      <c r="M15" s="19">
        <v>1003</v>
      </c>
      <c r="N15" s="19">
        <v>1862</v>
      </c>
      <c r="O15" s="19">
        <v>190</v>
      </c>
      <c r="P15" s="19">
        <v>280</v>
      </c>
      <c r="Q15" s="19"/>
      <c r="R15" s="19"/>
      <c r="S15" s="19"/>
      <c r="T15" s="19"/>
      <c r="U15" s="19"/>
      <c r="V15" s="19"/>
      <c r="W15" s="19"/>
      <c r="X15" s="19"/>
      <c r="Y15" s="19"/>
      <c r="Z15" s="28"/>
      <c r="AA15" s="28"/>
      <c r="AB15" s="28"/>
      <c r="AC15" s="2" t="s">
        <v>9</v>
      </c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"/>
      <c r="AU15" s="19">
        <v>35</v>
      </c>
      <c r="AV15" s="19"/>
      <c r="AW15" s="19">
        <v>630</v>
      </c>
      <c r="AX15" s="19">
        <v>710</v>
      </c>
      <c r="AY15" s="19">
        <v>590</v>
      </c>
      <c r="AZ15" s="19">
        <v>690</v>
      </c>
      <c r="BA15" s="12"/>
      <c r="BB15" s="12"/>
      <c r="BC15" s="12">
        <v>41</v>
      </c>
      <c r="BD15" s="12"/>
      <c r="BE15" s="12" t="s">
        <v>7</v>
      </c>
      <c r="BF15" s="12" t="s">
        <v>7</v>
      </c>
      <c r="BG15" s="12">
        <v>36</v>
      </c>
      <c r="BH15" s="22">
        <v>24</v>
      </c>
      <c r="BI15" s="12" t="s">
        <v>7</v>
      </c>
      <c r="BJ15" s="12"/>
      <c r="BK15" s="120">
        <v>312</v>
      </c>
      <c r="BL15" s="120">
        <v>181</v>
      </c>
      <c r="BM15" s="120">
        <v>54</v>
      </c>
      <c r="BN15" s="1"/>
      <c r="BO15" s="1"/>
      <c r="BP15" s="1"/>
      <c r="BQ15" s="1"/>
      <c r="BR15" s="108"/>
      <c r="BS15" s="1"/>
      <c r="BT15" s="1"/>
      <c r="BU15" s="1"/>
      <c r="BV15" s="1"/>
      <c r="BW15" s="1"/>
      <c r="BX15" s="12">
        <v>66</v>
      </c>
      <c r="BY15" s="12">
        <v>0</v>
      </c>
      <c r="BZ15" s="12">
        <v>0</v>
      </c>
      <c r="CA15" s="12">
        <v>99</v>
      </c>
      <c r="CB15" s="12">
        <v>75</v>
      </c>
      <c r="CC15" s="12"/>
      <c r="CD15" s="12"/>
      <c r="CE15" s="12"/>
      <c r="CF15" s="12"/>
      <c r="CG15" s="12"/>
      <c r="CH15" s="12"/>
      <c r="CI15" s="66"/>
      <c r="CJ15" s="12"/>
      <c r="CK15" s="66"/>
      <c r="CL15" s="66"/>
      <c r="CM15" s="66"/>
      <c r="CN15" s="66"/>
      <c r="CO15" s="66"/>
      <c r="CP15" s="12"/>
      <c r="CQ15" s="66"/>
      <c r="CR15" s="66"/>
      <c r="CS15" s="66"/>
      <c r="CT15" s="66"/>
      <c r="CU15" s="12"/>
      <c r="CV15" s="12"/>
      <c r="CW15" s="12"/>
      <c r="CX15" s="12"/>
      <c r="CY15" s="28"/>
    </row>
    <row r="16" spans="1:103" s="3" customFormat="1" x14ac:dyDescent="0.2">
      <c r="A16" s="4" t="s">
        <v>120</v>
      </c>
      <c r="B16" s="3">
        <v>2022</v>
      </c>
      <c r="C16" s="19">
        <v>0</v>
      </c>
      <c r="D16" s="19">
        <v>3091</v>
      </c>
      <c r="E16" s="19">
        <v>3442</v>
      </c>
      <c r="F16" s="19">
        <v>0</v>
      </c>
      <c r="G16" s="19">
        <v>423</v>
      </c>
      <c r="H16" s="19">
        <v>623</v>
      </c>
      <c r="I16" s="19">
        <v>91.55</v>
      </c>
      <c r="J16" s="19">
        <v>96</v>
      </c>
      <c r="K16" s="19">
        <v>0</v>
      </c>
      <c r="L16" s="19">
        <v>12009</v>
      </c>
      <c r="M16" s="19">
        <v>0</v>
      </c>
      <c r="N16" s="19">
        <v>1056</v>
      </c>
      <c r="O16" s="19">
        <v>0</v>
      </c>
      <c r="P16" s="19">
        <v>698</v>
      </c>
      <c r="Q16" s="19"/>
      <c r="R16" s="19"/>
      <c r="S16" s="19"/>
      <c r="T16" s="19"/>
      <c r="U16" s="19"/>
      <c r="V16" s="19"/>
      <c r="W16" s="19"/>
      <c r="X16" s="19"/>
      <c r="Y16" s="19"/>
      <c r="Z16" s="48" t="s">
        <v>5</v>
      </c>
      <c r="AA16" s="48" t="s">
        <v>13</v>
      </c>
      <c r="AB16" s="48" t="s">
        <v>5</v>
      </c>
      <c r="AC16" s="48" t="s">
        <v>9</v>
      </c>
      <c r="AD16" s="48" t="s">
        <v>5</v>
      </c>
      <c r="AE16" s="48" t="s">
        <v>5</v>
      </c>
      <c r="AF16" s="48" t="s">
        <v>9</v>
      </c>
      <c r="AG16" s="48" t="s">
        <v>13</v>
      </c>
      <c r="AH16" s="48" t="s">
        <v>13</v>
      </c>
      <c r="AI16" s="48" t="s">
        <v>5</v>
      </c>
      <c r="AJ16" s="48" t="s">
        <v>9</v>
      </c>
      <c r="AK16" s="48" t="s">
        <v>9</v>
      </c>
      <c r="AL16" s="48" t="s">
        <v>9</v>
      </c>
      <c r="AM16" s="48" t="s">
        <v>15</v>
      </c>
      <c r="AN16" s="48" t="s">
        <v>15</v>
      </c>
      <c r="AO16" s="48" t="s">
        <v>9</v>
      </c>
      <c r="AP16" s="48" t="s">
        <v>13</v>
      </c>
      <c r="AQ16" s="48" t="s">
        <v>13</v>
      </c>
      <c r="AR16" s="48" t="s">
        <v>9</v>
      </c>
      <c r="AS16" s="28" t="s">
        <v>10</v>
      </c>
      <c r="AT16" s="28" t="s">
        <v>7</v>
      </c>
      <c r="AU16" s="19">
        <v>33</v>
      </c>
      <c r="AV16" s="19"/>
      <c r="AW16" s="19">
        <v>720</v>
      </c>
      <c r="AX16" s="19">
        <v>770</v>
      </c>
      <c r="AY16" s="19">
        <v>720</v>
      </c>
      <c r="AZ16" s="19">
        <v>780</v>
      </c>
      <c r="BA16" s="19">
        <v>1430</v>
      </c>
      <c r="BB16" s="19">
        <v>1530</v>
      </c>
      <c r="BC16" s="12">
        <v>94.6</v>
      </c>
      <c r="BD16" s="12"/>
      <c r="BE16" s="12" t="s">
        <v>7</v>
      </c>
      <c r="BF16" s="12" t="s">
        <v>7</v>
      </c>
      <c r="BG16" s="12">
        <v>1500</v>
      </c>
      <c r="BH16" s="12"/>
      <c r="BI16" s="19" t="s">
        <v>10</v>
      </c>
      <c r="BJ16" s="19"/>
      <c r="BK16" s="63">
        <v>1005</v>
      </c>
      <c r="BL16" s="3">
        <v>250</v>
      </c>
      <c r="BM16" s="3">
        <v>155</v>
      </c>
      <c r="BN16" s="1" t="s">
        <v>7</v>
      </c>
      <c r="BO16" s="1" t="s">
        <v>7</v>
      </c>
      <c r="BP16" s="1" t="s">
        <v>10</v>
      </c>
      <c r="BQ16" s="1"/>
      <c r="BR16" s="108"/>
      <c r="BS16" s="1" t="s">
        <v>7</v>
      </c>
      <c r="BT16" s="1" t="s">
        <v>10</v>
      </c>
      <c r="BU16" s="1" t="s">
        <v>7</v>
      </c>
      <c r="BV16" s="1" t="s">
        <v>7</v>
      </c>
      <c r="BW16" s="1" t="s">
        <v>7</v>
      </c>
      <c r="BX16" s="19">
        <v>71</v>
      </c>
      <c r="BY16" s="19">
        <v>0</v>
      </c>
      <c r="BZ16" s="19">
        <v>0</v>
      </c>
      <c r="CA16" s="19">
        <v>97</v>
      </c>
      <c r="CB16" s="19">
        <v>74</v>
      </c>
      <c r="CC16" s="12">
        <v>64078</v>
      </c>
      <c r="CD16" s="12"/>
      <c r="CE16" s="12"/>
      <c r="CF16" s="12"/>
      <c r="CG16" s="12">
        <v>2168</v>
      </c>
      <c r="CH16" s="12">
        <v>20582</v>
      </c>
      <c r="CI16" s="12">
        <v>415</v>
      </c>
      <c r="CJ16" s="12">
        <v>331</v>
      </c>
      <c r="CK16" s="12">
        <v>331</v>
      </c>
      <c r="CL16" s="12">
        <v>323</v>
      </c>
      <c r="CM16" s="12">
        <v>323</v>
      </c>
      <c r="CN16" s="12">
        <v>0</v>
      </c>
      <c r="CO16" s="12">
        <v>323</v>
      </c>
      <c r="CP16" s="12">
        <v>100</v>
      </c>
      <c r="CQ16" s="12">
        <v>65112</v>
      </c>
      <c r="CR16" s="12">
        <v>60320</v>
      </c>
      <c r="CS16" s="12">
        <v>4928</v>
      </c>
      <c r="CT16" s="12">
        <v>3500</v>
      </c>
      <c r="CU16" s="12">
        <v>0</v>
      </c>
      <c r="CV16" s="12">
        <v>0</v>
      </c>
      <c r="CW16" s="12">
        <v>0</v>
      </c>
      <c r="CX16" s="12">
        <v>0</v>
      </c>
      <c r="CY16" s="78" t="s">
        <v>179</v>
      </c>
    </row>
    <row r="17" spans="1:103" x14ac:dyDescent="0.2">
      <c r="A17" s="3" t="s">
        <v>120</v>
      </c>
      <c r="B17" s="3">
        <v>2021</v>
      </c>
      <c r="C17" s="19">
        <v>0</v>
      </c>
      <c r="D17" s="19">
        <v>2959</v>
      </c>
      <c r="E17" s="19">
        <v>3043</v>
      </c>
      <c r="F17" s="19">
        <v>0</v>
      </c>
      <c r="G17" s="19">
        <v>382</v>
      </c>
      <c r="H17" s="19">
        <v>556</v>
      </c>
      <c r="I17" s="19">
        <v>92.8</v>
      </c>
      <c r="J17" s="19">
        <v>97</v>
      </c>
      <c r="K17" s="19">
        <v>0</v>
      </c>
      <c r="L17" s="19">
        <v>10395</v>
      </c>
      <c r="M17" s="19">
        <v>0</v>
      </c>
      <c r="N17" s="19">
        <v>1192</v>
      </c>
      <c r="O17" s="19">
        <v>0</v>
      </c>
      <c r="P17" s="19">
        <v>760</v>
      </c>
      <c r="Q17" s="19"/>
      <c r="R17" s="19"/>
      <c r="S17" s="19"/>
      <c r="T17" s="19"/>
      <c r="U17" s="19"/>
      <c r="V17" s="19"/>
      <c r="W17" s="19"/>
      <c r="X17" s="19"/>
      <c r="Y17" s="19"/>
      <c r="Z17" s="28"/>
      <c r="AA17" s="28"/>
      <c r="AB17" s="28"/>
      <c r="AC17" s="2" t="s">
        <v>9</v>
      </c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 t="s">
        <v>10</v>
      </c>
      <c r="AT17" s="28" t="s">
        <v>7</v>
      </c>
      <c r="AU17" s="19">
        <v>30</v>
      </c>
      <c r="AV17" s="19"/>
      <c r="AW17" s="19">
        <v>710</v>
      </c>
      <c r="AX17" s="19">
        <v>770</v>
      </c>
      <c r="AY17" s="19">
        <v>715</v>
      </c>
      <c r="AZ17" s="19">
        <v>780</v>
      </c>
      <c r="BA17" s="19">
        <v>1445</v>
      </c>
      <c r="BB17" s="19">
        <v>1530</v>
      </c>
      <c r="BC17" s="12">
        <v>89</v>
      </c>
      <c r="BE17" s="12" t="s">
        <v>7</v>
      </c>
      <c r="BF17" s="12" t="s">
        <v>7</v>
      </c>
      <c r="BG17" s="12">
        <v>1285</v>
      </c>
      <c r="BH17" s="12">
        <v>429</v>
      </c>
      <c r="BI17" s="19" t="s">
        <v>10</v>
      </c>
      <c r="BJ17" s="19"/>
      <c r="BK17" s="3">
        <v>865</v>
      </c>
      <c r="BL17" s="3">
        <v>191</v>
      </c>
      <c r="BM17" s="3">
        <v>112</v>
      </c>
      <c r="BN17" s="3"/>
      <c r="BO17" s="3"/>
      <c r="BP17" s="3"/>
      <c r="BQ17" s="3"/>
      <c r="BR17" s="109"/>
      <c r="BS17" s="3"/>
      <c r="BT17" s="3"/>
      <c r="BU17" s="3"/>
      <c r="BV17" s="3"/>
      <c r="BW17" s="3"/>
      <c r="BX17" s="19">
        <v>70</v>
      </c>
      <c r="BY17" s="19">
        <v>0</v>
      </c>
      <c r="BZ17" s="19">
        <v>0</v>
      </c>
      <c r="CA17" s="19">
        <v>97</v>
      </c>
      <c r="CB17" s="19">
        <v>74</v>
      </c>
      <c r="CC17" s="12"/>
      <c r="CI17" s="12"/>
      <c r="CK17" s="12"/>
      <c r="CL17" s="12"/>
      <c r="CM17" s="12"/>
      <c r="CN17" s="12"/>
      <c r="CO17" s="12"/>
      <c r="CQ17" s="12"/>
      <c r="CR17" s="12"/>
      <c r="CS17" s="12"/>
      <c r="CT17" s="12"/>
      <c r="CU17" s="12"/>
    </row>
    <row r="18" spans="1:103" s="3" customFormat="1" x14ac:dyDescent="0.2">
      <c r="A18" s="3" t="s">
        <v>120</v>
      </c>
      <c r="B18" s="3">
        <v>2020</v>
      </c>
      <c r="C18" s="19">
        <v>0</v>
      </c>
      <c r="D18" s="19">
        <v>2651</v>
      </c>
      <c r="E18" s="19">
        <v>2744</v>
      </c>
      <c r="F18" s="19">
        <v>0</v>
      </c>
      <c r="G18" s="19">
        <v>337</v>
      </c>
      <c r="H18" s="19">
        <v>493</v>
      </c>
      <c r="I18" s="19">
        <v>90</v>
      </c>
      <c r="J18" s="19">
        <v>93</v>
      </c>
      <c r="K18" s="19">
        <v>0</v>
      </c>
      <c r="L18" s="19">
        <v>9411</v>
      </c>
      <c r="M18" s="19">
        <v>0</v>
      </c>
      <c r="N18" s="19">
        <v>1280</v>
      </c>
      <c r="O18" s="19">
        <v>0</v>
      </c>
      <c r="P18" s="19">
        <v>676</v>
      </c>
      <c r="Q18" s="19"/>
      <c r="R18" s="19"/>
      <c r="S18" s="19"/>
      <c r="T18" s="19"/>
      <c r="U18" s="19"/>
      <c r="V18" s="19"/>
      <c r="W18" s="19"/>
      <c r="X18" s="19"/>
      <c r="Y18" s="19"/>
      <c r="Z18" s="28"/>
      <c r="AA18" s="28"/>
      <c r="AB18" s="28"/>
      <c r="AC18" s="2" t="s">
        <v>9</v>
      </c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 t="s">
        <v>10</v>
      </c>
      <c r="AT18" s="28" t="s">
        <v>7</v>
      </c>
      <c r="AU18" s="19">
        <v>61.7</v>
      </c>
      <c r="AV18" s="19"/>
      <c r="AW18" s="19">
        <v>680</v>
      </c>
      <c r="AX18" s="19">
        <v>747.5</v>
      </c>
      <c r="AY18" s="19">
        <v>670</v>
      </c>
      <c r="AZ18" s="19">
        <v>770</v>
      </c>
      <c r="BA18" s="19">
        <v>1370</v>
      </c>
      <c r="BB18" s="19">
        <v>1500</v>
      </c>
      <c r="BC18" s="12">
        <v>90</v>
      </c>
      <c r="BD18" s="12"/>
      <c r="BE18" s="12" t="s">
        <v>7</v>
      </c>
      <c r="BF18" s="12" t="s">
        <v>7</v>
      </c>
      <c r="BG18" s="12">
        <v>1234</v>
      </c>
      <c r="BH18" s="12">
        <v>317</v>
      </c>
      <c r="BI18" s="19" t="s">
        <v>10</v>
      </c>
      <c r="BJ18" s="19"/>
      <c r="BK18" s="3">
        <v>841</v>
      </c>
      <c r="BL18" s="3">
        <v>232</v>
      </c>
      <c r="BM18" s="3">
        <v>130</v>
      </c>
      <c r="BR18" s="109"/>
      <c r="BX18" s="19">
        <v>71</v>
      </c>
      <c r="BY18" s="19">
        <v>0</v>
      </c>
      <c r="BZ18" s="19">
        <v>0</v>
      </c>
      <c r="CA18" s="19"/>
      <c r="CB18" s="19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28"/>
    </row>
    <row r="19" spans="1:103" s="3" customFormat="1" x14ac:dyDescent="0.2">
      <c r="A19" s="3" t="s">
        <v>120</v>
      </c>
      <c r="B19" s="3">
        <v>2019</v>
      </c>
      <c r="C19" s="19">
        <v>0</v>
      </c>
      <c r="D19" s="19">
        <v>2584</v>
      </c>
      <c r="E19" s="19">
        <v>2631</v>
      </c>
      <c r="F19" s="19">
        <v>0</v>
      </c>
      <c r="G19" s="19">
        <v>301</v>
      </c>
      <c r="H19" s="19">
        <v>405</v>
      </c>
      <c r="I19" s="19">
        <v>92</v>
      </c>
      <c r="J19" s="19">
        <v>95</v>
      </c>
      <c r="K19" s="19">
        <v>0</v>
      </c>
      <c r="L19" s="19">
        <v>9314</v>
      </c>
      <c r="M19" s="19">
        <v>0</v>
      </c>
      <c r="N19" s="19">
        <v>1097</v>
      </c>
      <c r="O19" s="19">
        <v>0</v>
      </c>
      <c r="P19" s="19">
        <v>624</v>
      </c>
      <c r="Q19" s="19"/>
      <c r="R19" s="19"/>
      <c r="S19" s="19"/>
      <c r="T19" s="19"/>
      <c r="U19" s="19"/>
      <c r="V19" s="19"/>
      <c r="W19" s="19"/>
      <c r="X19" s="19"/>
      <c r="Y19" s="19"/>
      <c r="Z19" s="28"/>
      <c r="AA19" s="28"/>
      <c r="AB19" s="28"/>
      <c r="AC19" s="2" t="s">
        <v>13</v>
      </c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 t="s">
        <v>10</v>
      </c>
      <c r="AT19" s="28" t="s">
        <v>7</v>
      </c>
      <c r="AU19" s="19">
        <v>63</v>
      </c>
      <c r="AV19" s="19"/>
      <c r="AW19" s="19">
        <v>670</v>
      </c>
      <c r="AX19" s="19">
        <v>750</v>
      </c>
      <c r="AY19" s="19">
        <v>670</v>
      </c>
      <c r="AZ19" s="19">
        <v>770</v>
      </c>
      <c r="BA19" s="19">
        <v>1360</v>
      </c>
      <c r="BB19" s="19">
        <v>1500</v>
      </c>
      <c r="BC19" s="12">
        <v>84</v>
      </c>
      <c r="BD19" s="12"/>
      <c r="BE19" s="12" t="s">
        <v>7</v>
      </c>
      <c r="BF19" s="12" t="s">
        <v>7</v>
      </c>
      <c r="BG19" s="12">
        <v>1221</v>
      </c>
      <c r="BH19" s="12">
        <v>292</v>
      </c>
      <c r="BI19" s="19" t="s">
        <v>10</v>
      </c>
      <c r="BJ19" s="19"/>
      <c r="BK19" s="3">
        <v>803</v>
      </c>
      <c r="BL19" s="3">
        <v>179</v>
      </c>
      <c r="BM19" s="3">
        <v>95</v>
      </c>
      <c r="BR19" s="109"/>
      <c r="BX19" s="19">
        <v>71</v>
      </c>
      <c r="BY19" s="19">
        <v>0</v>
      </c>
      <c r="BZ19" s="19">
        <v>0</v>
      </c>
      <c r="CA19" s="19">
        <v>91</v>
      </c>
      <c r="CB19" s="19">
        <v>91</v>
      </c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28"/>
    </row>
    <row r="20" spans="1:103" x14ac:dyDescent="0.2">
      <c r="A20" s="3" t="s">
        <v>120</v>
      </c>
      <c r="B20" s="3">
        <v>2018</v>
      </c>
      <c r="C20" s="19">
        <v>0</v>
      </c>
      <c r="D20" s="19">
        <v>2519</v>
      </c>
      <c r="E20" s="19">
        <v>2562</v>
      </c>
      <c r="F20" s="19">
        <v>0</v>
      </c>
      <c r="G20" s="19">
        <v>252</v>
      </c>
      <c r="H20" s="19">
        <v>374</v>
      </c>
      <c r="I20" s="19">
        <v>92</v>
      </c>
      <c r="J20" s="19">
        <v>95</v>
      </c>
      <c r="K20" s="19">
        <v>0</v>
      </c>
      <c r="L20" s="19">
        <v>7890</v>
      </c>
      <c r="M20" s="19">
        <v>0</v>
      </c>
      <c r="N20" s="19">
        <v>1099</v>
      </c>
      <c r="O20" s="19">
        <v>0</v>
      </c>
      <c r="P20" s="19">
        <v>602</v>
      </c>
      <c r="Q20" s="19"/>
      <c r="R20" s="19"/>
      <c r="S20" s="19"/>
      <c r="T20" s="19"/>
      <c r="U20" s="19"/>
      <c r="V20" s="19"/>
      <c r="W20" s="19"/>
      <c r="X20" s="19"/>
      <c r="Y20" s="19"/>
      <c r="Z20" s="28"/>
      <c r="AA20" s="28"/>
      <c r="AB20" s="28"/>
      <c r="AC20" s="2" t="s">
        <v>13</v>
      </c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 t="s">
        <v>10</v>
      </c>
      <c r="AT20" s="28" t="s">
        <v>7</v>
      </c>
      <c r="AU20" s="19">
        <v>58</v>
      </c>
      <c r="AV20" s="19"/>
      <c r="AW20" s="19">
        <v>670</v>
      </c>
      <c r="AX20" s="19">
        <v>740</v>
      </c>
      <c r="AY20" s="19">
        <v>660</v>
      </c>
      <c r="AZ20" s="19">
        <v>760</v>
      </c>
      <c r="BA20" s="19"/>
      <c r="BB20" s="19"/>
      <c r="BC20" s="12">
        <v>84</v>
      </c>
      <c r="BE20" s="12" t="s">
        <v>7</v>
      </c>
      <c r="BF20" s="12" t="s">
        <v>7</v>
      </c>
      <c r="BG20" s="12">
        <v>993</v>
      </c>
      <c r="BH20" s="12">
        <v>297</v>
      </c>
      <c r="BI20" s="19" t="s">
        <v>10</v>
      </c>
      <c r="BJ20" s="19"/>
      <c r="BK20" s="3">
        <v>763</v>
      </c>
      <c r="BL20" s="3">
        <v>166</v>
      </c>
      <c r="BM20" s="3">
        <v>90</v>
      </c>
      <c r="BN20" s="3"/>
      <c r="BO20" s="3"/>
      <c r="BP20" s="3"/>
      <c r="BQ20" s="3"/>
      <c r="BR20" s="109"/>
      <c r="BS20" s="3"/>
      <c r="BT20" s="3"/>
      <c r="BU20" s="3"/>
      <c r="BV20" s="3"/>
      <c r="BW20" s="3"/>
      <c r="BX20" s="19">
        <v>72</v>
      </c>
      <c r="BY20" s="19">
        <v>0</v>
      </c>
      <c r="BZ20" s="19">
        <v>0</v>
      </c>
      <c r="CA20" s="19">
        <v>99</v>
      </c>
      <c r="CB20" s="19">
        <v>91</v>
      </c>
      <c r="CC20" s="12"/>
      <c r="CI20" s="12"/>
      <c r="CK20" s="12"/>
      <c r="CL20" s="12"/>
      <c r="CM20" s="12"/>
      <c r="CN20" s="12"/>
      <c r="CO20" s="12"/>
      <c r="CQ20" s="12"/>
      <c r="CR20" s="12"/>
      <c r="CS20" s="12"/>
      <c r="CT20" s="12"/>
      <c r="CU20" s="12"/>
    </row>
    <row r="21" spans="1:103" s="3" customFormat="1" x14ac:dyDescent="0.2">
      <c r="A21" s="3" t="s">
        <v>120</v>
      </c>
      <c r="B21" s="3">
        <v>2017</v>
      </c>
      <c r="C21" s="19">
        <v>0</v>
      </c>
      <c r="D21" s="19">
        <v>2574</v>
      </c>
      <c r="E21" s="19">
        <v>2604</v>
      </c>
      <c r="F21" s="19">
        <v>0</v>
      </c>
      <c r="G21" s="19">
        <v>238</v>
      </c>
      <c r="H21" s="19">
        <v>383</v>
      </c>
      <c r="I21" s="19">
        <v>91</v>
      </c>
      <c r="J21" s="19">
        <v>95</v>
      </c>
      <c r="K21" s="19">
        <v>0</v>
      </c>
      <c r="L21" s="19">
        <v>7716</v>
      </c>
      <c r="M21" s="19">
        <v>0</v>
      </c>
      <c r="N21" s="19">
        <v>1190</v>
      </c>
      <c r="O21" s="19">
        <v>0</v>
      </c>
      <c r="P21" s="19">
        <v>595</v>
      </c>
      <c r="Q21" s="19"/>
      <c r="R21" s="19"/>
      <c r="S21" s="19"/>
      <c r="T21" s="19"/>
      <c r="U21" s="19"/>
      <c r="V21" s="19"/>
      <c r="W21" s="19"/>
      <c r="X21" s="19"/>
      <c r="Y21" s="19"/>
      <c r="Z21" s="28"/>
      <c r="AA21" s="28"/>
      <c r="AB21" s="28"/>
      <c r="AC21" s="2" t="s">
        <v>13</v>
      </c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 t="s">
        <v>10</v>
      </c>
      <c r="AT21" s="28" t="s">
        <v>7</v>
      </c>
      <c r="AU21" s="19">
        <v>50</v>
      </c>
      <c r="AV21" s="19"/>
      <c r="AW21" s="19">
        <v>660</v>
      </c>
      <c r="AX21" s="19">
        <v>760</v>
      </c>
      <c r="AY21" s="19">
        <v>650</v>
      </c>
      <c r="AZ21" s="19">
        <v>740</v>
      </c>
      <c r="BA21" s="19"/>
      <c r="BB21" s="19"/>
      <c r="BC21" s="12">
        <v>84</v>
      </c>
      <c r="BD21" s="12"/>
      <c r="BE21" s="12" t="s">
        <v>7</v>
      </c>
      <c r="BF21" s="12" t="s">
        <v>7</v>
      </c>
      <c r="BG21" s="12">
        <v>934</v>
      </c>
      <c r="BH21" s="12">
        <v>289</v>
      </c>
      <c r="BI21" s="19" t="s">
        <v>10</v>
      </c>
      <c r="BJ21" s="19"/>
      <c r="BK21" s="3">
        <v>627</v>
      </c>
      <c r="BL21" s="3">
        <v>150</v>
      </c>
      <c r="BM21" s="3">
        <v>76</v>
      </c>
      <c r="BR21" s="109"/>
      <c r="BX21" s="19">
        <v>73</v>
      </c>
      <c r="BY21" s="19">
        <v>1</v>
      </c>
      <c r="BZ21" s="19">
        <v>1</v>
      </c>
      <c r="CA21" s="19">
        <v>99</v>
      </c>
      <c r="CB21" s="19">
        <v>91</v>
      </c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28"/>
    </row>
    <row r="22" spans="1:103" s="3" customFormat="1" ht="16" x14ac:dyDescent="0.2">
      <c r="A22" s="10" t="s">
        <v>50</v>
      </c>
      <c r="B22" s="1">
        <v>2022</v>
      </c>
      <c r="C22" s="12">
        <v>7381</v>
      </c>
      <c r="D22" s="12">
        <v>10353</v>
      </c>
      <c r="E22" s="12">
        <v>18459</v>
      </c>
      <c r="F22" s="12">
        <v>18255</v>
      </c>
      <c r="G22" s="12">
        <v>4175</v>
      </c>
      <c r="H22" s="12">
        <v>3541</v>
      </c>
      <c r="I22" s="12">
        <v>89</v>
      </c>
      <c r="J22" s="12">
        <v>94</v>
      </c>
      <c r="K22" s="12">
        <v>31328</v>
      </c>
      <c r="L22" s="12">
        <v>49458</v>
      </c>
      <c r="M22" s="12">
        <v>5061</v>
      </c>
      <c r="N22" s="12">
        <v>6546</v>
      </c>
      <c r="O22" s="12">
        <v>1475</v>
      </c>
      <c r="P22" s="12">
        <v>2159</v>
      </c>
      <c r="Q22" s="12"/>
      <c r="R22" s="12"/>
      <c r="S22" s="12"/>
      <c r="T22" s="12"/>
      <c r="U22" s="12"/>
      <c r="V22" s="12"/>
      <c r="W22" s="12"/>
      <c r="X22" s="12"/>
      <c r="Y22" s="12"/>
      <c r="Z22" s="48" t="s">
        <v>5</v>
      </c>
      <c r="AA22" s="48" t="s">
        <v>13</v>
      </c>
      <c r="AB22" s="48" t="s">
        <v>5</v>
      </c>
      <c r="AC22" s="48" t="s">
        <v>9</v>
      </c>
      <c r="AD22" s="48" t="s">
        <v>13</v>
      </c>
      <c r="AE22" s="48" t="s">
        <v>13</v>
      </c>
      <c r="AF22" s="48" t="s">
        <v>15</v>
      </c>
      <c r="AG22" s="48" t="s">
        <v>13</v>
      </c>
      <c r="AH22" s="48" t="s">
        <v>15</v>
      </c>
      <c r="AI22" s="48" t="s">
        <v>13</v>
      </c>
      <c r="AJ22" s="48" t="s">
        <v>9</v>
      </c>
      <c r="AK22" s="48" t="s">
        <v>9</v>
      </c>
      <c r="AL22" s="48" t="s">
        <v>9</v>
      </c>
      <c r="AM22" s="48" t="s">
        <v>9</v>
      </c>
      <c r="AN22" s="48" t="s">
        <v>15</v>
      </c>
      <c r="AO22" s="48" t="s">
        <v>9</v>
      </c>
      <c r="AP22" s="48" t="s">
        <v>9</v>
      </c>
      <c r="AQ22" s="48" t="s">
        <v>9</v>
      </c>
      <c r="AR22" s="48" t="s">
        <v>9</v>
      </c>
      <c r="AS22" s="28" t="s">
        <v>7</v>
      </c>
      <c r="AT22" s="28" t="s">
        <v>7</v>
      </c>
      <c r="AU22" s="12">
        <v>23</v>
      </c>
      <c r="AV22" s="12"/>
      <c r="AW22" s="12">
        <v>660</v>
      </c>
      <c r="AX22" s="12">
        <v>730</v>
      </c>
      <c r="AY22" s="12">
        <v>690</v>
      </c>
      <c r="AZ22" s="12">
        <v>770</v>
      </c>
      <c r="BA22" s="12">
        <v>1370</v>
      </c>
      <c r="BB22" s="12">
        <v>1480</v>
      </c>
      <c r="BC22" s="12">
        <v>87</v>
      </c>
      <c r="BD22" s="12">
        <v>38</v>
      </c>
      <c r="BE22" s="12" t="s">
        <v>7</v>
      </c>
      <c r="BF22" s="12" t="s">
        <v>7</v>
      </c>
      <c r="BG22" s="12">
        <v>6309</v>
      </c>
      <c r="BH22" s="12">
        <v>1599</v>
      </c>
      <c r="BI22" s="12" t="s">
        <v>10</v>
      </c>
      <c r="BJ22" s="12"/>
      <c r="BK22" s="1">
        <v>5829</v>
      </c>
      <c r="BL22" s="1">
        <v>1691</v>
      </c>
      <c r="BM22" s="1">
        <v>601</v>
      </c>
      <c r="BN22" s="1" t="s">
        <v>7</v>
      </c>
      <c r="BO22" s="1" t="s">
        <v>7</v>
      </c>
      <c r="BP22" s="1" t="s">
        <v>414</v>
      </c>
      <c r="BQ22" s="116" t="s">
        <v>416</v>
      </c>
      <c r="BR22" s="144" t="s">
        <v>415</v>
      </c>
      <c r="BS22" s="1" t="s">
        <v>7</v>
      </c>
      <c r="BT22" s="1" t="s">
        <v>7</v>
      </c>
      <c r="BU22" s="1" t="s">
        <v>7</v>
      </c>
      <c r="BV22" s="1" t="s">
        <v>7</v>
      </c>
      <c r="BW22" s="1" t="s">
        <v>7</v>
      </c>
      <c r="BX22" s="12">
        <v>73</v>
      </c>
      <c r="BY22" s="12">
        <v>0</v>
      </c>
      <c r="BZ22" s="12">
        <v>10</v>
      </c>
      <c r="CA22" s="12">
        <v>99</v>
      </c>
      <c r="CB22" s="12">
        <v>65</v>
      </c>
      <c r="CC22" s="12">
        <v>61050</v>
      </c>
      <c r="CD22" s="12"/>
      <c r="CE22" s="12"/>
      <c r="CF22" s="12"/>
      <c r="CG22" s="12">
        <v>1310</v>
      </c>
      <c r="CH22" s="12">
        <v>17400</v>
      </c>
      <c r="CI22" s="12">
        <v>1684</v>
      </c>
      <c r="CJ22" s="12">
        <v>1469</v>
      </c>
      <c r="CK22" s="12">
        <v>1468</v>
      </c>
      <c r="CL22" s="12">
        <v>1462</v>
      </c>
      <c r="CM22" s="12">
        <v>1064</v>
      </c>
      <c r="CN22" s="12">
        <v>382</v>
      </c>
      <c r="CO22" s="12">
        <v>494</v>
      </c>
      <c r="CP22" s="12">
        <v>95</v>
      </c>
      <c r="CQ22" s="66">
        <v>61211</v>
      </c>
      <c r="CR22" s="66">
        <v>57882</v>
      </c>
      <c r="CS22" s="66">
        <v>2325</v>
      </c>
      <c r="CT22" s="66">
        <v>860</v>
      </c>
      <c r="CU22" s="12">
        <v>214</v>
      </c>
      <c r="CV22" s="66">
        <v>35315</v>
      </c>
      <c r="CW22" s="12">
        <v>52</v>
      </c>
      <c r="CX22" s="66">
        <v>52038</v>
      </c>
      <c r="CY22" s="78" t="s">
        <v>173</v>
      </c>
    </row>
    <row r="23" spans="1:103" x14ac:dyDescent="0.2">
      <c r="A23" s="1" t="s">
        <v>50</v>
      </c>
      <c r="B23" s="1">
        <v>2021</v>
      </c>
      <c r="C23" s="12">
        <v>7331</v>
      </c>
      <c r="D23" s="12">
        <v>10129</v>
      </c>
      <c r="E23" s="12">
        <v>18229</v>
      </c>
      <c r="F23" s="12">
        <v>17875</v>
      </c>
      <c r="G23" s="12">
        <v>4063</v>
      </c>
      <c r="H23" s="12">
        <v>3481</v>
      </c>
      <c r="I23" s="12">
        <v>89</v>
      </c>
      <c r="J23" s="12">
        <v>94</v>
      </c>
      <c r="K23" s="12">
        <v>29240</v>
      </c>
      <c r="L23" s="12">
        <v>46538</v>
      </c>
      <c r="M23" s="12">
        <v>6704</v>
      </c>
      <c r="N23" s="12">
        <v>7425</v>
      </c>
      <c r="O23" s="12">
        <v>1750</v>
      </c>
      <c r="P23" s="12">
        <v>2260</v>
      </c>
      <c r="AC23" s="2" t="s">
        <v>9</v>
      </c>
      <c r="AS23" s="28" t="s">
        <v>7</v>
      </c>
      <c r="AT23" s="28" t="s">
        <v>7</v>
      </c>
      <c r="AU23" s="12">
        <v>32</v>
      </c>
      <c r="AW23" s="12">
        <v>660</v>
      </c>
      <c r="AX23" s="12">
        <v>740</v>
      </c>
      <c r="AY23" s="12">
        <v>700</v>
      </c>
      <c r="AZ23" s="12">
        <v>780</v>
      </c>
      <c r="BA23" s="12">
        <v>1390</v>
      </c>
      <c r="BB23" s="12">
        <v>1490</v>
      </c>
      <c r="BC23" s="12">
        <v>75</v>
      </c>
      <c r="BD23" s="12">
        <v>26</v>
      </c>
      <c r="BE23" s="12" t="s">
        <v>7</v>
      </c>
      <c r="BF23" s="12" t="s">
        <v>7</v>
      </c>
      <c r="BG23" s="12">
        <v>5659</v>
      </c>
      <c r="BH23" s="12">
        <v>1820</v>
      </c>
      <c r="BI23" s="12" t="s">
        <v>10</v>
      </c>
      <c r="BK23" s="1">
        <v>5751</v>
      </c>
      <c r="BL23" s="1">
        <v>2107</v>
      </c>
      <c r="BM23" s="1">
        <v>802</v>
      </c>
      <c r="BQ23" s="1"/>
      <c r="BR23" s="108"/>
      <c r="BX23" s="12">
        <v>73</v>
      </c>
      <c r="BY23" s="12">
        <v>0</v>
      </c>
      <c r="BZ23" s="12">
        <v>3</v>
      </c>
      <c r="CA23" s="12">
        <v>99</v>
      </c>
      <c r="CB23" s="12">
        <v>63</v>
      </c>
      <c r="CC23" s="12"/>
      <c r="CI23" s="12"/>
      <c r="CK23" s="12"/>
      <c r="CL23" s="12"/>
      <c r="CM23" s="12"/>
      <c r="CN23" s="12"/>
      <c r="CO23" s="12"/>
      <c r="CQ23" s="66"/>
      <c r="CR23" s="66"/>
      <c r="CS23" s="66"/>
      <c r="CT23" s="66"/>
      <c r="CU23" s="12"/>
      <c r="CV23" s="66"/>
      <c r="CX23" s="66"/>
    </row>
    <row r="24" spans="1:103" s="3" customFormat="1" x14ac:dyDescent="0.2">
      <c r="A24" s="1" t="s">
        <v>50</v>
      </c>
      <c r="B24" s="1">
        <v>2020</v>
      </c>
      <c r="C24" s="12">
        <v>6647</v>
      </c>
      <c r="D24" s="12">
        <v>9379</v>
      </c>
      <c r="E24" s="12">
        <v>16872</v>
      </c>
      <c r="F24" s="12">
        <v>15846</v>
      </c>
      <c r="G24" s="12">
        <v>3578</v>
      </c>
      <c r="H24" s="12">
        <v>3123</v>
      </c>
      <c r="I24" s="12">
        <v>89</v>
      </c>
      <c r="J24" s="12">
        <v>92</v>
      </c>
      <c r="K24" s="12">
        <v>24882</v>
      </c>
      <c r="L24" s="12">
        <v>36125</v>
      </c>
      <c r="M24" s="12">
        <v>5107</v>
      </c>
      <c r="N24" s="12">
        <v>7147</v>
      </c>
      <c r="O24" s="12">
        <v>1173</v>
      </c>
      <c r="P24" s="12">
        <v>1739</v>
      </c>
      <c r="Q24" s="12"/>
      <c r="R24" s="12"/>
      <c r="S24" s="12"/>
      <c r="T24" s="12"/>
      <c r="U24" s="12"/>
      <c r="V24" s="12"/>
      <c r="W24" s="12"/>
      <c r="X24" s="12"/>
      <c r="Y24" s="12"/>
      <c r="Z24" s="2"/>
      <c r="AA24" s="2"/>
      <c r="AB24" s="2"/>
      <c r="AC24" s="2" t="s">
        <v>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8" t="s">
        <v>7</v>
      </c>
      <c r="AT24" s="28" t="s">
        <v>7</v>
      </c>
      <c r="AU24" s="12">
        <v>70</v>
      </c>
      <c r="AV24" s="12"/>
      <c r="AW24" s="12">
        <v>640</v>
      </c>
      <c r="AX24" s="12">
        <v>720</v>
      </c>
      <c r="AY24" s="12">
        <v>670</v>
      </c>
      <c r="AZ24" s="12">
        <v>780</v>
      </c>
      <c r="BA24" s="12">
        <v>1340</v>
      </c>
      <c r="BB24" s="12">
        <v>1460</v>
      </c>
      <c r="BC24" s="12">
        <v>66</v>
      </c>
      <c r="BD24" s="12">
        <v>24</v>
      </c>
      <c r="BE24" s="12" t="s">
        <v>7</v>
      </c>
      <c r="BF24" s="12" t="s">
        <v>7</v>
      </c>
      <c r="BG24" s="12">
        <v>5050</v>
      </c>
      <c r="BH24" s="12">
        <v>1671</v>
      </c>
      <c r="BI24" s="12" t="s">
        <v>10</v>
      </c>
      <c r="BJ24" s="12"/>
      <c r="BK24" s="1">
        <v>5164</v>
      </c>
      <c r="BL24" s="1">
        <v>2773</v>
      </c>
      <c r="BM24" s="1">
        <v>912</v>
      </c>
      <c r="BN24" s="1"/>
      <c r="BO24" s="1"/>
      <c r="BP24" s="1"/>
      <c r="BQ24" s="1"/>
      <c r="BR24" s="108"/>
      <c r="BS24" s="1"/>
      <c r="BT24" s="1"/>
      <c r="BU24" s="1"/>
      <c r="BV24" s="1"/>
      <c r="BW24" s="1"/>
      <c r="BX24" s="12">
        <v>74</v>
      </c>
      <c r="BY24" s="12">
        <v>0</v>
      </c>
      <c r="BZ24" s="12">
        <v>3</v>
      </c>
      <c r="CA24" s="12">
        <v>99</v>
      </c>
      <c r="CB24" s="12">
        <v>70</v>
      </c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66"/>
      <c r="CR24" s="66"/>
      <c r="CS24" s="66"/>
      <c r="CT24" s="66"/>
      <c r="CU24" s="12"/>
      <c r="CV24" s="66"/>
      <c r="CW24" s="12"/>
      <c r="CX24" s="66"/>
      <c r="CY24" s="28"/>
    </row>
    <row r="25" spans="1:103" s="3" customFormat="1" x14ac:dyDescent="0.2">
      <c r="A25" s="1" t="s">
        <v>50</v>
      </c>
      <c r="B25" s="1">
        <v>2019</v>
      </c>
      <c r="C25" s="12">
        <v>6933</v>
      </c>
      <c r="D25" s="12">
        <v>10045</v>
      </c>
      <c r="E25" s="12">
        <v>17983</v>
      </c>
      <c r="F25" s="12">
        <v>15737</v>
      </c>
      <c r="G25" s="12">
        <v>3859</v>
      </c>
      <c r="H25" s="12">
        <v>2962</v>
      </c>
      <c r="I25" s="12">
        <v>88</v>
      </c>
      <c r="J25" s="12">
        <v>94</v>
      </c>
      <c r="K25" s="12">
        <v>25671</v>
      </c>
      <c r="L25" s="12">
        <v>36553</v>
      </c>
      <c r="M25" s="12">
        <v>4910</v>
      </c>
      <c r="N25" s="12">
        <v>6876</v>
      </c>
      <c r="O25" s="12">
        <v>1306</v>
      </c>
      <c r="P25" s="12">
        <v>1850</v>
      </c>
      <c r="Q25" s="12"/>
      <c r="R25" s="12"/>
      <c r="S25" s="12"/>
      <c r="T25" s="12"/>
      <c r="U25" s="12"/>
      <c r="V25" s="12"/>
      <c r="W25" s="12"/>
      <c r="X25" s="12"/>
      <c r="Y25" s="12"/>
      <c r="Z25" s="2"/>
      <c r="AA25" s="2"/>
      <c r="AB25" s="2"/>
      <c r="AC25" s="2" t="s">
        <v>13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8" t="s">
        <v>7</v>
      </c>
      <c r="AT25" s="28" t="s">
        <v>7</v>
      </c>
      <c r="AU25" s="12">
        <v>73</v>
      </c>
      <c r="AV25" s="12"/>
      <c r="AW25" s="12">
        <v>650</v>
      </c>
      <c r="AX25" s="12">
        <v>720</v>
      </c>
      <c r="AY25" s="12">
        <v>690</v>
      </c>
      <c r="AZ25" s="12">
        <v>790</v>
      </c>
      <c r="BA25" s="12">
        <v>1360</v>
      </c>
      <c r="BB25" s="12">
        <v>1480</v>
      </c>
      <c r="BC25" s="12">
        <v>64</v>
      </c>
      <c r="BD25" s="12">
        <v>19</v>
      </c>
      <c r="BE25" s="12" t="s">
        <v>7</v>
      </c>
      <c r="BF25" s="12" t="s">
        <v>7</v>
      </c>
      <c r="BG25" s="12">
        <v>4877</v>
      </c>
      <c r="BH25" s="12">
        <v>1462</v>
      </c>
      <c r="BI25" s="12" t="s">
        <v>10</v>
      </c>
      <c r="BJ25" s="12"/>
      <c r="BK25" s="1">
        <v>4380</v>
      </c>
      <c r="BL25" s="1">
        <v>2189</v>
      </c>
      <c r="BM25" s="1">
        <v>825</v>
      </c>
      <c r="BN25" s="1"/>
      <c r="BO25" s="1"/>
      <c r="BP25" s="1"/>
      <c r="BQ25" s="1"/>
      <c r="BR25" s="108"/>
      <c r="BS25" s="1"/>
      <c r="BT25" s="1"/>
      <c r="BU25" s="1"/>
      <c r="BV25" s="1"/>
      <c r="BW25" s="1"/>
      <c r="BX25" s="12">
        <v>72</v>
      </c>
      <c r="BY25" s="12">
        <v>0</v>
      </c>
      <c r="BZ25" s="12">
        <v>3</v>
      </c>
      <c r="CA25" s="12">
        <v>99</v>
      </c>
      <c r="CB25" s="12">
        <v>70</v>
      </c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66"/>
      <c r="CR25" s="66"/>
      <c r="CS25" s="66"/>
      <c r="CT25" s="66"/>
      <c r="CU25" s="12"/>
      <c r="CV25" s="66"/>
      <c r="CW25" s="12"/>
      <c r="CX25" s="66"/>
      <c r="CY25" s="28"/>
    </row>
    <row r="26" spans="1:103" x14ac:dyDescent="0.2">
      <c r="A26" s="1" t="s">
        <v>50</v>
      </c>
      <c r="B26" s="1">
        <v>2018</v>
      </c>
      <c r="C26" s="12">
        <v>6928</v>
      </c>
      <c r="D26" s="12">
        <v>10468</v>
      </c>
      <c r="E26" s="12">
        <v>18515</v>
      </c>
      <c r="F26" s="12">
        <v>16142</v>
      </c>
      <c r="G26" s="12">
        <v>3922</v>
      </c>
      <c r="H26" s="12">
        <v>2824</v>
      </c>
      <c r="I26" s="12">
        <v>87</v>
      </c>
      <c r="J26" s="12">
        <v>94</v>
      </c>
      <c r="K26" s="12">
        <v>26432</v>
      </c>
      <c r="L26" s="12">
        <v>38049</v>
      </c>
      <c r="M26" s="12">
        <v>5979</v>
      </c>
      <c r="N26" s="12">
        <v>8268</v>
      </c>
      <c r="O26" s="12">
        <v>1571</v>
      </c>
      <c r="P26" s="12">
        <v>2040</v>
      </c>
      <c r="AC26" s="2" t="s">
        <v>13</v>
      </c>
      <c r="AS26" s="28" t="s">
        <v>7</v>
      </c>
      <c r="AT26" s="28" t="s">
        <v>7</v>
      </c>
      <c r="AU26" s="12">
        <v>70</v>
      </c>
      <c r="AW26" s="12">
        <v>650</v>
      </c>
      <c r="AX26" s="12">
        <v>720</v>
      </c>
      <c r="AY26" s="12">
        <v>680</v>
      </c>
      <c r="AZ26" s="12">
        <v>780</v>
      </c>
      <c r="BC26" s="12">
        <v>65</v>
      </c>
      <c r="BD26" s="12">
        <v>45</v>
      </c>
      <c r="BE26" s="12" t="s">
        <v>7</v>
      </c>
      <c r="BF26" s="12" t="s">
        <v>7</v>
      </c>
      <c r="BG26" s="12">
        <v>4474</v>
      </c>
      <c r="BH26" s="12">
        <v>1267</v>
      </c>
      <c r="BI26" s="12" t="s">
        <v>10</v>
      </c>
      <c r="BK26" s="1">
        <v>4311</v>
      </c>
      <c r="BL26" s="1">
        <v>1847</v>
      </c>
      <c r="BM26" s="1">
        <v>730</v>
      </c>
      <c r="BQ26" s="1"/>
      <c r="BR26" s="108"/>
      <c r="BX26" s="12">
        <v>72</v>
      </c>
      <c r="BY26" s="12">
        <v>0</v>
      </c>
      <c r="BZ26" s="12">
        <v>2</v>
      </c>
      <c r="CA26" s="12">
        <v>99</v>
      </c>
      <c r="CB26" s="12">
        <v>75</v>
      </c>
      <c r="CC26" s="12"/>
      <c r="CI26" s="12"/>
      <c r="CK26" s="12"/>
      <c r="CL26" s="12"/>
      <c r="CM26" s="12"/>
      <c r="CN26" s="12"/>
      <c r="CO26" s="12"/>
      <c r="CQ26" s="66"/>
      <c r="CR26" s="66"/>
      <c r="CS26" s="66"/>
      <c r="CT26" s="66"/>
      <c r="CU26" s="12"/>
      <c r="CV26" s="66"/>
      <c r="CX26" s="66"/>
    </row>
    <row r="27" spans="1:103" s="3" customFormat="1" x14ac:dyDescent="0.2">
      <c r="A27" s="1" t="s">
        <v>50</v>
      </c>
      <c r="B27" s="1">
        <v>2017</v>
      </c>
      <c r="C27" s="12">
        <v>6601</v>
      </c>
      <c r="D27" s="12">
        <v>10238</v>
      </c>
      <c r="E27" s="12">
        <v>18080</v>
      </c>
      <c r="F27" s="12">
        <v>15275</v>
      </c>
      <c r="G27" s="12">
        <v>3853</v>
      </c>
      <c r="H27" s="12">
        <v>1991</v>
      </c>
      <c r="I27" s="12">
        <v>87</v>
      </c>
      <c r="J27" s="12">
        <v>93</v>
      </c>
      <c r="K27" s="12">
        <v>25203</v>
      </c>
      <c r="L27" s="12">
        <v>35622</v>
      </c>
      <c r="M27" s="12">
        <v>6126</v>
      </c>
      <c r="N27" s="12">
        <v>9147</v>
      </c>
      <c r="O27" s="12">
        <v>1444</v>
      </c>
      <c r="P27" s="12">
        <v>2054</v>
      </c>
      <c r="Q27" s="12"/>
      <c r="R27" s="12"/>
      <c r="S27" s="12"/>
      <c r="T27" s="12"/>
      <c r="U27" s="12"/>
      <c r="V27" s="12"/>
      <c r="W27" s="12"/>
      <c r="X27" s="12"/>
      <c r="Y27" s="12"/>
      <c r="Z27" s="2"/>
      <c r="AA27" s="2"/>
      <c r="AB27" s="2"/>
      <c r="AC27" s="2" t="s">
        <v>13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8" t="s">
        <v>7</v>
      </c>
      <c r="AT27" s="28" t="s">
        <v>7</v>
      </c>
      <c r="AU27" s="12">
        <v>63</v>
      </c>
      <c r="AV27" s="12"/>
      <c r="AW27" s="12">
        <v>640</v>
      </c>
      <c r="AX27" s="12">
        <v>720</v>
      </c>
      <c r="AY27" s="12">
        <v>660</v>
      </c>
      <c r="AZ27" s="12">
        <v>760</v>
      </c>
      <c r="BA27" s="12"/>
      <c r="BB27" s="12"/>
      <c r="BC27" s="12">
        <v>62</v>
      </c>
      <c r="BD27" s="12">
        <v>39</v>
      </c>
      <c r="BE27" s="12" t="s">
        <v>7</v>
      </c>
      <c r="BF27" s="12" t="s">
        <v>7</v>
      </c>
      <c r="BG27" s="12">
        <v>4159</v>
      </c>
      <c r="BH27" s="12">
        <v>1229</v>
      </c>
      <c r="BI27" s="12" t="s">
        <v>10</v>
      </c>
      <c r="BJ27" s="12"/>
      <c r="BK27" s="1">
        <v>3931</v>
      </c>
      <c r="BL27" s="1">
        <v>2044</v>
      </c>
      <c r="BM27" s="1">
        <v>758</v>
      </c>
      <c r="BN27" s="1"/>
      <c r="BO27" s="1"/>
      <c r="BP27" s="1"/>
      <c r="BQ27" s="1"/>
      <c r="BR27" s="108"/>
      <c r="BS27" s="1"/>
      <c r="BT27" s="1"/>
      <c r="BU27" s="1"/>
      <c r="BV27" s="1"/>
      <c r="BW27" s="1"/>
      <c r="BX27" s="12">
        <v>80</v>
      </c>
      <c r="BY27" s="12">
        <v>5</v>
      </c>
      <c r="BZ27" s="12">
        <v>15</v>
      </c>
      <c r="CA27" s="12">
        <v>99</v>
      </c>
      <c r="CB27" s="12">
        <v>75</v>
      </c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66"/>
      <c r="CR27" s="66"/>
      <c r="CS27" s="66"/>
      <c r="CT27" s="66"/>
      <c r="CU27" s="12"/>
      <c r="CV27" s="66"/>
      <c r="CW27" s="12"/>
      <c r="CX27" s="66"/>
      <c r="CY27" s="28"/>
    </row>
    <row r="28" spans="1:103" s="3" customFormat="1" x14ac:dyDescent="0.2">
      <c r="A28" s="4" t="s">
        <v>128</v>
      </c>
      <c r="B28" s="1">
        <v>2022</v>
      </c>
      <c r="C28" s="12">
        <v>924</v>
      </c>
      <c r="D28" s="12">
        <v>985</v>
      </c>
      <c r="E28" s="12">
        <v>1915</v>
      </c>
      <c r="F28" s="12">
        <v>0</v>
      </c>
      <c r="G28" s="12">
        <v>126</v>
      </c>
      <c r="H28" s="12">
        <v>178</v>
      </c>
      <c r="I28" s="12">
        <v>94</v>
      </c>
      <c r="J28" s="12">
        <v>96.3</v>
      </c>
      <c r="K28" s="12">
        <v>3994</v>
      </c>
      <c r="L28" s="12">
        <v>5382</v>
      </c>
      <c r="M28" s="12">
        <v>392</v>
      </c>
      <c r="N28" s="12">
        <v>470</v>
      </c>
      <c r="O28" s="12">
        <v>232</v>
      </c>
      <c r="P28" s="12">
        <v>276</v>
      </c>
      <c r="Q28" s="12"/>
      <c r="R28" s="12"/>
      <c r="S28" s="12"/>
      <c r="T28" s="12"/>
      <c r="U28" s="12"/>
      <c r="V28" s="12"/>
      <c r="W28" s="12"/>
      <c r="X28" s="12"/>
      <c r="Y28" s="12"/>
      <c r="Z28" s="48" t="s">
        <v>5</v>
      </c>
      <c r="AA28" s="48" t="s">
        <v>5</v>
      </c>
      <c r="AB28" s="48" t="s">
        <v>5</v>
      </c>
      <c r="AC28" s="48" t="s">
        <v>9</v>
      </c>
      <c r="AD28" s="48" t="s">
        <v>5</v>
      </c>
      <c r="AE28" s="48" t="s">
        <v>5</v>
      </c>
      <c r="AF28" s="48" t="s">
        <v>9</v>
      </c>
      <c r="AG28" s="48" t="s">
        <v>5</v>
      </c>
      <c r="AH28" s="48" t="s">
        <v>5</v>
      </c>
      <c r="AI28" s="48" t="s">
        <v>5</v>
      </c>
      <c r="AJ28" s="48" t="s">
        <v>9</v>
      </c>
      <c r="AK28" s="48" t="s">
        <v>9</v>
      </c>
      <c r="AL28" s="48" t="s">
        <v>9</v>
      </c>
      <c r="AM28" s="48" t="s">
        <v>9</v>
      </c>
      <c r="AN28" s="48" t="s">
        <v>15</v>
      </c>
      <c r="AO28" s="48" t="s">
        <v>9</v>
      </c>
      <c r="AP28" s="48" t="s">
        <v>9</v>
      </c>
      <c r="AQ28" s="48" t="s">
        <v>9</v>
      </c>
      <c r="AR28" s="48" t="s">
        <v>9</v>
      </c>
      <c r="AS28" s="2"/>
      <c r="AT28" s="2" t="s">
        <v>7</v>
      </c>
      <c r="AU28" s="12">
        <v>58</v>
      </c>
      <c r="AV28" s="12"/>
      <c r="AW28" s="12">
        <v>670</v>
      </c>
      <c r="AX28" s="12">
        <v>760</v>
      </c>
      <c r="AY28" s="12">
        <v>670</v>
      </c>
      <c r="AZ28" s="12">
        <v>780</v>
      </c>
      <c r="BA28" s="12">
        <v>1340</v>
      </c>
      <c r="BB28" s="12">
        <v>1520</v>
      </c>
      <c r="BC28" s="12">
        <v>83</v>
      </c>
      <c r="BD28" s="12"/>
      <c r="BE28" s="12" t="s">
        <v>7</v>
      </c>
      <c r="BF28" s="12" t="s">
        <v>7</v>
      </c>
      <c r="BG28" s="12">
        <v>1009</v>
      </c>
      <c r="BH28" s="12">
        <v>267</v>
      </c>
      <c r="BI28" s="12" t="s">
        <v>10</v>
      </c>
      <c r="BJ28" s="12"/>
      <c r="BK28" s="1">
        <v>170</v>
      </c>
      <c r="BL28" s="1">
        <v>16</v>
      </c>
      <c r="BM28" s="1">
        <v>8</v>
      </c>
      <c r="BN28" s="1" t="s">
        <v>7</v>
      </c>
      <c r="BO28" s="1" t="s">
        <v>7</v>
      </c>
      <c r="BP28" s="1" t="s">
        <v>10</v>
      </c>
      <c r="BQ28" s="1"/>
      <c r="BR28" s="108"/>
      <c r="BS28" s="1" t="s">
        <v>10</v>
      </c>
      <c r="BT28" s="1" t="s">
        <v>7</v>
      </c>
      <c r="BU28" s="1" t="s">
        <v>7</v>
      </c>
      <c r="BV28" s="1" t="s">
        <v>7</v>
      </c>
      <c r="BW28" s="1" t="s">
        <v>7</v>
      </c>
      <c r="BX28" s="12">
        <v>90</v>
      </c>
      <c r="BY28" s="12">
        <v>0</v>
      </c>
      <c r="BZ28" s="12">
        <v>0</v>
      </c>
      <c r="CA28" s="12">
        <v>100</v>
      </c>
      <c r="CB28" s="12">
        <v>95</v>
      </c>
      <c r="CC28" s="12">
        <v>60952</v>
      </c>
      <c r="CD28" s="12"/>
      <c r="CE28" s="12"/>
      <c r="CF28" s="12"/>
      <c r="CG28" s="12">
        <v>576</v>
      </c>
      <c r="CH28" s="12">
        <v>16882</v>
      </c>
      <c r="CI28" s="12">
        <v>300</v>
      </c>
      <c r="CJ28" s="12">
        <v>249</v>
      </c>
      <c r="CK28" s="12">
        <v>249</v>
      </c>
      <c r="CL28" s="12">
        <v>249</v>
      </c>
      <c r="CM28" s="12">
        <v>248</v>
      </c>
      <c r="CN28" s="12">
        <v>0</v>
      </c>
      <c r="CO28" s="12">
        <v>249</v>
      </c>
      <c r="CP28" s="12">
        <v>100</v>
      </c>
      <c r="CQ28" s="66">
        <v>62389</v>
      </c>
      <c r="CR28" s="66">
        <v>60558</v>
      </c>
      <c r="CS28" s="66">
        <v>2199</v>
      </c>
      <c r="CT28" s="66">
        <v>0</v>
      </c>
      <c r="CU28" s="12">
        <v>11</v>
      </c>
      <c r="CV28" s="66">
        <v>1000</v>
      </c>
      <c r="CW28" s="12">
        <v>0</v>
      </c>
      <c r="CX28" s="66">
        <v>0</v>
      </c>
      <c r="CY28" s="78" t="s">
        <v>172</v>
      </c>
    </row>
    <row r="29" spans="1:103" x14ac:dyDescent="0.2">
      <c r="A29" s="3" t="s">
        <v>128</v>
      </c>
      <c r="B29" s="1">
        <v>2021</v>
      </c>
      <c r="C29" s="12">
        <v>960</v>
      </c>
      <c r="D29" s="12">
        <v>988</v>
      </c>
      <c r="E29" s="12">
        <v>1951</v>
      </c>
      <c r="F29" s="12">
        <v>0</v>
      </c>
      <c r="G29" s="12">
        <v>139</v>
      </c>
      <c r="H29" s="12">
        <v>174</v>
      </c>
      <c r="I29" s="12">
        <v>93.8</v>
      </c>
      <c r="J29" s="12">
        <v>97.2</v>
      </c>
      <c r="K29" s="12">
        <v>3948</v>
      </c>
      <c r="L29" s="12">
        <v>5454</v>
      </c>
      <c r="M29" s="12">
        <v>406</v>
      </c>
      <c r="N29" s="12">
        <v>455</v>
      </c>
      <c r="O29" s="12">
        <v>222</v>
      </c>
      <c r="P29" s="12">
        <v>242</v>
      </c>
      <c r="AC29" s="2" t="s">
        <v>13</v>
      </c>
      <c r="AT29" s="2" t="s">
        <v>7</v>
      </c>
      <c r="AU29" s="12">
        <v>51</v>
      </c>
      <c r="AW29" s="12">
        <v>660</v>
      </c>
      <c r="AX29" s="12">
        <v>750</v>
      </c>
      <c r="AY29" s="12">
        <v>660</v>
      </c>
      <c r="AZ29" s="12">
        <v>770</v>
      </c>
      <c r="BA29" s="12">
        <v>1330</v>
      </c>
      <c r="BB29" s="12">
        <v>1510</v>
      </c>
      <c r="BC29" s="12">
        <v>80</v>
      </c>
      <c r="BE29" s="12" t="s">
        <v>7</v>
      </c>
      <c r="BF29" s="12" t="s">
        <v>7</v>
      </c>
      <c r="BG29" s="12">
        <v>960</v>
      </c>
      <c r="BH29" s="12">
        <v>263</v>
      </c>
      <c r="BI29" s="12" t="s">
        <v>10</v>
      </c>
      <c r="BK29" s="1">
        <v>164</v>
      </c>
      <c r="BL29" s="1">
        <v>5</v>
      </c>
      <c r="BM29" s="1">
        <v>2</v>
      </c>
      <c r="BN29" s="3"/>
      <c r="BO29" s="3"/>
      <c r="BP29" s="3"/>
      <c r="BQ29" s="3"/>
      <c r="BR29" s="109"/>
      <c r="BX29" s="12">
        <v>90</v>
      </c>
      <c r="BY29" s="12">
        <v>0</v>
      </c>
      <c r="BZ29" s="12">
        <v>0</v>
      </c>
      <c r="CA29" s="12">
        <v>100</v>
      </c>
      <c r="CB29" s="12">
        <v>93</v>
      </c>
      <c r="CC29" s="12"/>
      <c r="CI29" s="12"/>
      <c r="CK29" s="12"/>
      <c r="CL29" s="12"/>
      <c r="CM29" s="12"/>
      <c r="CN29" s="12"/>
      <c r="CO29" s="12"/>
      <c r="CQ29" s="66"/>
      <c r="CR29" s="66"/>
      <c r="CS29" s="66"/>
      <c r="CT29" s="66"/>
      <c r="CU29" s="12"/>
      <c r="CV29" s="66"/>
      <c r="CX29" s="66"/>
    </row>
    <row r="30" spans="1:103" s="3" customFormat="1" x14ac:dyDescent="0.2">
      <c r="A30" s="3" t="s">
        <v>128</v>
      </c>
      <c r="B30" s="1">
        <v>2020</v>
      </c>
      <c r="C30" s="12">
        <v>861</v>
      </c>
      <c r="D30" s="12">
        <v>915</v>
      </c>
      <c r="E30" s="12">
        <v>1777</v>
      </c>
      <c r="F30" s="12">
        <v>0</v>
      </c>
      <c r="G30" s="12">
        <v>128</v>
      </c>
      <c r="H30" s="12">
        <v>166</v>
      </c>
      <c r="I30" s="12">
        <v>95</v>
      </c>
      <c r="J30" s="12">
        <v>85.9</v>
      </c>
      <c r="K30" s="12">
        <v>3946</v>
      </c>
      <c r="L30" s="12">
        <v>5454</v>
      </c>
      <c r="M30" s="12">
        <v>406</v>
      </c>
      <c r="N30" s="12">
        <v>455</v>
      </c>
      <c r="O30" s="12">
        <v>222</v>
      </c>
      <c r="P30" s="12">
        <v>242</v>
      </c>
      <c r="Q30" s="12"/>
      <c r="R30" s="12"/>
      <c r="S30" s="12"/>
      <c r="T30" s="12"/>
      <c r="U30" s="12"/>
      <c r="V30" s="12"/>
      <c r="W30" s="12"/>
      <c r="X30" s="12"/>
      <c r="Y30" s="12"/>
      <c r="Z30" s="2"/>
      <c r="AA30" s="2"/>
      <c r="AB30" s="2"/>
      <c r="AC30" s="2" t="s">
        <v>13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 t="s">
        <v>7</v>
      </c>
      <c r="AU30" s="12">
        <v>67</v>
      </c>
      <c r="AV30" s="12"/>
      <c r="AW30" s="12">
        <v>660</v>
      </c>
      <c r="AX30" s="12">
        <v>740</v>
      </c>
      <c r="AY30" s="12">
        <v>670</v>
      </c>
      <c r="AZ30" s="12">
        <v>770</v>
      </c>
      <c r="BA30" s="12">
        <v>1340</v>
      </c>
      <c r="BB30" s="12">
        <v>1510</v>
      </c>
      <c r="BC30" s="12">
        <v>84</v>
      </c>
      <c r="BD30" s="12"/>
      <c r="BE30" s="12" t="s">
        <v>7</v>
      </c>
      <c r="BF30" s="12" t="s">
        <v>7</v>
      </c>
      <c r="BG30" s="12">
        <v>1123</v>
      </c>
      <c r="BH30" s="12">
        <v>242</v>
      </c>
      <c r="BI30" s="12" t="s">
        <v>10</v>
      </c>
      <c r="BJ30" s="12"/>
      <c r="BK30" s="1">
        <v>158</v>
      </c>
      <c r="BL30" s="1">
        <v>7</v>
      </c>
      <c r="BM30" s="1">
        <v>6</v>
      </c>
      <c r="BR30" s="109"/>
      <c r="BS30" s="1"/>
      <c r="BT30" s="1"/>
      <c r="BU30" s="1"/>
      <c r="BV30" s="1"/>
      <c r="BW30" s="1"/>
      <c r="BX30" s="12">
        <v>89</v>
      </c>
      <c r="BY30" s="12">
        <v>0</v>
      </c>
      <c r="BZ30" s="12">
        <v>0</v>
      </c>
      <c r="CA30" s="12">
        <v>100</v>
      </c>
      <c r="CB30" s="12">
        <v>90</v>
      </c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66"/>
      <c r="CR30" s="66"/>
      <c r="CS30" s="66"/>
      <c r="CT30" s="66"/>
      <c r="CU30" s="12"/>
      <c r="CV30" s="66"/>
      <c r="CW30" s="12"/>
      <c r="CX30" s="66"/>
      <c r="CY30" s="28"/>
    </row>
    <row r="31" spans="1:103" s="3" customFormat="1" x14ac:dyDescent="0.2">
      <c r="A31" s="3" t="s">
        <v>128</v>
      </c>
      <c r="B31" s="1">
        <v>2019</v>
      </c>
      <c r="C31" s="12">
        <v>895</v>
      </c>
      <c r="D31" s="12">
        <v>939</v>
      </c>
      <c r="E31" s="12">
        <v>1835</v>
      </c>
      <c r="F31" s="12">
        <v>0</v>
      </c>
      <c r="G31" s="12">
        <v>121</v>
      </c>
      <c r="H31" s="12">
        <v>132</v>
      </c>
      <c r="I31" s="12">
        <v>95</v>
      </c>
      <c r="J31" s="12">
        <v>97.6</v>
      </c>
      <c r="K31" s="12">
        <v>3995</v>
      </c>
      <c r="L31" s="12">
        <v>5337</v>
      </c>
      <c r="M31" s="12">
        <v>413</v>
      </c>
      <c r="N31" s="12">
        <v>432</v>
      </c>
      <c r="O31" s="12">
        <v>248</v>
      </c>
      <c r="P31" s="12">
        <v>251</v>
      </c>
      <c r="Q31" s="12"/>
      <c r="R31" s="12"/>
      <c r="S31" s="12"/>
      <c r="T31" s="12"/>
      <c r="U31" s="12"/>
      <c r="V31" s="12"/>
      <c r="W31" s="12"/>
      <c r="X31" s="12"/>
      <c r="Y31" s="12"/>
      <c r="Z31" s="2"/>
      <c r="AA31" s="2"/>
      <c r="AB31" s="2"/>
      <c r="AC31" s="2" t="s">
        <v>13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 t="s">
        <v>7</v>
      </c>
      <c r="AU31" s="12">
        <v>59</v>
      </c>
      <c r="AV31" s="12"/>
      <c r="AW31" s="12">
        <v>660</v>
      </c>
      <c r="AX31" s="12">
        <v>740</v>
      </c>
      <c r="AY31" s="12">
        <v>670</v>
      </c>
      <c r="AZ31" s="12">
        <v>780</v>
      </c>
      <c r="BA31" s="12">
        <v>1340</v>
      </c>
      <c r="BB31" s="12">
        <v>1512</v>
      </c>
      <c r="BC31" s="12">
        <v>85</v>
      </c>
      <c r="BD31" s="12"/>
      <c r="BE31" s="12" t="s">
        <v>7</v>
      </c>
      <c r="BF31" s="12" t="s">
        <v>7</v>
      </c>
      <c r="BG31" s="12">
        <v>1112</v>
      </c>
      <c r="BH31" s="12">
        <v>251</v>
      </c>
      <c r="BI31" s="12" t="s">
        <v>10</v>
      </c>
      <c r="BJ31" s="12"/>
      <c r="BK31" s="1">
        <v>182</v>
      </c>
      <c r="BL31" s="1">
        <v>7</v>
      </c>
      <c r="BM31" s="1">
        <v>3</v>
      </c>
      <c r="BR31" s="109"/>
      <c r="BS31" s="1"/>
      <c r="BT31" s="1"/>
      <c r="BU31" s="1"/>
      <c r="BV31" s="1"/>
      <c r="BW31" s="1"/>
      <c r="BX31" s="12">
        <v>89</v>
      </c>
      <c r="BY31" s="12">
        <v>0</v>
      </c>
      <c r="BZ31" s="12">
        <v>0</v>
      </c>
      <c r="CA31" s="12">
        <v>100</v>
      </c>
      <c r="CB31" s="12">
        <v>92</v>
      </c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66"/>
      <c r="CR31" s="66"/>
      <c r="CS31" s="66"/>
      <c r="CT31" s="66"/>
      <c r="CU31" s="12"/>
      <c r="CV31" s="66"/>
      <c r="CW31" s="12"/>
      <c r="CX31" s="66"/>
      <c r="CY31" s="28"/>
    </row>
    <row r="32" spans="1:103" x14ac:dyDescent="0.2">
      <c r="A32" s="3" t="s">
        <v>128</v>
      </c>
      <c r="B32" s="1">
        <v>2018</v>
      </c>
      <c r="C32" s="12">
        <v>903</v>
      </c>
      <c r="D32" s="12">
        <v>922</v>
      </c>
      <c r="E32" s="12">
        <v>1828</v>
      </c>
      <c r="F32" s="12">
        <v>0</v>
      </c>
      <c r="G32" s="12">
        <v>110</v>
      </c>
      <c r="H32" s="12">
        <v>137</v>
      </c>
      <c r="I32" s="12">
        <v>94.9</v>
      </c>
      <c r="J32" s="12">
        <v>98</v>
      </c>
      <c r="K32" s="12">
        <v>3741</v>
      </c>
      <c r="L32" s="12">
        <v>5340</v>
      </c>
      <c r="M32" s="12">
        <v>433</v>
      </c>
      <c r="N32" s="12">
        <v>499</v>
      </c>
      <c r="O32" s="12">
        <v>244</v>
      </c>
      <c r="P32" s="12">
        <v>266</v>
      </c>
      <c r="AC32" s="2" t="s">
        <v>13</v>
      </c>
      <c r="AT32" s="2" t="s">
        <v>7</v>
      </c>
      <c r="AU32" s="12">
        <v>60</v>
      </c>
      <c r="AW32" s="12">
        <v>650</v>
      </c>
      <c r="AX32" s="12">
        <v>740</v>
      </c>
      <c r="AY32" s="12">
        <v>650</v>
      </c>
      <c r="AZ32" s="12">
        <v>770</v>
      </c>
      <c r="BC32" s="12">
        <v>80</v>
      </c>
      <c r="BE32" s="12" t="s">
        <v>7</v>
      </c>
      <c r="BF32" s="12" t="s">
        <v>7</v>
      </c>
      <c r="BG32" s="12">
        <v>1093</v>
      </c>
      <c r="BH32" s="12">
        <v>250</v>
      </c>
      <c r="BI32" s="12" t="s">
        <v>10</v>
      </c>
      <c r="BK32" s="1">
        <v>233</v>
      </c>
      <c r="BL32" s="1">
        <v>3</v>
      </c>
      <c r="BM32" s="1">
        <v>3</v>
      </c>
      <c r="BN32" s="3"/>
      <c r="BO32" s="3"/>
      <c r="BP32" s="3"/>
      <c r="BQ32" s="3"/>
      <c r="BR32" s="109"/>
      <c r="BX32" s="12">
        <v>89</v>
      </c>
      <c r="BY32" s="12">
        <v>0</v>
      </c>
      <c r="BZ32" s="12">
        <v>0</v>
      </c>
      <c r="CA32" s="12">
        <v>100</v>
      </c>
      <c r="CB32" s="12">
        <v>90</v>
      </c>
      <c r="CC32" s="12"/>
      <c r="CI32" s="12"/>
      <c r="CK32" s="12"/>
      <c r="CL32" s="12"/>
      <c r="CM32" s="12"/>
      <c r="CN32" s="12"/>
      <c r="CO32" s="12"/>
      <c r="CQ32" s="66"/>
      <c r="CR32" s="66"/>
      <c r="CS32" s="66"/>
      <c r="CT32" s="66"/>
      <c r="CU32" s="12"/>
      <c r="CV32" s="66"/>
      <c r="CX32" s="66"/>
    </row>
    <row r="33" spans="1:103" s="3" customFormat="1" x14ac:dyDescent="0.2">
      <c r="A33" s="3" t="s">
        <v>128</v>
      </c>
      <c r="B33" s="1">
        <v>2017</v>
      </c>
      <c r="C33" s="12">
        <v>907</v>
      </c>
      <c r="D33" s="12">
        <v>906</v>
      </c>
      <c r="E33" s="12">
        <v>1816</v>
      </c>
      <c r="F33" s="12">
        <v>0</v>
      </c>
      <c r="G33" s="12">
        <v>91</v>
      </c>
      <c r="H33" s="12">
        <v>120</v>
      </c>
      <c r="I33" s="12">
        <v>95.2</v>
      </c>
      <c r="J33" s="12">
        <v>96</v>
      </c>
      <c r="K33" s="12">
        <v>3013</v>
      </c>
      <c r="L33" s="12">
        <v>4238</v>
      </c>
      <c r="M33" s="12">
        <v>463</v>
      </c>
      <c r="N33" s="12">
        <v>525</v>
      </c>
      <c r="O33" s="12">
        <v>247</v>
      </c>
      <c r="P33" s="12">
        <v>254</v>
      </c>
      <c r="Q33" s="12"/>
      <c r="R33" s="12"/>
      <c r="S33" s="12"/>
      <c r="T33" s="12"/>
      <c r="U33" s="12"/>
      <c r="V33" s="12"/>
      <c r="W33" s="12"/>
      <c r="X33" s="12"/>
      <c r="Y33" s="12"/>
      <c r="Z33" s="2"/>
      <c r="AA33" s="2"/>
      <c r="AB33" s="2"/>
      <c r="AC33" s="2" t="s">
        <v>13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s">
        <v>7</v>
      </c>
      <c r="AU33" s="12">
        <v>53</v>
      </c>
      <c r="AV33" s="12"/>
      <c r="AW33" s="12">
        <v>650</v>
      </c>
      <c r="AX33" s="12">
        <v>750</v>
      </c>
      <c r="AY33" s="12">
        <v>640</v>
      </c>
      <c r="AZ33" s="12">
        <v>760</v>
      </c>
      <c r="BA33" s="12"/>
      <c r="BB33" s="12"/>
      <c r="BC33" s="12">
        <v>86</v>
      </c>
      <c r="BD33" s="12"/>
      <c r="BE33" s="12" t="s">
        <v>7</v>
      </c>
      <c r="BF33" s="12" t="s">
        <v>7</v>
      </c>
      <c r="BG33" s="12">
        <v>870</v>
      </c>
      <c r="BH33" s="12">
        <v>246</v>
      </c>
      <c r="BI33" s="12" t="s">
        <v>10</v>
      </c>
      <c r="BJ33" s="12"/>
      <c r="BK33" s="1">
        <v>201</v>
      </c>
      <c r="BL33" s="1">
        <v>5</v>
      </c>
      <c r="BM33" s="1">
        <v>3</v>
      </c>
      <c r="BR33" s="109"/>
      <c r="BS33" s="1"/>
      <c r="BT33" s="1"/>
      <c r="BU33" s="1"/>
      <c r="BV33" s="1"/>
      <c r="BW33" s="1"/>
      <c r="BX33" s="12">
        <v>89</v>
      </c>
      <c r="BY33" s="12">
        <v>0</v>
      </c>
      <c r="BZ33" s="12">
        <v>0</v>
      </c>
      <c r="CA33" s="12">
        <v>100</v>
      </c>
      <c r="CB33" s="12">
        <v>90</v>
      </c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66"/>
      <c r="CR33" s="66"/>
      <c r="CS33" s="66"/>
      <c r="CT33" s="66"/>
      <c r="CU33" s="12"/>
      <c r="CV33" s="66"/>
      <c r="CW33" s="12"/>
      <c r="CX33" s="66"/>
      <c r="CY33" s="28"/>
    </row>
    <row r="34" spans="1:103" s="3" customFormat="1" x14ac:dyDescent="0.2">
      <c r="A34" s="3" t="s">
        <v>128</v>
      </c>
      <c r="B34" s="1">
        <v>2016</v>
      </c>
      <c r="C34" s="12">
        <v>901</v>
      </c>
      <c r="D34" s="12">
        <v>900</v>
      </c>
      <c r="E34" s="12">
        <v>1806</v>
      </c>
      <c r="F34" s="12">
        <v>0</v>
      </c>
      <c r="G34" s="12">
        <v>90</v>
      </c>
      <c r="H34" s="12">
        <v>110</v>
      </c>
      <c r="I34" s="12">
        <v>94</v>
      </c>
      <c r="J34" s="12">
        <v>94</v>
      </c>
      <c r="K34" s="12">
        <v>2996</v>
      </c>
      <c r="L34" s="12">
        <v>3794</v>
      </c>
      <c r="M34" s="12">
        <v>476</v>
      </c>
      <c r="N34" s="12">
        <v>534</v>
      </c>
      <c r="O34" s="12">
        <v>252</v>
      </c>
      <c r="P34" s="12">
        <v>248</v>
      </c>
      <c r="Q34" s="12"/>
      <c r="R34" s="12"/>
      <c r="S34" s="12"/>
      <c r="T34" s="12"/>
      <c r="U34" s="12"/>
      <c r="V34" s="12"/>
      <c r="W34" s="12"/>
      <c r="X34" s="12"/>
      <c r="Y34" s="12"/>
      <c r="Z34" s="2"/>
      <c r="AA34" s="2"/>
      <c r="AB34" s="2"/>
      <c r="AC34" s="2" t="s">
        <v>13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s">
        <v>7</v>
      </c>
      <c r="AU34" s="12">
        <v>54</v>
      </c>
      <c r="AV34" s="12"/>
      <c r="AW34" s="12"/>
      <c r="AX34" s="12"/>
      <c r="AY34" s="12"/>
      <c r="AZ34" s="12"/>
      <c r="BA34" s="12"/>
      <c r="BB34" s="12"/>
      <c r="BC34" s="12">
        <v>80</v>
      </c>
      <c r="BD34" s="12"/>
      <c r="BE34" s="12" t="s">
        <v>7</v>
      </c>
      <c r="BF34" s="12" t="s">
        <v>7</v>
      </c>
      <c r="BG34" s="12">
        <v>870</v>
      </c>
      <c r="BH34" s="12">
        <v>237</v>
      </c>
      <c r="BI34" s="12" t="s">
        <v>10</v>
      </c>
      <c r="BJ34" s="12"/>
      <c r="BK34" s="1"/>
      <c r="BL34" s="1"/>
      <c r="BM34" s="1"/>
      <c r="BR34" s="109"/>
      <c r="BS34" s="1"/>
      <c r="BT34" s="1"/>
      <c r="BU34" s="1"/>
      <c r="BV34" s="1"/>
      <c r="BW34" s="1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66"/>
      <c r="CR34" s="66"/>
      <c r="CS34" s="66"/>
      <c r="CT34" s="66"/>
      <c r="CU34" s="12"/>
      <c r="CV34" s="66"/>
      <c r="CW34" s="12"/>
      <c r="CX34" s="66"/>
      <c r="CY34" s="28"/>
    </row>
    <row r="35" spans="1:103" x14ac:dyDescent="0.2">
      <c r="A35" s="3" t="s">
        <v>128</v>
      </c>
      <c r="B35" s="1">
        <v>2015</v>
      </c>
      <c r="C35" s="12">
        <v>902</v>
      </c>
      <c r="D35" s="12">
        <v>892</v>
      </c>
      <c r="E35" s="12">
        <v>1799</v>
      </c>
      <c r="F35" s="12">
        <v>0</v>
      </c>
      <c r="G35" s="12">
        <v>93</v>
      </c>
      <c r="H35" s="12">
        <v>125</v>
      </c>
      <c r="I35" s="12">
        <v>93</v>
      </c>
      <c r="J35" s="12">
        <v>97</v>
      </c>
      <c r="K35" s="12">
        <v>2996</v>
      </c>
      <c r="L35" s="12">
        <v>3794</v>
      </c>
      <c r="M35" s="12">
        <v>476</v>
      </c>
      <c r="N35" s="12">
        <v>534</v>
      </c>
      <c r="O35" s="12">
        <v>252</v>
      </c>
      <c r="P35" s="12">
        <v>248</v>
      </c>
      <c r="AC35" s="2" t="s">
        <v>13</v>
      </c>
      <c r="AT35" s="2" t="s">
        <v>7</v>
      </c>
      <c r="AU35" s="12">
        <v>42</v>
      </c>
      <c r="BC35" s="12">
        <v>84</v>
      </c>
      <c r="BE35" s="12" t="s">
        <v>7</v>
      </c>
      <c r="BF35" s="12" t="s">
        <v>7</v>
      </c>
      <c r="BG35" s="12">
        <v>950</v>
      </c>
      <c r="BH35" s="12">
        <v>243</v>
      </c>
      <c r="BI35" s="12" t="s">
        <v>10</v>
      </c>
      <c r="BQ35" s="1"/>
      <c r="BR35" s="108"/>
      <c r="CC35" s="12"/>
      <c r="CI35" s="12"/>
      <c r="CK35" s="12"/>
      <c r="CL35" s="12"/>
      <c r="CM35" s="12"/>
      <c r="CN35" s="12"/>
      <c r="CO35" s="12"/>
      <c r="CQ35" s="66"/>
      <c r="CR35" s="66"/>
      <c r="CS35" s="66"/>
      <c r="CT35" s="66"/>
      <c r="CU35" s="12"/>
      <c r="CV35" s="66"/>
      <c r="CX35" s="66"/>
    </row>
    <row r="36" spans="1:103" s="3" customFormat="1" x14ac:dyDescent="0.2">
      <c r="A36" s="3" t="s">
        <v>128</v>
      </c>
      <c r="B36" s="1">
        <v>2014</v>
      </c>
      <c r="C36" s="12">
        <v>901</v>
      </c>
      <c r="D36" s="12">
        <v>901</v>
      </c>
      <c r="E36" s="12">
        <v>1805</v>
      </c>
      <c r="F36" s="12">
        <v>0</v>
      </c>
      <c r="G36" s="12">
        <v>98</v>
      </c>
      <c r="H36" s="12">
        <v>114</v>
      </c>
      <c r="I36" s="12">
        <v>93</v>
      </c>
      <c r="J36" s="12">
        <v>98</v>
      </c>
      <c r="K36" s="12">
        <v>3042</v>
      </c>
      <c r="L36" s="12">
        <v>3893</v>
      </c>
      <c r="M36" s="12">
        <v>510</v>
      </c>
      <c r="N36" s="12">
        <v>524</v>
      </c>
      <c r="O36" s="12">
        <v>259</v>
      </c>
      <c r="P36" s="12">
        <v>244</v>
      </c>
      <c r="Q36" s="12"/>
      <c r="R36" s="12"/>
      <c r="S36" s="12"/>
      <c r="T36" s="12"/>
      <c r="U36" s="12"/>
      <c r="V36" s="12"/>
      <c r="W36" s="12"/>
      <c r="X36" s="12"/>
      <c r="Y36" s="12"/>
      <c r="Z36" s="2"/>
      <c r="AA36" s="2"/>
      <c r="AB36" s="2"/>
      <c r="AC36" s="2" t="s">
        <v>13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 t="s">
        <v>7</v>
      </c>
      <c r="AU36" s="12">
        <v>45</v>
      </c>
      <c r="AV36" s="12"/>
      <c r="AW36" s="12"/>
      <c r="AX36" s="12"/>
      <c r="AY36" s="12"/>
      <c r="AZ36" s="12"/>
      <c r="BA36" s="12"/>
      <c r="BB36" s="12"/>
      <c r="BC36" s="12">
        <v>86</v>
      </c>
      <c r="BD36" s="12"/>
      <c r="BE36" s="12" t="s">
        <v>7</v>
      </c>
      <c r="BF36" s="12" t="s">
        <v>7</v>
      </c>
      <c r="BG36" s="12">
        <v>851</v>
      </c>
      <c r="BH36" s="12">
        <v>237</v>
      </c>
      <c r="BI36" s="12" t="s">
        <v>10</v>
      </c>
      <c r="BJ36" s="12"/>
      <c r="BK36" s="1"/>
      <c r="BL36" s="1"/>
      <c r="BM36" s="1"/>
      <c r="BN36" s="1"/>
      <c r="BO36" s="1"/>
      <c r="BP36" s="1"/>
      <c r="BQ36" s="1"/>
      <c r="BR36" s="108"/>
      <c r="BS36" s="1"/>
      <c r="BT36" s="1"/>
      <c r="BU36" s="1"/>
      <c r="BV36" s="1"/>
      <c r="BW36" s="1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66"/>
      <c r="CR36" s="66"/>
      <c r="CS36" s="66"/>
      <c r="CT36" s="66"/>
      <c r="CU36" s="12"/>
      <c r="CV36" s="66"/>
      <c r="CW36" s="12"/>
      <c r="CX36" s="66"/>
      <c r="CY36" s="28"/>
    </row>
    <row r="37" spans="1:103" s="3" customFormat="1" x14ac:dyDescent="0.2">
      <c r="A37" s="4" t="s">
        <v>106</v>
      </c>
      <c r="B37" s="3">
        <v>2022</v>
      </c>
      <c r="C37" s="19">
        <v>3538</v>
      </c>
      <c r="D37" s="19">
        <v>3651</v>
      </c>
      <c r="E37" s="19">
        <v>7639</v>
      </c>
      <c r="F37" s="19">
        <v>3550</v>
      </c>
      <c r="G37" s="19">
        <v>1044</v>
      </c>
      <c r="H37" s="19">
        <v>1388</v>
      </c>
      <c r="I37" s="12">
        <v>95</v>
      </c>
      <c r="J37" s="19">
        <v>98.7</v>
      </c>
      <c r="K37" s="12">
        <v>18939</v>
      </c>
      <c r="L37" s="12">
        <v>31710</v>
      </c>
      <c r="M37" s="12">
        <v>1275</v>
      </c>
      <c r="N37" s="12">
        <v>1287</v>
      </c>
      <c r="O37" s="12">
        <v>828</v>
      </c>
      <c r="P37" s="12">
        <v>889</v>
      </c>
      <c r="Q37" s="12"/>
      <c r="R37" s="12"/>
      <c r="S37" s="12"/>
      <c r="T37" s="12"/>
      <c r="U37" s="12"/>
      <c r="V37" s="12"/>
      <c r="W37" s="12"/>
      <c r="X37" s="12"/>
      <c r="Y37" s="12"/>
      <c r="Z37" s="48" t="s">
        <v>5</v>
      </c>
      <c r="AA37" s="48" t="s">
        <v>5</v>
      </c>
      <c r="AB37" s="48" t="s">
        <v>5</v>
      </c>
      <c r="AC37" s="48" t="s">
        <v>9</v>
      </c>
      <c r="AD37" s="48" t="s">
        <v>5</v>
      </c>
      <c r="AE37" s="48" t="s">
        <v>5</v>
      </c>
      <c r="AF37" s="48" t="s">
        <v>15</v>
      </c>
      <c r="AG37" s="48" t="s">
        <v>13</v>
      </c>
      <c r="AH37" s="48" t="s">
        <v>5</v>
      </c>
      <c r="AI37" s="48" t="s">
        <v>5</v>
      </c>
      <c r="AJ37" s="48" t="s">
        <v>9</v>
      </c>
      <c r="AK37" s="48" t="s">
        <v>9</v>
      </c>
      <c r="AL37" s="48" t="s">
        <v>9</v>
      </c>
      <c r="AM37" s="48" t="s">
        <v>9</v>
      </c>
      <c r="AN37" s="48" t="s">
        <v>15</v>
      </c>
      <c r="AO37" s="48" t="s">
        <v>9</v>
      </c>
      <c r="AP37" s="48" t="s">
        <v>9</v>
      </c>
      <c r="AQ37" s="48" t="s">
        <v>9</v>
      </c>
      <c r="AR37" s="48" t="s">
        <v>15</v>
      </c>
      <c r="AS37" s="28" t="s">
        <v>10</v>
      </c>
      <c r="AT37" s="28" t="s">
        <v>7</v>
      </c>
      <c r="AU37" s="19">
        <v>54</v>
      </c>
      <c r="AV37" s="19"/>
      <c r="AW37" s="19">
        <v>730</v>
      </c>
      <c r="AX37" s="19">
        <v>780</v>
      </c>
      <c r="AY37" s="19">
        <v>760</v>
      </c>
      <c r="AZ37" s="19">
        <v>800</v>
      </c>
      <c r="BA37" s="12">
        <v>1500</v>
      </c>
      <c r="BB37" s="12">
        <v>1560</v>
      </c>
      <c r="BC37" s="12">
        <v>93</v>
      </c>
      <c r="BD37" s="12"/>
      <c r="BE37" s="19"/>
      <c r="BF37" s="19"/>
      <c r="BG37" s="12">
        <v>6146</v>
      </c>
      <c r="BH37" s="12">
        <v>896</v>
      </c>
      <c r="BI37" s="12"/>
      <c r="BJ37" s="12"/>
      <c r="BK37" s="63">
        <v>2836</v>
      </c>
      <c r="BL37" s="1">
        <v>152</v>
      </c>
      <c r="BM37" s="1">
        <v>103</v>
      </c>
      <c r="BN37" s="1" t="s">
        <v>7</v>
      </c>
      <c r="BO37" s="1" t="s">
        <v>7</v>
      </c>
      <c r="BP37" s="1" t="s">
        <v>7</v>
      </c>
      <c r="BQ37" s="116" t="s">
        <v>413</v>
      </c>
      <c r="BR37" s="143" t="s">
        <v>413</v>
      </c>
      <c r="BS37" s="1" t="s">
        <v>7</v>
      </c>
      <c r="BT37" s="1" t="s">
        <v>10</v>
      </c>
      <c r="BU37" s="1" t="s">
        <v>7</v>
      </c>
      <c r="BV37" s="1" t="s">
        <v>7</v>
      </c>
      <c r="BW37" s="1" t="s">
        <v>7</v>
      </c>
      <c r="BX37" s="12">
        <v>94</v>
      </c>
      <c r="BY37" s="12">
        <v>7</v>
      </c>
      <c r="BZ37" s="12">
        <v>4</v>
      </c>
      <c r="CA37" s="12">
        <v>99</v>
      </c>
      <c r="CB37" s="12">
        <v>70</v>
      </c>
      <c r="CC37" s="12">
        <v>54320</v>
      </c>
      <c r="CD37" s="12"/>
      <c r="CE37" s="12"/>
      <c r="CF37" s="12"/>
      <c r="CG37" s="12">
        <v>1236</v>
      </c>
      <c r="CH37" s="12">
        <v>16598</v>
      </c>
      <c r="CI37" s="12">
        <v>1095</v>
      </c>
      <c r="CJ37" s="12">
        <v>868</v>
      </c>
      <c r="CK37" s="12">
        <v>868</v>
      </c>
      <c r="CL37" s="12">
        <v>866</v>
      </c>
      <c r="CM37" s="12">
        <v>724</v>
      </c>
      <c r="CN37" s="12">
        <v>0</v>
      </c>
      <c r="CO37" s="12">
        <v>868</v>
      </c>
      <c r="CP37" s="12">
        <v>100</v>
      </c>
      <c r="CQ37" s="12">
        <v>62234</v>
      </c>
      <c r="CR37" s="12">
        <v>59928</v>
      </c>
      <c r="CS37" s="12">
        <v>2835</v>
      </c>
      <c r="CT37" s="12">
        <v>3019</v>
      </c>
      <c r="CU37" s="12">
        <v>9</v>
      </c>
      <c r="CV37" s="12">
        <v>19332</v>
      </c>
      <c r="CW37" s="12">
        <v>0</v>
      </c>
      <c r="CX37" s="12">
        <v>0</v>
      </c>
      <c r="CY37" s="78" t="s">
        <v>180</v>
      </c>
    </row>
    <row r="38" spans="1:103" x14ac:dyDescent="0.2">
      <c r="A38" s="3" t="s">
        <v>106</v>
      </c>
      <c r="B38" s="3">
        <v>2021</v>
      </c>
      <c r="C38" s="19">
        <v>3455</v>
      </c>
      <c r="D38" s="19">
        <v>3627</v>
      </c>
      <c r="E38" s="19">
        <v>7349</v>
      </c>
      <c r="F38" s="19">
        <v>3347</v>
      </c>
      <c r="G38" s="12">
        <v>899</v>
      </c>
      <c r="H38" s="19">
        <v>1304</v>
      </c>
      <c r="I38" s="12">
        <v>96</v>
      </c>
      <c r="J38" s="12">
        <v>98</v>
      </c>
      <c r="K38" s="12">
        <v>18032</v>
      </c>
      <c r="L38" s="12">
        <v>28536</v>
      </c>
      <c r="M38" s="12">
        <v>1276</v>
      </c>
      <c r="N38" s="12">
        <v>1292</v>
      </c>
      <c r="O38" s="12">
        <v>859</v>
      </c>
      <c r="P38" s="12">
        <v>846</v>
      </c>
      <c r="AC38" s="2" t="s">
        <v>9</v>
      </c>
      <c r="AS38" s="28" t="s">
        <v>10</v>
      </c>
      <c r="AT38" s="28" t="s">
        <v>7</v>
      </c>
      <c r="AU38" s="12">
        <v>51</v>
      </c>
      <c r="AW38" s="19">
        <v>720</v>
      </c>
      <c r="AX38" s="19">
        <v>770</v>
      </c>
      <c r="AY38" s="19">
        <v>740</v>
      </c>
      <c r="AZ38" s="19">
        <v>800</v>
      </c>
      <c r="BA38" s="12">
        <v>1470</v>
      </c>
      <c r="BB38" s="12">
        <v>1550</v>
      </c>
      <c r="BC38" s="12">
        <v>91</v>
      </c>
      <c r="BE38" s="19"/>
      <c r="BF38" s="19"/>
      <c r="BG38" s="12">
        <v>5541</v>
      </c>
      <c r="BH38" s="12">
        <v>884</v>
      </c>
      <c r="BK38" s="63">
        <v>2746</v>
      </c>
      <c r="BL38" s="1">
        <v>118</v>
      </c>
      <c r="BM38" s="1">
        <v>78</v>
      </c>
      <c r="BQ38" s="1"/>
      <c r="BR38" s="108"/>
      <c r="BX38" s="12">
        <v>94</v>
      </c>
      <c r="BY38" s="12">
        <v>6</v>
      </c>
      <c r="BZ38" s="12">
        <v>7</v>
      </c>
      <c r="CA38" s="12">
        <v>99</v>
      </c>
      <c r="CB38" s="12">
        <v>70</v>
      </c>
      <c r="CC38" s="12"/>
      <c r="CI38" s="12"/>
      <c r="CK38" s="12"/>
      <c r="CL38" s="12"/>
      <c r="CM38" s="12"/>
      <c r="CN38" s="12"/>
      <c r="CO38" s="12"/>
      <c r="CQ38" s="12"/>
      <c r="CR38" s="12"/>
      <c r="CS38" s="12"/>
      <c r="CT38" s="12"/>
      <c r="CU38" s="12"/>
    </row>
    <row r="39" spans="1:103" s="3" customFormat="1" x14ac:dyDescent="0.2">
      <c r="A39" s="3" t="s">
        <v>106</v>
      </c>
      <c r="B39" s="3">
        <v>2020</v>
      </c>
      <c r="C39" s="19">
        <v>3118</v>
      </c>
      <c r="D39" s="19">
        <v>3487</v>
      </c>
      <c r="E39" s="19">
        <v>6792</v>
      </c>
      <c r="F39" s="19">
        <v>3156</v>
      </c>
      <c r="G39" s="12">
        <v>807</v>
      </c>
      <c r="H39" s="19">
        <v>1238</v>
      </c>
      <c r="I39" s="12">
        <v>95</v>
      </c>
      <c r="J39" s="12">
        <v>91.6</v>
      </c>
      <c r="K39" s="12">
        <v>15050</v>
      </c>
      <c r="L39" s="12">
        <v>21743</v>
      </c>
      <c r="M39" s="12">
        <v>1394</v>
      </c>
      <c r="N39" s="12">
        <v>1428</v>
      </c>
      <c r="O39" s="12">
        <v>837</v>
      </c>
      <c r="P39" s="12">
        <v>914</v>
      </c>
      <c r="Q39" s="12"/>
      <c r="R39" s="12"/>
      <c r="S39" s="12"/>
      <c r="T39" s="12"/>
      <c r="U39" s="12"/>
      <c r="V39" s="12"/>
      <c r="W39" s="12"/>
      <c r="X39" s="12"/>
      <c r="Y39" s="12"/>
      <c r="Z39" s="2"/>
      <c r="AA39" s="2"/>
      <c r="AB39" s="2"/>
      <c r="AC39" s="2" t="s">
        <v>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8" t="s">
        <v>10</v>
      </c>
      <c r="AT39" s="28" t="s">
        <v>7</v>
      </c>
      <c r="AU39" s="19">
        <v>70</v>
      </c>
      <c r="AV39" s="19"/>
      <c r="AW39" s="19">
        <v>710</v>
      </c>
      <c r="AX39" s="19">
        <v>770</v>
      </c>
      <c r="AY39" s="19">
        <v>730</v>
      </c>
      <c r="AZ39" s="19">
        <v>790</v>
      </c>
      <c r="BA39" s="12">
        <v>1440</v>
      </c>
      <c r="BB39" s="12">
        <v>1550</v>
      </c>
      <c r="BC39" s="12">
        <v>98.7</v>
      </c>
      <c r="BD39" s="12"/>
      <c r="BE39" s="19"/>
      <c r="BF39" s="19"/>
      <c r="BG39" s="12">
        <v>4549</v>
      </c>
      <c r="BH39" s="12">
        <v>800</v>
      </c>
      <c r="BI39" s="12"/>
      <c r="BJ39" s="12"/>
      <c r="BK39" s="63">
        <v>2293</v>
      </c>
      <c r="BL39" s="1">
        <v>81</v>
      </c>
      <c r="BM39" s="1">
        <v>55</v>
      </c>
      <c r="BN39" s="1"/>
      <c r="BO39" s="1"/>
      <c r="BP39" s="1"/>
      <c r="BQ39" s="1"/>
      <c r="BR39" s="108"/>
      <c r="BS39" s="1"/>
      <c r="BT39" s="1"/>
      <c r="BU39" s="1"/>
      <c r="BV39" s="1"/>
      <c r="BW39" s="1"/>
      <c r="BX39" s="12">
        <v>94</v>
      </c>
      <c r="BY39" s="12">
        <v>11</v>
      </c>
      <c r="BZ39" s="12">
        <v>12</v>
      </c>
      <c r="CA39" s="12">
        <v>100</v>
      </c>
      <c r="CB39" s="12">
        <v>72</v>
      </c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28"/>
    </row>
    <row r="40" spans="1:103" s="3" customFormat="1" x14ac:dyDescent="0.2">
      <c r="A40" s="3" t="s">
        <v>106</v>
      </c>
      <c r="B40" s="3">
        <v>2019</v>
      </c>
      <c r="C40" s="19">
        <v>3257</v>
      </c>
      <c r="D40" s="19">
        <v>3569</v>
      </c>
      <c r="E40" s="19">
        <v>7160</v>
      </c>
      <c r="F40" s="19">
        <v>3173</v>
      </c>
      <c r="G40" s="12">
        <v>932</v>
      </c>
      <c r="H40" s="19">
        <v>1172</v>
      </c>
      <c r="I40" s="12">
        <v>96</v>
      </c>
      <c r="J40" s="12">
        <v>97.9</v>
      </c>
      <c r="K40" s="12">
        <v>15792</v>
      </c>
      <c r="L40" s="12">
        <v>22882</v>
      </c>
      <c r="M40" s="12">
        <v>1375</v>
      </c>
      <c r="N40" s="12">
        <v>1358</v>
      </c>
      <c r="O40" s="12">
        <v>821</v>
      </c>
      <c r="P40" s="12">
        <v>841</v>
      </c>
      <c r="Q40" s="12"/>
      <c r="R40" s="12"/>
      <c r="S40" s="12"/>
      <c r="T40" s="12"/>
      <c r="U40" s="12"/>
      <c r="V40" s="12"/>
      <c r="W40" s="12"/>
      <c r="X40" s="12"/>
      <c r="Y40" s="12"/>
      <c r="Z40" s="2"/>
      <c r="AA40" s="2"/>
      <c r="AB40" s="2"/>
      <c r="AC40" s="2" t="s">
        <v>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8" t="s">
        <v>10</v>
      </c>
      <c r="AT40" s="28" t="s">
        <v>7</v>
      </c>
      <c r="AU40" s="19">
        <v>67</v>
      </c>
      <c r="AV40" s="19"/>
      <c r="AW40" s="19">
        <v>700</v>
      </c>
      <c r="AX40" s="19">
        <v>770</v>
      </c>
      <c r="AY40" s="19">
        <v>740</v>
      </c>
      <c r="AZ40" s="19">
        <v>800</v>
      </c>
      <c r="BA40" s="12">
        <v>1440</v>
      </c>
      <c r="BB40" s="12">
        <v>1550</v>
      </c>
      <c r="BC40" s="12">
        <v>94</v>
      </c>
      <c r="BD40" s="12"/>
      <c r="BE40" s="19"/>
      <c r="BF40" s="19"/>
      <c r="BG40" s="12">
        <v>4230</v>
      </c>
      <c r="BH40" s="12">
        <v>769</v>
      </c>
      <c r="BI40" s="12"/>
      <c r="BJ40" s="12"/>
      <c r="BK40" s="63">
        <v>2030</v>
      </c>
      <c r="BL40" s="1">
        <v>118</v>
      </c>
      <c r="BM40" s="1">
        <v>84</v>
      </c>
      <c r="BN40" s="1"/>
      <c r="BO40" s="1"/>
      <c r="BP40" s="1"/>
      <c r="BQ40" s="1"/>
      <c r="BR40" s="108"/>
      <c r="BS40" s="1"/>
      <c r="BT40" s="1"/>
      <c r="BU40" s="1"/>
      <c r="BV40" s="1"/>
      <c r="BW40" s="1"/>
      <c r="BX40" s="12">
        <v>95</v>
      </c>
      <c r="BY40" s="12">
        <v>11</v>
      </c>
      <c r="BZ40" s="12">
        <v>12</v>
      </c>
      <c r="CA40" s="12">
        <v>100</v>
      </c>
      <c r="CB40" s="12">
        <v>72</v>
      </c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28"/>
    </row>
    <row r="41" spans="1:103" x14ac:dyDescent="0.2">
      <c r="A41" s="3" t="s">
        <v>106</v>
      </c>
      <c r="B41" s="3">
        <v>2018</v>
      </c>
      <c r="C41" s="19">
        <v>3118</v>
      </c>
      <c r="D41" s="19">
        <v>3617</v>
      </c>
      <c r="E41" s="19">
        <v>7043</v>
      </c>
      <c r="F41" s="19">
        <v>3214</v>
      </c>
      <c r="G41" s="12">
        <v>870</v>
      </c>
      <c r="H41" s="19">
        <v>1069</v>
      </c>
      <c r="I41" s="12">
        <v>95</v>
      </c>
      <c r="J41" s="19">
        <v>98.3</v>
      </c>
      <c r="K41" s="12">
        <v>14130</v>
      </c>
      <c r="L41" s="12">
        <v>21307</v>
      </c>
      <c r="M41" s="12">
        <v>1330</v>
      </c>
      <c r="N41" s="12">
        <v>1388</v>
      </c>
      <c r="O41" s="12">
        <v>785</v>
      </c>
      <c r="P41" s="12">
        <v>867</v>
      </c>
      <c r="AC41" s="2" t="s">
        <v>5</v>
      </c>
      <c r="AS41" s="28" t="s">
        <v>10</v>
      </c>
      <c r="AT41" s="28" t="s">
        <v>7</v>
      </c>
      <c r="AU41" s="19">
        <v>63</v>
      </c>
      <c r="AV41" s="19"/>
      <c r="AW41" s="19">
        <v>700</v>
      </c>
      <c r="AX41" s="19">
        <v>760</v>
      </c>
      <c r="AY41" s="19">
        <v>720</v>
      </c>
      <c r="AZ41" s="19">
        <v>790</v>
      </c>
      <c r="BA41" s="19"/>
      <c r="BB41" s="19"/>
      <c r="BC41" s="12">
        <v>96</v>
      </c>
      <c r="BE41" s="19"/>
      <c r="BF41" s="19"/>
      <c r="BG41" s="12">
        <v>3501</v>
      </c>
      <c r="BH41" s="12">
        <v>737</v>
      </c>
      <c r="BK41" s="63">
        <v>2130</v>
      </c>
      <c r="BL41" s="1">
        <v>164</v>
      </c>
      <c r="BM41" s="1">
        <v>102</v>
      </c>
      <c r="BQ41" s="1"/>
      <c r="BR41" s="108"/>
      <c r="BX41" s="12">
        <v>95</v>
      </c>
      <c r="BY41" s="12">
        <v>14</v>
      </c>
      <c r="BZ41" s="12">
        <v>10</v>
      </c>
      <c r="CA41" s="12">
        <v>100</v>
      </c>
      <c r="CB41" s="12">
        <v>72</v>
      </c>
      <c r="CC41" s="12"/>
      <c r="CI41" s="12"/>
      <c r="CK41" s="12"/>
      <c r="CL41" s="12"/>
      <c r="CM41" s="12"/>
      <c r="CN41" s="12"/>
      <c r="CO41" s="12"/>
      <c r="CQ41" s="12"/>
      <c r="CR41" s="12"/>
      <c r="CS41" s="12"/>
      <c r="CT41" s="12"/>
      <c r="CU41" s="12"/>
    </row>
    <row r="42" spans="1:103" x14ac:dyDescent="0.2">
      <c r="A42" s="3" t="s">
        <v>106</v>
      </c>
      <c r="B42" s="3">
        <v>2017</v>
      </c>
      <c r="C42" s="19">
        <v>3148</v>
      </c>
      <c r="D42" s="19">
        <v>3518</v>
      </c>
      <c r="E42" s="19">
        <v>6988</v>
      </c>
      <c r="F42" s="19">
        <v>3107</v>
      </c>
      <c r="G42" s="19">
        <v>870</v>
      </c>
      <c r="H42" s="19">
        <v>1029</v>
      </c>
      <c r="I42" s="19">
        <v>95.1</v>
      </c>
      <c r="J42" s="12">
        <v>98.1</v>
      </c>
      <c r="K42" s="12">
        <v>13038</v>
      </c>
      <c r="L42" s="12">
        <v>19685</v>
      </c>
      <c r="M42" s="12">
        <v>1286</v>
      </c>
      <c r="N42" s="12">
        <v>1513</v>
      </c>
      <c r="O42" s="12">
        <v>745</v>
      </c>
      <c r="P42" s="12">
        <v>894</v>
      </c>
      <c r="AC42" s="2" t="s">
        <v>5</v>
      </c>
      <c r="AS42" s="28" t="s">
        <v>10</v>
      </c>
      <c r="AT42" s="28" t="s">
        <v>7</v>
      </c>
      <c r="AU42" s="19">
        <v>55</v>
      </c>
      <c r="AV42" s="19"/>
      <c r="AW42" s="19">
        <v>705</v>
      </c>
      <c r="AX42" s="19">
        <v>780</v>
      </c>
      <c r="AY42" s="19">
        <v>700</v>
      </c>
      <c r="AZ42" s="19">
        <v>790</v>
      </c>
      <c r="BA42" s="19"/>
      <c r="BB42" s="19"/>
      <c r="BC42" s="12">
        <v>94</v>
      </c>
      <c r="BE42" s="19"/>
      <c r="BF42" s="19"/>
      <c r="BG42" s="12">
        <v>3183</v>
      </c>
      <c r="BH42" s="12">
        <v>689</v>
      </c>
      <c r="BK42" s="63">
        <v>1862</v>
      </c>
      <c r="BL42" s="1">
        <v>95</v>
      </c>
      <c r="BM42" s="1">
        <v>67</v>
      </c>
      <c r="BQ42" s="1"/>
      <c r="BR42" s="108"/>
      <c r="BX42" s="19">
        <v>94</v>
      </c>
      <c r="BY42" s="19">
        <v>10</v>
      </c>
      <c r="BZ42" s="19">
        <v>9</v>
      </c>
      <c r="CA42" s="19">
        <v>100</v>
      </c>
      <c r="CB42" s="19">
        <v>74</v>
      </c>
      <c r="CC42" s="12"/>
      <c r="CI42" s="12"/>
      <c r="CK42" s="12"/>
      <c r="CL42" s="12"/>
      <c r="CM42" s="12"/>
      <c r="CN42" s="12"/>
      <c r="CO42" s="12"/>
      <c r="CQ42" s="12"/>
      <c r="CR42" s="12"/>
      <c r="CS42" s="12"/>
      <c r="CT42" s="12"/>
      <c r="CU42" s="12"/>
    </row>
    <row r="43" spans="1:103" x14ac:dyDescent="0.2">
      <c r="A43" s="10" t="s">
        <v>45</v>
      </c>
      <c r="B43" s="1">
        <v>2022</v>
      </c>
      <c r="D43" s="12">
        <v>1403</v>
      </c>
      <c r="E43" s="12">
        <v>1409</v>
      </c>
      <c r="F43" s="12">
        <v>333</v>
      </c>
      <c r="G43" s="12">
        <v>203</v>
      </c>
      <c r="H43" s="12">
        <v>157</v>
      </c>
      <c r="I43" s="12">
        <v>83</v>
      </c>
      <c r="J43" s="12">
        <v>90</v>
      </c>
      <c r="L43" s="12">
        <v>3594</v>
      </c>
      <c r="N43" s="12">
        <v>1105</v>
      </c>
      <c r="P43" s="12">
        <v>396</v>
      </c>
      <c r="Z43" s="48" t="s">
        <v>5</v>
      </c>
      <c r="AA43" s="48" t="s">
        <v>13</v>
      </c>
      <c r="AB43" s="48" t="s">
        <v>13</v>
      </c>
      <c r="AC43" s="48" t="s">
        <v>239</v>
      </c>
      <c r="AD43" s="48" t="s">
        <v>5</v>
      </c>
      <c r="AE43" s="48" t="s">
        <v>5</v>
      </c>
      <c r="AF43" s="48" t="s">
        <v>9</v>
      </c>
      <c r="AG43" s="48" t="s">
        <v>13</v>
      </c>
      <c r="AH43" s="48" t="s">
        <v>9</v>
      </c>
      <c r="AI43" s="48" t="s">
        <v>13</v>
      </c>
      <c r="AJ43" s="48" t="s">
        <v>9</v>
      </c>
      <c r="AK43" s="48" t="s">
        <v>15</v>
      </c>
      <c r="AL43" s="48" t="s">
        <v>9</v>
      </c>
      <c r="AM43" s="48" t="s">
        <v>9</v>
      </c>
      <c r="AN43" s="48" t="s">
        <v>15</v>
      </c>
      <c r="AO43" s="48" t="s">
        <v>9</v>
      </c>
      <c r="AP43" s="48" t="s">
        <v>9</v>
      </c>
      <c r="AQ43" s="48" t="s">
        <v>9</v>
      </c>
      <c r="AR43" s="48" t="s">
        <v>15</v>
      </c>
      <c r="AS43" s="2" t="s">
        <v>7</v>
      </c>
      <c r="AT43" s="2" t="s">
        <v>10</v>
      </c>
      <c r="AU43" s="12">
        <v>56</v>
      </c>
      <c r="AW43" s="12">
        <v>660</v>
      </c>
      <c r="AX43" s="12">
        <v>750</v>
      </c>
      <c r="AY43" s="12">
        <v>620</v>
      </c>
      <c r="AZ43" s="12">
        <v>750</v>
      </c>
      <c r="BA43" s="12">
        <v>1300</v>
      </c>
      <c r="BB43" s="12">
        <v>1470</v>
      </c>
      <c r="BC43" s="12">
        <v>63</v>
      </c>
      <c r="BH43" s="12"/>
      <c r="BK43" s="3">
        <v>117</v>
      </c>
      <c r="BL43" s="1">
        <v>30</v>
      </c>
      <c r="BM43" s="1">
        <v>11</v>
      </c>
      <c r="BN43" s="1" t="s">
        <v>7</v>
      </c>
      <c r="BO43" s="1" t="s">
        <v>7</v>
      </c>
      <c r="BP43" s="1" t="s">
        <v>10</v>
      </c>
      <c r="BQ43" s="1"/>
      <c r="BR43" s="108"/>
      <c r="BS43" s="1" t="s">
        <v>7</v>
      </c>
      <c r="BT43" s="1" t="s">
        <v>10</v>
      </c>
      <c r="BU43" s="1" t="s">
        <v>7</v>
      </c>
      <c r="BV43" s="1" t="s">
        <v>7</v>
      </c>
      <c r="BW43" s="1" t="s">
        <v>7</v>
      </c>
      <c r="BX43" s="12">
        <v>88</v>
      </c>
      <c r="BY43" s="12">
        <v>0</v>
      </c>
      <c r="BZ43" s="12">
        <v>0</v>
      </c>
      <c r="CA43" s="12">
        <v>100</v>
      </c>
      <c r="CB43" s="12">
        <v>90</v>
      </c>
      <c r="CC43" s="12">
        <v>61190</v>
      </c>
      <c r="CG43" s="12">
        <v>970</v>
      </c>
      <c r="CH43" s="12">
        <v>18690</v>
      </c>
      <c r="CI43" s="12">
        <v>269</v>
      </c>
      <c r="CJ43" s="12">
        <v>184</v>
      </c>
      <c r="CK43" s="12">
        <v>184</v>
      </c>
      <c r="CL43" s="12">
        <v>183</v>
      </c>
      <c r="CM43" s="12">
        <v>144</v>
      </c>
      <c r="CN43" s="12">
        <v>50</v>
      </c>
      <c r="CO43" s="12">
        <v>184</v>
      </c>
      <c r="CP43" s="12">
        <v>100</v>
      </c>
      <c r="CQ43" s="66">
        <v>61609</v>
      </c>
      <c r="CR43" s="66">
        <v>52528</v>
      </c>
      <c r="CS43" s="66">
        <v>3391</v>
      </c>
      <c r="CT43" s="66">
        <v>2597</v>
      </c>
      <c r="CU43" s="12">
        <v>50</v>
      </c>
      <c r="CV43" s="66">
        <v>8895</v>
      </c>
      <c r="CW43" s="12">
        <v>0</v>
      </c>
      <c r="CX43" s="66">
        <v>0</v>
      </c>
      <c r="CY43" s="79" t="s">
        <v>176</v>
      </c>
    </row>
    <row r="44" spans="1:103" x14ac:dyDescent="0.2">
      <c r="A44" s="1" t="s">
        <v>45</v>
      </c>
      <c r="B44" s="1">
        <v>2021</v>
      </c>
      <c r="D44" s="12">
        <v>1421</v>
      </c>
      <c r="E44" s="12">
        <v>1425</v>
      </c>
      <c r="F44" s="12">
        <v>355</v>
      </c>
      <c r="G44" s="12">
        <v>219</v>
      </c>
      <c r="H44" s="12">
        <v>167</v>
      </c>
      <c r="I44" s="12">
        <v>87</v>
      </c>
      <c r="J44" s="12">
        <v>89</v>
      </c>
      <c r="L44" s="12">
        <v>3391</v>
      </c>
      <c r="N44" s="12">
        <v>1334</v>
      </c>
      <c r="P44" s="12">
        <v>422</v>
      </c>
      <c r="Z44" s="28"/>
      <c r="AA44" s="28"/>
      <c r="AB44" s="28"/>
      <c r="AC44" s="2" t="s">
        <v>9</v>
      </c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 t="s">
        <v>46</v>
      </c>
      <c r="AT44" s="2" t="s">
        <v>10</v>
      </c>
      <c r="AU44" s="12">
        <v>48</v>
      </c>
      <c r="AW44" s="12">
        <v>640</v>
      </c>
      <c r="AX44" s="12">
        <v>740</v>
      </c>
      <c r="AY44" s="12">
        <v>620</v>
      </c>
      <c r="AZ44" s="12">
        <v>750</v>
      </c>
      <c r="BA44" s="12">
        <v>1290</v>
      </c>
      <c r="BB44" s="12">
        <v>1460</v>
      </c>
      <c r="BC44" s="12">
        <v>68</v>
      </c>
      <c r="BE44" s="12" t="s">
        <v>7</v>
      </c>
      <c r="BF44" s="12" t="s">
        <v>7</v>
      </c>
      <c r="BG44" s="12">
        <v>227</v>
      </c>
      <c r="BH44" s="12">
        <v>159</v>
      </c>
      <c r="BI44" s="12" t="s">
        <v>10</v>
      </c>
      <c r="BK44" s="3">
        <v>91</v>
      </c>
      <c r="BL44" s="1">
        <v>23</v>
      </c>
      <c r="BM44" s="1">
        <v>8</v>
      </c>
      <c r="BQ44" s="1"/>
      <c r="BR44" s="108"/>
      <c r="BX44" s="12">
        <v>88</v>
      </c>
      <c r="BY44" s="12">
        <v>0</v>
      </c>
      <c r="BZ44" s="12">
        <v>0</v>
      </c>
      <c r="CA44" s="12">
        <v>100</v>
      </c>
      <c r="CB44" s="12">
        <v>90</v>
      </c>
      <c r="CC44" s="12"/>
      <c r="CI44" s="12"/>
      <c r="CK44" s="12"/>
      <c r="CL44" s="12"/>
      <c r="CM44" s="12"/>
      <c r="CN44" s="12"/>
      <c r="CO44" s="12"/>
      <c r="CQ44" s="66"/>
      <c r="CR44" s="66"/>
      <c r="CS44" s="66"/>
      <c r="CT44" s="66"/>
      <c r="CU44" s="12"/>
      <c r="CV44" s="66"/>
      <c r="CX44" s="66"/>
    </row>
    <row r="45" spans="1:103" s="3" customFormat="1" x14ac:dyDescent="0.2">
      <c r="A45" s="1" t="s">
        <v>45</v>
      </c>
      <c r="B45" s="1">
        <v>2020</v>
      </c>
      <c r="C45" s="12"/>
      <c r="D45" s="12">
        <v>1297</v>
      </c>
      <c r="E45" s="12">
        <v>1301</v>
      </c>
      <c r="F45" s="12">
        <v>341</v>
      </c>
      <c r="G45" s="12">
        <v>241</v>
      </c>
      <c r="H45" s="12">
        <v>150</v>
      </c>
      <c r="I45" s="12">
        <v>85</v>
      </c>
      <c r="J45" s="12">
        <v>87</v>
      </c>
      <c r="K45" s="12"/>
      <c r="L45" s="12">
        <v>3311</v>
      </c>
      <c r="M45" s="12"/>
      <c r="N45" s="12">
        <v>1270</v>
      </c>
      <c r="O45" s="12"/>
      <c r="P45" s="12">
        <v>359</v>
      </c>
      <c r="Q45" s="12"/>
      <c r="R45" s="12"/>
      <c r="S45" s="12"/>
      <c r="T45" s="12"/>
      <c r="U45" s="12"/>
      <c r="V45" s="12"/>
      <c r="W45" s="12"/>
      <c r="X45" s="12"/>
      <c r="Y45" s="12"/>
      <c r="Z45" s="28"/>
      <c r="AA45" s="28"/>
      <c r="AB45" s="28"/>
      <c r="AC45" s="2" t="s">
        <v>9</v>
      </c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 t="s">
        <v>46</v>
      </c>
      <c r="AT45" s="2" t="s">
        <v>10</v>
      </c>
      <c r="AU45" s="12">
        <v>68</v>
      </c>
      <c r="AV45" s="12"/>
      <c r="AW45" s="12">
        <v>630</v>
      </c>
      <c r="AX45" s="12">
        <v>740</v>
      </c>
      <c r="AY45" s="12">
        <v>610</v>
      </c>
      <c r="AZ45" s="12">
        <v>760</v>
      </c>
      <c r="BA45" s="12">
        <v>1260</v>
      </c>
      <c r="BB45" s="12">
        <v>1470</v>
      </c>
      <c r="BC45" s="12">
        <v>66</v>
      </c>
      <c r="BD45" s="12"/>
      <c r="BE45" s="12" t="s">
        <v>7</v>
      </c>
      <c r="BF45" s="12" t="s">
        <v>7</v>
      </c>
      <c r="BG45" s="12">
        <v>349</v>
      </c>
      <c r="BH45" s="12">
        <v>169</v>
      </c>
      <c r="BI45" s="12" t="s">
        <v>10</v>
      </c>
      <c r="BJ45" s="12"/>
      <c r="BK45" s="3">
        <v>94</v>
      </c>
      <c r="BL45" s="1">
        <v>20</v>
      </c>
      <c r="BM45" s="1">
        <v>3</v>
      </c>
      <c r="BN45" s="1"/>
      <c r="BO45" s="1"/>
      <c r="BP45" s="1"/>
      <c r="BQ45" s="1"/>
      <c r="BR45" s="108"/>
      <c r="BS45" s="1"/>
      <c r="BT45" s="1"/>
      <c r="BU45" s="1"/>
      <c r="BV45" s="1"/>
      <c r="BW45" s="1"/>
      <c r="BX45" s="12">
        <v>86</v>
      </c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66"/>
      <c r="CR45" s="66"/>
      <c r="CS45" s="66"/>
      <c r="CT45" s="66"/>
      <c r="CU45" s="12"/>
      <c r="CV45" s="66"/>
      <c r="CW45" s="12"/>
      <c r="CX45" s="66"/>
      <c r="CY45" s="28"/>
    </row>
    <row r="46" spans="1:103" s="3" customFormat="1" x14ac:dyDescent="0.2">
      <c r="A46" s="1" t="s">
        <v>45</v>
      </c>
      <c r="B46" s="1">
        <v>2019</v>
      </c>
      <c r="C46" s="12"/>
      <c r="D46" s="12">
        <v>1372</v>
      </c>
      <c r="E46" s="12">
        <v>1384</v>
      </c>
      <c r="F46" s="12">
        <v>335</v>
      </c>
      <c r="G46" s="12">
        <v>287</v>
      </c>
      <c r="H46" s="12">
        <v>158</v>
      </c>
      <c r="I46" s="12">
        <v>84</v>
      </c>
      <c r="J46" s="12">
        <v>90</v>
      </c>
      <c r="K46" s="12"/>
      <c r="L46" s="12">
        <v>3332</v>
      </c>
      <c r="M46" s="12"/>
      <c r="N46" s="12">
        <v>1102</v>
      </c>
      <c r="O46" s="12"/>
      <c r="P46" s="12">
        <v>374</v>
      </c>
      <c r="Q46" s="12"/>
      <c r="R46" s="12"/>
      <c r="S46" s="12"/>
      <c r="T46" s="12"/>
      <c r="U46" s="12"/>
      <c r="V46" s="12"/>
      <c r="W46" s="12"/>
      <c r="X46" s="12"/>
      <c r="Y46" s="12"/>
      <c r="Z46" s="2"/>
      <c r="AA46" s="2"/>
      <c r="AB46" s="2"/>
      <c r="AC46" s="2" t="s">
        <v>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s">
        <v>46</v>
      </c>
      <c r="AT46" s="2" t="s">
        <v>10</v>
      </c>
      <c r="AU46" s="12">
        <v>61</v>
      </c>
      <c r="AV46" s="12"/>
      <c r="AW46" s="12">
        <v>640</v>
      </c>
      <c r="AX46" s="12">
        <v>740</v>
      </c>
      <c r="AY46" s="12">
        <v>650</v>
      </c>
      <c r="AZ46" s="12">
        <v>770</v>
      </c>
      <c r="BA46" s="12">
        <v>1290</v>
      </c>
      <c r="BB46" s="12">
        <v>1510</v>
      </c>
      <c r="BC46" s="12">
        <v>67</v>
      </c>
      <c r="BD46" s="12"/>
      <c r="BE46" s="12" t="s">
        <v>7</v>
      </c>
      <c r="BF46" s="12" t="s">
        <v>7</v>
      </c>
      <c r="BG46" s="12">
        <v>346</v>
      </c>
      <c r="BH46" s="12">
        <v>179</v>
      </c>
      <c r="BI46" s="12" t="s">
        <v>10</v>
      </c>
      <c r="BJ46" s="12"/>
      <c r="BK46" s="3">
        <v>106</v>
      </c>
      <c r="BL46" s="1">
        <v>23</v>
      </c>
      <c r="BM46" s="1">
        <v>8</v>
      </c>
      <c r="BN46" s="1"/>
      <c r="BO46" s="1"/>
      <c r="BP46" s="1"/>
      <c r="BQ46" s="1"/>
      <c r="BR46" s="108"/>
      <c r="BS46" s="1"/>
      <c r="BT46" s="1"/>
      <c r="BU46" s="1"/>
      <c r="BV46" s="1"/>
      <c r="BW46" s="1"/>
      <c r="BX46" s="12">
        <v>85</v>
      </c>
      <c r="BY46" s="12">
        <v>0</v>
      </c>
      <c r="BZ46" s="12">
        <v>0</v>
      </c>
      <c r="CA46" s="12">
        <v>100</v>
      </c>
      <c r="CB46" s="12">
        <v>92</v>
      </c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66"/>
      <c r="CR46" s="66"/>
      <c r="CS46" s="66"/>
      <c r="CT46" s="66"/>
      <c r="CU46" s="12"/>
      <c r="CV46" s="66"/>
      <c r="CW46" s="12"/>
      <c r="CX46" s="66"/>
      <c r="CY46" s="28"/>
    </row>
    <row r="47" spans="1:103" x14ac:dyDescent="0.2">
      <c r="A47" s="1" t="s">
        <v>45</v>
      </c>
      <c r="B47" s="1">
        <v>2018</v>
      </c>
      <c r="D47" s="12">
        <v>1350</v>
      </c>
      <c r="E47" s="12">
        <v>1360</v>
      </c>
      <c r="F47" s="12">
        <v>330</v>
      </c>
      <c r="G47" s="12">
        <v>295</v>
      </c>
      <c r="H47" s="12">
        <v>175</v>
      </c>
      <c r="I47" s="12">
        <v>87</v>
      </c>
      <c r="J47" s="12">
        <v>92</v>
      </c>
      <c r="L47" s="12">
        <v>3166</v>
      </c>
      <c r="N47" s="12">
        <v>1072</v>
      </c>
      <c r="P47" s="12">
        <v>391</v>
      </c>
      <c r="AC47" s="2" t="s">
        <v>9</v>
      </c>
      <c r="AS47" s="2" t="s">
        <v>46</v>
      </c>
      <c r="AT47" s="2" t="s">
        <v>10</v>
      </c>
      <c r="AU47" s="12">
        <v>61</v>
      </c>
      <c r="AW47" s="12">
        <v>660</v>
      </c>
      <c r="AX47" s="12">
        <v>730</v>
      </c>
      <c r="AY47" s="12">
        <v>640</v>
      </c>
      <c r="AZ47" s="12">
        <v>770</v>
      </c>
      <c r="BA47" s="12">
        <v>1300</v>
      </c>
      <c r="BB47" s="12">
        <v>1500</v>
      </c>
      <c r="BC47" s="12">
        <v>59</v>
      </c>
      <c r="BE47" s="12" t="s">
        <v>7</v>
      </c>
      <c r="BF47" s="12" t="s">
        <v>7</v>
      </c>
      <c r="BG47" s="12">
        <v>337</v>
      </c>
      <c r="BH47" s="12">
        <v>177</v>
      </c>
      <c r="BI47" s="12" t="s">
        <v>10</v>
      </c>
      <c r="BK47" s="3">
        <v>124</v>
      </c>
      <c r="BL47" s="1">
        <v>19</v>
      </c>
      <c r="BM47" s="1">
        <v>2</v>
      </c>
      <c r="BQ47" s="1"/>
      <c r="BR47" s="108"/>
      <c r="BX47" s="12">
        <v>85</v>
      </c>
      <c r="BY47" s="12">
        <v>0</v>
      </c>
      <c r="BZ47" s="12">
        <v>0</v>
      </c>
      <c r="CA47" s="12">
        <v>100</v>
      </c>
      <c r="CB47" s="12">
        <v>91</v>
      </c>
      <c r="CC47" s="3"/>
      <c r="CI47" s="12"/>
      <c r="CK47" s="12"/>
      <c r="CL47" s="12"/>
      <c r="CM47" s="12"/>
      <c r="CN47" s="12"/>
      <c r="CO47" s="12"/>
      <c r="CQ47" s="66"/>
      <c r="CR47" s="66"/>
      <c r="CS47" s="66"/>
      <c r="CT47" s="66"/>
      <c r="CU47" s="12"/>
      <c r="CV47" s="66"/>
      <c r="CX47" s="66"/>
    </row>
    <row r="48" spans="1:103" x14ac:dyDescent="0.2">
      <c r="A48" s="1" t="s">
        <v>45</v>
      </c>
      <c r="B48" s="1">
        <v>2017</v>
      </c>
      <c r="D48" s="12">
        <v>1324</v>
      </c>
      <c r="E48" s="12">
        <v>1334</v>
      </c>
      <c r="F48" s="12">
        <v>306</v>
      </c>
      <c r="G48" s="12">
        <v>303</v>
      </c>
      <c r="H48" s="12">
        <v>163</v>
      </c>
      <c r="I48" s="12">
        <v>83</v>
      </c>
      <c r="J48" s="12">
        <v>92</v>
      </c>
      <c r="L48" s="12">
        <v>2936</v>
      </c>
      <c r="N48" s="12">
        <v>1116</v>
      </c>
      <c r="P48" s="12">
        <v>354</v>
      </c>
      <c r="AC48" s="2" t="s">
        <v>239</v>
      </c>
      <c r="AS48" s="2" t="s">
        <v>46</v>
      </c>
      <c r="AT48" s="2" t="s">
        <v>10</v>
      </c>
      <c r="AU48" s="12">
        <v>56</v>
      </c>
      <c r="AW48" s="12">
        <v>650</v>
      </c>
      <c r="AX48" s="12">
        <v>730</v>
      </c>
      <c r="AY48" s="12">
        <v>660</v>
      </c>
      <c r="AZ48" s="12">
        <v>770</v>
      </c>
      <c r="BC48" s="12">
        <v>68</v>
      </c>
      <c r="BE48" s="12" t="s">
        <v>7</v>
      </c>
      <c r="BF48" s="12" t="s">
        <v>7</v>
      </c>
      <c r="BG48" s="12">
        <v>276</v>
      </c>
      <c r="BH48" s="12">
        <v>145</v>
      </c>
      <c r="BI48" s="12" t="s">
        <v>10</v>
      </c>
      <c r="BK48" s="3">
        <v>104</v>
      </c>
      <c r="BL48" s="1">
        <v>10</v>
      </c>
      <c r="BM48" s="1">
        <v>6</v>
      </c>
      <c r="BQ48" s="1"/>
      <c r="BR48" s="108"/>
      <c r="BX48" s="12">
        <v>82</v>
      </c>
      <c r="BY48" s="19">
        <v>0</v>
      </c>
      <c r="BZ48" s="19">
        <v>0</v>
      </c>
      <c r="CA48" s="19">
        <v>100</v>
      </c>
      <c r="CB48" s="19">
        <v>91</v>
      </c>
      <c r="CC48" s="3"/>
      <c r="CI48" s="12"/>
      <c r="CK48" s="12"/>
      <c r="CL48" s="12"/>
      <c r="CM48" s="12"/>
      <c r="CN48" s="12"/>
      <c r="CO48" s="12"/>
      <c r="CQ48" s="66"/>
      <c r="CR48" s="66"/>
      <c r="CS48" s="66"/>
      <c r="CT48" s="66"/>
      <c r="CU48" s="12"/>
      <c r="CV48" s="66"/>
      <c r="CX48" s="66"/>
    </row>
    <row r="49" spans="1:103" x14ac:dyDescent="0.2">
      <c r="A49" s="4" t="s">
        <v>350</v>
      </c>
      <c r="B49" s="3">
        <v>2022</v>
      </c>
      <c r="C49" s="3">
        <v>3074</v>
      </c>
      <c r="D49" s="3">
        <v>2825</v>
      </c>
      <c r="E49" s="3">
        <v>6017</v>
      </c>
      <c r="F49" s="3">
        <v>6184</v>
      </c>
      <c r="G49" s="3">
        <v>852</v>
      </c>
      <c r="H49" s="3">
        <v>1510</v>
      </c>
      <c r="I49" s="3">
        <v>86</v>
      </c>
      <c r="J49" s="3">
        <v>92.8</v>
      </c>
      <c r="K49" s="3">
        <v>19838</v>
      </c>
      <c r="L49" s="3">
        <v>18863</v>
      </c>
      <c r="M49" s="3">
        <v>5357</v>
      </c>
      <c r="N49" s="3">
        <v>5250</v>
      </c>
      <c r="O49" s="3">
        <v>818</v>
      </c>
      <c r="P49" s="3">
        <v>735</v>
      </c>
      <c r="Q49" s="3"/>
      <c r="R49" s="3"/>
      <c r="S49" s="3"/>
      <c r="T49" s="3"/>
      <c r="U49" s="3"/>
      <c r="V49" s="3"/>
      <c r="W49" s="3"/>
      <c r="X49" s="3"/>
      <c r="Y49" s="3"/>
      <c r="Z49" s="49" t="s">
        <v>5</v>
      </c>
      <c r="AA49" s="49" t="s">
        <v>5</v>
      </c>
      <c r="AB49" s="49" t="s">
        <v>5</v>
      </c>
      <c r="AC49" s="49" t="s">
        <v>9</v>
      </c>
      <c r="AD49" s="49" t="s">
        <v>13</v>
      </c>
      <c r="AE49" s="49" t="s">
        <v>13</v>
      </c>
      <c r="AF49" s="49" t="s">
        <v>13</v>
      </c>
      <c r="AG49" s="49" t="s">
        <v>5</v>
      </c>
      <c r="AH49" s="49" t="s">
        <v>13</v>
      </c>
      <c r="AI49" s="49" t="s">
        <v>13</v>
      </c>
      <c r="AJ49" s="49" t="s">
        <v>9</v>
      </c>
      <c r="AK49" s="49" t="s">
        <v>9</v>
      </c>
      <c r="AL49" s="49" t="s">
        <v>15</v>
      </c>
      <c r="AM49" s="49" t="s">
        <v>15</v>
      </c>
      <c r="AN49" s="49" t="s">
        <v>15</v>
      </c>
      <c r="AO49" s="49" t="s">
        <v>13</v>
      </c>
      <c r="AP49" s="49" t="s">
        <v>13</v>
      </c>
      <c r="AQ49" s="49" t="s">
        <v>9</v>
      </c>
      <c r="AR49" s="49" t="s">
        <v>9</v>
      </c>
      <c r="AS49" s="28" t="s">
        <v>10</v>
      </c>
      <c r="AT49" s="28" t="s">
        <v>7</v>
      </c>
      <c r="AU49" s="3">
        <v>42</v>
      </c>
      <c r="AV49" s="3"/>
      <c r="AW49" s="3">
        <v>680</v>
      </c>
      <c r="AX49" s="3">
        <v>750</v>
      </c>
      <c r="AY49" s="3">
        <v>730</v>
      </c>
      <c r="AZ49" s="3">
        <v>790</v>
      </c>
      <c r="BA49" s="3">
        <v>1420</v>
      </c>
      <c r="BB49" s="3">
        <v>1520</v>
      </c>
      <c r="BC49" s="3">
        <v>63</v>
      </c>
      <c r="BD49" s="3">
        <v>15.4</v>
      </c>
      <c r="BE49" s="12" t="s">
        <v>7</v>
      </c>
      <c r="BF49" s="12" t="s">
        <v>10</v>
      </c>
      <c r="BG49" s="3">
        <v>1091</v>
      </c>
      <c r="BH49" s="3">
        <v>352</v>
      </c>
      <c r="BI49" s="22" t="s">
        <v>7</v>
      </c>
      <c r="BK49" s="3">
        <v>603</v>
      </c>
      <c r="BL49" s="3">
        <v>183</v>
      </c>
      <c r="BM49" s="3">
        <v>62</v>
      </c>
      <c r="BN49" s="3" t="s">
        <v>7</v>
      </c>
      <c r="BO49" s="3" t="s">
        <v>7</v>
      </c>
      <c r="BP49" s="3" t="s">
        <v>7</v>
      </c>
      <c r="BQ49" s="116" t="s">
        <v>413</v>
      </c>
      <c r="BR49" s="143" t="s">
        <v>413</v>
      </c>
      <c r="BS49" s="3" t="s">
        <v>7</v>
      </c>
      <c r="BT49" s="3" t="s">
        <v>7</v>
      </c>
      <c r="BU49" s="3" t="s">
        <v>7</v>
      </c>
      <c r="BV49" s="3" t="s">
        <v>7</v>
      </c>
      <c r="BW49" s="3" t="s">
        <v>7</v>
      </c>
      <c r="BX49" s="12">
        <v>81</v>
      </c>
      <c r="BY49" s="19">
        <v>17</v>
      </c>
      <c r="BZ49" s="19">
        <v>22</v>
      </c>
      <c r="CA49" s="12">
        <v>98</v>
      </c>
      <c r="CB49" s="12">
        <v>75</v>
      </c>
      <c r="CC49" s="1">
        <v>64100</v>
      </c>
      <c r="CD49" s="3"/>
      <c r="CE49" s="3"/>
      <c r="CF49" s="3"/>
      <c r="CG49" s="3">
        <v>1251</v>
      </c>
      <c r="CH49" s="3">
        <v>17040</v>
      </c>
      <c r="CI49" s="3">
        <v>1219</v>
      </c>
      <c r="CJ49" s="3">
        <v>906</v>
      </c>
      <c r="CK49" s="3">
        <v>906</v>
      </c>
      <c r="CL49" s="3">
        <v>878</v>
      </c>
      <c r="CM49" s="3">
        <v>821</v>
      </c>
      <c r="CN49" s="3">
        <v>294</v>
      </c>
      <c r="CO49" s="3">
        <v>708</v>
      </c>
      <c r="CP49" s="3">
        <v>100</v>
      </c>
      <c r="CQ49" s="3">
        <v>55429</v>
      </c>
      <c r="CR49" s="3">
        <v>43316</v>
      </c>
      <c r="CS49" s="3">
        <v>6134</v>
      </c>
      <c r="CT49" s="3">
        <v>4803</v>
      </c>
      <c r="CU49" s="3">
        <v>545</v>
      </c>
      <c r="CV49" s="3">
        <v>29108</v>
      </c>
      <c r="CW49" s="3">
        <v>0</v>
      </c>
      <c r="CX49" s="3">
        <v>0</v>
      </c>
      <c r="CY49" s="2" t="s">
        <v>349</v>
      </c>
    </row>
    <row r="50" spans="1:103" x14ac:dyDescent="0.2">
      <c r="A50" s="3" t="s">
        <v>350</v>
      </c>
      <c r="B50" s="3">
        <v>2021</v>
      </c>
      <c r="C50" s="3">
        <v>2983</v>
      </c>
      <c r="D50" s="3">
        <v>2678</v>
      </c>
      <c r="E50" s="3">
        <v>5792</v>
      </c>
      <c r="F50" s="3">
        <v>6350</v>
      </c>
      <c r="G50" s="3">
        <v>782</v>
      </c>
      <c r="H50" s="3">
        <v>1399</v>
      </c>
      <c r="I50" s="3">
        <v>84</v>
      </c>
      <c r="J50" s="3"/>
      <c r="K50" s="3">
        <v>16971</v>
      </c>
      <c r="L50" s="3">
        <v>16261</v>
      </c>
      <c r="M50" s="3">
        <v>4951</v>
      </c>
      <c r="N50" s="3">
        <v>5098</v>
      </c>
      <c r="O50" s="3">
        <v>782</v>
      </c>
      <c r="P50" s="3">
        <v>824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28" t="s">
        <v>10</v>
      </c>
      <c r="AT50" s="28" t="s">
        <v>7</v>
      </c>
      <c r="AU50" s="3">
        <v>39</v>
      </c>
      <c r="AV50" s="3"/>
      <c r="AW50" s="3">
        <v>680</v>
      </c>
      <c r="AX50" s="3">
        <v>740</v>
      </c>
      <c r="AY50" s="3">
        <v>730</v>
      </c>
      <c r="AZ50" s="3">
        <v>790</v>
      </c>
      <c r="BA50" s="3">
        <v>1420</v>
      </c>
      <c r="BB50" s="3">
        <v>1520</v>
      </c>
      <c r="BC50" s="3">
        <v>62</v>
      </c>
      <c r="BD50" s="3">
        <v>16.77</v>
      </c>
      <c r="BE50" s="12" t="s">
        <v>7</v>
      </c>
      <c r="BF50" s="12" t="s">
        <v>10</v>
      </c>
      <c r="BG50" s="3">
        <v>888</v>
      </c>
      <c r="BH50" s="3">
        <v>318</v>
      </c>
      <c r="BI50" s="22" t="s">
        <v>7</v>
      </c>
      <c r="BK50" s="3">
        <v>602</v>
      </c>
      <c r="BL50" s="3">
        <v>240</v>
      </c>
      <c r="BM50" s="3">
        <v>74</v>
      </c>
      <c r="BQ50" s="42"/>
      <c r="BR50" s="110"/>
      <c r="BU50" s="3"/>
      <c r="BV50" s="3"/>
      <c r="BW50" s="3"/>
      <c r="BX50" s="12">
        <v>80</v>
      </c>
      <c r="BY50" s="19">
        <v>3</v>
      </c>
      <c r="BZ50" s="19">
        <v>0</v>
      </c>
      <c r="CA50" s="12">
        <v>90</v>
      </c>
      <c r="CB50" s="12">
        <v>70</v>
      </c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</row>
    <row r="51" spans="1:103" s="3" customFormat="1" x14ac:dyDescent="0.2">
      <c r="A51" s="3" t="s">
        <v>350</v>
      </c>
      <c r="B51" s="3">
        <v>2020</v>
      </c>
      <c r="C51" s="3">
        <v>2868</v>
      </c>
      <c r="D51" s="3">
        <v>2421</v>
      </c>
      <c r="E51" s="3">
        <v>5433</v>
      </c>
      <c r="F51" s="3">
        <v>6035</v>
      </c>
      <c r="G51" s="3">
        <v>751</v>
      </c>
      <c r="H51" s="3">
        <v>1257</v>
      </c>
      <c r="I51" s="3">
        <v>85</v>
      </c>
      <c r="K51" s="3">
        <v>15390</v>
      </c>
      <c r="L51" s="3">
        <v>13694</v>
      </c>
      <c r="M51" s="3">
        <v>4562</v>
      </c>
      <c r="N51" s="3">
        <v>4242</v>
      </c>
      <c r="O51" s="3">
        <v>706</v>
      </c>
      <c r="P51" s="3">
        <v>598</v>
      </c>
      <c r="AS51" s="28" t="s">
        <v>10</v>
      </c>
      <c r="AT51" s="28" t="s">
        <v>7</v>
      </c>
      <c r="AU51" s="3">
        <v>69</v>
      </c>
      <c r="AW51" s="3">
        <v>640</v>
      </c>
      <c r="AX51" s="3">
        <v>730</v>
      </c>
      <c r="AY51" s="3">
        <v>700</v>
      </c>
      <c r="AZ51" s="3">
        <v>790</v>
      </c>
      <c r="BA51" s="3">
        <v>1350</v>
      </c>
      <c r="BB51" s="3">
        <v>1490</v>
      </c>
      <c r="BC51" s="3">
        <v>70</v>
      </c>
      <c r="BD51" s="3">
        <v>7</v>
      </c>
      <c r="BE51" s="12" t="s">
        <v>7</v>
      </c>
      <c r="BF51" s="12" t="s">
        <v>10</v>
      </c>
      <c r="BG51" s="3">
        <v>962</v>
      </c>
      <c r="BH51" s="3">
        <v>366</v>
      </c>
      <c r="BI51" s="22" t="s">
        <v>7</v>
      </c>
      <c r="BJ51" s="12"/>
      <c r="BK51" s="3">
        <v>570</v>
      </c>
      <c r="BL51" s="3">
        <v>191</v>
      </c>
      <c r="BM51" s="3">
        <v>63</v>
      </c>
      <c r="BN51" s="1"/>
      <c r="BO51" s="1"/>
      <c r="BP51" s="1"/>
      <c r="BQ51" s="42"/>
      <c r="BR51" s="110"/>
      <c r="BS51" s="1"/>
      <c r="BT51" s="1"/>
      <c r="BX51" s="12">
        <v>74</v>
      </c>
      <c r="BY51" s="19">
        <v>18</v>
      </c>
      <c r="BZ51" s="19">
        <v>24</v>
      </c>
      <c r="CA51" s="12">
        <v>65</v>
      </c>
      <c r="CB51" s="12">
        <v>33</v>
      </c>
    </row>
    <row r="52" spans="1:103" s="3" customFormat="1" x14ac:dyDescent="0.2">
      <c r="A52" s="3" t="s">
        <v>350</v>
      </c>
      <c r="B52" s="3">
        <v>2019</v>
      </c>
      <c r="C52" s="3">
        <v>2843</v>
      </c>
      <c r="D52" s="3">
        <v>2394</v>
      </c>
      <c r="E52" s="3">
        <v>5383</v>
      </c>
      <c r="F52" s="3">
        <v>6491</v>
      </c>
      <c r="G52" s="3">
        <v>746</v>
      </c>
      <c r="H52" s="3">
        <v>1141</v>
      </c>
      <c r="I52" s="3">
        <v>84</v>
      </c>
      <c r="J52" s="3">
        <v>93</v>
      </c>
      <c r="K52" s="3">
        <v>15116</v>
      </c>
      <c r="L52" s="3">
        <v>13670</v>
      </c>
      <c r="M52" s="3">
        <v>3988</v>
      </c>
      <c r="N52" s="3">
        <v>3888</v>
      </c>
      <c r="O52" s="3">
        <v>710</v>
      </c>
      <c r="P52" s="3">
        <v>647</v>
      </c>
      <c r="AS52" s="28" t="s">
        <v>10</v>
      </c>
      <c r="AT52" s="28" t="s">
        <v>7</v>
      </c>
      <c r="AU52" s="3">
        <v>66</v>
      </c>
      <c r="AW52" s="3">
        <v>640</v>
      </c>
      <c r="AX52" s="3">
        <v>720</v>
      </c>
      <c r="AY52" s="3">
        <v>700</v>
      </c>
      <c r="AZ52" s="3">
        <v>790</v>
      </c>
      <c r="BA52" s="3">
        <v>1360</v>
      </c>
      <c r="BB52" s="3">
        <v>1480</v>
      </c>
      <c r="BC52" s="3">
        <v>70</v>
      </c>
      <c r="BE52" s="12" t="s">
        <v>7</v>
      </c>
      <c r="BF52" s="12" t="s">
        <v>10</v>
      </c>
      <c r="BG52" s="3">
        <v>687</v>
      </c>
      <c r="BH52" s="3">
        <v>268</v>
      </c>
      <c r="BI52" s="22" t="s">
        <v>7</v>
      </c>
      <c r="BJ52" s="12"/>
      <c r="BK52" s="3">
        <v>425</v>
      </c>
      <c r="BL52" s="3">
        <v>106</v>
      </c>
      <c r="BM52" s="3">
        <v>57</v>
      </c>
      <c r="BN52" s="1"/>
      <c r="BO52" s="1"/>
      <c r="BP52" s="1"/>
      <c r="BQ52" s="42"/>
      <c r="BR52" s="110"/>
      <c r="BS52" s="1"/>
      <c r="BT52" s="1"/>
      <c r="BX52" s="19">
        <v>72</v>
      </c>
      <c r="BY52" s="19">
        <v>36</v>
      </c>
      <c r="BZ52" s="19">
        <v>34</v>
      </c>
      <c r="CA52" s="12">
        <v>97</v>
      </c>
      <c r="CB52" s="12">
        <v>80</v>
      </c>
    </row>
    <row r="53" spans="1:103" s="3" customFormat="1" x14ac:dyDescent="0.2">
      <c r="A53" s="3" t="s">
        <v>350</v>
      </c>
      <c r="B53" s="3">
        <v>2018</v>
      </c>
      <c r="C53" s="3">
        <v>2796</v>
      </c>
      <c r="D53" s="3">
        <v>2300</v>
      </c>
      <c r="E53" s="3">
        <v>5262</v>
      </c>
      <c r="F53" s="3">
        <v>6629</v>
      </c>
      <c r="G53" s="3">
        <v>719</v>
      </c>
      <c r="H53" s="3">
        <v>1085</v>
      </c>
      <c r="I53" s="3">
        <v>85</v>
      </c>
      <c r="J53" s="3">
        <v>94</v>
      </c>
      <c r="K53" s="3">
        <v>13883</v>
      </c>
      <c r="L53" s="3">
        <v>12759</v>
      </c>
      <c r="M53" s="3">
        <v>3988</v>
      </c>
      <c r="N53" s="3">
        <v>3806</v>
      </c>
      <c r="O53" s="3">
        <v>738</v>
      </c>
      <c r="P53" s="3">
        <v>655</v>
      </c>
      <c r="AS53" s="28" t="s">
        <v>10</v>
      </c>
      <c r="AT53" s="28" t="s">
        <v>7</v>
      </c>
      <c r="AU53" s="3">
        <v>58</v>
      </c>
      <c r="AW53" s="3">
        <v>650</v>
      </c>
      <c r="AX53" s="3">
        <v>730</v>
      </c>
      <c r="AY53" s="3">
        <v>700</v>
      </c>
      <c r="AZ53" s="3">
        <v>790</v>
      </c>
      <c r="BC53" s="3">
        <v>66</v>
      </c>
      <c r="BE53" s="12" t="s">
        <v>7</v>
      </c>
      <c r="BF53" s="12" t="s">
        <v>10</v>
      </c>
      <c r="BG53" s="3">
        <v>566</v>
      </c>
      <c r="BH53" s="3">
        <v>238</v>
      </c>
      <c r="BI53" s="22" t="s">
        <v>7</v>
      </c>
      <c r="BJ53" s="12"/>
      <c r="BK53" s="3">
        <v>465</v>
      </c>
      <c r="BL53" s="3">
        <v>106</v>
      </c>
      <c r="BM53" s="3">
        <v>35</v>
      </c>
      <c r="BN53" s="1"/>
      <c r="BO53" s="1"/>
      <c r="BP53" s="1"/>
      <c r="BQ53" s="42"/>
      <c r="BR53" s="110"/>
      <c r="BS53" s="1"/>
      <c r="BT53" s="1"/>
      <c r="BX53" s="19">
        <v>72</v>
      </c>
      <c r="BY53" s="19">
        <v>28</v>
      </c>
      <c r="BZ53" s="19">
        <v>36</v>
      </c>
      <c r="CA53" s="19"/>
      <c r="CB53" s="12">
        <v>80</v>
      </c>
    </row>
    <row r="54" spans="1:103" s="3" customFormat="1" x14ac:dyDescent="0.2">
      <c r="A54" s="3" t="s">
        <v>350</v>
      </c>
      <c r="B54" s="3">
        <v>2017</v>
      </c>
      <c r="C54" s="3">
        <v>2763</v>
      </c>
      <c r="D54" s="3">
        <v>2215</v>
      </c>
      <c r="E54" s="3">
        <v>5150</v>
      </c>
      <c r="F54" s="3">
        <v>6674</v>
      </c>
      <c r="G54" s="3">
        <v>685</v>
      </c>
      <c r="H54" s="3">
        <v>1044</v>
      </c>
      <c r="I54" s="3">
        <v>83</v>
      </c>
      <c r="J54" s="3">
        <v>93</v>
      </c>
      <c r="K54" s="3">
        <v>13717</v>
      </c>
      <c r="L54" s="3">
        <v>11663</v>
      </c>
      <c r="M54" s="3">
        <v>4319</v>
      </c>
      <c r="N54" s="3">
        <v>4086</v>
      </c>
      <c r="O54" s="3">
        <v>742</v>
      </c>
      <c r="P54" s="3">
        <v>566</v>
      </c>
      <c r="AS54" s="28" t="s">
        <v>10</v>
      </c>
      <c r="AT54" s="28" t="s">
        <v>7</v>
      </c>
      <c r="AU54" s="3">
        <v>51</v>
      </c>
      <c r="AW54" s="3">
        <v>650</v>
      </c>
      <c r="AX54" s="3">
        <v>740</v>
      </c>
      <c r="AY54" s="3">
        <v>690</v>
      </c>
      <c r="AZ54" s="3">
        <v>780</v>
      </c>
      <c r="BC54" s="3">
        <v>70</v>
      </c>
      <c r="BE54" s="12" t="s">
        <v>7</v>
      </c>
      <c r="BF54" s="12" t="s">
        <v>10</v>
      </c>
      <c r="BI54" s="22" t="s">
        <v>7</v>
      </c>
      <c r="BJ54" s="12"/>
      <c r="BK54" s="3">
        <v>487</v>
      </c>
      <c r="BL54" s="3">
        <v>114</v>
      </c>
      <c r="BM54" s="3">
        <v>34</v>
      </c>
      <c r="BN54" s="1"/>
      <c r="BO54" s="1"/>
      <c r="BP54" s="1"/>
      <c r="BQ54" s="42"/>
      <c r="BR54" s="110"/>
      <c r="BS54" s="1"/>
      <c r="BT54" s="1"/>
      <c r="BX54" s="19">
        <v>72</v>
      </c>
      <c r="BY54" s="19">
        <v>27</v>
      </c>
      <c r="BZ54" s="19">
        <v>26</v>
      </c>
      <c r="CA54" s="12">
        <v>97</v>
      </c>
      <c r="CB54" s="12">
        <v>80</v>
      </c>
    </row>
    <row r="55" spans="1:103" x14ac:dyDescent="0.2">
      <c r="A55" s="4" t="s">
        <v>136</v>
      </c>
      <c r="B55" s="3">
        <v>2022</v>
      </c>
      <c r="C55" s="19">
        <v>737</v>
      </c>
      <c r="D55" s="19">
        <v>1178</v>
      </c>
      <c r="E55" s="19">
        <v>1948</v>
      </c>
      <c r="F55" s="19">
        <v>0</v>
      </c>
      <c r="G55" s="19">
        <v>150</v>
      </c>
      <c r="H55" s="19">
        <v>67</v>
      </c>
      <c r="I55" s="12">
        <v>84</v>
      </c>
      <c r="J55" s="19">
        <v>87.2</v>
      </c>
      <c r="K55" s="19">
        <v>3590</v>
      </c>
      <c r="L55" s="19">
        <v>5154</v>
      </c>
      <c r="M55" s="19">
        <v>1235</v>
      </c>
      <c r="N55" s="19">
        <v>2298</v>
      </c>
      <c r="O55" s="19">
        <v>237</v>
      </c>
      <c r="P55" s="19">
        <v>393</v>
      </c>
      <c r="Q55" s="19"/>
      <c r="R55" s="19"/>
      <c r="S55" s="19"/>
      <c r="T55" s="19"/>
      <c r="U55" s="19"/>
      <c r="V55" s="19"/>
      <c r="W55" s="19"/>
      <c r="X55" s="19"/>
      <c r="Y55" s="19"/>
      <c r="Z55" s="48" t="s">
        <v>5</v>
      </c>
      <c r="AA55" s="48" t="s">
        <v>5</v>
      </c>
      <c r="AB55" s="48" t="s">
        <v>5</v>
      </c>
      <c r="AC55" s="48" t="s">
        <v>9</v>
      </c>
      <c r="AD55" s="48" t="s">
        <v>13</v>
      </c>
      <c r="AE55" s="48" t="s">
        <v>13</v>
      </c>
      <c r="AF55" s="48" t="s">
        <v>13</v>
      </c>
      <c r="AG55" s="48" t="s">
        <v>13</v>
      </c>
      <c r="AH55" s="48" t="s">
        <v>13</v>
      </c>
      <c r="AI55" s="48" t="s">
        <v>5</v>
      </c>
      <c r="AJ55" s="48" t="s">
        <v>9</v>
      </c>
      <c r="AK55" s="48" t="s">
        <v>9</v>
      </c>
      <c r="AL55" s="48" t="s">
        <v>9</v>
      </c>
      <c r="AM55" s="48" t="s">
        <v>9</v>
      </c>
      <c r="AN55" s="48" t="s">
        <v>9</v>
      </c>
      <c r="AO55" s="48" t="s">
        <v>13</v>
      </c>
      <c r="AP55" s="48" t="s">
        <v>13</v>
      </c>
      <c r="AQ55" s="48" t="s">
        <v>13</v>
      </c>
      <c r="AR55" s="48" t="s">
        <v>9</v>
      </c>
      <c r="AS55" s="2" t="s">
        <v>10</v>
      </c>
      <c r="AT55" s="2" t="s">
        <v>10</v>
      </c>
      <c r="AU55" s="19">
        <v>48</v>
      </c>
      <c r="AV55" s="19"/>
      <c r="AW55" s="19">
        <v>600</v>
      </c>
      <c r="AX55" s="19">
        <v>710</v>
      </c>
      <c r="AY55" s="19">
        <v>560</v>
      </c>
      <c r="AZ55" s="19">
        <v>690</v>
      </c>
      <c r="BA55" s="19">
        <v>1180</v>
      </c>
      <c r="BB55" s="19">
        <v>1390</v>
      </c>
      <c r="BC55" s="19">
        <v>35</v>
      </c>
      <c r="BD55" s="19">
        <v>31.8</v>
      </c>
      <c r="BE55" s="12" t="s">
        <v>7</v>
      </c>
      <c r="BF55" s="12" t="s">
        <v>7</v>
      </c>
      <c r="BH55" s="22"/>
      <c r="BI55" s="12" t="s">
        <v>10</v>
      </c>
      <c r="BJ55" s="19"/>
      <c r="BK55" s="3">
        <v>180</v>
      </c>
      <c r="BL55" s="3">
        <v>60</v>
      </c>
      <c r="BM55" s="3">
        <v>20</v>
      </c>
      <c r="BN55" s="1" t="s">
        <v>7</v>
      </c>
      <c r="BO55" s="1" t="s">
        <v>10</v>
      </c>
      <c r="BP55" s="1" t="s">
        <v>10</v>
      </c>
      <c r="BQ55" s="1"/>
      <c r="BR55" s="108"/>
      <c r="BS55" s="1" t="s">
        <v>7</v>
      </c>
      <c r="BT55" s="1" t="s">
        <v>10</v>
      </c>
      <c r="BU55" s="1" t="s">
        <v>7</v>
      </c>
      <c r="BV55" s="1" t="s">
        <v>7</v>
      </c>
      <c r="BW55" s="1" t="s">
        <v>10</v>
      </c>
      <c r="BX55" s="19">
        <v>86</v>
      </c>
      <c r="BY55" s="19">
        <v>0</v>
      </c>
      <c r="BZ55" s="19">
        <v>0</v>
      </c>
      <c r="CA55" s="19">
        <v>100</v>
      </c>
      <c r="CB55" s="19">
        <v>97</v>
      </c>
      <c r="CC55" s="3"/>
      <c r="CD55" s="19"/>
      <c r="CE55" s="19"/>
      <c r="CF55" s="19"/>
      <c r="CG55" s="19"/>
      <c r="CH55" s="19"/>
      <c r="CI55" s="12">
        <v>388</v>
      </c>
      <c r="CJ55" s="12">
        <v>319</v>
      </c>
      <c r="CK55" s="12">
        <v>319</v>
      </c>
      <c r="CL55" s="12">
        <v>312</v>
      </c>
      <c r="CM55" s="12">
        <v>216</v>
      </c>
      <c r="CN55" s="12">
        <v>113</v>
      </c>
      <c r="CO55" s="12">
        <v>319</v>
      </c>
      <c r="CP55" s="12">
        <v>100</v>
      </c>
      <c r="CQ55" s="12">
        <v>44254</v>
      </c>
      <c r="CR55" s="12">
        <v>42483</v>
      </c>
      <c r="CS55" s="12">
        <v>4483</v>
      </c>
      <c r="CT55" s="12">
        <v>3342</v>
      </c>
      <c r="CU55" s="12">
        <v>307</v>
      </c>
      <c r="CV55" s="12">
        <v>30816</v>
      </c>
      <c r="CW55" s="12">
        <v>0</v>
      </c>
      <c r="CX55" s="12">
        <v>0</v>
      </c>
      <c r="CY55" s="79" t="s">
        <v>181</v>
      </c>
    </row>
    <row r="56" spans="1:103" x14ac:dyDescent="0.2">
      <c r="A56" s="3" t="s">
        <v>136</v>
      </c>
      <c r="B56" s="3">
        <v>2021</v>
      </c>
      <c r="C56" s="19">
        <v>734</v>
      </c>
      <c r="D56" s="19">
        <v>1077</v>
      </c>
      <c r="E56" s="19">
        <v>1829</v>
      </c>
      <c r="F56" s="19">
        <v>0</v>
      </c>
      <c r="G56" s="19">
        <v>159</v>
      </c>
      <c r="H56" s="19">
        <v>67</v>
      </c>
      <c r="I56" s="12">
        <v>81</v>
      </c>
      <c r="J56" s="19">
        <v>85.7</v>
      </c>
      <c r="K56" s="19">
        <v>3153</v>
      </c>
      <c r="L56" s="19">
        <v>4529</v>
      </c>
      <c r="M56" s="19">
        <v>1113</v>
      </c>
      <c r="N56" s="19">
        <v>2033</v>
      </c>
      <c r="O56" s="19">
        <v>210</v>
      </c>
      <c r="P56" s="19">
        <v>282</v>
      </c>
      <c r="Q56" s="19"/>
      <c r="R56" s="19"/>
      <c r="S56" s="19"/>
      <c r="T56" s="19"/>
      <c r="U56" s="19"/>
      <c r="V56" s="19"/>
      <c r="W56" s="19"/>
      <c r="X56" s="19"/>
      <c r="Y56" s="19"/>
      <c r="AC56" s="2" t="s">
        <v>9</v>
      </c>
      <c r="AS56" s="2" t="s">
        <v>10</v>
      </c>
      <c r="AT56" s="2" t="s">
        <v>10</v>
      </c>
      <c r="AU56" s="19">
        <v>12</v>
      </c>
      <c r="AV56" s="19"/>
      <c r="AW56" s="19">
        <v>680</v>
      </c>
      <c r="AX56" s="19">
        <v>748</v>
      </c>
      <c r="AY56" s="19">
        <v>653</v>
      </c>
      <c r="AZ56" s="19">
        <v>728</v>
      </c>
      <c r="BA56" s="19">
        <v>1353</v>
      </c>
      <c r="BB56" s="19">
        <v>1450</v>
      </c>
      <c r="BC56" s="19">
        <v>41</v>
      </c>
      <c r="BD56" s="19">
        <v>23.4</v>
      </c>
      <c r="BE56" s="12" t="s">
        <v>7</v>
      </c>
      <c r="BF56" s="12" t="s">
        <v>7</v>
      </c>
      <c r="BG56" s="12">
        <v>399</v>
      </c>
      <c r="BH56" s="12">
        <v>206</v>
      </c>
      <c r="BI56" s="12" t="s">
        <v>10</v>
      </c>
      <c r="BJ56" s="19"/>
      <c r="BK56" s="3">
        <v>167</v>
      </c>
      <c r="BL56" s="3">
        <v>59</v>
      </c>
      <c r="BM56" s="3">
        <v>2</v>
      </c>
      <c r="BN56" s="3"/>
      <c r="BO56" s="3"/>
      <c r="BP56" s="3"/>
      <c r="BQ56" s="3"/>
      <c r="BR56" s="109"/>
      <c r="BS56" s="3"/>
      <c r="BT56" s="3"/>
      <c r="BU56" s="3"/>
      <c r="BV56" s="3"/>
      <c r="BW56" s="3"/>
      <c r="BX56" s="19">
        <v>84</v>
      </c>
      <c r="BY56" s="19">
        <v>0</v>
      </c>
      <c r="BZ56" s="19">
        <v>0</v>
      </c>
      <c r="CA56" s="19">
        <v>100</v>
      </c>
      <c r="CB56" s="19">
        <v>96</v>
      </c>
      <c r="CC56" s="3"/>
      <c r="CD56" s="19"/>
      <c r="CE56" s="19"/>
      <c r="CF56" s="19"/>
      <c r="CG56" s="19"/>
      <c r="CH56" s="19"/>
      <c r="CI56" s="12"/>
      <c r="CK56" s="12"/>
      <c r="CL56" s="12"/>
      <c r="CM56" s="12"/>
      <c r="CN56" s="12"/>
      <c r="CO56" s="12"/>
      <c r="CQ56" s="12"/>
      <c r="CR56" s="12"/>
      <c r="CS56" s="12"/>
      <c r="CT56" s="12"/>
      <c r="CU56" s="12"/>
    </row>
    <row r="57" spans="1:103" x14ac:dyDescent="0.2">
      <c r="A57" s="3" t="s">
        <v>136</v>
      </c>
      <c r="B57" s="3">
        <v>2020</v>
      </c>
      <c r="C57" s="19">
        <v>639</v>
      </c>
      <c r="D57" s="19">
        <v>1050</v>
      </c>
      <c r="E57" s="19">
        <v>1737</v>
      </c>
      <c r="F57" s="19">
        <v>0</v>
      </c>
      <c r="G57" s="19">
        <v>140</v>
      </c>
      <c r="H57" s="19">
        <v>67</v>
      </c>
      <c r="I57" s="12">
        <v>82</v>
      </c>
      <c r="J57" s="19">
        <v>87.4</v>
      </c>
      <c r="K57" s="19">
        <v>2814</v>
      </c>
      <c r="L57" s="19">
        <v>4068</v>
      </c>
      <c r="M57" s="19">
        <v>902</v>
      </c>
      <c r="N57" s="19">
        <v>1694</v>
      </c>
      <c r="O57" s="19">
        <v>173</v>
      </c>
      <c r="P57" s="19">
        <v>261</v>
      </c>
      <c r="Q57" s="19"/>
      <c r="R57" s="19"/>
      <c r="S57" s="19"/>
      <c r="T57" s="19"/>
      <c r="U57" s="19"/>
      <c r="V57" s="19"/>
      <c r="W57" s="19"/>
      <c r="X57" s="19"/>
      <c r="Y57" s="19"/>
      <c r="AC57" s="2" t="s">
        <v>9</v>
      </c>
      <c r="AS57" s="2" t="s">
        <v>10</v>
      </c>
      <c r="AT57" s="2" t="s">
        <v>10</v>
      </c>
      <c r="AU57" s="19">
        <v>24</v>
      </c>
      <c r="AV57" s="19"/>
      <c r="AW57" s="19">
        <v>650</v>
      </c>
      <c r="AX57" s="19">
        <v>720</v>
      </c>
      <c r="AY57" s="19">
        <v>660</v>
      </c>
      <c r="AZ57" s="19">
        <v>730</v>
      </c>
      <c r="BA57" s="19">
        <v>1310</v>
      </c>
      <c r="BB57" s="19">
        <v>1420</v>
      </c>
      <c r="BC57" s="19">
        <v>54</v>
      </c>
      <c r="BD57" s="19">
        <v>21</v>
      </c>
      <c r="BE57" s="12" t="s">
        <v>7</v>
      </c>
      <c r="BF57" s="12" t="s">
        <v>7</v>
      </c>
      <c r="BG57" s="12">
        <v>535</v>
      </c>
      <c r="BH57" s="12">
        <v>264</v>
      </c>
      <c r="BI57" s="12" t="s">
        <v>10</v>
      </c>
      <c r="BJ57" s="19"/>
      <c r="BK57" s="3">
        <v>156</v>
      </c>
      <c r="BL57" s="3">
        <v>48</v>
      </c>
      <c r="BM57" s="3">
        <v>12</v>
      </c>
      <c r="BN57" s="3"/>
      <c r="BO57" s="3"/>
      <c r="BP57" s="3"/>
      <c r="BQ57" s="3"/>
      <c r="BR57" s="109"/>
      <c r="BS57" s="3"/>
      <c r="BT57" s="3"/>
      <c r="BU57" s="3"/>
      <c r="BV57" s="3"/>
      <c r="BW57" s="3"/>
      <c r="BX57" s="19">
        <v>85</v>
      </c>
      <c r="BY57" s="19">
        <v>0</v>
      </c>
      <c r="BZ57" s="19">
        <v>0</v>
      </c>
      <c r="CA57" s="19"/>
      <c r="CB57" s="19"/>
      <c r="CC57" s="3"/>
      <c r="CD57" s="19"/>
      <c r="CE57" s="19"/>
      <c r="CF57" s="19"/>
      <c r="CG57" s="19"/>
      <c r="CH57" s="19"/>
      <c r="CI57" s="12"/>
      <c r="CK57" s="12"/>
      <c r="CL57" s="12"/>
      <c r="CM57" s="12"/>
      <c r="CN57" s="12"/>
      <c r="CO57" s="12"/>
      <c r="CQ57" s="12"/>
      <c r="CR57" s="12"/>
      <c r="CS57" s="12"/>
      <c r="CT57" s="12"/>
      <c r="CU57" s="12"/>
      <c r="CY57" s="28"/>
    </row>
    <row r="58" spans="1:103" x14ac:dyDescent="0.2">
      <c r="A58" s="3" t="s">
        <v>136</v>
      </c>
      <c r="B58" s="3">
        <v>2019</v>
      </c>
      <c r="C58" s="19">
        <v>689</v>
      </c>
      <c r="D58" s="19">
        <v>1130</v>
      </c>
      <c r="E58" s="19">
        <v>1861</v>
      </c>
      <c r="F58" s="19">
        <v>0</v>
      </c>
      <c r="G58" s="19">
        <v>161</v>
      </c>
      <c r="H58" s="19">
        <v>74</v>
      </c>
      <c r="I58" s="12">
        <v>84</v>
      </c>
      <c r="J58" s="19">
        <v>90</v>
      </c>
      <c r="K58" s="19">
        <v>2780</v>
      </c>
      <c r="L58" s="19">
        <v>4004</v>
      </c>
      <c r="M58" s="19">
        <v>872</v>
      </c>
      <c r="N58" s="19">
        <v>1666</v>
      </c>
      <c r="O58" s="19">
        <v>189</v>
      </c>
      <c r="P58" s="19">
        <v>319</v>
      </c>
      <c r="Q58" s="19"/>
      <c r="R58" s="19"/>
      <c r="S58" s="19"/>
      <c r="T58" s="19"/>
      <c r="U58" s="19"/>
      <c r="V58" s="19"/>
      <c r="W58" s="19"/>
      <c r="X58" s="19"/>
      <c r="Y58" s="19"/>
      <c r="AC58" s="2" t="s">
        <v>9</v>
      </c>
      <c r="AS58" s="2" t="s">
        <v>10</v>
      </c>
      <c r="AT58" s="2" t="s">
        <v>7</v>
      </c>
      <c r="AU58" s="19">
        <v>31</v>
      </c>
      <c r="AV58" s="19"/>
      <c r="AW58" s="19">
        <v>650</v>
      </c>
      <c r="AX58" s="19">
        <v>710</v>
      </c>
      <c r="AY58" s="19">
        <v>660</v>
      </c>
      <c r="AZ58" s="19">
        <v>740</v>
      </c>
      <c r="BA58" s="19">
        <v>1330</v>
      </c>
      <c r="BB58" s="19">
        <v>1430</v>
      </c>
      <c r="BC58" s="19">
        <v>45</v>
      </c>
      <c r="BD58" s="19"/>
      <c r="BE58" s="12" t="s">
        <v>7</v>
      </c>
      <c r="BF58" s="12" t="s">
        <v>7</v>
      </c>
      <c r="BG58" s="12">
        <v>460</v>
      </c>
      <c r="BH58" s="12">
        <v>268</v>
      </c>
      <c r="BI58" s="12" t="s">
        <v>10</v>
      </c>
      <c r="BJ58" s="19"/>
      <c r="BK58" s="3">
        <v>158</v>
      </c>
      <c r="BL58" s="3">
        <v>63</v>
      </c>
      <c r="BM58" s="3">
        <v>15</v>
      </c>
      <c r="BN58" s="3"/>
      <c r="BO58" s="3"/>
      <c r="BP58" s="3"/>
      <c r="BQ58" s="3"/>
      <c r="BR58" s="109"/>
      <c r="BS58" s="3"/>
      <c r="BT58" s="3"/>
      <c r="BU58" s="3"/>
      <c r="BV58" s="3"/>
      <c r="BW58" s="3"/>
      <c r="BX58" s="19">
        <v>84</v>
      </c>
      <c r="BY58" s="19">
        <v>0</v>
      </c>
      <c r="BZ58" s="19">
        <v>0</v>
      </c>
      <c r="CA58" s="19">
        <v>100</v>
      </c>
      <c r="CB58" s="19">
        <v>99</v>
      </c>
      <c r="CC58" s="3"/>
      <c r="CD58" s="19"/>
      <c r="CE58" s="19"/>
      <c r="CF58" s="19"/>
      <c r="CG58" s="19"/>
      <c r="CH58" s="19"/>
      <c r="CI58" s="12"/>
      <c r="CK58" s="12"/>
      <c r="CL58" s="12"/>
      <c r="CM58" s="12"/>
      <c r="CN58" s="12"/>
      <c r="CO58" s="12"/>
      <c r="CQ58" s="12"/>
      <c r="CR58" s="12"/>
      <c r="CS58" s="12"/>
      <c r="CT58" s="12"/>
      <c r="CU58" s="12"/>
      <c r="CY58" s="28"/>
    </row>
    <row r="59" spans="1:103" x14ac:dyDescent="0.2">
      <c r="A59" s="3" t="s">
        <v>136</v>
      </c>
      <c r="B59" s="3">
        <v>2018</v>
      </c>
      <c r="C59" s="19">
        <v>688</v>
      </c>
      <c r="D59" s="19">
        <v>1110</v>
      </c>
      <c r="E59" s="19">
        <v>1844</v>
      </c>
      <c r="F59" s="19">
        <v>0</v>
      </c>
      <c r="G59" s="19">
        <v>132</v>
      </c>
      <c r="H59" s="19">
        <v>87</v>
      </c>
      <c r="I59" s="12">
        <v>85</v>
      </c>
      <c r="J59" s="19">
        <v>91.2</v>
      </c>
      <c r="K59" s="19">
        <v>2605</v>
      </c>
      <c r="L59" s="19">
        <v>3828</v>
      </c>
      <c r="M59" s="19">
        <v>815</v>
      </c>
      <c r="N59" s="19">
        <v>1614</v>
      </c>
      <c r="O59" s="19">
        <v>201</v>
      </c>
      <c r="P59" s="19">
        <v>307</v>
      </c>
      <c r="Q59" s="19"/>
      <c r="R59" s="19"/>
      <c r="S59" s="19"/>
      <c r="T59" s="19"/>
      <c r="U59" s="19"/>
      <c r="V59" s="19"/>
      <c r="W59" s="19"/>
      <c r="X59" s="19"/>
      <c r="Y59" s="19"/>
      <c r="AC59" s="2" t="s">
        <v>9</v>
      </c>
      <c r="AS59" s="2" t="s">
        <v>10</v>
      </c>
      <c r="AT59" s="2" t="s">
        <v>7</v>
      </c>
      <c r="AU59" s="19">
        <v>29</v>
      </c>
      <c r="AV59" s="19"/>
      <c r="AW59" s="19">
        <v>650</v>
      </c>
      <c r="AX59" s="19">
        <v>710</v>
      </c>
      <c r="AY59" s="19">
        <v>640</v>
      </c>
      <c r="AZ59" s="19">
        <v>720</v>
      </c>
      <c r="BA59" s="19"/>
      <c r="BB59" s="19"/>
      <c r="BC59" s="19">
        <v>49</v>
      </c>
      <c r="BD59" s="19"/>
      <c r="BE59" s="12" t="s">
        <v>7</v>
      </c>
      <c r="BF59" s="12" t="s">
        <v>7</v>
      </c>
      <c r="BG59" s="12">
        <v>362</v>
      </c>
      <c r="BH59" s="12">
        <v>226</v>
      </c>
      <c r="BI59" s="12" t="s">
        <v>10</v>
      </c>
      <c r="BJ59" s="19"/>
      <c r="BK59" s="3">
        <v>197</v>
      </c>
      <c r="BL59" s="3">
        <v>69</v>
      </c>
      <c r="BM59" s="3">
        <v>29</v>
      </c>
      <c r="BN59" s="3"/>
      <c r="BO59" s="3"/>
      <c r="BP59" s="3"/>
      <c r="BQ59" s="3"/>
      <c r="BR59" s="109"/>
      <c r="BS59" s="3"/>
      <c r="BT59" s="3"/>
      <c r="BU59" s="3"/>
      <c r="BV59" s="3"/>
      <c r="BW59" s="3"/>
      <c r="BX59" s="19">
        <v>81</v>
      </c>
      <c r="BY59" s="19">
        <v>0</v>
      </c>
      <c r="BZ59" s="19">
        <v>0</v>
      </c>
      <c r="CA59" s="19">
        <v>100</v>
      </c>
      <c r="CB59" s="19">
        <v>99</v>
      </c>
      <c r="CC59" s="3"/>
      <c r="CD59" s="19"/>
      <c r="CE59" s="19"/>
      <c r="CF59" s="19"/>
      <c r="CG59" s="19"/>
      <c r="CH59" s="19"/>
      <c r="CI59" s="12"/>
      <c r="CK59" s="12"/>
      <c r="CL59" s="12"/>
      <c r="CM59" s="12"/>
      <c r="CN59" s="12"/>
      <c r="CO59" s="12"/>
      <c r="CQ59" s="12"/>
      <c r="CR59" s="12"/>
      <c r="CS59" s="12"/>
      <c r="CT59" s="12"/>
      <c r="CU59" s="12"/>
      <c r="CY59" s="28"/>
    </row>
    <row r="60" spans="1:103" x14ac:dyDescent="0.2">
      <c r="A60" s="4" t="s">
        <v>331</v>
      </c>
      <c r="B60" s="3">
        <v>2022</v>
      </c>
      <c r="C60" s="3">
        <v>7649</v>
      </c>
      <c r="D60" s="3">
        <v>10875</v>
      </c>
      <c r="E60" s="3">
        <v>22536</v>
      </c>
      <c r="F60" s="3">
        <v>3493</v>
      </c>
      <c r="G60" s="3">
        <v>1140</v>
      </c>
      <c r="H60" s="3">
        <v>2407</v>
      </c>
      <c r="I60" s="3">
        <v>50.3</v>
      </c>
      <c r="J60" s="3">
        <v>73.5</v>
      </c>
      <c r="K60" s="3">
        <v>13885</v>
      </c>
      <c r="L60" s="3">
        <v>20056</v>
      </c>
      <c r="M60" s="3">
        <v>11618</v>
      </c>
      <c r="N60" s="3">
        <v>17889</v>
      </c>
      <c r="O60" s="3">
        <v>1687</v>
      </c>
      <c r="P60" s="3">
        <v>2028</v>
      </c>
      <c r="Q60" s="3"/>
      <c r="R60" s="3"/>
      <c r="S60" s="3"/>
      <c r="T60" s="3"/>
      <c r="U60" s="3"/>
      <c r="V60" s="3"/>
      <c r="W60" s="3"/>
      <c r="X60" s="3"/>
      <c r="Y60" s="3"/>
      <c r="Z60" s="3" t="s">
        <v>5</v>
      </c>
      <c r="AA60" s="3" t="s">
        <v>15</v>
      </c>
      <c r="AB60" s="3" t="s">
        <v>5</v>
      </c>
      <c r="AC60" s="3" t="s">
        <v>5</v>
      </c>
      <c r="AD60" s="3" t="s">
        <v>15</v>
      </c>
      <c r="AE60" s="3" t="s">
        <v>15</v>
      </c>
      <c r="AF60" s="3" t="s">
        <v>15</v>
      </c>
      <c r="AG60" s="3" t="s">
        <v>15</v>
      </c>
      <c r="AH60" s="3" t="s">
        <v>15</v>
      </c>
      <c r="AI60" s="3" t="s">
        <v>15</v>
      </c>
      <c r="AJ60" s="3">
        <v>0</v>
      </c>
      <c r="AK60" s="3" t="s">
        <v>15</v>
      </c>
      <c r="AL60" s="3" t="s">
        <v>9</v>
      </c>
      <c r="AM60" s="3" t="s">
        <v>9</v>
      </c>
      <c r="AN60" s="3" t="s">
        <v>15</v>
      </c>
      <c r="AO60" s="3" t="s">
        <v>15</v>
      </c>
      <c r="AP60" s="3" t="s">
        <v>15</v>
      </c>
      <c r="AQ60" s="3" t="s">
        <v>15</v>
      </c>
      <c r="AR60" s="3" t="s">
        <v>15</v>
      </c>
      <c r="AS60" s="28" t="s">
        <v>7</v>
      </c>
      <c r="AT60" s="28" t="s">
        <v>7</v>
      </c>
      <c r="AU60" s="3">
        <v>14</v>
      </c>
      <c r="AV60" s="3"/>
      <c r="AW60" s="3"/>
      <c r="AX60" s="3"/>
      <c r="AY60" s="3"/>
      <c r="AZ60" s="3"/>
      <c r="BA60" s="3"/>
      <c r="BB60" s="3"/>
      <c r="BC60" s="3"/>
      <c r="BD60" s="3">
        <v>1.54</v>
      </c>
      <c r="BE60" s="12" t="s">
        <v>10</v>
      </c>
      <c r="BF60" s="12" t="s">
        <v>10</v>
      </c>
      <c r="BG60" s="3"/>
      <c r="BH60" s="3"/>
      <c r="BI60" s="12" t="s">
        <v>10</v>
      </c>
      <c r="BJ60" s="3"/>
      <c r="BK60" s="3">
        <v>16464</v>
      </c>
      <c r="BL60" s="3">
        <v>12850</v>
      </c>
      <c r="BM60" s="3">
        <v>2594</v>
      </c>
      <c r="BN60" s="3" t="s">
        <v>7</v>
      </c>
      <c r="BO60" s="3" t="s">
        <v>7</v>
      </c>
      <c r="BP60" s="3" t="s">
        <v>7</v>
      </c>
      <c r="BQ60" s="116" t="s">
        <v>413</v>
      </c>
      <c r="BR60" s="143" t="s">
        <v>413</v>
      </c>
      <c r="BS60" s="3" t="s">
        <v>7</v>
      </c>
      <c r="BT60" s="3" t="s">
        <v>10</v>
      </c>
      <c r="BU60" s="3" t="s">
        <v>7</v>
      </c>
      <c r="BV60" s="3" t="s">
        <v>7</v>
      </c>
      <c r="BW60" s="3" t="s">
        <v>7</v>
      </c>
      <c r="BX60" s="133">
        <v>0</v>
      </c>
      <c r="BY60" s="133"/>
      <c r="BZ60" s="133"/>
      <c r="CA60" s="133">
        <v>15</v>
      </c>
      <c r="CB60" s="133">
        <v>41</v>
      </c>
      <c r="CC60" s="3"/>
      <c r="CD60" s="3">
        <v>5744</v>
      </c>
      <c r="CE60" s="3">
        <v>5744</v>
      </c>
      <c r="CF60" s="3">
        <v>17624</v>
      </c>
      <c r="CG60" s="3">
        <v>1070</v>
      </c>
      <c r="CH60" s="3">
        <v>18658</v>
      </c>
      <c r="CI60" s="1">
        <v>3586</v>
      </c>
      <c r="CJ60" s="1">
        <v>3380</v>
      </c>
      <c r="CK60" s="1">
        <v>3370</v>
      </c>
      <c r="CL60" s="1">
        <v>3247</v>
      </c>
      <c r="CM60" s="1">
        <v>2112</v>
      </c>
      <c r="CN60" s="1">
        <v>1829</v>
      </c>
      <c r="CO60" s="1">
        <v>116</v>
      </c>
      <c r="CP60" s="1">
        <v>76.099999999999994</v>
      </c>
      <c r="CQ60" s="1">
        <v>15541</v>
      </c>
      <c r="CR60" s="1">
        <v>15204</v>
      </c>
      <c r="CS60" s="1">
        <v>3497</v>
      </c>
      <c r="CT60" s="1">
        <v>3451</v>
      </c>
      <c r="CU60" s="1">
        <v>13</v>
      </c>
      <c r="CV60" s="1">
        <v>3695</v>
      </c>
      <c r="CW60" s="1">
        <v>1</v>
      </c>
      <c r="CX60" s="1">
        <v>14758</v>
      </c>
      <c r="CY60" s="28" t="s">
        <v>330</v>
      </c>
    </row>
    <row r="61" spans="1:103" x14ac:dyDescent="0.2">
      <c r="A61" s="3" t="s">
        <v>331</v>
      </c>
      <c r="B61" s="3">
        <v>2021</v>
      </c>
      <c r="C61" s="3">
        <v>7776</v>
      </c>
      <c r="D61" s="3">
        <v>11752</v>
      </c>
      <c r="E61" s="3">
        <v>23484</v>
      </c>
      <c r="F61" s="3">
        <v>4032</v>
      </c>
      <c r="G61" s="3">
        <v>1233</v>
      </c>
      <c r="H61" s="3">
        <v>2606</v>
      </c>
      <c r="I61" s="3">
        <v>52.1</v>
      </c>
      <c r="J61" s="3">
        <v>73</v>
      </c>
      <c r="K61" s="3">
        <v>11636</v>
      </c>
      <c r="L61" s="3">
        <v>17587</v>
      </c>
      <c r="M61" s="3">
        <v>10210</v>
      </c>
      <c r="N61" s="3">
        <v>16249</v>
      </c>
      <c r="O61" s="3">
        <v>1605</v>
      </c>
      <c r="P61" s="3">
        <v>2292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28" t="s">
        <v>7</v>
      </c>
      <c r="AT61" s="28" t="s">
        <v>7</v>
      </c>
      <c r="AU61" s="3">
        <v>25</v>
      </c>
      <c r="AV61" s="3"/>
      <c r="AW61" s="3">
        <v>420</v>
      </c>
      <c r="AX61" s="3">
        <v>520</v>
      </c>
      <c r="AY61" s="3">
        <v>410</v>
      </c>
      <c r="AZ61" s="3">
        <v>530</v>
      </c>
      <c r="BA61" s="3">
        <v>840</v>
      </c>
      <c r="BB61" s="3">
        <v>1040</v>
      </c>
      <c r="BC61" s="3"/>
      <c r="BD61" s="3">
        <v>1.37</v>
      </c>
      <c r="BE61" s="12" t="s">
        <v>10</v>
      </c>
      <c r="BF61" s="12" t="s">
        <v>10</v>
      </c>
      <c r="BG61" s="3"/>
      <c r="BH61" s="3"/>
      <c r="BI61" s="12" t="s">
        <v>10</v>
      </c>
      <c r="BJ61" s="3"/>
      <c r="BK61" s="3">
        <v>19790</v>
      </c>
      <c r="BL61" s="3">
        <v>14830</v>
      </c>
      <c r="BM61" s="3">
        <v>3916</v>
      </c>
      <c r="BN61" s="3"/>
      <c r="BO61" s="3"/>
      <c r="BP61" s="3"/>
      <c r="BQ61" s="3"/>
      <c r="BR61" s="109"/>
      <c r="BS61" s="3"/>
      <c r="BT61" s="3"/>
      <c r="BU61" s="3"/>
      <c r="BV61" s="3"/>
      <c r="BX61" s="133">
        <v>0.6</v>
      </c>
      <c r="BY61" s="133">
        <v>0.2</v>
      </c>
      <c r="BZ61" s="133">
        <v>0.3</v>
      </c>
      <c r="CA61" s="133">
        <v>16</v>
      </c>
      <c r="CB61" s="133">
        <v>5</v>
      </c>
      <c r="CC61" s="3"/>
      <c r="CD61" s="3"/>
      <c r="CE61" s="3"/>
      <c r="CF61" s="3"/>
      <c r="CG61" s="3"/>
      <c r="CH61" s="3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28"/>
    </row>
    <row r="62" spans="1:103" x14ac:dyDescent="0.2">
      <c r="A62" s="3" t="s">
        <v>331</v>
      </c>
      <c r="B62" s="3">
        <v>2020</v>
      </c>
      <c r="C62" s="3">
        <v>7742</v>
      </c>
      <c r="D62" s="3">
        <v>11509</v>
      </c>
      <c r="E62" s="3">
        <v>22566</v>
      </c>
      <c r="F62" s="3">
        <v>3776</v>
      </c>
      <c r="G62" s="3">
        <v>1309</v>
      </c>
      <c r="H62" s="3">
        <v>2556</v>
      </c>
      <c r="I62" s="3">
        <v>52</v>
      </c>
      <c r="J62" s="3">
        <v>82.5</v>
      </c>
      <c r="K62" s="3">
        <v>12827</v>
      </c>
      <c r="L62" s="3">
        <v>18615</v>
      </c>
      <c r="M62" s="3">
        <v>9087</v>
      </c>
      <c r="N62" s="3">
        <v>14959</v>
      </c>
      <c r="O62" s="3">
        <v>1554</v>
      </c>
      <c r="P62" s="3">
        <v>2278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28" t="s">
        <v>7</v>
      </c>
      <c r="AT62" s="28" t="s">
        <v>7</v>
      </c>
      <c r="AU62" s="3">
        <v>97</v>
      </c>
      <c r="AV62" s="3"/>
      <c r="AW62" s="3">
        <v>440</v>
      </c>
      <c r="AX62" s="3">
        <v>530</v>
      </c>
      <c r="AY62" s="3">
        <v>430</v>
      </c>
      <c r="AZ62" s="3">
        <v>530</v>
      </c>
      <c r="BA62" s="3">
        <v>890</v>
      </c>
      <c r="BB62" s="3">
        <v>1060</v>
      </c>
      <c r="BC62" s="3"/>
      <c r="BD62" s="3">
        <v>1.1000000000000001</v>
      </c>
      <c r="BE62" s="12" t="s">
        <v>10</v>
      </c>
      <c r="BF62" s="12" t="s">
        <v>10</v>
      </c>
      <c r="BG62" s="3"/>
      <c r="BH62" s="3"/>
      <c r="BI62" s="12" t="s">
        <v>10</v>
      </c>
      <c r="BJ62" s="3"/>
      <c r="BK62" s="3">
        <v>20560</v>
      </c>
      <c r="BL62" s="3">
        <v>12512</v>
      </c>
      <c r="BM62" s="3">
        <v>3388</v>
      </c>
      <c r="BN62" s="3"/>
      <c r="BO62" s="3"/>
      <c r="BP62" s="3"/>
      <c r="BQ62" s="3"/>
      <c r="BR62" s="109"/>
      <c r="BS62" s="3"/>
      <c r="BT62" s="3"/>
      <c r="BU62" s="3"/>
      <c r="BV62" s="3"/>
      <c r="BX62" s="133">
        <v>0.4</v>
      </c>
      <c r="BY62" s="133">
        <v>0.25</v>
      </c>
      <c r="BZ62" s="133">
        <v>0.35</v>
      </c>
      <c r="CA62" s="133"/>
      <c r="CB62" s="133">
        <v>0.3</v>
      </c>
      <c r="CC62" s="3"/>
      <c r="CD62" s="3"/>
      <c r="CE62" s="3"/>
      <c r="CF62" s="3"/>
      <c r="CG62" s="3"/>
      <c r="CH62" s="3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28"/>
    </row>
    <row r="63" spans="1:103" x14ac:dyDescent="0.2">
      <c r="A63" s="3" t="s">
        <v>331</v>
      </c>
      <c r="B63" s="3">
        <v>2019</v>
      </c>
      <c r="C63" s="3">
        <v>8165</v>
      </c>
      <c r="D63" s="3">
        <v>11444</v>
      </c>
      <c r="E63" s="3">
        <v>22626</v>
      </c>
      <c r="F63" s="3">
        <v>3734</v>
      </c>
      <c r="G63" s="3">
        <v>1509</v>
      </c>
      <c r="H63" s="3">
        <v>2809</v>
      </c>
      <c r="I63" s="3">
        <v>51.5</v>
      </c>
      <c r="J63" s="3">
        <v>80.8</v>
      </c>
      <c r="K63" s="3">
        <v>13881</v>
      </c>
      <c r="L63" s="3">
        <v>19760</v>
      </c>
      <c r="M63" s="3">
        <v>6227</v>
      </c>
      <c r="N63" s="3">
        <v>9857</v>
      </c>
      <c r="O63" s="3">
        <v>1387</v>
      </c>
      <c r="P63" s="3">
        <v>1843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28" t="s">
        <v>7</v>
      </c>
      <c r="AT63" s="28" t="s">
        <v>7</v>
      </c>
      <c r="AU63" s="3">
        <v>96</v>
      </c>
      <c r="AV63" s="3"/>
      <c r="AW63" s="3">
        <v>450</v>
      </c>
      <c r="AX63" s="3">
        <v>540</v>
      </c>
      <c r="AY63" s="3">
        <v>440</v>
      </c>
      <c r="AZ63" s="3">
        <v>540</v>
      </c>
      <c r="BA63" s="3">
        <v>900</v>
      </c>
      <c r="BB63" s="3">
        <v>1070</v>
      </c>
      <c r="BC63" s="3"/>
      <c r="BD63" s="3">
        <v>1.1599999999999999</v>
      </c>
      <c r="BE63" s="12" t="s">
        <v>10</v>
      </c>
      <c r="BF63" s="12" t="s">
        <v>10</v>
      </c>
      <c r="BG63" s="3"/>
      <c r="BH63" s="3"/>
      <c r="BI63" s="12" t="s">
        <v>10</v>
      </c>
      <c r="BJ63" s="3"/>
      <c r="BK63" s="3">
        <v>21179</v>
      </c>
      <c r="BL63" s="3">
        <v>10062</v>
      </c>
      <c r="BM63" s="3">
        <v>2932</v>
      </c>
      <c r="BN63" s="3"/>
      <c r="BO63" s="3"/>
      <c r="BP63" s="3"/>
      <c r="BQ63" s="3"/>
      <c r="BR63" s="109"/>
      <c r="BS63" s="3"/>
      <c r="BT63" s="3"/>
      <c r="BU63" s="3"/>
      <c r="BV63" s="3"/>
      <c r="BX63" s="133">
        <v>0.52</v>
      </c>
      <c r="BY63" s="133">
        <v>10.25</v>
      </c>
      <c r="BZ63" s="133">
        <v>10.46</v>
      </c>
      <c r="CA63" s="133"/>
      <c r="CB63" s="133">
        <v>4</v>
      </c>
      <c r="CC63" s="3"/>
      <c r="CD63" s="3"/>
      <c r="CE63" s="3"/>
      <c r="CF63" s="3"/>
      <c r="CG63" s="3"/>
      <c r="CH63" s="3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28"/>
    </row>
    <row r="64" spans="1:103" x14ac:dyDescent="0.2">
      <c r="A64" s="3" t="s">
        <v>331</v>
      </c>
      <c r="B64" s="3">
        <v>2018</v>
      </c>
      <c r="C64" s="3">
        <v>8680</v>
      </c>
      <c r="D64" s="3">
        <v>11918</v>
      </c>
      <c r="E64" s="3">
        <v>24002</v>
      </c>
      <c r="F64" s="3">
        <v>3683</v>
      </c>
      <c r="G64" s="3">
        <v>1719</v>
      </c>
      <c r="H64" s="3">
        <v>3105</v>
      </c>
      <c r="I64" s="3">
        <v>48.6</v>
      </c>
      <c r="J64" s="3">
        <v>81.8</v>
      </c>
      <c r="K64" s="3">
        <v>16580</v>
      </c>
      <c r="L64" s="3">
        <v>23274</v>
      </c>
      <c r="M64" s="3">
        <v>6468</v>
      </c>
      <c r="N64" s="3">
        <v>10080</v>
      </c>
      <c r="O64" s="3">
        <v>1611</v>
      </c>
      <c r="P64" s="3">
        <v>2147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28" t="s">
        <v>7</v>
      </c>
      <c r="AT64" s="28" t="s">
        <v>7</v>
      </c>
      <c r="AU64" s="3">
        <v>96</v>
      </c>
      <c r="AV64" s="3"/>
      <c r="AW64" s="3">
        <v>450</v>
      </c>
      <c r="AX64" s="3">
        <v>540</v>
      </c>
      <c r="AY64" s="3">
        <v>440</v>
      </c>
      <c r="AZ64" s="3">
        <v>540</v>
      </c>
      <c r="BA64" s="3"/>
      <c r="BB64" s="3"/>
      <c r="BC64" s="3"/>
      <c r="BD64" s="3"/>
      <c r="BE64" s="12" t="s">
        <v>10</v>
      </c>
      <c r="BF64" s="12" t="s">
        <v>10</v>
      </c>
      <c r="BG64" s="3"/>
      <c r="BH64" s="3"/>
      <c r="BI64" s="12" t="s">
        <v>10</v>
      </c>
      <c r="BJ64" s="3"/>
      <c r="BK64" s="3">
        <v>20846</v>
      </c>
      <c r="BL64" s="3">
        <v>10811</v>
      </c>
      <c r="BM64" s="3">
        <v>2991</v>
      </c>
      <c r="BN64" s="3"/>
      <c r="BO64" s="3"/>
      <c r="BP64" s="3"/>
      <c r="BQ64" s="3"/>
      <c r="BR64" s="109"/>
      <c r="BS64" s="3"/>
      <c r="BT64" s="3"/>
      <c r="BU64" s="3"/>
      <c r="BV64" s="3"/>
      <c r="BX64" s="133">
        <v>0.28000000000000003</v>
      </c>
      <c r="BY64" s="133">
        <v>0.56000000000000005</v>
      </c>
      <c r="BZ64" s="133">
        <v>0.86</v>
      </c>
      <c r="CA64" s="133">
        <v>10</v>
      </c>
      <c r="CB64" s="133">
        <v>2</v>
      </c>
      <c r="CC64" s="3"/>
      <c r="CD64" s="3"/>
      <c r="CE64" s="3"/>
      <c r="CF64" s="3"/>
      <c r="CG64" s="3"/>
      <c r="CH64" s="3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28"/>
    </row>
    <row r="65" spans="1:103" x14ac:dyDescent="0.2">
      <c r="A65" s="3" t="s">
        <v>331</v>
      </c>
      <c r="B65" s="3">
        <v>2017</v>
      </c>
      <c r="C65" s="3">
        <v>8892</v>
      </c>
      <c r="D65" s="3">
        <v>11989</v>
      </c>
      <c r="E65" s="3">
        <v>24629</v>
      </c>
      <c r="F65" s="3">
        <v>3624</v>
      </c>
      <c r="G65" s="3">
        <v>1705</v>
      </c>
      <c r="H65" s="3">
        <v>3324</v>
      </c>
      <c r="I65" s="3">
        <v>46.79</v>
      </c>
      <c r="J65" s="3">
        <v>79.92</v>
      </c>
      <c r="K65" s="3">
        <v>15446</v>
      </c>
      <c r="L65" s="3">
        <v>21950</v>
      </c>
      <c r="M65" s="3">
        <v>6796</v>
      </c>
      <c r="N65" s="3">
        <v>10573</v>
      </c>
      <c r="O65" s="3">
        <v>1521</v>
      </c>
      <c r="P65" s="3">
        <v>1884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28" t="s">
        <v>7</v>
      </c>
      <c r="AT65" s="28" t="s">
        <v>7</v>
      </c>
      <c r="AU65" s="3">
        <v>95.11</v>
      </c>
      <c r="AV65" s="3"/>
      <c r="AW65" s="3">
        <v>450</v>
      </c>
      <c r="AX65" s="3">
        <v>540</v>
      </c>
      <c r="AY65" s="3">
        <v>440</v>
      </c>
      <c r="AZ65" s="3">
        <v>540</v>
      </c>
      <c r="BA65" s="3"/>
      <c r="BB65" s="3"/>
      <c r="BC65" s="3"/>
      <c r="BD65" s="3"/>
      <c r="BE65" s="12" t="s">
        <v>10</v>
      </c>
      <c r="BF65" s="12" t="s">
        <v>10</v>
      </c>
      <c r="BG65" s="3"/>
      <c r="BH65" s="3"/>
      <c r="BI65" s="12" t="s">
        <v>10</v>
      </c>
      <c r="BJ65" s="3"/>
      <c r="BK65" s="3">
        <v>20615</v>
      </c>
      <c r="BL65" s="3">
        <v>13076</v>
      </c>
      <c r="BM65" s="3">
        <v>3318</v>
      </c>
      <c r="BN65" s="3"/>
      <c r="BO65" s="3"/>
      <c r="BP65" s="3"/>
      <c r="BQ65" s="3"/>
      <c r="BR65" s="109"/>
      <c r="BS65" s="3"/>
      <c r="BT65" s="3"/>
      <c r="BU65" s="3"/>
      <c r="BV65" s="3"/>
      <c r="BX65" s="133">
        <v>0</v>
      </c>
      <c r="BY65" s="133">
        <v>2</v>
      </c>
      <c r="BZ65" s="133">
        <v>3</v>
      </c>
      <c r="CA65" s="133">
        <v>12</v>
      </c>
      <c r="CB65" s="133">
        <v>4</v>
      </c>
      <c r="CC65" s="3"/>
      <c r="CD65" s="3"/>
      <c r="CE65" s="3"/>
      <c r="CF65" s="3"/>
      <c r="CG65" s="3"/>
      <c r="CH65" s="3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28"/>
    </row>
    <row r="66" spans="1:103" x14ac:dyDescent="0.2">
      <c r="A66" s="10" t="s">
        <v>140</v>
      </c>
      <c r="B66" s="1">
        <v>2022</v>
      </c>
      <c r="C66" s="12">
        <v>899</v>
      </c>
      <c r="D66" s="12">
        <v>1028</v>
      </c>
      <c r="E66" s="12">
        <v>1927</v>
      </c>
      <c r="F66" s="12">
        <v>0</v>
      </c>
      <c r="G66" s="12">
        <v>193</v>
      </c>
      <c r="H66" s="12">
        <v>102</v>
      </c>
      <c r="I66" s="12">
        <v>92</v>
      </c>
      <c r="J66" s="12">
        <v>94</v>
      </c>
      <c r="K66" s="19">
        <v>3066</v>
      </c>
      <c r="L66" s="12">
        <v>3413</v>
      </c>
      <c r="M66" s="12">
        <v>508</v>
      </c>
      <c r="N66" s="12">
        <v>590</v>
      </c>
      <c r="O66" s="12">
        <v>249</v>
      </c>
      <c r="P66" s="12">
        <v>293</v>
      </c>
      <c r="Z66" s="28"/>
      <c r="AA66" s="28"/>
      <c r="AB66" s="28"/>
      <c r="AC66" s="2" t="s">
        <v>9</v>
      </c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 t="s">
        <v>10</v>
      </c>
      <c r="AT66" s="28" t="s">
        <v>10</v>
      </c>
      <c r="AU66" s="12">
        <v>33</v>
      </c>
      <c r="AW66" s="12">
        <v>670</v>
      </c>
      <c r="AX66" s="12">
        <v>740</v>
      </c>
      <c r="AY66" s="12">
        <v>680</v>
      </c>
      <c r="AZ66" s="12">
        <v>760</v>
      </c>
      <c r="BA66" s="12">
        <v>1360</v>
      </c>
      <c r="BB66" s="12">
        <v>1490</v>
      </c>
      <c r="BC66" s="12">
        <v>69</v>
      </c>
      <c r="BD66" s="12">
        <v>33</v>
      </c>
      <c r="BE66" s="12" t="s">
        <v>7</v>
      </c>
      <c r="BF66" s="12" t="s">
        <v>7</v>
      </c>
      <c r="BG66" s="12">
        <v>810</v>
      </c>
      <c r="BH66" s="69">
        <v>349</v>
      </c>
      <c r="BI66" s="12" t="s">
        <v>10</v>
      </c>
      <c r="BK66" s="3">
        <v>125</v>
      </c>
      <c r="BL66" s="1">
        <v>27</v>
      </c>
      <c r="BM66" s="1">
        <v>16</v>
      </c>
      <c r="BN66" s="3" t="s">
        <v>7</v>
      </c>
      <c r="BO66" s="3" t="s">
        <v>7</v>
      </c>
      <c r="BP66" s="3" t="s">
        <v>10</v>
      </c>
      <c r="BQ66" s="3"/>
      <c r="BR66" s="109"/>
      <c r="BS66" s="3" t="s">
        <v>7</v>
      </c>
      <c r="BT66" s="3" t="s">
        <v>10</v>
      </c>
      <c r="BU66" s="3" t="s">
        <v>7</v>
      </c>
      <c r="BV66" s="3" t="s">
        <v>7</v>
      </c>
      <c r="BW66" s="3" t="s">
        <v>10</v>
      </c>
      <c r="CC66" s="12">
        <v>59510</v>
      </c>
      <c r="CG66" s="12">
        <v>790</v>
      </c>
      <c r="CH66" s="12">
        <v>16400</v>
      </c>
      <c r="CI66" s="38">
        <v>371</v>
      </c>
      <c r="CJ66" s="12">
        <v>295</v>
      </c>
      <c r="CK66" s="38">
        <v>295</v>
      </c>
      <c r="CL66" s="38">
        <v>293</v>
      </c>
      <c r="CM66" s="38">
        <v>174</v>
      </c>
      <c r="CN66" s="38">
        <v>113</v>
      </c>
      <c r="CO66" s="38">
        <v>295</v>
      </c>
      <c r="CP66" s="12">
        <v>100</v>
      </c>
      <c r="CQ66" s="38">
        <v>57439</v>
      </c>
      <c r="CR66" s="38">
        <v>52871</v>
      </c>
      <c r="CS66" s="38">
        <v>2253</v>
      </c>
      <c r="CT66" s="38">
        <v>0</v>
      </c>
      <c r="CU66" s="12">
        <v>15</v>
      </c>
      <c r="CV66" s="12">
        <v>25400</v>
      </c>
      <c r="CW66" s="12">
        <v>35</v>
      </c>
      <c r="CX66" s="12">
        <v>18086</v>
      </c>
      <c r="CY66" s="78" t="s">
        <v>185</v>
      </c>
    </row>
    <row r="67" spans="1:103" x14ac:dyDescent="0.2">
      <c r="A67" s="4" t="s">
        <v>210</v>
      </c>
      <c r="B67" s="3">
        <v>2022</v>
      </c>
      <c r="C67" s="3">
        <v>6598</v>
      </c>
      <c r="D67" s="3">
        <v>5996</v>
      </c>
      <c r="E67" s="3">
        <v>13884</v>
      </c>
      <c r="F67" s="3">
        <v>8363</v>
      </c>
      <c r="G67" s="3">
        <v>1284</v>
      </c>
      <c r="H67" s="3">
        <v>3250</v>
      </c>
      <c r="I67" s="3">
        <v>78</v>
      </c>
      <c r="J67" s="3">
        <v>87</v>
      </c>
      <c r="K67" s="3">
        <v>17115</v>
      </c>
      <c r="L67" s="3">
        <v>19389</v>
      </c>
      <c r="M67" s="3">
        <v>13403</v>
      </c>
      <c r="N67" s="3">
        <v>15673</v>
      </c>
      <c r="O67" s="3">
        <v>1475</v>
      </c>
      <c r="P67" s="3">
        <v>1381</v>
      </c>
      <c r="Q67" s="3"/>
      <c r="R67" s="3"/>
      <c r="S67" s="3"/>
      <c r="T67" s="3"/>
      <c r="U67" s="3"/>
      <c r="V67" s="3"/>
      <c r="W67" s="3"/>
      <c r="X67" s="3"/>
      <c r="Y67" s="3"/>
      <c r="Z67" s="48" t="s">
        <v>5</v>
      </c>
      <c r="AA67" s="48" t="s">
        <v>5</v>
      </c>
      <c r="AB67" s="48" t="s">
        <v>5</v>
      </c>
      <c r="AC67" s="48" t="s">
        <v>5</v>
      </c>
      <c r="AD67" s="48" t="s">
        <v>13</v>
      </c>
      <c r="AE67" s="48" t="s">
        <v>13</v>
      </c>
      <c r="AF67" s="48" t="s">
        <v>9</v>
      </c>
      <c r="AG67" s="48" t="s">
        <v>9</v>
      </c>
      <c r="AH67" s="48" t="s">
        <v>9</v>
      </c>
      <c r="AI67" s="48" t="s">
        <v>13</v>
      </c>
      <c r="AJ67" s="48" t="s">
        <v>9</v>
      </c>
      <c r="AK67" s="48" t="s">
        <v>9</v>
      </c>
      <c r="AL67" s="48" t="s">
        <v>15</v>
      </c>
      <c r="AM67" s="48" t="s">
        <v>15</v>
      </c>
      <c r="AN67" s="48" t="s">
        <v>15</v>
      </c>
      <c r="AO67" s="48" t="s">
        <v>15</v>
      </c>
      <c r="AP67" s="48" t="s">
        <v>9</v>
      </c>
      <c r="AQ67" s="48" t="s">
        <v>9</v>
      </c>
      <c r="AR67" s="48" t="s">
        <v>9</v>
      </c>
      <c r="AS67" s="3"/>
      <c r="AT67" s="3"/>
      <c r="AU67" s="3">
        <v>41</v>
      </c>
      <c r="AV67" s="3"/>
      <c r="AW67" s="3">
        <v>610</v>
      </c>
      <c r="AX67" s="3">
        <v>700</v>
      </c>
      <c r="AY67" s="3">
        <v>620</v>
      </c>
      <c r="AZ67" s="3">
        <v>730</v>
      </c>
      <c r="BA67" s="3">
        <v>1240</v>
      </c>
      <c r="BB67" s="3">
        <v>1420</v>
      </c>
      <c r="BC67" s="3">
        <v>37</v>
      </c>
      <c r="BD67" s="3">
        <v>34.369999999999997</v>
      </c>
      <c r="BE67" s="12" t="s">
        <v>7</v>
      </c>
      <c r="BF67" s="12" t="s">
        <v>7</v>
      </c>
      <c r="BG67" s="1">
        <v>327</v>
      </c>
      <c r="BH67" s="1">
        <v>300</v>
      </c>
      <c r="BI67" s="12" t="s">
        <v>7</v>
      </c>
      <c r="BJ67" s="3"/>
      <c r="BK67" s="63">
        <v>2643</v>
      </c>
      <c r="BL67" s="63">
        <v>1424</v>
      </c>
      <c r="BM67" s="3">
        <v>455</v>
      </c>
      <c r="BN67" s="3" t="s">
        <v>10</v>
      </c>
      <c r="BO67" s="3" t="s">
        <v>7</v>
      </c>
      <c r="BP67" s="3" t="s">
        <v>7</v>
      </c>
      <c r="BQ67" s="116" t="s">
        <v>413</v>
      </c>
      <c r="BR67" s="143" t="s">
        <v>413</v>
      </c>
      <c r="BS67" s="3" t="s">
        <v>7</v>
      </c>
      <c r="BT67" s="3" t="s">
        <v>10</v>
      </c>
      <c r="BU67" s="3" t="s">
        <v>7</v>
      </c>
      <c r="BV67" s="3" t="s">
        <v>7</v>
      </c>
      <c r="BW67" s="3" t="s">
        <v>7</v>
      </c>
      <c r="BX67" s="19">
        <v>50</v>
      </c>
      <c r="BY67" s="19">
        <v>11</v>
      </c>
      <c r="BZ67" s="19">
        <v>8</v>
      </c>
      <c r="CA67" s="19">
        <v>82</v>
      </c>
      <c r="CB67" s="19">
        <v>21</v>
      </c>
      <c r="CC67" s="3"/>
      <c r="CD67" s="3"/>
      <c r="CE67" s="3"/>
      <c r="CF67" s="3"/>
      <c r="CG67" s="3"/>
      <c r="CH67" s="3"/>
      <c r="CI67" s="38"/>
      <c r="CK67" s="38"/>
      <c r="CL67" s="38"/>
      <c r="CM67" s="38"/>
      <c r="CN67" s="38"/>
      <c r="CO67" s="38"/>
      <c r="CQ67" s="38"/>
      <c r="CR67" s="38"/>
      <c r="CS67" s="38"/>
      <c r="CT67" s="38"/>
      <c r="CU67" s="12"/>
      <c r="CY67" s="78" t="s">
        <v>276</v>
      </c>
    </row>
    <row r="68" spans="1:103" x14ac:dyDescent="0.2">
      <c r="A68" s="3" t="s">
        <v>210</v>
      </c>
      <c r="B68" s="3">
        <v>2021</v>
      </c>
      <c r="C68" s="3">
        <v>6842</v>
      </c>
      <c r="D68" s="3">
        <v>6254</v>
      </c>
      <c r="E68" s="3">
        <v>14320</v>
      </c>
      <c r="F68" s="3">
        <v>8850</v>
      </c>
      <c r="G68" s="3">
        <v>1266</v>
      </c>
      <c r="H68" s="3">
        <v>3220</v>
      </c>
      <c r="I68" s="3">
        <v>78</v>
      </c>
      <c r="J68" s="3">
        <v>90</v>
      </c>
      <c r="K68" s="3">
        <v>16233</v>
      </c>
      <c r="L68" s="3">
        <v>18286</v>
      </c>
      <c r="M68" s="3">
        <v>13191</v>
      </c>
      <c r="N68" s="3">
        <v>15331</v>
      </c>
      <c r="O68" s="3">
        <v>1359</v>
      </c>
      <c r="P68" s="3">
        <v>1472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1" t="s">
        <v>5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>
        <v>37</v>
      </c>
      <c r="AV68" s="3"/>
      <c r="AW68" s="3">
        <v>600</v>
      </c>
      <c r="AX68" s="3">
        <v>690</v>
      </c>
      <c r="AY68" s="3">
        <v>610</v>
      </c>
      <c r="AZ68" s="3">
        <v>720</v>
      </c>
      <c r="BA68" s="3">
        <v>1210</v>
      </c>
      <c r="BB68" s="3">
        <v>1400</v>
      </c>
      <c r="BC68" s="3">
        <v>32</v>
      </c>
      <c r="BD68" s="3"/>
      <c r="BE68" s="12" t="s">
        <v>7</v>
      </c>
      <c r="BF68" s="12" t="s">
        <v>7</v>
      </c>
      <c r="BG68" s="1">
        <v>392</v>
      </c>
      <c r="BH68" s="1">
        <v>370</v>
      </c>
      <c r="BI68" s="12" t="s">
        <v>7</v>
      </c>
      <c r="BJ68" s="3"/>
      <c r="BK68" s="63">
        <v>2420</v>
      </c>
      <c r="BL68" s="63">
        <v>1289</v>
      </c>
      <c r="BM68" s="3">
        <v>501</v>
      </c>
      <c r="BN68" s="3"/>
      <c r="BO68" s="3"/>
      <c r="BP68" s="3"/>
      <c r="BQ68" s="3"/>
      <c r="BR68" s="109"/>
      <c r="BS68" s="3"/>
      <c r="BT68" s="3"/>
      <c r="BU68" s="3"/>
      <c r="BV68" s="3"/>
      <c r="BW68" s="3"/>
      <c r="BX68" s="19">
        <v>50</v>
      </c>
      <c r="BY68" s="19">
        <v>12</v>
      </c>
      <c r="BZ68" s="19">
        <v>10</v>
      </c>
      <c r="CA68" s="19">
        <v>79</v>
      </c>
      <c r="CB68" s="19">
        <v>20</v>
      </c>
      <c r="CC68" s="3"/>
      <c r="CD68" s="3"/>
      <c r="CE68" s="3"/>
      <c r="CF68" s="3"/>
      <c r="CG68" s="3"/>
      <c r="CH68" s="3"/>
      <c r="CI68" s="1">
        <v>2481</v>
      </c>
      <c r="CJ68" s="1">
        <v>2071</v>
      </c>
      <c r="CK68" s="1">
        <v>2071</v>
      </c>
      <c r="CL68" s="1">
        <v>2071</v>
      </c>
      <c r="CM68" s="1">
        <v>1504</v>
      </c>
      <c r="CN68" s="1">
        <v>315</v>
      </c>
      <c r="CO68" s="1">
        <v>602</v>
      </c>
      <c r="CP68" s="1">
        <v>80.8</v>
      </c>
      <c r="CQ68" s="1">
        <v>47308</v>
      </c>
      <c r="CR68" s="1">
        <v>37006</v>
      </c>
      <c r="CS68" s="1">
        <v>8494</v>
      </c>
      <c r="CT68" s="1">
        <v>8446</v>
      </c>
      <c r="CU68" s="1">
        <v>739</v>
      </c>
      <c r="CV68" s="1">
        <v>20783</v>
      </c>
      <c r="CW68" s="1">
        <v>28</v>
      </c>
      <c r="CX68" s="1">
        <v>42244</v>
      </c>
      <c r="CY68" s="28"/>
    </row>
    <row r="69" spans="1:103" x14ac:dyDescent="0.2">
      <c r="A69" s="3" t="s">
        <v>210</v>
      </c>
      <c r="B69" s="3">
        <v>2020</v>
      </c>
      <c r="C69" s="3">
        <v>7003</v>
      </c>
      <c r="D69" s="3">
        <v>6153</v>
      </c>
      <c r="E69" s="3">
        <v>14552</v>
      </c>
      <c r="F69" s="3">
        <v>9034</v>
      </c>
      <c r="G69" s="3">
        <v>1300</v>
      </c>
      <c r="H69" s="3">
        <v>3077</v>
      </c>
      <c r="I69" s="3">
        <v>71</v>
      </c>
      <c r="J69" s="3">
        <v>88.1</v>
      </c>
      <c r="K69" s="3">
        <v>15333</v>
      </c>
      <c r="L69" s="3">
        <v>15904</v>
      </c>
      <c r="M69" s="3">
        <v>11726</v>
      </c>
      <c r="N69" s="3">
        <v>12386</v>
      </c>
      <c r="O69" s="3">
        <v>1198</v>
      </c>
      <c r="P69" s="3">
        <v>1123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1" t="s">
        <v>5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>
        <v>87</v>
      </c>
      <c r="AV69" s="3"/>
      <c r="AW69" s="3">
        <v>590</v>
      </c>
      <c r="AX69" s="3">
        <v>680</v>
      </c>
      <c r="AY69" s="3">
        <v>590</v>
      </c>
      <c r="AZ69" s="3">
        <v>700</v>
      </c>
      <c r="BA69" s="3">
        <v>1190</v>
      </c>
      <c r="BB69" s="3">
        <v>1370</v>
      </c>
      <c r="BC69" s="3">
        <v>40</v>
      </c>
      <c r="BD69" s="3"/>
      <c r="BE69" s="12" t="s">
        <v>7</v>
      </c>
      <c r="BF69" s="12" t="s">
        <v>7</v>
      </c>
      <c r="BG69" s="1">
        <v>291</v>
      </c>
      <c r="BH69" s="1">
        <v>244</v>
      </c>
      <c r="BI69" s="12" t="s">
        <v>7</v>
      </c>
      <c r="BJ69" s="3"/>
      <c r="BK69" s="63">
        <v>2650</v>
      </c>
      <c r="BL69" s="63">
        <v>1381</v>
      </c>
      <c r="BM69" s="3">
        <v>548</v>
      </c>
      <c r="BN69" s="3"/>
      <c r="BO69" s="3"/>
      <c r="BP69" s="3"/>
      <c r="BQ69" s="3"/>
      <c r="BR69" s="109"/>
      <c r="BS69" s="3"/>
      <c r="BT69" s="3"/>
      <c r="BU69" s="3"/>
      <c r="BV69" s="3"/>
      <c r="BW69" s="3"/>
      <c r="BX69" s="19">
        <v>51</v>
      </c>
      <c r="BY69" s="19">
        <v>11</v>
      </c>
      <c r="BZ69" s="19">
        <v>9</v>
      </c>
      <c r="CA69" s="19">
        <v>1</v>
      </c>
      <c r="CB69" s="19">
        <v>1</v>
      </c>
      <c r="CC69" s="3"/>
      <c r="CD69" s="3"/>
      <c r="CE69" s="3"/>
      <c r="CF69" s="3"/>
      <c r="CG69" s="3"/>
      <c r="CH69" s="3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28"/>
    </row>
    <row r="70" spans="1:103" x14ac:dyDescent="0.2">
      <c r="A70" s="3" t="s">
        <v>210</v>
      </c>
      <c r="B70" s="3">
        <v>2019</v>
      </c>
      <c r="C70" s="3">
        <v>7504</v>
      </c>
      <c r="D70" s="3">
        <v>6374</v>
      </c>
      <c r="E70" s="3">
        <v>15346</v>
      </c>
      <c r="F70" s="3">
        <v>8859</v>
      </c>
      <c r="G70" s="3">
        <v>1595</v>
      </c>
      <c r="H70" s="3">
        <v>2999</v>
      </c>
      <c r="I70" s="3">
        <v>69</v>
      </c>
      <c r="J70" s="3">
        <v>88.5</v>
      </c>
      <c r="K70" s="3">
        <v>15562</v>
      </c>
      <c r="L70" s="3">
        <v>16262</v>
      </c>
      <c r="M70" s="3">
        <v>11513</v>
      </c>
      <c r="N70" s="3">
        <v>12258</v>
      </c>
      <c r="O70" s="3">
        <v>1696</v>
      </c>
      <c r="P70" s="3">
        <v>1464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2" t="s">
        <v>13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>
        <v>86</v>
      </c>
      <c r="AV70" s="3"/>
      <c r="AW70" s="3">
        <v>590</v>
      </c>
      <c r="AX70" s="3">
        <v>680</v>
      </c>
      <c r="AY70" s="3">
        <v>600</v>
      </c>
      <c r="AZ70" s="3">
        <v>710</v>
      </c>
      <c r="BA70" s="3">
        <v>1200</v>
      </c>
      <c r="BB70" s="3">
        <v>1380</v>
      </c>
      <c r="BC70" s="3">
        <v>35</v>
      </c>
      <c r="BD70" s="3">
        <v>28</v>
      </c>
      <c r="BE70" s="12" t="s">
        <v>7</v>
      </c>
      <c r="BF70" s="12" t="s">
        <v>7</v>
      </c>
      <c r="BG70" s="1">
        <v>331</v>
      </c>
      <c r="BH70" s="1">
        <v>271</v>
      </c>
      <c r="BI70" s="12" t="s">
        <v>7</v>
      </c>
      <c r="BJ70" s="3"/>
      <c r="BK70" s="63">
        <v>2583</v>
      </c>
      <c r="BL70" s="63">
        <v>1273</v>
      </c>
      <c r="BM70" s="3">
        <v>526</v>
      </c>
      <c r="BN70" s="3"/>
      <c r="BO70" s="3"/>
      <c r="BP70" s="3"/>
      <c r="BQ70" s="3"/>
      <c r="BR70" s="109"/>
      <c r="BS70" s="3"/>
      <c r="BT70" s="3"/>
      <c r="BU70" s="3"/>
      <c r="BV70" s="3"/>
      <c r="BW70" s="3"/>
      <c r="BX70" s="19">
        <v>51</v>
      </c>
      <c r="BY70" s="19">
        <v>11</v>
      </c>
      <c r="BZ70" s="19">
        <v>10</v>
      </c>
      <c r="CA70" s="19">
        <v>88</v>
      </c>
      <c r="CB70" s="19">
        <v>22</v>
      </c>
      <c r="CC70" s="3"/>
      <c r="CD70" s="3"/>
      <c r="CE70" s="3"/>
      <c r="CF70" s="3"/>
      <c r="CG70" s="3"/>
      <c r="CH70" s="3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28"/>
    </row>
    <row r="71" spans="1:103" x14ac:dyDescent="0.2">
      <c r="A71" s="3" t="s">
        <v>210</v>
      </c>
      <c r="B71" s="3">
        <v>2018</v>
      </c>
      <c r="C71" s="3">
        <v>7519</v>
      </c>
      <c r="D71" s="3">
        <v>6419</v>
      </c>
      <c r="E71" s="3">
        <v>15667</v>
      </c>
      <c r="F71" s="3">
        <v>8967</v>
      </c>
      <c r="G71" s="3">
        <v>1683</v>
      </c>
      <c r="H71" s="3">
        <v>2774</v>
      </c>
      <c r="I71" s="3">
        <v>74</v>
      </c>
      <c r="J71" s="3">
        <v>88.94</v>
      </c>
      <c r="K71" s="3">
        <v>14950</v>
      </c>
      <c r="L71" s="3">
        <v>15292</v>
      </c>
      <c r="M71" s="3">
        <v>11415</v>
      </c>
      <c r="N71" s="3">
        <v>11852</v>
      </c>
      <c r="O71" s="3">
        <v>1777</v>
      </c>
      <c r="P71" s="3">
        <v>1576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1" t="s">
        <v>5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>
        <v>86</v>
      </c>
      <c r="AV71" s="3"/>
      <c r="AW71" s="3">
        <v>580</v>
      </c>
      <c r="AX71" s="3">
        <v>670</v>
      </c>
      <c r="AY71" s="3">
        <v>590</v>
      </c>
      <c r="AZ71" s="3">
        <v>710</v>
      </c>
      <c r="BA71" s="3"/>
      <c r="BB71" s="3"/>
      <c r="BC71" s="3">
        <v>33</v>
      </c>
      <c r="BD71" s="3"/>
      <c r="BE71" s="12" t="s">
        <v>7</v>
      </c>
      <c r="BF71" s="12" t="s">
        <v>7</v>
      </c>
      <c r="BG71" s="1">
        <v>313</v>
      </c>
      <c r="BH71" s="1">
        <v>268</v>
      </c>
      <c r="BI71" s="12" t="s">
        <v>7</v>
      </c>
      <c r="BJ71" s="3"/>
      <c r="BK71" s="63">
        <v>3075</v>
      </c>
      <c r="BL71" s="63">
        <v>1479</v>
      </c>
      <c r="BM71" s="3">
        <v>638</v>
      </c>
      <c r="BN71" s="3"/>
      <c r="BO71" s="3"/>
      <c r="BP71" s="3"/>
      <c r="BQ71" s="3"/>
      <c r="BR71" s="109"/>
      <c r="BS71" s="3"/>
      <c r="BT71" s="3"/>
      <c r="BU71" s="3"/>
      <c r="BV71" s="3"/>
      <c r="BW71" s="3"/>
      <c r="BX71" s="19">
        <v>49</v>
      </c>
      <c r="BY71" s="19">
        <v>11</v>
      </c>
      <c r="BZ71" s="19">
        <v>10</v>
      </c>
      <c r="CA71" s="19">
        <v>87</v>
      </c>
      <c r="CB71" s="19">
        <v>22</v>
      </c>
      <c r="CC71" s="3"/>
      <c r="CD71" s="3"/>
      <c r="CE71" s="3"/>
      <c r="CF71" s="3"/>
      <c r="CG71" s="3"/>
      <c r="CH71" s="3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28"/>
    </row>
    <row r="72" spans="1:103" x14ac:dyDescent="0.2">
      <c r="A72" s="3" t="s">
        <v>210</v>
      </c>
      <c r="B72" s="3">
        <v>2017</v>
      </c>
      <c r="C72" s="3">
        <v>7425</v>
      </c>
      <c r="D72" s="3">
        <v>6144</v>
      </c>
      <c r="E72" s="3">
        <v>15498</v>
      </c>
      <c r="F72" s="3">
        <v>8692</v>
      </c>
      <c r="G72" s="3">
        <v>1768</v>
      </c>
      <c r="H72" s="3">
        <v>2486</v>
      </c>
      <c r="I72" s="3">
        <v>71</v>
      </c>
      <c r="J72" s="3">
        <v>89.41</v>
      </c>
      <c r="K72" s="3">
        <v>14343</v>
      </c>
      <c r="L72" s="3">
        <v>14111</v>
      </c>
      <c r="M72" s="3">
        <v>11200</v>
      </c>
      <c r="N72" s="3">
        <v>11289</v>
      </c>
      <c r="O72" s="3">
        <v>1751</v>
      </c>
      <c r="P72" s="3">
        <v>1517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1" t="s">
        <v>5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>
        <v>82</v>
      </c>
      <c r="AV72" s="3"/>
      <c r="AW72" s="3">
        <v>580</v>
      </c>
      <c r="AX72" s="3">
        <v>670</v>
      </c>
      <c r="AY72" s="3">
        <v>580</v>
      </c>
      <c r="AZ72" s="3">
        <v>690</v>
      </c>
      <c r="BA72" s="3"/>
      <c r="BB72" s="3"/>
      <c r="BC72" s="3">
        <v>36</v>
      </c>
      <c r="BD72" s="3"/>
      <c r="BE72" s="12" t="s">
        <v>7</v>
      </c>
      <c r="BF72" s="12" t="s">
        <v>7</v>
      </c>
      <c r="BG72" s="1"/>
      <c r="BH72" s="1"/>
      <c r="BI72" s="12" t="s">
        <v>7</v>
      </c>
      <c r="BJ72" s="3"/>
      <c r="BK72" s="63">
        <v>3116</v>
      </c>
      <c r="BL72" s="63">
        <v>1637</v>
      </c>
      <c r="BM72" s="3">
        <v>738</v>
      </c>
      <c r="BN72" s="3"/>
      <c r="BO72" s="3"/>
      <c r="BP72" s="3"/>
      <c r="BQ72" s="3"/>
      <c r="BR72" s="109"/>
      <c r="BS72" s="3"/>
      <c r="BT72" s="3"/>
      <c r="BU72" s="3"/>
      <c r="BV72" s="3"/>
      <c r="BW72" s="3"/>
      <c r="BX72" s="19">
        <v>51</v>
      </c>
      <c r="BY72" s="19">
        <v>14</v>
      </c>
      <c r="BZ72" s="19">
        <v>13</v>
      </c>
      <c r="CA72" s="19">
        <v>88</v>
      </c>
      <c r="CB72" s="19">
        <v>22</v>
      </c>
      <c r="CC72" s="3"/>
      <c r="CD72" s="3"/>
      <c r="CE72" s="3"/>
      <c r="CF72" s="3"/>
      <c r="CG72" s="3"/>
      <c r="CH72" s="3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28"/>
    </row>
    <row r="73" spans="1:103" x14ac:dyDescent="0.2">
      <c r="A73" s="4" t="s">
        <v>118</v>
      </c>
      <c r="B73" s="3">
        <v>2022</v>
      </c>
      <c r="C73" s="19">
        <v>3811</v>
      </c>
      <c r="D73" s="19">
        <v>6521</v>
      </c>
      <c r="E73" s="19">
        <v>11482</v>
      </c>
      <c r="F73" s="19">
        <v>14457</v>
      </c>
      <c r="G73" s="19">
        <v>1032</v>
      </c>
      <c r="H73" s="19">
        <v>1531</v>
      </c>
      <c r="I73" s="12">
        <v>85</v>
      </c>
      <c r="J73" s="12">
        <v>90</v>
      </c>
      <c r="K73" s="19">
        <v>9424</v>
      </c>
      <c r="L73" s="19">
        <v>17842</v>
      </c>
      <c r="M73" s="19">
        <v>4882</v>
      </c>
      <c r="N73" s="19">
        <v>8472</v>
      </c>
      <c r="O73" s="19">
        <v>1098</v>
      </c>
      <c r="P73" s="19">
        <v>1832</v>
      </c>
      <c r="Q73" s="19"/>
      <c r="R73" s="19"/>
      <c r="S73" s="19"/>
      <c r="T73" s="19"/>
      <c r="U73" s="19"/>
      <c r="V73" s="19"/>
      <c r="W73" s="19"/>
      <c r="X73" s="19"/>
      <c r="Y73" s="19"/>
      <c r="Z73" s="48" t="s">
        <v>5</v>
      </c>
      <c r="AA73" s="48" t="s">
        <v>15</v>
      </c>
      <c r="AB73" s="48" t="s">
        <v>5</v>
      </c>
      <c r="AC73" s="48" t="s">
        <v>9</v>
      </c>
      <c r="AD73" s="48" t="s">
        <v>13</v>
      </c>
      <c r="AE73" s="48" t="s">
        <v>13</v>
      </c>
      <c r="AF73" s="48" t="s">
        <v>15</v>
      </c>
      <c r="AG73" s="48" t="s">
        <v>13</v>
      </c>
      <c r="AH73" s="48" t="s">
        <v>13</v>
      </c>
      <c r="AI73" s="48" t="s">
        <v>9</v>
      </c>
      <c r="AJ73" s="48" t="s">
        <v>9</v>
      </c>
      <c r="AK73" s="48" t="s">
        <v>9</v>
      </c>
      <c r="AL73" s="48" t="s">
        <v>9</v>
      </c>
      <c r="AM73" s="48" t="s">
        <v>15</v>
      </c>
      <c r="AN73" s="48" t="s">
        <v>15</v>
      </c>
      <c r="AO73" s="48" t="s">
        <v>9</v>
      </c>
      <c r="AP73" s="48" t="s">
        <v>13</v>
      </c>
      <c r="AQ73" s="48" t="s">
        <v>9</v>
      </c>
      <c r="AR73" s="48" t="s">
        <v>9</v>
      </c>
      <c r="AS73" s="28" t="s">
        <v>10</v>
      </c>
      <c r="AT73" s="28" t="s">
        <v>10</v>
      </c>
      <c r="AU73" s="19">
        <v>31</v>
      </c>
      <c r="AV73" s="19"/>
      <c r="AW73" s="19">
        <v>670</v>
      </c>
      <c r="AX73" s="19">
        <v>740</v>
      </c>
      <c r="AY73" s="19">
        <v>660</v>
      </c>
      <c r="AZ73" s="19">
        <v>750</v>
      </c>
      <c r="BA73" s="19">
        <v>1340</v>
      </c>
      <c r="BB73" s="19">
        <v>1470</v>
      </c>
      <c r="BC73" s="12">
        <v>43.66</v>
      </c>
      <c r="BE73" s="19" t="s">
        <v>7</v>
      </c>
      <c r="BF73" s="19" t="s">
        <v>7</v>
      </c>
      <c r="BG73" s="12">
        <v>1132</v>
      </c>
      <c r="BH73" s="12">
        <v>748</v>
      </c>
      <c r="BI73" s="19"/>
      <c r="BJ73" s="19"/>
      <c r="BK73" s="63">
        <v>2154</v>
      </c>
      <c r="BL73" s="3">
        <v>740</v>
      </c>
      <c r="BM73" s="3">
        <v>357</v>
      </c>
      <c r="BN73" s="1" t="s">
        <v>7</v>
      </c>
      <c r="BO73" s="1" t="s">
        <v>7</v>
      </c>
      <c r="BP73" s="1" t="s">
        <v>7</v>
      </c>
      <c r="BQ73" s="116" t="s">
        <v>413</v>
      </c>
      <c r="BR73" s="143" t="s">
        <v>413</v>
      </c>
      <c r="BS73" s="1" t="s">
        <v>7</v>
      </c>
      <c r="BT73" s="1" t="s">
        <v>7</v>
      </c>
      <c r="BU73" s="1" t="s">
        <v>7</v>
      </c>
      <c r="BV73" s="1" t="s">
        <v>7</v>
      </c>
      <c r="BW73" s="1" t="s">
        <v>7</v>
      </c>
      <c r="BX73" s="12">
        <v>98</v>
      </c>
      <c r="BY73" s="12">
        <v>9</v>
      </c>
      <c r="BZ73" s="12">
        <v>12</v>
      </c>
      <c r="CA73" s="12">
        <v>96</v>
      </c>
      <c r="CB73" s="12">
        <v>62</v>
      </c>
      <c r="CC73" s="12">
        <v>64700</v>
      </c>
      <c r="CG73" s="12">
        <v>290</v>
      </c>
      <c r="CH73" s="12">
        <v>16300</v>
      </c>
      <c r="CI73" s="12">
        <v>1471</v>
      </c>
      <c r="CJ73" s="12">
        <v>1332</v>
      </c>
      <c r="CK73" s="12">
        <v>1319</v>
      </c>
      <c r="CL73" s="12">
        <v>1287</v>
      </c>
      <c r="CM73" s="12">
        <v>1002</v>
      </c>
      <c r="CN73" s="12">
        <v>932</v>
      </c>
      <c r="CO73" s="12">
        <v>993</v>
      </c>
      <c r="CP73" s="12">
        <v>94.3</v>
      </c>
      <c r="CQ73" s="12">
        <v>55370</v>
      </c>
      <c r="CR73" s="12">
        <v>38942</v>
      </c>
      <c r="CS73" s="12">
        <v>7065</v>
      </c>
      <c r="CT73" s="12">
        <v>5513</v>
      </c>
      <c r="CU73" s="12">
        <v>860</v>
      </c>
      <c r="CV73" s="12">
        <v>23337</v>
      </c>
      <c r="CW73" s="12">
        <v>29</v>
      </c>
      <c r="CX73" s="12">
        <v>43157</v>
      </c>
      <c r="CY73" s="79" t="s">
        <v>182</v>
      </c>
    </row>
    <row r="74" spans="1:103" x14ac:dyDescent="0.2">
      <c r="A74" s="3" t="s">
        <v>118</v>
      </c>
      <c r="B74" s="3">
        <v>2021</v>
      </c>
      <c r="C74" s="19">
        <v>3752</v>
      </c>
      <c r="D74" s="19">
        <v>6532</v>
      </c>
      <c r="E74" s="19">
        <v>11502</v>
      </c>
      <c r="F74" s="19">
        <v>14955</v>
      </c>
      <c r="G74" s="19">
        <v>1070</v>
      </c>
      <c r="H74" s="19">
        <v>1383</v>
      </c>
      <c r="I74" s="12">
        <v>84</v>
      </c>
      <c r="J74" s="12">
        <v>91</v>
      </c>
      <c r="K74" s="19">
        <v>9778</v>
      </c>
      <c r="L74" s="19">
        <v>17458</v>
      </c>
      <c r="M74" s="19">
        <v>4702</v>
      </c>
      <c r="N74" s="19">
        <v>8837</v>
      </c>
      <c r="O74" s="19">
        <v>934</v>
      </c>
      <c r="P74" s="19">
        <v>1629</v>
      </c>
      <c r="Q74" s="19"/>
      <c r="R74" s="19"/>
      <c r="S74" s="19"/>
      <c r="T74" s="19"/>
      <c r="U74" s="19"/>
      <c r="V74" s="19"/>
      <c r="W74" s="19"/>
      <c r="X74" s="19"/>
      <c r="Y74" s="19"/>
      <c r="Z74" s="28"/>
      <c r="AA74" s="28"/>
      <c r="AB74" s="28"/>
      <c r="AC74" s="2" t="s">
        <v>9</v>
      </c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 t="s">
        <v>10</v>
      </c>
      <c r="AT74" s="28" t="s">
        <v>10</v>
      </c>
      <c r="AU74" s="19">
        <v>29</v>
      </c>
      <c r="AV74" s="19"/>
      <c r="AW74" s="19">
        <v>660</v>
      </c>
      <c r="AX74" s="19">
        <v>740</v>
      </c>
      <c r="AY74" s="19">
        <v>650</v>
      </c>
      <c r="AZ74" s="19">
        <v>750</v>
      </c>
      <c r="BA74" s="19">
        <v>1320</v>
      </c>
      <c r="BB74" s="19">
        <v>1460</v>
      </c>
      <c r="BC74" s="12">
        <v>45</v>
      </c>
      <c r="BE74" s="19" t="s">
        <v>7</v>
      </c>
      <c r="BF74" s="19" t="s">
        <v>7</v>
      </c>
      <c r="BG74" s="12">
        <v>986</v>
      </c>
      <c r="BH74" s="12">
        <v>646</v>
      </c>
      <c r="BI74" s="19"/>
      <c r="BJ74" s="19"/>
      <c r="BK74" s="63">
        <v>2506</v>
      </c>
      <c r="BL74" s="63">
        <v>1197</v>
      </c>
      <c r="BM74" s="3">
        <v>560</v>
      </c>
      <c r="BN74" s="3"/>
      <c r="BO74" s="3"/>
      <c r="BP74" s="3"/>
      <c r="BQ74" s="3"/>
      <c r="BR74" s="109"/>
      <c r="BS74" s="3"/>
      <c r="BT74" s="3"/>
      <c r="BU74" s="3"/>
      <c r="BV74" s="3"/>
      <c r="BW74" s="3"/>
      <c r="BX74" s="19">
        <v>97</v>
      </c>
      <c r="BY74" s="19">
        <v>9</v>
      </c>
      <c r="BZ74" s="19">
        <v>15</v>
      </c>
      <c r="CA74" s="19">
        <v>96</v>
      </c>
      <c r="CB74" s="19">
        <v>57</v>
      </c>
      <c r="CC74" s="12"/>
      <c r="CI74" s="12"/>
      <c r="CK74" s="12"/>
      <c r="CL74" s="12"/>
      <c r="CM74" s="12"/>
      <c r="CN74" s="12"/>
      <c r="CO74" s="12"/>
      <c r="CQ74" s="12"/>
      <c r="CR74" s="12"/>
      <c r="CS74" s="12"/>
      <c r="CT74" s="12"/>
      <c r="CU74" s="12"/>
    </row>
    <row r="75" spans="1:103" x14ac:dyDescent="0.2">
      <c r="A75" s="3" t="s">
        <v>118</v>
      </c>
      <c r="B75" s="3">
        <v>2020</v>
      </c>
      <c r="C75" s="19">
        <v>3706</v>
      </c>
      <c r="D75" s="19">
        <v>6434</v>
      </c>
      <c r="E75" s="19">
        <v>11762</v>
      </c>
      <c r="F75" s="19">
        <v>15255</v>
      </c>
      <c r="G75" s="19">
        <v>1164</v>
      </c>
      <c r="H75" s="19">
        <v>1377</v>
      </c>
      <c r="I75" s="12">
        <v>82</v>
      </c>
      <c r="J75" s="12">
        <v>88</v>
      </c>
      <c r="K75" s="19">
        <v>9641</v>
      </c>
      <c r="L75" s="19">
        <v>16764</v>
      </c>
      <c r="M75" s="19">
        <v>4105</v>
      </c>
      <c r="N75" s="19">
        <v>7261</v>
      </c>
      <c r="O75" s="19">
        <v>671</v>
      </c>
      <c r="P75" s="19">
        <v>1278</v>
      </c>
      <c r="Q75" s="19"/>
      <c r="R75" s="19"/>
      <c r="S75" s="19"/>
      <c r="T75" s="19"/>
      <c r="U75" s="19"/>
      <c r="V75" s="19"/>
      <c r="W75" s="19"/>
      <c r="X75" s="19"/>
      <c r="Y75" s="19"/>
      <c r="Z75" s="28"/>
      <c r="AA75" s="28"/>
      <c r="AB75" s="28"/>
      <c r="AC75" s="2" t="s">
        <v>9</v>
      </c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 t="s">
        <v>10</v>
      </c>
      <c r="AT75" s="28" t="s">
        <v>10</v>
      </c>
      <c r="AU75" s="19">
        <v>50</v>
      </c>
      <c r="AV75" s="19"/>
      <c r="AW75" s="19">
        <v>640</v>
      </c>
      <c r="AX75" s="19">
        <v>720</v>
      </c>
      <c r="AY75" s="19">
        <v>630</v>
      </c>
      <c r="AZ75" s="19">
        <v>730</v>
      </c>
      <c r="BA75" s="19">
        <v>1290</v>
      </c>
      <c r="BB75" s="19">
        <v>1430</v>
      </c>
      <c r="BC75" s="12">
        <v>50</v>
      </c>
      <c r="BE75" s="19" t="s">
        <v>7</v>
      </c>
      <c r="BF75" s="19" t="s">
        <v>7</v>
      </c>
      <c r="BG75" s="12">
        <v>1051</v>
      </c>
      <c r="BH75" s="12">
        <v>681</v>
      </c>
      <c r="BI75" s="19"/>
      <c r="BJ75" s="19"/>
      <c r="BK75" s="63">
        <v>2588</v>
      </c>
      <c r="BL75" s="63">
        <v>1819</v>
      </c>
      <c r="BM75" s="3">
        <v>753</v>
      </c>
      <c r="BN75" s="3"/>
      <c r="BO75" s="3"/>
      <c r="BP75" s="3"/>
      <c r="BQ75" s="3"/>
      <c r="BR75" s="109"/>
      <c r="BS75" s="3"/>
      <c r="BT75" s="3"/>
      <c r="BU75" s="3"/>
      <c r="BV75" s="3"/>
      <c r="BW75" s="3"/>
      <c r="BX75" s="19">
        <v>96</v>
      </c>
      <c r="BY75" s="19">
        <v>0</v>
      </c>
      <c r="BZ75" s="19">
        <v>0</v>
      </c>
      <c r="CA75" s="19">
        <v>5</v>
      </c>
      <c r="CB75" s="19">
        <v>4</v>
      </c>
      <c r="CC75" s="12"/>
      <c r="CI75" s="12"/>
      <c r="CK75" s="12"/>
      <c r="CL75" s="12"/>
      <c r="CM75" s="12"/>
      <c r="CN75" s="12"/>
      <c r="CO75" s="12"/>
      <c r="CQ75" s="12"/>
      <c r="CR75" s="12"/>
      <c r="CS75" s="12"/>
      <c r="CT75" s="12"/>
      <c r="CU75" s="12"/>
    </row>
    <row r="76" spans="1:103" x14ac:dyDescent="0.2">
      <c r="A76" s="3" t="s">
        <v>118</v>
      </c>
      <c r="B76" s="3">
        <v>2019</v>
      </c>
      <c r="C76" s="19">
        <v>4198</v>
      </c>
      <c r="D76" s="19">
        <v>6904</v>
      </c>
      <c r="E76" s="19">
        <v>12484</v>
      </c>
      <c r="F76" s="19">
        <v>15330</v>
      </c>
      <c r="G76" s="19">
        <v>1503</v>
      </c>
      <c r="H76" s="19">
        <v>1330</v>
      </c>
      <c r="I76" s="12">
        <v>82</v>
      </c>
      <c r="J76" s="19">
        <v>92.03</v>
      </c>
      <c r="K76" s="19">
        <v>10045</v>
      </c>
      <c r="L76" s="19">
        <v>16933</v>
      </c>
      <c r="M76" s="19">
        <v>4148</v>
      </c>
      <c r="N76" s="19">
        <v>6871</v>
      </c>
      <c r="O76" s="19">
        <v>984</v>
      </c>
      <c r="P76" s="19">
        <v>1625</v>
      </c>
      <c r="Q76" s="19"/>
      <c r="R76" s="19"/>
      <c r="S76" s="19"/>
      <c r="T76" s="19"/>
      <c r="U76" s="19"/>
      <c r="V76" s="19"/>
      <c r="W76" s="19"/>
      <c r="X76" s="19"/>
      <c r="Y76" s="19"/>
      <c r="Z76" s="28"/>
      <c r="AA76" s="28"/>
      <c r="AB76" s="28"/>
      <c r="AC76" s="2" t="s">
        <v>9</v>
      </c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 t="s">
        <v>10</v>
      </c>
      <c r="AT76" s="28" t="s">
        <v>10</v>
      </c>
      <c r="AU76" s="19">
        <v>52</v>
      </c>
      <c r="AV76" s="19"/>
      <c r="AW76" s="19">
        <v>630</v>
      </c>
      <c r="AX76" s="19">
        <v>720</v>
      </c>
      <c r="AY76" s="19">
        <v>650</v>
      </c>
      <c r="AZ76" s="19">
        <v>750</v>
      </c>
      <c r="BA76" s="19">
        <v>1310</v>
      </c>
      <c r="BB76" s="19">
        <v>1440</v>
      </c>
      <c r="BC76" s="12">
        <v>53</v>
      </c>
      <c r="BE76" s="19" t="s">
        <v>7</v>
      </c>
      <c r="BF76" s="19" t="s">
        <v>7</v>
      </c>
      <c r="BG76" s="12">
        <v>1192</v>
      </c>
      <c r="BH76" s="12">
        <v>846</v>
      </c>
      <c r="BI76" s="19"/>
      <c r="BJ76" s="19"/>
      <c r="BK76" s="63">
        <v>2865</v>
      </c>
      <c r="BL76" s="63">
        <v>1120</v>
      </c>
      <c r="BM76" s="3">
        <v>567</v>
      </c>
      <c r="BN76" s="3"/>
      <c r="BO76" s="3"/>
      <c r="BP76" s="3"/>
      <c r="BQ76" s="3"/>
      <c r="BR76" s="109"/>
      <c r="BS76" s="3"/>
      <c r="BT76" s="3"/>
      <c r="BU76" s="3"/>
      <c r="BV76" s="3"/>
      <c r="BW76" s="3"/>
      <c r="BX76" s="19">
        <v>96</v>
      </c>
      <c r="BY76" s="19">
        <v>5</v>
      </c>
      <c r="BZ76" s="19">
        <v>9</v>
      </c>
      <c r="CA76" s="19">
        <v>97</v>
      </c>
      <c r="CB76" s="19">
        <v>58</v>
      </c>
      <c r="CC76" s="12"/>
      <c r="CI76" s="12"/>
      <c r="CK76" s="12"/>
      <c r="CL76" s="12"/>
      <c r="CM76" s="12"/>
      <c r="CN76" s="12"/>
      <c r="CO76" s="12"/>
      <c r="CQ76" s="12"/>
      <c r="CR76" s="12"/>
      <c r="CS76" s="12"/>
      <c r="CT76" s="12"/>
      <c r="CU76" s="12"/>
    </row>
    <row r="77" spans="1:103" x14ac:dyDescent="0.2">
      <c r="A77" s="3" t="s">
        <v>118</v>
      </c>
      <c r="B77" s="3">
        <v>2018</v>
      </c>
      <c r="C77" s="19">
        <v>4325</v>
      </c>
      <c r="D77" s="19">
        <v>7009</v>
      </c>
      <c r="E77" s="19">
        <v>12546</v>
      </c>
      <c r="F77" s="19">
        <v>15626</v>
      </c>
      <c r="G77" s="19">
        <v>1396</v>
      </c>
      <c r="H77" s="19">
        <v>1353</v>
      </c>
      <c r="I77" s="12">
        <v>82</v>
      </c>
      <c r="J77" s="19">
        <v>92.9</v>
      </c>
      <c r="K77" s="19">
        <v>9794</v>
      </c>
      <c r="L77" s="19">
        <v>16718</v>
      </c>
      <c r="M77" s="19">
        <v>4101</v>
      </c>
      <c r="N77" s="19">
        <v>7000</v>
      </c>
      <c r="O77" s="19">
        <v>1028</v>
      </c>
      <c r="P77" s="19">
        <v>1810</v>
      </c>
      <c r="Q77" s="19"/>
      <c r="R77" s="19"/>
      <c r="S77" s="19"/>
      <c r="T77" s="19"/>
      <c r="U77" s="19"/>
      <c r="V77" s="19"/>
      <c r="W77" s="19"/>
      <c r="X77" s="19"/>
      <c r="Y77" s="19"/>
      <c r="Z77" s="28"/>
      <c r="AA77" s="28"/>
      <c r="AB77" s="28"/>
      <c r="AC77" s="2" t="s">
        <v>9</v>
      </c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 t="s">
        <v>10</v>
      </c>
      <c r="AT77" s="28" t="s">
        <v>10</v>
      </c>
      <c r="AU77" s="19">
        <v>50</v>
      </c>
      <c r="AV77" s="19"/>
      <c r="AW77" s="19">
        <v>640</v>
      </c>
      <c r="AX77" s="19">
        <v>720</v>
      </c>
      <c r="AY77" s="19">
        <v>640</v>
      </c>
      <c r="AZ77" s="19">
        <v>740</v>
      </c>
      <c r="BA77" s="19"/>
      <c r="BB77" s="19"/>
      <c r="BC77" s="12">
        <v>56</v>
      </c>
      <c r="BE77" s="19" t="s">
        <v>7</v>
      </c>
      <c r="BF77" s="19" t="s">
        <v>7</v>
      </c>
      <c r="BG77" s="12">
        <v>1292</v>
      </c>
      <c r="BH77" s="12">
        <v>908</v>
      </c>
      <c r="BI77" s="19"/>
      <c r="BJ77" s="19"/>
      <c r="BK77" s="63">
        <v>3070</v>
      </c>
      <c r="BL77" s="63">
        <v>1242</v>
      </c>
      <c r="BM77" s="3">
        <v>533</v>
      </c>
      <c r="BN77" s="3"/>
      <c r="BO77" s="3"/>
      <c r="BP77" s="3"/>
      <c r="BQ77" s="3"/>
      <c r="BR77" s="109"/>
      <c r="BS77" s="3"/>
      <c r="BT77" s="3"/>
      <c r="BU77" s="3"/>
      <c r="BV77" s="3"/>
      <c r="BW77" s="3"/>
      <c r="BX77" s="19">
        <v>96</v>
      </c>
      <c r="BY77" s="19">
        <v>14</v>
      </c>
      <c r="BZ77" s="19">
        <v>17</v>
      </c>
      <c r="CA77" s="19">
        <v>98</v>
      </c>
      <c r="CB77" s="19">
        <v>60</v>
      </c>
      <c r="CC77" s="12"/>
      <c r="CI77" s="12"/>
      <c r="CK77" s="12"/>
      <c r="CL77" s="12"/>
      <c r="CM77" s="12"/>
      <c r="CN77" s="12"/>
      <c r="CO77" s="12"/>
      <c r="CQ77" s="12"/>
      <c r="CR77" s="12"/>
      <c r="CS77" s="12"/>
      <c r="CT77" s="12"/>
      <c r="CU77" s="12"/>
    </row>
    <row r="78" spans="1:103" x14ac:dyDescent="0.2">
      <c r="A78" s="4" t="s">
        <v>114</v>
      </c>
      <c r="B78" s="3">
        <v>2022</v>
      </c>
      <c r="C78" s="19">
        <v>3023</v>
      </c>
      <c r="D78" s="19">
        <v>4164</v>
      </c>
      <c r="E78" s="19">
        <v>7900</v>
      </c>
      <c r="F78" s="19">
        <v>13084</v>
      </c>
      <c r="G78" s="19">
        <v>1113</v>
      </c>
      <c r="H78" s="19">
        <v>1043</v>
      </c>
      <c r="I78" s="19">
        <v>96</v>
      </c>
      <c r="J78" s="19">
        <v>97</v>
      </c>
      <c r="K78" s="12">
        <v>10583</v>
      </c>
      <c r="L78" s="12">
        <v>16055</v>
      </c>
      <c r="M78" s="12">
        <v>1350</v>
      </c>
      <c r="N78" s="12">
        <v>1907</v>
      </c>
      <c r="O78" s="12">
        <v>626</v>
      </c>
      <c r="P78" s="12">
        <v>948</v>
      </c>
      <c r="Z78" s="48" t="s">
        <v>5</v>
      </c>
      <c r="AA78" s="48" t="s">
        <v>5</v>
      </c>
      <c r="AB78" s="48" t="s">
        <v>5</v>
      </c>
      <c r="AC78" s="48" t="s">
        <v>5</v>
      </c>
      <c r="AD78" s="48" t="s">
        <v>5</v>
      </c>
      <c r="AE78" s="48" t="s">
        <v>5</v>
      </c>
      <c r="AF78" s="48" t="s">
        <v>13</v>
      </c>
      <c r="AG78" s="48" t="s">
        <v>13</v>
      </c>
      <c r="AH78" s="48" t="s">
        <v>5</v>
      </c>
      <c r="AI78" s="48" t="s">
        <v>5</v>
      </c>
      <c r="AJ78" s="48" t="s">
        <v>9</v>
      </c>
      <c r="AK78" s="48" t="s">
        <v>9</v>
      </c>
      <c r="AL78" s="48" t="s">
        <v>9</v>
      </c>
      <c r="AM78" s="48" t="s">
        <v>9</v>
      </c>
      <c r="AN78" s="48" t="s">
        <v>15</v>
      </c>
      <c r="AO78" s="48" t="s">
        <v>9</v>
      </c>
      <c r="AP78" s="48" t="s">
        <v>9</v>
      </c>
      <c r="AQ78" s="48" t="s">
        <v>9</v>
      </c>
      <c r="AR78" s="48" t="s">
        <v>15</v>
      </c>
      <c r="AS78" s="28" t="s">
        <v>10</v>
      </c>
      <c r="AT78" s="28" t="s">
        <v>7</v>
      </c>
      <c r="AU78" s="19">
        <v>72</v>
      </c>
      <c r="AV78" s="19"/>
      <c r="AW78" s="19">
        <v>700</v>
      </c>
      <c r="AX78" s="19">
        <v>770</v>
      </c>
      <c r="AY78" s="19">
        <v>690</v>
      </c>
      <c r="AZ78" s="19">
        <v>790</v>
      </c>
      <c r="BA78" s="19">
        <v>1410</v>
      </c>
      <c r="BB78" s="19">
        <v>1540</v>
      </c>
      <c r="BC78" s="12">
        <v>84</v>
      </c>
      <c r="BE78" s="19" t="s">
        <v>7</v>
      </c>
      <c r="BF78" s="19" t="s">
        <v>10</v>
      </c>
      <c r="BH78" s="12"/>
      <c r="BI78" s="12" t="s">
        <v>7</v>
      </c>
      <c r="BK78" s="1">
        <v>2528</v>
      </c>
      <c r="BL78" s="1">
        <v>185</v>
      </c>
      <c r="BM78" s="1">
        <v>110</v>
      </c>
      <c r="BN78" s="1" t="s">
        <v>7</v>
      </c>
      <c r="BO78" s="1" t="s">
        <v>7</v>
      </c>
      <c r="BP78" s="1" t="s">
        <v>7</v>
      </c>
      <c r="BQ78" s="116" t="s">
        <v>413</v>
      </c>
      <c r="BR78" s="143" t="s">
        <v>413</v>
      </c>
      <c r="BS78" s="1" t="s">
        <v>7</v>
      </c>
      <c r="BT78" s="1" t="s">
        <v>10</v>
      </c>
      <c r="BU78" s="1" t="s">
        <v>7</v>
      </c>
      <c r="BV78" s="1" t="s">
        <v>7</v>
      </c>
      <c r="BW78" s="1" t="s">
        <v>10</v>
      </c>
      <c r="BX78" s="12">
        <v>98</v>
      </c>
      <c r="BY78" s="12">
        <v>0</v>
      </c>
      <c r="BZ78" s="12">
        <v>0</v>
      </c>
      <c r="CA78" s="12">
        <v>100</v>
      </c>
      <c r="CB78" s="12">
        <v>77</v>
      </c>
      <c r="CC78" s="12">
        <v>64896</v>
      </c>
      <c r="CG78" s="12">
        <v>186</v>
      </c>
      <c r="CH78" s="12">
        <v>19750</v>
      </c>
      <c r="CI78" s="12">
        <v>968</v>
      </c>
      <c r="CJ78" s="12">
        <v>587</v>
      </c>
      <c r="CK78" s="12">
        <v>587</v>
      </c>
      <c r="CL78" s="12">
        <v>532</v>
      </c>
      <c r="CM78" s="12">
        <v>439</v>
      </c>
      <c r="CN78" s="12">
        <v>250</v>
      </c>
      <c r="CO78" s="12">
        <v>587</v>
      </c>
      <c r="CP78" s="12">
        <v>100</v>
      </c>
      <c r="CQ78" s="12">
        <v>49953</v>
      </c>
      <c r="CR78" s="12">
        <v>48170</v>
      </c>
      <c r="CS78" s="12">
        <v>4880</v>
      </c>
      <c r="CT78" s="12">
        <v>2857</v>
      </c>
      <c r="CU78" s="12">
        <v>0</v>
      </c>
      <c r="CV78" s="12">
        <v>0</v>
      </c>
      <c r="CW78" s="12">
        <v>103</v>
      </c>
      <c r="CX78" s="12">
        <v>18755</v>
      </c>
      <c r="CY78" s="79" t="s">
        <v>183</v>
      </c>
    </row>
    <row r="79" spans="1:103" x14ac:dyDescent="0.2">
      <c r="A79" s="3" t="s">
        <v>114</v>
      </c>
      <c r="B79" s="3">
        <v>2021</v>
      </c>
      <c r="C79" s="12">
        <v>3073</v>
      </c>
      <c r="D79" s="12">
        <v>4140</v>
      </c>
      <c r="E79" s="12">
        <v>7598</v>
      </c>
      <c r="F79" s="12">
        <v>13337</v>
      </c>
      <c r="G79" s="12">
        <v>1138</v>
      </c>
      <c r="H79" s="12">
        <v>966</v>
      </c>
      <c r="I79" s="12">
        <v>95</v>
      </c>
      <c r="J79" s="12">
        <v>98</v>
      </c>
      <c r="K79" s="12">
        <v>10673</v>
      </c>
      <c r="L79" s="12">
        <v>16833</v>
      </c>
      <c r="M79" s="12">
        <v>1350</v>
      </c>
      <c r="N79" s="12">
        <v>1951</v>
      </c>
      <c r="O79" s="12">
        <v>631</v>
      </c>
      <c r="P79" s="12">
        <v>950</v>
      </c>
      <c r="Z79" s="28"/>
      <c r="AA79" s="28"/>
      <c r="AB79" s="28"/>
      <c r="AC79" s="2" t="s">
        <v>5</v>
      </c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 t="s">
        <v>10</v>
      </c>
      <c r="AT79" s="28" t="s">
        <v>7</v>
      </c>
      <c r="AU79" s="12">
        <v>64</v>
      </c>
      <c r="AW79" s="12">
        <v>700</v>
      </c>
      <c r="AX79" s="12">
        <v>770</v>
      </c>
      <c r="AY79" s="12">
        <v>710</v>
      </c>
      <c r="AZ79" s="12">
        <v>780</v>
      </c>
      <c r="BA79" s="12">
        <v>1380</v>
      </c>
      <c r="BB79" s="12">
        <v>1530</v>
      </c>
      <c r="BC79" s="12">
        <v>85</v>
      </c>
      <c r="BE79" s="19" t="s">
        <v>7</v>
      </c>
      <c r="BF79" s="19" t="s">
        <v>10</v>
      </c>
      <c r="BH79" s="12"/>
      <c r="BI79" s="12" t="s">
        <v>7</v>
      </c>
      <c r="BJ79" s="12" t="s">
        <v>7</v>
      </c>
      <c r="BK79" s="1">
        <v>2655</v>
      </c>
      <c r="BL79" s="1">
        <v>86</v>
      </c>
      <c r="BM79" s="1">
        <v>56</v>
      </c>
      <c r="BQ79" s="1"/>
      <c r="BR79" s="108"/>
      <c r="BX79" s="12">
        <v>97</v>
      </c>
      <c r="BY79" s="12">
        <v>0</v>
      </c>
      <c r="BZ79" s="12">
        <v>0</v>
      </c>
      <c r="CA79" s="12">
        <v>99</v>
      </c>
      <c r="CB79" s="12">
        <v>79</v>
      </c>
      <c r="CC79" s="12"/>
      <c r="CI79" s="66"/>
      <c r="CK79" s="66"/>
      <c r="CL79" s="66"/>
      <c r="CM79" s="66"/>
      <c r="CN79" s="66"/>
      <c r="CO79" s="66"/>
      <c r="CQ79" s="66"/>
      <c r="CR79" s="66"/>
      <c r="CS79" s="66"/>
      <c r="CT79" s="66"/>
      <c r="CU79" s="12"/>
    </row>
    <row r="80" spans="1:103" x14ac:dyDescent="0.2">
      <c r="A80" s="3" t="s">
        <v>114</v>
      </c>
      <c r="B80" s="3">
        <v>2020</v>
      </c>
      <c r="C80" s="12">
        <v>2881</v>
      </c>
      <c r="D80" s="12">
        <v>3729</v>
      </c>
      <c r="E80" s="12">
        <v>7357</v>
      </c>
      <c r="F80" s="12">
        <v>12014</v>
      </c>
      <c r="G80" s="12">
        <v>1074</v>
      </c>
      <c r="H80" s="12">
        <v>863</v>
      </c>
      <c r="I80" s="12">
        <v>94</v>
      </c>
      <c r="J80" s="12">
        <v>94</v>
      </c>
      <c r="K80" s="12">
        <v>8535</v>
      </c>
      <c r="L80" s="12">
        <v>12655</v>
      </c>
      <c r="M80" s="12">
        <v>1538</v>
      </c>
      <c r="N80" s="12">
        <v>2023</v>
      </c>
      <c r="O80" s="12">
        <v>689</v>
      </c>
      <c r="P80" s="12">
        <v>864</v>
      </c>
      <c r="Z80" s="28"/>
      <c r="AA80" s="28"/>
      <c r="AB80" s="28"/>
      <c r="AC80" s="2" t="s">
        <v>5</v>
      </c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 t="s">
        <v>10</v>
      </c>
      <c r="AT80" s="28" t="s">
        <v>7</v>
      </c>
      <c r="AU80" s="12">
        <v>75</v>
      </c>
      <c r="AW80" s="12">
        <v>690</v>
      </c>
      <c r="AX80" s="12">
        <v>760</v>
      </c>
      <c r="AY80" s="12">
        <v>690</v>
      </c>
      <c r="AZ80" s="12">
        <v>790</v>
      </c>
      <c r="BA80" s="12">
        <v>1380</v>
      </c>
      <c r="BB80" s="12">
        <v>1530</v>
      </c>
      <c r="BC80" s="12">
        <v>83</v>
      </c>
      <c r="BE80" s="19" t="s">
        <v>7</v>
      </c>
      <c r="BF80" s="19" t="s">
        <v>10</v>
      </c>
      <c r="BH80" s="12"/>
      <c r="BI80" s="12" t="s">
        <v>7</v>
      </c>
      <c r="BJ80" s="12" t="s">
        <v>7</v>
      </c>
      <c r="BK80" s="1">
        <v>2195</v>
      </c>
      <c r="BL80" s="1">
        <v>310</v>
      </c>
      <c r="BM80" s="1">
        <v>175</v>
      </c>
      <c r="BQ80" s="1"/>
      <c r="BR80" s="108"/>
      <c r="BX80" s="12">
        <v>98</v>
      </c>
      <c r="BY80" s="12">
        <v>0</v>
      </c>
      <c r="BZ80" s="12">
        <v>0</v>
      </c>
      <c r="CC80" s="12"/>
      <c r="CI80" s="66"/>
      <c r="CK80" s="66"/>
      <c r="CL80" s="66"/>
      <c r="CM80" s="66"/>
      <c r="CN80" s="66"/>
      <c r="CO80" s="66"/>
      <c r="CQ80" s="66"/>
      <c r="CR80" s="66"/>
      <c r="CS80" s="66"/>
      <c r="CT80" s="66"/>
      <c r="CU80" s="12"/>
    </row>
    <row r="81" spans="1:103" x14ac:dyDescent="0.2">
      <c r="A81" s="3" t="s">
        <v>114</v>
      </c>
      <c r="B81" s="3">
        <v>2019</v>
      </c>
      <c r="C81" s="12">
        <v>3067</v>
      </c>
      <c r="D81" s="12">
        <v>3962</v>
      </c>
      <c r="E81" s="12">
        <v>7513</v>
      </c>
      <c r="F81" s="12">
        <v>12080</v>
      </c>
      <c r="G81" s="12">
        <v>1168</v>
      </c>
      <c r="H81" s="12">
        <v>780</v>
      </c>
      <c r="I81" s="12">
        <v>95</v>
      </c>
      <c r="J81" s="12">
        <v>97</v>
      </c>
      <c r="K81" s="12">
        <v>9075</v>
      </c>
      <c r="L81" s="12">
        <v>13689</v>
      </c>
      <c r="M81" s="12">
        <v>1405</v>
      </c>
      <c r="N81" s="12">
        <v>1864</v>
      </c>
      <c r="O81" s="12">
        <v>697</v>
      </c>
      <c r="P81" s="12">
        <v>882</v>
      </c>
      <c r="Z81" s="28"/>
      <c r="AA81" s="28"/>
      <c r="AB81" s="28"/>
      <c r="AC81" s="2" t="s">
        <v>5</v>
      </c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 t="s">
        <v>10</v>
      </c>
      <c r="AT81" s="28" t="s">
        <v>7</v>
      </c>
      <c r="AU81" s="12">
        <v>76</v>
      </c>
      <c r="AW81" s="12">
        <v>690</v>
      </c>
      <c r="AX81" s="12">
        <v>760</v>
      </c>
      <c r="AY81" s="12">
        <v>690</v>
      </c>
      <c r="AZ81" s="12">
        <v>790</v>
      </c>
      <c r="BA81" s="12">
        <v>1370</v>
      </c>
      <c r="BB81" s="12">
        <v>1530</v>
      </c>
      <c r="BC81" s="12">
        <v>85</v>
      </c>
      <c r="BE81" s="19" t="s">
        <v>7</v>
      </c>
      <c r="BF81" s="19" t="s">
        <v>10</v>
      </c>
      <c r="BH81" s="12"/>
      <c r="BI81" s="12" t="s">
        <v>7</v>
      </c>
      <c r="BJ81" s="12" t="s">
        <v>7</v>
      </c>
      <c r="BK81" s="1">
        <v>2544</v>
      </c>
      <c r="BL81" s="1">
        <v>162</v>
      </c>
      <c r="BM81" s="1">
        <v>102</v>
      </c>
      <c r="BQ81" s="1"/>
      <c r="BR81" s="108"/>
      <c r="BX81" s="12">
        <v>98</v>
      </c>
      <c r="BY81" s="12">
        <v>0</v>
      </c>
      <c r="BZ81" s="12">
        <v>0</v>
      </c>
      <c r="CA81" s="12">
        <v>100</v>
      </c>
      <c r="CB81" s="12">
        <v>77</v>
      </c>
      <c r="CC81" s="12"/>
      <c r="CI81" s="66"/>
      <c r="CK81" s="66"/>
      <c r="CL81" s="66"/>
      <c r="CM81" s="66"/>
      <c r="CN81" s="66"/>
      <c r="CO81" s="66"/>
      <c r="CQ81" s="66"/>
      <c r="CR81" s="66"/>
      <c r="CS81" s="66"/>
      <c r="CT81" s="66"/>
      <c r="CU81" s="12"/>
    </row>
    <row r="82" spans="1:103" x14ac:dyDescent="0.2">
      <c r="A82" s="3" t="s">
        <v>114</v>
      </c>
      <c r="B82" s="3">
        <v>2018</v>
      </c>
      <c r="C82" s="12">
        <v>3048</v>
      </c>
      <c r="D82" s="12">
        <v>3942</v>
      </c>
      <c r="E82" s="12">
        <v>7459</v>
      </c>
      <c r="F82" s="12">
        <v>11745</v>
      </c>
      <c r="G82" s="12">
        <v>1121</v>
      </c>
      <c r="H82" s="12">
        <v>706</v>
      </c>
      <c r="I82" s="12">
        <v>94</v>
      </c>
      <c r="J82" s="12">
        <v>96</v>
      </c>
      <c r="K82" s="12">
        <v>9187</v>
      </c>
      <c r="L82" s="12">
        <v>13685</v>
      </c>
      <c r="M82" s="12">
        <v>1446</v>
      </c>
      <c r="N82" s="12">
        <v>1874</v>
      </c>
      <c r="O82" s="12">
        <v>694</v>
      </c>
      <c r="P82" s="12">
        <v>924</v>
      </c>
      <c r="Z82" s="28"/>
      <c r="AA82" s="28"/>
      <c r="AB82" s="28"/>
      <c r="AC82" s="2" t="s">
        <v>5</v>
      </c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 t="s">
        <v>10</v>
      </c>
      <c r="AT82" s="28" t="s">
        <v>7</v>
      </c>
      <c r="AU82" s="12">
        <v>75</v>
      </c>
      <c r="AW82" s="12">
        <v>680</v>
      </c>
      <c r="AX82" s="12">
        <v>750</v>
      </c>
      <c r="AY82" s="12">
        <v>690</v>
      </c>
      <c r="AZ82" s="12">
        <v>780</v>
      </c>
      <c r="BC82" s="12">
        <v>89</v>
      </c>
      <c r="BE82" s="19" t="s">
        <v>7</v>
      </c>
      <c r="BF82" s="19" t="s">
        <v>10</v>
      </c>
      <c r="BH82" s="12"/>
      <c r="BI82" s="12" t="s">
        <v>7</v>
      </c>
      <c r="BJ82" s="12" t="s">
        <v>7</v>
      </c>
      <c r="BK82" s="1">
        <v>2246</v>
      </c>
      <c r="BL82" s="1">
        <v>149</v>
      </c>
      <c r="BM82" s="1">
        <v>99</v>
      </c>
      <c r="BQ82" s="1"/>
      <c r="BR82" s="108"/>
      <c r="BX82" s="12">
        <v>98</v>
      </c>
      <c r="BY82" s="12">
        <v>0</v>
      </c>
      <c r="BZ82" s="12">
        <v>0</v>
      </c>
      <c r="CA82" s="12">
        <v>100</v>
      </c>
      <c r="CB82" s="12">
        <v>77</v>
      </c>
      <c r="CC82" s="12"/>
      <c r="CI82" s="66"/>
      <c r="CK82" s="66"/>
      <c r="CL82" s="66"/>
      <c r="CM82" s="66"/>
      <c r="CN82" s="66"/>
      <c r="CO82" s="66"/>
      <c r="CQ82" s="66"/>
      <c r="CR82" s="66"/>
      <c r="CS82" s="66"/>
      <c r="CT82" s="66"/>
      <c r="CU82" s="12"/>
    </row>
    <row r="83" spans="1:103" x14ac:dyDescent="0.2">
      <c r="A83" s="3" t="s">
        <v>114</v>
      </c>
      <c r="B83" s="3">
        <v>2017</v>
      </c>
      <c r="C83" s="12">
        <v>3089</v>
      </c>
      <c r="D83" s="12">
        <v>3898</v>
      </c>
      <c r="E83" s="12">
        <v>7463</v>
      </c>
      <c r="F83" s="12">
        <v>11542</v>
      </c>
      <c r="G83" s="12">
        <v>1032</v>
      </c>
      <c r="H83" s="12">
        <v>683</v>
      </c>
      <c r="I83" s="12">
        <v>95</v>
      </c>
      <c r="J83" s="12">
        <v>96</v>
      </c>
      <c r="K83" s="12">
        <v>8644</v>
      </c>
      <c r="L83" s="12">
        <v>12818</v>
      </c>
      <c r="M83" s="12">
        <v>1521</v>
      </c>
      <c r="N83" s="12">
        <v>1844</v>
      </c>
      <c r="O83" s="12">
        <v>738</v>
      </c>
      <c r="P83" s="12">
        <v>858</v>
      </c>
      <c r="Z83" s="28"/>
      <c r="AA83" s="28"/>
      <c r="AB83" s="28"/>
      <c r="AC83" s="2" t="s">
        <v>5</v>
      </c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 t="s">
        <v>10</v>
      </c>
      <c r="AT83" s="28" t="s">
        <v>7</v>
      </c>
      <c r="AU83" s="12">
        <v>68</v>
      </c>
      <c r="AW83" s="12">
        <v>680</v>
      </c>
      <c r="AX83" s="12">
        <v>760</v>
      </c>
      <c r="AY83" s="12">
        <v>670</v>
      </c>
      <c r="AZ83" s="12">
        <v>760</v>
      </c>
      <c r="BC83" s="12">
        <v>90</v>
      </c>
      <c r="BE83" s="19" t="s">
        <v>7</v>
      </c>
      <c r="BF83" s="19" t="s">
        <v>10</v>
      </c>
      <c r="BH83" s="12"/>
      <c r="BI83" s="12" t="s">
        <v>7</v>
      </c>
      <c r="BJ83" s="12" t="s">
        <v>7</v>
      </c>
      <c r="BK83" s="1">
        <v>2175</v>
      </c>
      <c r="BL83" s="1">
        <v>346</v>
      </c>
      <c r="BM83" s="1">
        <v>207</v>
      </c>
      <c r="BQ83" s="1"/>
      <c r="BR83" s="108"/>
      <c r="BX83" s="12">
        <v>98</v>
      </c>
      <c r="BY83" s="12">
        <v>0</v>
      </c>
      <c r="BZ83" s="12">
        <v>0</v>
      </c>
      <c r="CA83" s="12">
        <v>100</v>
      </c>
      <c r="CB83" s="12">
        <v>78</v>
      </c>
      <c r="CC83" s="12"/>
      <c r="CI83" s="66"/>
      <c r="CK83" s="66"/>
      <c r="CL83" s="66"/>
      <c r="CM83" s="66"/>
      <c r="CN83" s="66"/>
      <c r="CO83" s="66"/>
      <c r="CQ83" s="66"/>
      <c r="CR83" s="66"/>
      <c r="CS83" s="66"/>
      <c r="CT83" s="66"/>
      <c r="CU83" s="12"/>
    </row>
    <row r="84" spans="1:103" x14ac:dyDescent="0.2">
      <c r="A84" s="10" t="s">
        <v>154</v>
      </c>
      <c r="B84" s="1">
        <v>2022</v>
      </c>
      <c r="BH84" s="12"/>
      <c r="BQ84" s="1"/>
      <c r="BR84" s="108"/>
      <c r="CC84" s="69"/>
      <c r="CD84" s="70"/>
      <c r="CI84" s="12"/>
      <c r="CK84" s="12"/>
      <c r="CL84" s="12"/>
      <c r="CM84" s="12"/>
      <c r="CN84" s="12"/>
      <c r="CO84" s="12"/>
      <c r="CQ84" s="38"/>
      <c r="CR84" s="38"/>
      <c r="CS84" s="38"/>
      <c r="CT84" s="38"/>
      <c r="CU84" s="12"/>
      <c r="CV84" s="38"/>
      <c r="CX84" s="38"/>
      <c r="CY84" s="80"/>
    </row>
    <row r="85" spans="1:103" x14ac:dyDescent="0.2">
      <c r="A85" s="15" t="s">
        <v>126</v>
      </c>
      <c r="B85" s="1">
        <v>2022</v>
      </c>
      <c r="O85" s="12">
        <v>740</v>
      </c>
      <c r="P85" s="12">
        <v>906</v>
      </c>
      <c r="BH85" s="69"/>
      <c r="BQ85" s="1"/>
      <c r="BR85" s="108"/>
      <c r="CC85" s="69">
        <v>54269</v>
      </c>
      <c r="CG85" s="12">
        <v>4807</v>
      </c>
      <c r="CH85" s="35">
        <v>20374</v>
      </c>
      <c r="CI85" s="12">
        <v>1264</v>
      </c>
      <c r="CJ85" s="12">
        <v>1091</v>
      </c>
      <c r="CK85" s="38">
        <v>1091</v>
      </c>
      <c r="CL85" s="38">
        <v>1091</v>
      </c>
      <c r="CM85" s="38">
        <v>798</v>
      </c>
      <c r="CN85" s="38">
        <v>0</v>
      </c>
      <c r="CO85" s="38">
        <v>1091</v>
      </c>
      <c r="CP85" s="12">
        <v>100</v>
      </c>
      <c r="CQ85" s="38">
        <v>67898</v>
      </c>
      <c r="CR85" s="38">
        <v>65595</v>
      </c>
      <c r="CS85" s="38">
        <v>3148</v>
      </c>
      <c r="CT85" s="38">
        <v>3077</v>
      </c>
      <c r="CU85" s="12">
        <v>9</v>
      </c>
      <c r="CV85" s="12">
        <v>5430</v>
      </c>
      <c r="CW85" s="12">
        <v>0</v>
      </c>
      <c r="CX85" s="12">
        <v>0</v>
      </c>
      <c r="CY85" s="81" t="s">
        <v>279</v>
      </c>
    </row>
    <row r="86" spans="1:103" x14ac:dyDescent="0.2">
      <c r="A86" s="10" t="s">
        <v>11</v>
      </c>
      <c r="B86" s="1">
        <v>2022</v>
      </c>
      <c r="C86" s="12">
        <v>646</v>
      </c>
      <c r="D86" s="12">
        <v>773</v>
      </c>
      <c r="E86" s="12">
        <v>1421</v>
      </c>
      <c r="F86" s="12">
        <v>0</v>
      </c>
      <c r="G86" s="12">
        <v>154</v>
      </c>
      <c r="H86" s="12">
        <v>176</v>
      </c>
      <c r="I86" s="12">
        <v>91.4</v>
      </c>
      <c r="J86" s="12">
        <v>96</v>
      </c>
      <c r="K86" s="12">
        <v>2569</v>
      </c>
      <c r="L86" s="12">
        <v>3088</v>
      </c>
      <c r="M86" s="12">
        <v>341</v>
      </c>
      <c r="N86" s="12">
        <v>463</v>
      </c>
      <c r="O86" s="12">
        <v>149</v>
      </c>
      <c r="P86" s="12">
        <v>213</v>
      </c>
      <c r="Z86" s="48" t="s">
        <v>5</v>
      </c>
      <c r="AA86" s="48" t="s">
        <v>13</v>
      </c>
      <c r="AB86" s="48" t="s">
        <v>5</v>
      </c>
      <c r="AC86" s="48" t="s">
        <v>9</v>
      </c>
      <c r="AD86" s="48" t="s">
        <v>5</v>
      </c>
      <c r="AE86" s="48" t="s">
        <v>5</v>
      </c>
      <c r="AF86" s="48" t="s">
        <v>9</v>
      </c>
      <c r="AG86" s="48" t="s">
        <v>5</v>
      </c>
      <c r="AH86" s="48" t="s">
        <v>13</v>
      </c>
      <c r="AI86" s="48" t="s">
        <v>5</v>
      </c>
      <c r="AJ86" s="48" t="s">
        <v>9</v>
      </c>
      <c r="AK86" s="48" t="s">
        <v>9</v>
      </c>
      <c r="AL86" s="48" t="s">
        <v>9</v>
      </c>
      <c r="AM86" s="48" t="s">
        <v>15</v>
      </c>
      <c r="AN86" s="48" t="s">
        <v>15</v>
      </c>
      <c r="AO86" s="48" t="s">
        <v>9</v>
      </c>
      <c r="AP86" s="48" t="s">
        <v>13</v>
      </c>
      <c r="AQ86" s="48" t="s">
        <v>13</v>
      </c>
      <c r="AR86" s="48" t="s">
        <v>9</v>
      </c>
      <c r="AT86" s="2" t="s">
        <v>10</v>
      </c>
      <c r="AU86" s="12">
        <v>43</v>
      </c>
      <c r="AW86" s="12">
        <v>700</v>
      </c>
      <c r="AX86" s="12">
        <v>760</v>
      </c>
      <c r="AY86" s="12">
        <v>730</v>
      </c>
      <c r="AZ86" s="12">
        <v>780</v>
      </c>
      <c r="BA86" s="12">
        <v>1410</v>
      </c>
      <c r="BB86" s="12">
        <v>1530</v>
      </c>
      <c r="BC86" s="12">
        <v>96</v>
      </c>
      <c r="BE86" s="12" t="s">
        <v>7</v>
      </c>
      <c r="BF86" s="12" t="s">
        <v>7</v>
      </c>
      <c r="BG86" s="12">
        <v>474</v>
      </c>
      <c r="BH86" s="12">
        <v>194</v>
      </c>
      <c r="BI86" s="12" t="s">
        <v>10</v>
      </c>
      <c r="BK86" s="3">
        <v>180</v>
      </c>
      <c r="BL86" s="1">
        <v>26</v>
      </c>
      <c r="BM86" s="1">
        <v>13</v>
      </c>
      <c r="BN86" s="1" t="s">
        <v>7</v>
      </c>
      <c r="BO86" s="1" t="s">
        <v>7</v>
      </c>
      <c r="BP86" s="1" t="s">
        <v>10</v>
      </c>
      <c r="BQ86" s="1"/>
      <c r="BR86" s="108"/>
      <c r="BS86" s="1" t="s">
        <v>7</v>
      </c>
      <c r="BT86" s="1" t="s">
        <v>10</v>
      </c>
      <c r="BU86" s="1" t="s">
        <v>7</v>
      </c>
      <c r="BV86" s="1" t="s">
        <v>7</v>
      </c>
      <c r="BW86" s="1" t="s">
        <v>7</v>
      </c>
      <c r="BX86" s="12">
        <v>86</v>
      </c>
      <c r="BY86" s="12">
        <v>0</v>
      </c>
      <c r="BZ86" s="12">
        <v>0</v>
      </c>
      <c r="CA86" s="12">
        <v>100</v>
      </c>
      <c r="CB86" s="12">
        <v>96</v>
      </c>
      <c r="CC86" s="12">
        <v>67522</v>
      </c>
      <c r="CG86" s="12">
        <v>778</v>
      </c>
      <c r="CH86" s="12">
        <v>18520</v>
      </c>
      <c r="CI86" s="12">
        <v>211</v>
      </c>
      <c r="CJ86" s="12">
        <v>159</v>
      </c>
      <c r="CK86" s="12">
        <v>159</v>
      </c>
      <c r="CL86" s="12">
        <v>153</v>
      </c>
      <c r="CM86" s="12">
        <v>139</v>
      </c>
      <c r="CN86" s="12">
        <v>27</v>
      </c>
      <c r="CO86" s="12">
        <v>159</v>
      </c>
      <c r="CP86" s="12">
        <v>100</v>
      </c>
      <c r="CQ86" s="66">
        <v>62828</v>
      </c>
      <c r="CR86" s="66">
        <v>61802</v>
      </c>
      <c r="CS86" s="66">
        <v>2369</v>
      </c>
      <c r="CT86" s="66">
        <v>2300</v>
      </c>
      <c r="CU86" s="12">
        <v>0</v>
      </c>
      <c r="CV86" s="66">
        <v>0</v>
      </c>
      <c r="CW86" s="12">
        <v>0</v>
      </c>
      <c r="CX86" s="66">
        <v>0</v>
      </c>
      <c r="CY86" s="81" t="s">
        <v>175</v>
      </c>
    </row>
    <row r="87" spans="1:103" x14ac:dyDescent="0.2">
      <c r="A87" s="1" t="s">
        <v>11</v>
      </c>
      <c r="B87" s="1">
        <v>2021</v>
      </c>
      <c r="C87" s="12">
        <v>657</v>
      </c>
      <c r="D87" s="12">
        <v>762</v>
      </c>
      <c r="E87" s="12">
        <v>1420</v>
      </c>
      <c r="F87" s="12">
        <v>0</v>
      </c>
      <c r="G87" s="12">
        <v>150</v>
      </c>
      <c r="H87" s="12">
        <v>157</v>
      </c>
      <c r="I87" s="12">
        <v>90.1</v>
      </c>
      <c r="J87" s="12">
        <v>94</v>
      </c>
      <c r="K87" s="12">
        <v>2421</v>
      </c>
      <c r="L87" s="12">
        <v>2911</v>
      </c>
      <c r="M87" s="12">
        <v>406</v>
      </c>
      <c r="N87" s="12">
        <v>545</v>
      </c>
      <c r="O87" s="12">
        <v>181</v>
      </c>
      <c r="P87" s="12">
        <v>230</v>
      </c>
      <c r="AC87" s="2" t="s">
        <v>13</v>
      </c>
      <c r="AT87" s="2" t="s">
        <v>10</v>
      </c>
      <c r="AU87" s="12">
        <v>38</v>
      </c>
      <c r="AW87" s="12">
        <v>710</v>
      </c>
      <c r="AX87" s="12">
        <v>760</v>
      </c>
      <c r="AY87" s="12">
        <v>710</v>
      </c>
      <c r="AZ87" s="12">
        <v>780</v>
      </c>
      <c r="BA87" s="12">
        <v>1440</v>
      </c>
      <c r="BB87" s="12">
        <v>1520</v>
      </c>
      <c r="BC87" s="12">
        <v>95</v>
      </c>
      <c r="BE87" s="12" t="s">
        <v>7</v>
      </c>
      <c r="BF87" s="12" t="s">
        <v>7</v>
      </c>
      <c r="BG87" s="12">
        <v>458</v>
      </c>
      <c r="BH87" s="12">
        <v>198</v>
      </c>
      <c r="BI87" s="12" t="s">
        <v>10</v>
      </c>
      <c r="BK87" s="3">
        <v>172</v>
      </c>
      <c r="BL87" s="1">
        <v>15</v>
      </c>
      <c r="BM87" s="1">
        <v>5</v>
      </c>
      <c r="BQ87" s="1"/>
      <c r="BR87" s="108"/>
      <c r="BX87" s="12">
        <v>87</v>
      </c>
      <c r="BY87" s="12">
        <v>0</v>
      </c>
      <c r="BZ87" s="12">
        <v>0</v>
      </c>
      <c r="CA87" s="12">
        <v>100</v>
      </c>
      <c r="CB87" s="12">
        <v>98</v>
      </c>
      <c r="CC87" s="12"/>
      <c r="CI87" s="12"/>
      <c r="CK87" s="12"/>
      <c r="CL87" s="12"/>
      <c r="CM87" s="12"/>
      <c r="CN87" s="12"/>
      <c r="CO87" s="12"/>
      <c r="CQ87" s="66"/>
      <c r="CR87" s="66"/>
      <c r="CS87" s="66"/>
      <c r="CT87" s="66"/>
      <c r="CU87" s="12"/>
      <c r="CV87" s="66"/>
      <c r="CX87" s="66"/>
      <c r="CY87" s="80"/>
    </row>
    <row r="88" spans="1:103" x14ac:dyDescent="0.2">
      <c r="A88" s="1" t="s">
        <v>11</v>
      </c>
      <c r="B88" s="1">
        <v>2020</v>
      </c>
      <c r="C88" s="12">
        <v>599</v>
      </c>
      <c r="D88" s="12">
        <v>699</v>
      </c>
      <c r="E88" s="12">
        <v>1307</v>
      </c>
      <c r="F88" s="12">
        <v>0</v>
      </c>
      <c r="G88" s="12">
        <v>151</v>
      </c>
      <c r="H88" s="12">
        <v>147</v>
      </c>
      <c r="I88" s="12">
        <v>92.6</v>
      </c>
      <c r="J88" s="12">
        <v>88.4</v>
      </c>
      <c r="K88" s="12">
        <v>2027</v>
      </c>
      <c r="L88" s="12">
        <v>2503</v>
      </c>
      <c r="M88" s="12">
        <v>348</v>
      </c>
      <c r="N88" s="12">
        <v>478</v>
      </c>
      <c r="O88" s="12">
        <v>157</v>
      </c>
      <c r="P88" s="12">
        <v>177</v>
      </c>
      <c r="AC88" s="2" t="s">
        <v>9</v>
      </c>
      <c r="AT88" s="2" t="s">
        <v>10</v>
      </c>
      <c r="AU88" s="12">
        <v>74</v>
      </c>
      <c r="AW88" s="12">
        <v>670</v>
      </c>
      <c r="AX88" s="12">
        <v>750</v>
      </c>
      <c r="AY88" s="12">
        <v>690</v>
      </c>
      <c r="AZ88" s="12">
        <v>770</v>
      </c>
      <c r="BA88" s="12">
        <v>1370</v>
      </c>
      <c r="BB88" s="12">
        <v>1510</v>
      </c>
      <c r="BC88" s="12">
        <v>94</v>
      </c>
      <c r="BE88" s="12" t="s">
        <v>7</v>
      </c>
      <c r="BF88" s="12" t="s">
        <v>7</v>
      </c>
      <c r="BG88" s="12">
        <v>427</v>
      </c>
      <c r="BH88" s="12">
        <v>197</v>
      </c>
      <c r="BI88" s="12" t="s">
        <v>10</v>
      </c>
      <c r="BK88" s="3">
        <v>143</v>
      </c>
      <c r="BL88" s="1">
        <v>33</v>
      </c>
      <c r="BM88" s="1">
        <v>15</v>
      </c>
      <c r="BQ88" s="1"/>
      <c r="BR88" s="108"/>
      <c r="BX88" s="12">
        <v>85</v>
      </c>
      <c r="CC88" s="12"/>
      <c r="CI88" s="12"/>
      <c r="CK88" s="12"/>
      <c r="CL88" s="12"/>
      <c r="CM88" s="12"/>
      <c r="CN88" s="12"/>
      <c r="CO88" s="12"/>
      <c r="CQ88" s="66"/>
      <c r="CR88" s="66"/>
      <c r="CS88" s="66"/>
      <c r="CT88" s="66"/>
      <c r="CU88" s="12"/>
      <c r="CV88" s="66"/>
      <c r="CX88" s="66"/>
      <c r="CY88" s="80"/>
    </row>
    <row r="89" spans="1:103" x14ac:dyDescent="0.2">
      <c r="A89" s="1" t="s">
        <v>11</v>
      </c>
      <c r="B89" s="1">
        <v>2019</v>
      </c>
      <c r="C89" s="12">
        <v>623</v>
      </c>
      <c r="D89" s="12">
        <v>691</v>
      </c>
      <c r="E89" s="12">
        <v>1317</v>
      </c>
      <c r="F89" s="12">
        <v>0</v>
      </c>
      <c r="G89" s="12">
        <v>155</v>
      </c>
      <c r="H89" s="12">
        <v>155</v>
      </c>
      <c r="I89" s="12">
        <v>90</v>
      </c>
      <c r="J89" s="12">
        <v>96.36</v>
      </c>
      <c r="K89" s="12">
        <v>2211</v>
      </c>
      <c r="L89" s="12">
        <v>2752</v>
      </c>
      <c r="M89" s="12">
        <v>367</v>
      </c>
      <c r="N89" s="12">
        <v>443</v>
      </c>
      <c r="O89" s="12">
        <v>159</v>
      </c>
      <c r="P89" s="12">
        <v>204</v>
      </c>
      <c r="AC89" s="2" t="s">
        <v>13</v>
      </c>
      <c r="AS89" s="2" t="s">
        <v>10</v>
      </c>
      <c r="AT89" s="2" t="s">
        <v>10</v>
      </c>
      <c r="AU89" s="12">
        <v>68</v>
      </c>
      <c r="AW89" s="12">
        <v>680</v>
      </c>
      <c r="AX89" s="12">
        <v>750</v>
      </c>
      <c r="AY89" s="12">
        <v>700</v>
      </c>
      <c r="AZ89" s="12">
        <v>790</v>
      </c>
      <c r="BA89" s="12">
        <v>1400</v>
      </c>
      <c r="BB89" s="12">
        <v>1520</v>
      </c>
      <c r="BC89" s="12">
        <v>92</v>
      </c>
      <c r="BE89" s="12" t="s">
        <v>7</v>
      </c>
      <c r="BF89" s="12" t="s">
        <v>7</v>
      </c>
      <c r="BG89" s="12">
        <v>473</v>
      </c>
      <c r="BH89" s="12">
        <v>204</v>
      </c>
      <c r="BI89" s="12" t="s">
        <v>10</v>
      </c>
      <c r="BK89" s="3">
        <v>140</v>
      </c>
      <c r="BL89" s="1">
        <v>31</v>
      </c>
      <c r="BM89" s="1">
        <v>13</v>
      </c>
      <c r="BQ89" s="1"/>
      <c r="BR89" s="108"/>
      <c r="BX89" s="12">
        <v>86</v>
      </c>
      <c r="BY89" s="12">
        <v>0</v>
      </c>
      <c r="BZ89" s="12">
        <v>0</v>
      </c>
      <c r="CA89" s="12">
        <v>100</v>
      </c>
      <c r="CB89" s="12">
        <v>98</v>
      </c>
      <c r="CC89" s="12"/>
      <c r="CI89" s="12"/>
      <c r="CK89" s="12"/>
      <c r="CL89" s="12"/>
      <c r="CM89" s="12"/>
      <c r="CN89" s="12"/>
      <c r="CO89" s="12"/>
      <c r="CQ89" s="66"/>
      <c r="CR89" s="66"/>
      <c r="CS89" s="66"/>
      <c r="CT89" s="66"/>
      <c r="CU89" s="12"/>
      <c r="CV89" s="66"/>
      <c r="CX89" s="66"/>
      <c r="CY89" s="80"/>
    </row>
    <row r="90" spans="1:103" x14ac:dyDescent="0.2">
      <c r="A90" s="1" t="s">
        <v>11</v>
      </c>
      <c r="B90" s="1">
        <v>2018</v>
      </c>
      <c r="C90" s="12">
        <v>635</v>
      </c>
      <c r="D90" s="12">
        <v>673</v>
      </c>
      <c r="E90" s="12">
        <v>1310</v>
      </c>
      <c r="F90" s="12">
        <v>0</v>
      </c>
      <c r="G90" s="12">
        <v>149</v>
      </c>
      <c r="H90" s="12">
        <v>173</v>
      </c>
      <c r="I90" s="12">
        <v>92</v>
      </c>
      <c r="J90" s="12">
        <v>96.8</v>
      </c>
      <c r="K90" s="12">
        <v>2063</v>
      </c>
      <c r="L90" s="12">
        <v>2609</v>
      </c>
      <c r="M90" s="12">
        <v>397</v>
      </c>
      <c r="N90" s="12">
        <v>481</v>
      </c>
      <c r="O90" s="12">
        <v>175</v>
      </c>
      <c r="P90" s="12">
        <v>182</v>
      </c>
      <c r="AC90" s="2" t="s">
        <v>13</v>
      </c>
      <c r="AS90" s="2" t="s">
        <v>10</v>
      </c>
      <c r="AT90" s="2" t="s">
        <v>10</v>
      </c>
      <c r="AU90" s="12">
        <v>67</v>
      </c>
      <c r="AW90" s="12">
        <v>680</v>
      </c>
      <c r="AX90" s="12">
        <v>750</v>
      </c>
      <c r="AY90" s="12">
        <v>690</v>
      </c>
      <c r="AZ90" s="12">
        <v>780</v>
      </c>
      <c r="BC90" s="12">
        <v>95</v>
      </c>
      <c r="BE90" s="12" t="s">
        <v>7</v>
      </c>
      <c r="BF90" s="12" t="s">
        <v>7</v>
      </c>
      <c r="BG90" s="12">
        <v>444</v>
      </c>
      <c r="BH90" s="12">
        <v>196</v>
      </c>
      <c r="BI90" s="12" t="s">
        <v>10</v>
      </c>
      <c r="BK90" s="3">
        <v>140</v>
      </c>
      <c r="BL90" s="1">
        <v>26</v>
      </c>
      <c r="BM90" s="1">
        <v>10</v>
      </c>
      <c r="BQ90" s="1"/>
      <c r="BR90" s="108"/>
      <c r="BX90" s="12">
        <v>86</v>
      </c>
      <c r="CC90" s="12"/>
      <c r="CI90" s="12"/>
      <c r="CK90" s="12"/>
      <c r="CL90" s="12"/>
      <c r="CM90" s="12"/>
      <c r="CN90" s="12"/>
      <c r="CO90" s="12"/>
      <c r="CQ90" s="66"/>
      <c r="CR90" s="66"/>
      <c r="CS90" s="66"/>
      <c r="CT90" s="66"/>
      <c r="CU90" s="12"/>
      <c r="CV90" s="66"/>
      <c r="CX90" s="66"/>
      <c r="CY90" s="80"/>
    </row>
    <row r="91" spans="1:103" x14ac:dyDescent="0.2">
      <c r="A91" s="1" t="s">
        <v>11</v>
      </c>
      <c r="B91" s="1">
        <v>2017</v>
      </c>
      <c r="C91" s="3">
        <v>621</v>
      </c>
      <c r="D91" s="12">
        <v>673</v>
      </c>
      <c r="E91" s="12">
        <v>1296</v>
      </c>
      <c r="F91" s="12">
        <v>0</v>
      </c>
      <c r="G91" s="12">
        <v>121</v>
      </c>
      <c r="H91" s="12">
        <v>155</v>
      </c>
      <c r="I91" s="12">
        <v>93</v>
      </c>
      <c r="J91" s="12">
        <v>97</v>
      </c>
      <c r="K91" s="3">
        <v>1989</v>
      </c>
      <c r="L91" s="12">
        <v>2419</v>
      </c>
      <c r="M91" s="12">
        <v>390</v>
      </c>
      <c r="N91" s="12">
        <v>494</v>
      </c>
      <c r="O91" s="12">
        <v>161</v>
      </c>
      <c r="P91" s="12">
        <v>188</v>
      </c>
      <c r="AC91" s="2" t="s">
        <v>13</v>
      </c>
      <c r="AS91" s="2" t="s">
        <v>10</v>
      </c>
      <c r="AT91" s="2" t="s">
        <v>10</v>
      </c>
      <c r="AU91" s="12">
        <v>59</v>
      </c>
      <c r="AW91" s="12">
        <v>700</v>
      </c>
      <c r="AX91" s="12">
        <v>760</v>
      </c>
      <c r="AY91" s="12">
        <v>690</v>
      </c>
      <c r="AZ91" s="12">
        <v>770</v>
      </c>
      <c r="BC91" s="12">
        <v>96</v>
      </c>
      <c r="BE91" s="12" t="s">
        <v>7</v>
      </c>
      <c r="BF91" s="12" t="s">
        <v>7</v>
      </c>
      <c r="BG91" s="12">
        <v>419</v>
      </c>
      <c r="BH91" s="69">
        <v>176</v>
      </c>
      <c r="BI91" s="12" t="s">
        <v>10</v>
      </c>
      <c r="BK91" s="3">
        <v>136</v>
      </c>
      <c r="BL91" s="1">
        <v>23</v>
      </c>
      <c r="BM91" s="1">
        <v>8</v>
      </c>
      <c r="BQ91" s="1"/>
      <c r="BR91" s="108"/>
      <c r="BX91" s="12">
        <v>86</v>
      </c>
      <c r="BY91" s="12">
        <v>0</v>
      </c>
      <c r="BZ91" s="12">
        <v>0</v>
      </c>
      <c r="CA91" s="12">
        <v>100</v>
      </c>
      <c r="CB91" s="12">
        <v>98</v>
      </c>
      <c r="CC91" s="12"/>
      <c r="CI91" s="38"/>
      <c r="CK91" s="38"/>
      <c r="CL91" s="38"/>
      <c r="CM91" s="38"/>
      <c r="CN91" s="38"/>
      <c r="CO91" s="38"/>
      <c r="CQ91" s="38"/>
      <c r="CR91" s="38"/>
      <c r="CS91" s="38"/>
      <c r="CT91" s="38"/>
      <c r="CU91" s="12"/>
    </row>
    <row r="92" spans="1:103" x14ac:dyDescent="0.2">
      <c r="A92" s="10" t="s">
        <v>141</v>
      </c>
      <c r="B92" s="3">
        <v>2022</v>
      </c>
      <c r="C92" s="19">
        <v>1355</v>
      </c>
      <c r="D92" s="19">
        <v>1357</v>
      </c>
      <c r="E92" s="19">
        <v>2729</v>
      </c>
      <c r="F92" s="19">
        <v>0</v>
      </c>
      <c r="G92" s="19">
        <v>210</v>
      </c>
      <c r="H92" s="19">
        <v>113</v>
      </c>
      <c r="I92" s="19">
        <v>89</v>
      </c>
      <c r="J92" s="19">
        <v>90</v>
      </c>
      <c r="K92" s="19">
        <v>5505</v>
      </c>
      <c r="L92" s="19">
        <v>4995</v>
      </c>
      <c r="M92" s="19">
        <v>1712</v>
      </c>
      <c r="N92" s="19">
        <v>1819</v>
      </c>
      <c r="O92" s="19">
        <v>363</v>
      </c>
      <c r="P92" s="19">
        <v>394</v>
      </c>
      <c r="Q92" s="19"/>
      <c r="R92" s="19"/>
      <c r="S92" s="19"/>
      <c r="T92" s="19"/>
      <c r="U92" s="19"/>
      <c r="V92" s="19"/>
      <c r="W92" s="19"/>
      <c r="X92" s="19"/>
      <c r="Y92" s="19"/>
      <c r="Z92" s="48" t="s">
        <v>5</v>
      </c>
      <c r="AA92" s="48" t="s">
        <v>13</v>
      </c>
      <c r="AB92" s="48" t="s">
        <v>5</v>
      </c>
      <c r="AC92" s="48" t="s">
        <v>13</v>
      </c>
      <c r="AD92" s="48" t="s">
        <v>13</v>
      </c>
      <c r="AE92" s="48" t="s">
        <v>13</v>
      </c>
      <c r="AF92" s="48" t="s">
        <v>13</v>
      </c>
      <c r="AG92" s="48" t="s">
        <v>13</v>
      </c>
      <c r="AH92" s="48" t="s">
        <v>13</v>
      </c>
      <c r="AI92" s="48" t="s">
        <v>13</v>
      </c>
      <c r="AJ92" s="48" t="s">
        <v>9</v>
      </c>
      <c r="AK92" s="48" t="s">
        <v>9</v>
      </c>
      <c r="AL92" s="48" t="s">
        <v>9</v>
      </c>
      <c r="AM92" s="48" t="s">
        <v>15</v>
      </c>
      <c r="AN92" s="48" t="s">
        <v>15</v>
      </c>
      <c r="AO92" s="48" t="s">
        <v>9</v>
      </c>
      <c r="AP92" s="48" t="s">
        <v>9</v>
      </c>
      <c r="AQ92" s="48" t="s">
        <v>9</v>
      </c>
      <c r="AR92" s="48" t="s">
        <v>9</v>
      </c>
      <c r="AS92" s="28" t="s">
        <v>10</v>
      </c>
      <c r="AT92" s="2" t="s">
        <v>7</v>
      </c>
      <c r="AU92" s="19">
        <v>39</v>
      </c>
      <c r="AV92" s="19"/>
      <c r="AW92" s="12">
        <v>660</v>
      </c>
      <c r="AX92" s="12">
        <v>730</v>
      </c>
      <c r="AY92" s="19">
        <v>670</v>
      </c>
      <c r="AZ92" s="19">
        <v>750</v>
      </c>
      <c r="BA92" s="19">
        <v>1350</v>
      </c>
      <c r="BB92" s="19">
        <v>1460</v>
      </c>
      <c r="BC92" s="19">
        <v>53</v>
      </c>
      <c r="BD92" s="19">
        <v>10.88</v>
      </c>
      <c r="BE92" s="12" t="s">
        <v>7</v>
      </c>
      <c r="BF92" s="12" t="s">
        <v>7</v>
      </c>
      <c r="BG92" s="12">
        <v>835</v>
      </c>
      <c r="BH92" s="12">
        <v>362</v>
      </c>
      <c r="BI92" s="12" t="s">
        <v>10</v>
      </c>
      <c r="BJ92" s="19"/>
      <c r="BK92" s="3">
        <v>182</v>
      </c>
      <c r="BL92" s="3">
        <v>47</v>
      </c>
      <c r="BM92" s="3">
        <v>19</v>
      </c>
      <c r="BN92" s="3" t="s">
        <v>7</v>
      </c>
      <c r="BO92" s="3" t="s">
        <v>7</v>
      </c>
      <c r="BP92" s="3" t="s">
        <v>7</v>
      </c>
      <c r="BQ92" s="116" t="s">
        <v>413</v>
      </c>
      <c r="BR92" s="143" t="s">
        <v>413</v>
      </c>
      <c r="BS92" s="3" t="s">
        <v>7</v>
      </c>
      <c r="BT92" s="3" t="s">
        <v>10</v>
      </c>
      <c r="BU92" s="3" t="s">
        <v>7</v>
      </c>
      <c r="BV92" s="3" t="s">
        <v>7</v>
      </c>
      <c r="BW92" s="3" t="s">
        <v>10</v>
      </c>
      <c r="BX92" s="19">
        <v>81</v>
      </c>
      <c r="BY92" s="19">
        <v>24</v>
      </c>
      <c r="BZ92" s="19">
        <v>30</v>
      </c>
      <c r="CA92" s="19">
        <v>100</v>
      </c>
      <c r="CB92" s="19">
        <v>93</v>
      </c>
      <c r="CC92" s="19">
        <v>61482</v>
      </c>
      <c r="CD92" s="19"/>
      <c r="CE92" s="19"/>
      <c r="CF92" s="19"/>
      <c r="CG92" s="19">
        <v>1092</v>
      </c>
      <c r="CH92" s="19">
        <v>18640</v>
      </c>
      <c r="CI92" s="12">
        <v>462</v>
      </c>
      <c r="CJ92" s="12">
        <v>235</v>
      </c>
      <c r="CK92" s="12">
        <v>235</v>
      </c>
      <c r="CL92" s="12">
        <v>229</v>
      </c>
      <c r="CM92" s="12">
        <v>154</v>
      </c>
      <c r="CN92" s="12">
        <v>53</v>
      </c>
      <c r="CO92" s="12">
        <v>235</v>
      </c>
      <c r="CP92" s="12">
        <v>100</v>
      </c>
      <c r="CQ92" s="12">
        <v>53455</v>
      </c>
      <c r="CR92" s="12">
        <v>48662</v>
      </c>
      <c r="CS92" s="12">
        <v>3171</v>
      </c>
      <c r="CT92" s="12">
        <v>3312</v>
      </c>
      <c r="CU92" s="12">
        <v>108</v>
      </c>
      <c r="CV92" s="12">
        <v>22752</v>
      </c>
      <c r="CW92" s="12">
        <v>45</v>
      </c>
      <c r="CX92" s="12">
        <v>47170</v>
      </c>
      <c r="CY92" s="81" t="s">
        <v>184</v>
      </c>
    </row>
    <row r="93" spans="1:103" x14ac:dyDescent="0.2">
      <c r="A93" s="3" t="s">
        <v>141</v>
      </c>
      <c r="B93" s="3">
        <v>2021</v>
      </c>
      <c r="C93" s="19">
        <v>1383</v>
      </c>
      <c r="D93" s="19">
        <v>1323</v>
      </c>
      <c r="E93" s="19">
        <v>2725</v>
      </c>
      <c r="F93" s="19">
        <v>0</v>
      </c>
      <c r="G93" s="19">
        <v>214</v>
      </c>
      <c r="H93" s="19">
        <v>113</v>
      </c>
      <c r="I93" s="12">
        <v>88</v>
      </c>
      <c r="J93" s="19">
        <v>91</v>
      </c>
      <c r="K93" s="19">
        <v>4238</v>
      </c>
      <c r="L93" s="19">
        <v>4024</v>
      </c>
      <c r="M93" s="19">
        <v>1678</v>
      </c>
      <c r="N93" s="19">
        <v>1688</v>
      </c>
      <c r="O93" s="19">
        <v>413</v>
      </c>
      <c r="P93" s="19">
        <v>369</v>
      </c>
      <c r="Q93" s="19"/>
      <c r="R93" s="19"/>
      <c r="S93" s="19"/>
      <c r="T93" s="19"/>
      <c r="U93" s="19"/>
      <c r="V93" s="19"/>
      <c r="W93" s="19"/>
      <c r="X93" s="19"/>
      <c r="Y93" s="19"/>
      <c r="Z93" s="28"/>
      <c r="AA93" s="28"/>
      <c r="AB93" s="28"/>
      <c r="AC93" s="2" t="s">
        <v>13</v>
      </c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 t="s">
        <v>10</v>
      </c>
      <c r="AT93" s="2" t="s">
        <v>7</v>
      </c>
      <c r="AU93" s="19">
        <v>28</v>
      </c>
      <c r="AV93" s="19"/>
      <c r="AW93" s="19">
        <v>640</v>
      </c>
      <c r="AX93" s="19">
        <v>720</v>
      </c>
      <c r="AY93" s="19">
        <v>660</v>
      </c>
      <c r="AZ93" s="19">
        <v>740</v>
      </c>
      <c r="BA93" s="19">
        <v>1330</v>
      </c>
      <c r="BB93" s="19">
        <v>1440</v>
      </c>
      <c r="BC93" s="19">
        <v>45</v>
      </c>
      <c r="BD93" s="19">
        <v>9.49</v>
      </c>
      <c r="BE93" s="12" t="s">
        <v>7</v>
      </c>
      <c r="BF93" s="12" t="s">
        <v>7</v>
      </c>
      <c r="BG93" s="12">
        <v>617</v>
      </c>
      <c r="BH93" s="12">
        <v>330</v>
      </c>
      <c r="BI93" s="12" t="s">
        <v>10</v>
      </c>
      <c r="BJ93" s="19"/>
      <c r="BK93" s="3">
        <v>156</v>
      </c>
      <c r="BL93" s="3">
        <v>40</v>
      </c>
      <c r="BM93" s="3">
        <v>17</v>
      </c>
      <c r="BN93" s="3"/>
      <c r="BO93" s="3"/>
      <c r="BP93" s="3"/>
      <c r="BQ93" s="3"/>
      <c r="BR93" s="109"/>
      <c r="BS93" s="3"/>
      <c r="BT93" s="3"/>
      <c r="BU93" s="3"/>
      <c r="BV93" s="3"/>
      <c r="BW93" s="3"/>
      <c r="BX93" s="19">
        <v>81</v>
      </c>
      <c r="BY93" s="19">
        <v>21</v>
      </c>
      <c r="BZ93" s="19">
        <v>27</v>
      </c>
      <c r="CA93" s="19">
        <v>100</v>
      </c>
      <c r="CB93" s="19">
        <v>93</v>
      </c>
      <c r="CC93" s="19"/>
      <c r="CD93" s="19"/>
      <c r="CE93" s="19"/>
      <c r="CF93" s="19"/>
      <c r="CG93" s="19"/>
      <c r="CH93" s="19"/>
      <c r="CI93" s="12"/>
      <c r="CK93" s="12"/>
      <c r="CL93" s="12"/>
      <c r="CM93" s="12"/>
      <c r="CN93" s="12"/>
      <c r="CO93" s="12"/>
      <c r="CQ93" s="12"/>
      <c r="CR93" s="12"/>
      <c r="CS93" s="12"/>
      <c r="CT93" s="12"/>
      <c r="CU93" s="12"/>
      <c r="CY93" s="80"/>
    </row>
    <row r="94" spans="1:103" x14ac:dyDescent="0.2">
      <c r="A94" s="3" t="s">
        <v>141</v>
      </c>
      <c r="B94" s="3">
        <v>2020</v>
      </c>
      <c r="C94" s="19">
        <v>1213</v>
      </c>
      <c r="D94" s="19">
        <v>1244</v>
      </c>
      <c r="E94" s="19">
        <v>2514</v>
      </c>
      <c r="F94" s="19">
        <v>0</v>
      </c>
      <c r="G94" s="19">
        <v>224</v>
      </c>
      <c r="H94" s="19">
        <v>111</v>
      </c>
      <c r="I94" s="12">
        <v>90</v>
      </c>
      <c r="J94" s="19">
        <v>87</v>
      </c>
      <c r="K94" s="19">
        <v>4315</v>
      </c>
      <c r="L94" s="19">
        <v>3900</v>
      </c>
      <c r="M94" s="19">
        <v>1447</v>
      </c>
      <c r="N94" s="19">
        <v>1475</v>
      </c>
      <c r="O94" s="19">
        <v>303</v>
      </c>
      <c r="P94" s="19">
        <v>303</v>
      </c>
      <c r="Q94" s="19"/>
      <c r="R94" s="19"/>
      <c r="S94" s="19"/>
      <c r="T94" s="19"/>
      <c r="U94" s="19"/>
      <c r="V94" s="19"/>
      <c r="W94" s="19"/>
      <c r="X94" s="19"/>
      <c r="Y94" s="19"/>
      <c r="Z94" s="28"/>
      <c r="AA94" s="28"/>
      <c r="AB94" s="28"/>
      <c r="AC94" s="2" t="s">
        <v>13</v>
      </c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 t="s">
        <v>10</v>
      </c>
      <c r="AT94" s="2" t="s">
        <v>7</v>
      </c>
      <c r="AU94" s="19">
        <v>75</v>
      </c>
      <c r="AV94" s="19"/>
      <c r="AW94" s="19">
        <v>620</v>
      </c>
      <c r="AX94" s="19">
        <v>710</v>
      </c>
      <c r="AY94" s="19">
        <v>630</v>
      </c>
      <c r="AZ94" s="19">
        <v>730</v>
      </c>
      <c r="BA94" s="19">
        <v>1270</v>
      </c>
      <c r="BB94" s="19">
        <v>1420</v>
      </c>
      <c r="BC94" s="19">
        <v>61</v>
      </c>
      <c r="BD94" s="19">
        <v>12.23</v>
      </c>
      <c r="BE94" s="12" t="s">
        <v>7</v>
      </c>
      <c r="BF94" s="12" t="s">
        <v>7</v>
      </c>
      <c r="BG94" s="12">
        <v>708</v>
      </c>
      <c r="BH94" s="12">
        <v>362</v>
      </c>
      <c r="BI94" s="12" t="s">
        <v>10</v>
      </c>
      <c r="BJ94" s="19"/>
      <c r="BK94" s="3">
        <v>159</v>
      </c>
      <c r="BL94" s="3">
        <v>24</v>
      </c>
      <c r="BM94" s="3">
        <v>7</v>
      </c>
      <c r="BN94" s="3"/>
      <c r="BO94" s="3"/>
      <c r="BP94" s="3"/>
      <c r="BQ94" s="3"/>
      <c r="BR94" s="109"/>
      <c r="BS94" s="3"/>
      <c r="BT94" s="3"/>
      <c r="BU94" s="3"/>
      <c r="BV94" s="3"/>
      <c r="BW94" s="3"/>
      <c r="BX94" s="19">
        <v>81</v>
      </c>
      <c r="BY94" s="19">
        <v>17</v>
      </c>
      <c r="BZ94" s="19">
        <v>26</v>
      </c>
      <c r="CA94" s="19">
        <v>4</v>
      </c>
      <c r="CB94" s="19">
        <v>16</v>
      </c>
      <c r="CC94" s="19"/>
      <c r="CD94" s="19"/>
      <c r="CE94" s="19"/>
      <c r="CF94" s="19"/>
      <c r="CG94" s="19"/>
      <c r="CH94" s="19"/>
      <c r="CI94" s="12"/>
      <c r="CK94" s="12"/>
      <c r="CL94" s="12"/>
      <c r="CM94" s="12"/>
      <c r="CN94" s="12"/>
      <c r="CO94" s="12"/>
      <c r="CQ94" s="12"/>
      <c r="CR94" s="12"/>
      <c r="CS94" s="12"/>
      <c r="CT94" s="12"/>
      <c r="CU94" s="12"/>
      <c r="CY94" s="80"/>
    </row>
    <row r="95" spans="1:103" x14ac:dyDescent="0.2">
      <c r="A95" s="3" t="s">
        <v>141</v>
      </c>
      <c r="B95" s="3">
        <v>2019</v>
      </c>
      <c r="C95" s="19">
        <v>1291</v>
      </c>
      <c r="D95" s="19">
        <v>1342</v>
      </c>
      <c r="E95" s="19">
        <v>2662</v>
      </c>
      <c r="F95" s="19">
        <v>0</v>
      </c>
      <c r="G95" s="19">
        <v>254</v>
      </c>
      <c r="H95" s="19">
        <v>116</v>
      </c>
      <c r="I95" s="12">
        <v>88</v>
      </c>
      <c r="J95" s="19">
        <v>94</v>
      </c>
      <c r="K95" s="19">
        <v>4677</v>
      </c>
      <c r="L95" s="19">
        <v>3844</v>
      </c>
      <c r="M95" s="19">
        <v>1309</v>
      </c>
      <c r="N95" s="19">
        <v>1373</v>
      </c>
      <c r="O95" s="19">
        <v>357</v>
      </c>
      <c r="P95" s="19">
        <v>341</v>
      </c>
      <c r="Q95" s="19"/>
      <c r="R95" s="19"/>
      <c r="S95" s="19"/>
      <c r="T95" s="19"/>
      <c r="U95" s="19"/>
      <c r="V95" s="19"/>
      <c r="W95" s="19"/>
      <c r="X95" s="19"/>
      <c r="Y95" s="19"/>
      <c r="Z95" s="28"/>
      <c r="AA95" s="28"/>
      <c r="AB95" s="28"/>
      <c r="AC95" s="2" t="s">
        <v>13</v>
      </c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 t="s">
        <v>10</v>
      </c>
      <c r="AT95" s="2" t="s">
        <v>7</v>
      </c>
      <c r="AU95" s="19">
        <v>71</v>
      </c>
      <c r="AV95" s="19"/>
      <c r="AW95" s="19">
        <v>620</v>
      </c>
      <c r="AX95" s="19">
        <v>700</v>
      </c>
      <c r="AY95" s="19">
        <v>630</v>
      </c>
      <c r="AZ95" s="19">
        <v>740</v>
      </c>
      <c r="BA95" s="19">
        <v>1280</v>
      </c>
      <c r="BB95" s="19">
        <v>1430</v>
      </c>
      <c r="BC95" s="19">
        <v>54</v>
      </c>
      <c r="BD95" s="19">
        <v>7.93</v>
      </c>
      <c r="BE95" s="12" t="s">
        <v>7</v>
      </c>
      <c r="BF95" s="12" t="s">
        <v>7</v>
      </c>
      <c r="BG95" s="12">
        <v>716</v>
      </c>
      <c r="BH95" s="12">
        <v>364</v>
      </c>
      <c r="BI95" s="12" t="s">
        <v>10</v>
      </c>
      <c r="BJ95" s="19"/>
      <c r="BK95" s="121">
        <v>151</v>
      </c>
      <c r="BL95" s="121">
        <v>44</v>
      </c>
      <c r="BM95" s="121">
        <v>18</v>
      </c>
      <c r="BN95" s="3"/>
      <c r="BO95" s="3"/>
      <c r="BP95" s="3"/>
      <c r="BQ95" s="3"/>
      <c r="BR95" s="109"/>
      <c r="BS95" s="3"/>
      <c r="BT95" s="3"/>
      <c r="BU95" s="3"/>
      <c r="BV95" s="3"/>
      <c r="BW95" s="3"/>
      <c r="BX95" s="19">
        <v>81</v>
      </c>
      <c r="BY95" s="19">
        <v>26</v>
      </c>
      <c r="BZ95" s="19">
        <v>33</v>
      </c>
      <c r="CA95" s="19">
        <v>100</v>
      </c>
      <c r="CB95" s="19">
        <v>93</v>
      </c>
      <c r="CC95" s="19"/>
      <c r="CD95" s="19"/>
      <c r="CE95" s="19"/>
      <c r="CF95" s="19"/>
      <c r="CG95" s="19"/>
      <c r="CH95" s="19"/>
      <c r="CI95" s="12"/>
      <c r="CK95" s="12"/>
      <c r="CL95" s="12"/>
      <c r="CM95" s="12"/>
      <c r="CN95" s="12"/>
      <c r="CO95" s="12"/>
      <c r="CQ95" s="12"/>
      <c r="CR95" s="12"/>
      <c r="CS95" s="12"/>
      <c r="CT95" s="12"/>
      <c r="CU95" s="12"/>
      <c r="CY95" s="80"/>
    </row>
    <row r="96" spans="1:103" x14ac:dyDescent="0.2">
      <c r="A96" s="3" t="s">
        <v>141</v>
      </c>
      <c r="B96" s="3">
        <v>2018</v>
      </c>
      <c r="C96" s="19">
        <v>1237</v>
      </c>
      <c r="D96" s="19">
        <v>1366</v>
      </c>
      <c r="E96" s="19">
        <v>2642</v>
      </c>
      <c r="F96" s="19">
        <v>0</v>
      </c>
      <c r="G96" s="19">
        <v>249</v>
      </c>
      <c r="H96" s="19">
        <v>111</v>
      </c>
      <c r="I96" s="12">
        <v>87</v>
      </c>
      <c r="J96" s="19">
        <v>93</v>
      </c>
      <c r="K96" s="19">
        <v>4924</v>
      </c>
      <c r="L96" s="19">
        <v>4313</v>
      </c>
      <c r="M96" s="19">
        <v>1296</v>
      </c>
      <c r="N96" s="19">
        <v>1419</v>
      </c>
      <c r="O96" s="19">
        <v>365</v>
      </c>
      <c r="P96" s="19">
        <v>368</v>
      </c>
      <c r="Q96" s="19"/>
      <c r="R96" s="19"/>
      <c r="S96" s="19"/>
      <c r="T96" s="19"/>
      <c r="U96" s="19"/>
      <c r="V96" s="19"/>
      <c r="W96" s="19"/>
      <c r="X96" s="19"/>
      <c r="Y96" s="19"/>
      <c r="Z96" s="28"/>
      <c r="AA96" s="28"/>
      <c r="AB96" s="28"/>
      <c r="AC96" s="2" t="s">
        <v>13</v>
      </c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 t="s">
        <v>10</v>
      </c>
      <c r="AT96" s="2" t="s">
        <v>7</v>
      </c>
      <c r="AU96" s="19">
        <v>70</v>
      </c>
      <c r="AV96" s="19"/>
      <c r="AW96" s="19">
        <v>620</v>
      </c>
      <c r="AX96" s="19">
        <v>700</v>
      </c>
      <c r="AY96" s="19">
        <v>630</v>
      </c>
      <c r="AZ96" s="19">
        <v>735</v>
      </c>
      <c r="BA96" s="19"/>
      <c r="BB96" s="19"/>
      <c r="BC96" s="19">
        <v>52</v>
      </c>
      <c r="BD96" s="19">
        <v>28</v>
      </c>
      <c r="BE96" s="12" t="s">
        <v>7</v>
      </c>
      <c r="BF96" s="12" t="s">
        <v>7</v>
      </c>
      <c r="BG96" s="12">
        <v>772</v>
      </c>
      <c r="BH96" s="12">
        <v>398</v>
      </c>
      <c r="BI96" s="12" t="s">
        <v>10</v>
      </c>
      <c r="BJ96" s="19"/>
      <c r="BK96" s="3">
        <v>197</v>
      </c>
      <c r="BL96" s="3">
        <v>28</v>
      </c>
      <c r="BM96" s="3">
        <v>10</v>
      </c>
      <c r="BN96" s="3"/>
      <c r="BO96" s="3"/>
      <c r="BP96" s="3"/>
      <c r="BQ96" s="3"/>
      <c r="BR96" s="109"/>
      <c r="BS96" s="3"/>
      <c r="BT96" s="3"/>
      <c r="BU96" s="3"/>
      <c r="BV96" s="3"/>
      <c r="BW96" s="3"/>
      <c r="BX96" s="19">
        <v>81</v>
      </c>
      <c r="BY96" s="19">
        <v>24</v>
      </c>
      <c r="BZ96" s="19">
        <v>34</v>
      </c>
      <c r="CA96" s="19">
        <v>100</v>
      </c>
      <c r="CB96" s="19">
        <v>92</v>
      </c>
      <c r="CC96" s="19"/>
      <c r="CD96" s="19"/>
      <c r="CE96" s="19"/>
      <c r="CF96" s="19"/>
      <c r="CG96" s="19"/>
      <c r="CH96" s="19"/>
      <c r="CI96" s="12"/>
      <c r="CK96" s="12"/>
      <c r="CL96" s="12"/>
      <c r="CM96" s="12"/>
      <c r="CN96" s="12"/>
      <c r="CO96" s="12"/>
      <c r="CQ96" s="12"/>
      <c r="CR96" s="12"/>
      <c r="CS96" s="12"/>
      <c r="CT96" s="12"/>
      <c r="CU96" s="12"/>
      <c r="CY96" s="80"/>
    </row>
    <row r="97" spans="1:103" x14ac:dyDescent="0.2">
      <c r="A97" s="3" t="s">
        <v>141</v>
      </c>
      <c r="B97" s="3">
        <v>2017</v>
      </c>
      <c r="C97" s="19">
        <v>1227</v>
      </c>
      <c r="D97" s="19">
        <v>1324</v>
      </c>
      <c r="E97" s="19">
        <v>2594</v>
      </c>
      <c r="F97" s="19">
        <v>0</v>
      </c>
      <c r="G97" s="19">
        <v>260</v>
      </c>
      <c r="H97" s="19">
        <v>111</v>
      </c>
      <c r="I97" s="12">
        <v>90</v>
      </c>
      <c r="J97" s="19">
        <v>95</v>
      </c>
      <c r="K97" s="19">
        <v>4445</v>
      </c>
      <c r="L97" s="19">
        <v>4024</v>
      </c>
      <c r="M97" s="19">
        <v>1213</v>
      </c>
      <c r="N97" s="19">
        <v>1396</v>
      </c>
      <c r="O97" s="19">
        <v>320</v>
      </c>
      <c r="P97" s="19">
        <v>360</v>
      </c>
      <c r="Q97" s="19"/>
      <c r="R97" s="19"/>
      <c r="S97" s="19"/>
      <c r="T97" s="19"/>
      <c r="U97" s="19"/>
      <c r="V97" s="19"/>
      <c r="W97" s="19"/>
      <c r="X97" s="19"/>
      <c r="Y97" s="19"/>
      <c r="Z97" s="28"/>
      <c r="AA97" s="28"/>
      <c r="AB97" s="28"/>
      <c r="AC97" s="2" t="s">
        <v>13</v>
      </c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 t="s">
        <v>10</v>
      </c>
      <c r="AT97" s="2" t="s">
        <v>7</v>
      </c>
      <c r="AU97" s="19">
        <v>57</v>
      </c>
      <c r="AV97" s="19"/>
      <c r="AW97" s="19">
        <v>630</v>
      </c>
      <c r="AX97" s="19">
        <v>710</v>
      </c>
      <c r="AY97" s="19">
        <v>630</v>
      </c>
      <c r="AZ97" s="19">
        <v>730</v>
      </c>
      <c r="BA97" s="19"/>
      <c r="BB97" s="19"/>
      <c r="BC97" s="19">
        <v>58</v>
      </c>
      <c r="BD97" s="19"/>
      <c r="BE97" s="12" t="s">
        <v>7</v>
      </c>
      <c r="BF97" s="12" t="s">
        <v>7</v>
      </c>
      <c r="BG97" s="12">
        <v>726</v>
      </c>
      <c r="BH97" s="12">
        <v>335</v>
      </c>
      <c r="BI97" s="12" t="s">
        <v>10</v>
      </c>
      <c r="BJ97" s="19"/>
      <c r="BK97" s="3">
        <v>167</v>
      </c>
      <c r="BL97" s="3">
        <v>38</v>
      </c>
      <c r="BM97" s="3">
        <v>16</v>
      </c>
      <c r="BN97" s="3"/>
      <c r="BO97" s="3"/>
      <c r="BP97" s="3"/>
      <c r="BQ97" s="3"/>
      <c r="BR97" s="109"/>
      <c r="BS97" s="3"/>
      <c r="BT97" s="3"/>
      <c r="BU97" s="3"/>
      <c r="BV97" s="3"/>
      <c r="BW97" s="3"/>
      <c r="BX97" s="19">
        <v>81</v>
      </c>
      <c r="BY97" s="19">
        <v>22</v>
      </c>
      <c r="BZ97" s="19">
        <v>34</v>
      </c>
      <c r="CA97" s="19">
        <v>100</v>
      </c>
      <c r="CB97" s="19">
        <v>93</v>
      </c>
      <c r="CC97" s="19"/>
      <c r="CD97" s="19"/>
      <c r="CE97" s="19"/>
      <c r="CF97" s="19"/>
      <c r="CG97" s="19"/>
      <c r="CH97" s="19"/>
      <c r="CI97" s="12"/>
      <c r="CK97" s="12"/>
      <c r="CL97" s="12"/>
      <c r="CM97" s="12"/>
      <c r="CN97" s="12"/>
      <c r="CO97" s="12"/>
      <c r="CQ97" s="12"/>
      <c r="CR97" s="12"/>
      <c r="CS97" s="12"/>
      <c r="CT97" s="12"/>
      <c r="CU97" s="12"/>
      <c r="CY97" s="80"/>
    </row>
    <row r="98" spans="1:103" x14ac:dyDescent="0.2">
      <c r="A98" s="4" t="s">
        <v>117</v>
      </c>
      <c r="B98" s="3">
        <v>2022</v>
      </c>
      <c r="C98" s="19">
        <v>1284</v>
      </c>
      <c r="D98" s="19">
        <v>1464</v>
      </c>
      <c r="E98" s="19">
        <v>2773</v>
      </c>
      <c r="F98" s="19">
        <v>70</v>
      </c>
      <c r="G98" s="12">
        <v>331</v>
      </c>
      <c r="H98" s="12">
        <v>200</v>
      </c>
      <c r="I98" s="12">
        <v>94</v>
      </c>
      <c r="J98" s="12">
        <v>95</v>
      </c>
      <c r="K98" s="19">
        <v>5404</v>
      </c>
      <c r="L98" s="19">
        <v>7548</v>
      </c>
      <c r="M98" s="19">
        <v>745</v>
      </c>
      <c r="N98" s="19">
        <v>899</v>
      </c>
      <c r="O98" s="19">
        <v>291</v>
      </c>
      <c r="P98" s="19">
        <v>348</v>
      </c>
      <c r="Q98" s="19"/>
      <c r="R98" s="19"/>
      <c r="S98" s="19"/>
      <c r="T98" s="19"/>
      <c r="U98" s="19"/>
      <c r="V98" s="19"/>
      <c r="W98" s="19"/>
      <c r="X98" s="19"/>
      <c r="Y98" s="19"/>
      <c r="Z98" s="48" t="s">
        <v>5</v>
      </c>
      <c r="AA98" s="48" t="s">
        <v>5</v>
      </c>
      <c r="AB98" s="48" t="s">
        <v>5</v>
      </c>
      <c r="AC98" s="48" t="s">
        <v>13</v>
      </c>
      <c r="AD98" s="48" t="s">
        <v>13</v>
      </c>
      <c r="AE98" s="48" t="s">
        <v>13</v>
      </c>
      <c r="AF98" s="48" t="s">
        <v>15</v>
      </c>
      <c r="AG98" s="48" t="s">
        <v>5</v>
      </c>
      <c r="AH98" s="48" t="s">
        <v>5</v>
      </c>
      <c r="AI98" s="48" t="s">
        <v>5</v>
      </c>
      <c r="AJ98" s="48" t="s">
        <v>9</v>
      </c>
      <c r="AK98" s="48" t="s">
        <v>9</v>
      </c>
      <c r="AL98" s="48" t="s">
        <v>9</v>
      </c>
      <c r="AM98" s="48" t="s">
        <v>15</v>
      </c>
      <c r="AN98" s="48" t="s">
        <v>15</v>
      </c>
      <c r="AO98" s="48" t="s">
        <v>13</v>
      </c>
      <c r="AP98" s="48" t="s">
        <v>9</v>
      </c>
      <c r="AQ98" s="48" t="s">
        <v>9</v>
      </c>
      <c r="AR98" s="48" t="s">
        <v>9</v>
      </c>
      <c r="AS98" s="28"/>
      <c r="AT98" s="28"/>
      <c r="AU98" s="19">
        <v>31</v>
      </c>
      <c r="AV98" s="19"/>
      <c r="AW98" s="19">
        <v>700</v>
      </c>
      <c r="AX98" s="19">
        <v>760</v>
      </c>
      <c r="AY98" s="19">
        <v>710</v>
      </c>
      <c r="AZ98" s="19">
        <v>780</v>
      </c>
      <c r="BA98" s="19">
        <v>1420</v>
      </c>
      <c r="BB98" s="19">
        <v>1520</v>
      </c>
      <c r="BG98" s="12">
        <v>1039</v>
      </c>
      <c r="BH98" s="12">
        <v>439</v>
      </c>
      <c r="BI98" s="19"/>
      <c r="BJ98" s="19"/>
      <c r="BK98" s="3">
        <v>350</v>
      </c>
      <c r="BL98" s="3">
        <v>28</v>
      </c>
      <c r="BM98" s="3">
        <v>6</v>
      </c>
      <c r="BN98" s="40" t="s">
        <v>10</v>
      </c>
      <c r="BO98" s="40" t="s">
        <v>7</v>
      </c>
      <c r="BP98" s="40" t="s">
        <v>7</v>
      </c>
      <c r="BQ98" s="116" t="s">
        <v>413</v>
      </c>
      <c r="BR98" s="143" t="s">
        <v>413</v>
      </c>
      <c r="BS98" s="40" t="s">
        <v>7</v>
      </c>
      <c r="BT98" s="40" t="s">
        <v>10</v>
      </c>
      <c r="BU98" s="40" t="s">
        <v>7</v>
      </c>
      <c r="BV98" s="40" t="s">
        <v>7</v>
      </c>
      <c r="BW98" s="40" t="s">
        <v>7</v>
      </c>
      <c r="BX98" s="19">
        <v>95</v>
      </c>
      <c r="BY98" s="19">
        <v>0</v>
      </c>
      <c r="BZ98" s="19">
        <v>0</v>
      </c>
      <c r="CA98" s="19">
        <v>100</v>
      </c>
      <c r="CB98" s="19">
        <v>95</v>
      </c>
      <c r="CC98" s="12">
        <v>64800</v>
      </c>
      <c r="CG98" s="12">
        <v>480</v>
      </c>
      <c r="CH98" s="12">
        <v>18600</v>
      </c>
      <c r="CI98" s="12">
        <v>428</v>
      </c>
      <c r="CJ98" s="12">
        <v>365</v>
      </c>
      <c r="CK98" s="12">
        <v>365</v>
      </c>
      <c r="CL98" s="12">
        <v>348</v>
      </c>
      <c r="CM98" s="12">
        <v>301</v>
      </c>
      <c r="CN98" s="12">
        <v>0</v>
      </c>
      <c r="CO98" s="12">
        <v>348</v>
      </c>
      <c r="CP98" s="12">
        <v>100</v>
      </c>
      <c r="CQ98" s="12">
        <v>61562</v>
      </c>
      <c r="CR98" s="12">
        <v>60444</v>
      </c>
      <c r="CS98" s="12">
        <v>4577</v>
      </c>
      <c r="CT98" s="12">
        <v>2958</v>
      </c>
      <c r="CU98" s="12">
        <v>5</v>
      </c>
      <c r="CV98" s="12">
        <v>17272</v>
      </c>
      <c r="CW98" s="12">
        <v>0</v>
      </c>
      <c r="CX98" s="12">
        <v>0</v>
      </c>
      <c r="CY98" s="81" t="s">
        <v>169</v>
      </c>
    </row>
    <row r="99" spans="1:103" x14ac:dyDescent="0.2">
      <c r="A99" s="3" t="s">
        <v>117</v>
      </c>
      <c r="B99" s="3">
        <v>2021</v>
      </c>
      <c r="C99" s="19">
        <v>1319</v>
      </c>
      <c r="D99" s="19">
        <v>1516</v>
      </c>
      <c r="E99" s="19">
        <v>2858</v>
      </c>
      <c r="F99" s="19">
        <v>79</v>
      </c>
      <c r="G99" s="12">
        <v>331</v>
      </c>
      <c r="H99" s="12">
        <v>206</v>
      </c>
      <c r="I99" s="12">
        <v>91</v>
      </c>
      <c r="J99" s="12">
        <v>94</v>
      </c>
      <c r="K99" s="19">
        <v>5149</v>
      </c>
      <c r="L99" s="19">
        <v>6757</v>
      </c>
      <c r="M99" s="19">
        <v>761</v>
      </c>
      <c r="N99" s="19">
        <v>840</v>
      </c>
      <c r="O99" s="12">
        <v>322</v>
      </c>
      <c r="P99" s="12">
        <v>358</v>
      </c>
      <c r="Z99" s="28"/>
      <c r="AA99" s="28"/>
      <c r="AB99" s="28"/>
      <c r="AC99" s="2" t="s">
        <v>13</v>
      </c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19">
        <v>31</v>
      </c>
      <c r="AV99" s="19"/>
      <c r="AW99" s="19">
        <v>690</v>
      </c>
      <c r="AX99" s="19">
        <v>750</v>
      </c>
      <c r="AY99" s="19">
        <v>690</v>
      </c>
      <c r="AZ99" s="19">
        <v>780</v>
      </c>
      <c r="BA99" s="19">
        <v>1400</v>
      </c>
      <c r="BB99" s="19">
        <v>1520</v>
      </c>
      <c r="BG99" s="12">
        <v>943</v>
      </c>
      <c r="BH99" s="12">
        <v>425</v>
      </c>
      <c r="BI99" s="19"/>
      <c r="BJ99" s="19"/>
      <c r="BK99" s="3">
        <v>250</v>
      </c>
      <c r="BL99" s="3">
        <v>22</v>
      </c>
      <c r="BM99" s="3">
        <v>8</v>
      </c>
      <c r="BN99" s="3"/>
      <c r="BO99" s="3"/>
      <c r="BP99" s="3"/>
      <c r="BQ99" s="3"/>
      <c r="BR99" s="109"/>
      <c r="BS99" s="3"/>
      <c r="BT99" s="3"/>
      <c r="BU99" s="3"/>
      <c r="BV99" s="3"/>
      <c r="BW99" s="3"/>
      <c r="BX99" s="19">
        <v>95</v>
      </c>
      <c r="BY99" s="19">
        <v>0</v>
      </c>
      <c r="BZ99" s="19">
        <v>0</v>
      </c>
      <c r="CA99" s="19">
        <v>100</v>
      </c>
      <c r="CB99" s="19">
        <v>95</v>
      </c>
      <c r="CC99" s="12"/>
      <c r="CI99" s="12"/>
      <c r="CK99" s="12"/>
      <c r="CL99" s="12"/>
      <c r="CM99" s="12"/>
      <c r="CN99" s="12"/>
      <c r="CO99" s="12"/>
      <c r="CQ99" s="12"/>
      <c r="CR99" s="12"/>
      <c r="CS99" s="12"/>
      <c r="CT99" s="12"/>
      <c r="CU99" s="12"/>
    </row>
    <row r="100" spans="1:103" x14ac:dyDescent="0.2">
      <c r="A100" s="3" t="s">
        <v>117</v>
      </c>
      <c r="B100" s="3">
        <v>2020</v>
      </c>
      <c r="C100" s="19">
        <v>1185</v>
      </c>
      <c r="D100" s="19">
        <v>1367</v>
      </c>
      <c r="E100" s="19">
        <v>2580</v>
      </c>
      <c r="F100" s="19">
        <v>86</v>
      </c>
      <c r="G100" s="12">
        <v>260</v>
      </c>
      <c r="H100" s="12">
        <v>208</v>
      </c>
      <c r="I100" s="12">
        <v>94</v>
      </c>
      <c r="J100" s="12">
        <v>89</v>
      </c>
      <c r="K100" s="19">
        <v>4098</v>
      </c>
      <c r="L100" s="19">
        <v>5076</v>
      </c>
      <c r="M100" s="12">
        <v>909</v>
      </c>
      <c r="N100" s="19">
        <v>1113</v>
      </c>
      <c r="O100" s="19">
        <v>281</v>
      </c>
      <c r="P100" s="12">
        <v>321</v>
      </c>
      <c r="Z100" s="28"/>
      <c r="AA100" s="28"/>
      <c r="AB100" s="28"/>
      <c r="AC100" s="2" t="s">
        <v>13</v>
      </c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19">
        <v>63</v>
      </c>
      <c r="AV100" s="19"/>
      <c r="AW100" s="19">
        <v>670</v>
      </c>
      <c r="AX100" s="19">
        <v>750</v>
      </c>
      <c r="AY100" s="19">
        <v>670</v>
      </c>
      <c r="AZ100" s="19">
        <v>770</v>
      </c>
      <c r="BA100" s="19"/>
      <c r="BB100" s="19"/>
      <c r="BG100" s="12">
        <v>838</v>
      </c>
      <c r="BH100" s="12">
        <v>392</v>
      </c>
      <c r="BI100" s="19"/>
      <c r="BJ100" s="19"/>
      <c r="BK100" s="3">
        <v>211</v>
      </c>
      <c r="BL100" s="3">
        <v>35</v>
      </c>
      <c r="BM100" s="3">
        <v>5</v>
      </c>
      <c r="BN100" s="40" t="s">
        <v>156</v>
      </c>
      <c r="BO100" s="40" t="s">
        <v>7</v>
      </c>
      <c r="BP100" s="40" t="s">
        <v>7</v>
      </c>
      <c r="BQ100" s="116" t="s">
        <v>413</v>
      </c>
      <c r="BR100" s="143" t="s">
        <v>413</v>
      </c>
      <c r="BS100" s="40" t="s">
        <v>7</v>
      </c>
      <c r="BT100" s="40" t="s">
        <v>10</v>
      </c>
      <c r="BU100" s="40" t="s">
        <v>7</v>
      </c>
      <c r="BV100" s="40" t="s">
        <v>7</v>
      </c>
      <c r="BW100" s="40" t="s">
        <v>7</v>
      </c>
      <c r="BX100" s="19">
        <v>96</v>
      </c>
      <c r="BY100" s="19">
        <v>0</v>
      </c>
      <c r="BZ100" s="19">
        <v>0</v>
      </c>
      <c r="CA100" s="19">
        <v>100</v>
      </c>
      <c r="CB100" s="19">
        <v>95</v>
      </c>
      <c r="CC100" s="12"/>
      <c r="CI100" s="12"/>
      <c r="CK100" s="12"/>
      <c r="CL100" s="12"/>
      <c r="CM100" s="12"/>
      <c r="CN100" s="12"/>
      <c r="CO100" s="12"/>
      <c r="CQ100" s="12"/>
      <c r="CR100" s="12"/>
      <c r="CS100" s="12"/>
      <c r="CT100" s="12"/>
      <c r="CU100" s="12"/>
    </row>
    <row r="101" spans="1:103" x14ac:dyDescent="0.2">
      <c r="A101" s="3" t="s">
        <v>117</v>
      </c>
      <c r="B101" s="3">
        <v>2019</v>
      </c>
      <c r="C101" s="19">
        <v>1204</v>
      </c>
      <c r="D101" s="19">
        <v>1351</v>
      </c>
      <c r="E101" s="19">
        <v>2580</v>
      </c>
      <c r="F101" s="19">
        <v>77</v>
      </c>
      <c r="G101" s="12">
        <v>278</v>
      </c>
      <c r="H101" s="12">
        <v>184</v>
      </c>
      <c r="I101" s="12">
        <v>93</v>
      </c>
      <c r="J101" s="12">
        <v>94</v>
      </c>
      <c r="K101" s="19">
        <v>4325</v>
      </c>
      <c r="L101" s="19">
        <v>5429</v>
      </c>
      <c r="M101" s="12">
        <v>709</v>
      </c>
      <c r="N101" s="19">
        <v>789</v>
      </c>
      <c r="O101" s="19">
        <v>275</v>
      </c>
      <c r="P101" s="12">
        <v>330</v>
      </c>
      <c r="Z101" s="28"/>
      <c r="AA101" s="28"/>
      <c r="AB101" s="28"/>
      <c r="AC101" s="2" t="s">
        <v>13</v>
      </c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19">
        <v>62</v>
      </c>
      <c r="AV101" s="19"/>
      <c r="AW101" s="19">
        <v>670</v>
      </c>
      <c r="AX101" s="19">
        <v>750</v>
      </c>
      <c r="AY101" s="19">
        <v>690</v>
      </c>
      <c r="AZ101" s="19">
        <v>780</v>
      </c>
      <c r="BA101" s="19"/>
      <c r="BB101" s="19"/>
      <c r="BG101" s="12">
        <v>831</v>
      </c>
      <c r="BH101" s="12">
        <v>372</v>
      </c>
      <c r="BI101" s="19"/>
      <c r="BJ101" s="19"/>
      <c r="BK101" s="3">
        <v>240</v>
      </c>
      <c r="BL101" s="3">
        <v>30</v>
      </c>
      <c r="BM101" s="3">
        <v>6</v>
      </c>
      <c r="BN101" s="3"/>
      <c r="BO101" s="3"/>
      <c r="BP101" s="3"/>
      <c r="BQ101" s="3"/>
      <c r="BR101" s="109"/>
      <c r="BS101" s="3"/>
      <c r="BT101" s="3"/>
      <c r="BU101" s="3"/>
      <c r="BV101" s="3"/>
      <c r="BW101" s="3"/>
      <c r="BX101" s="19">
        <v>95</v>
      </c>
      <c r="BY101" s="19">
        <v>0</v>
      </c>
      <c r="BZ101" s="19">
        <v>0</v>
      </c>
      <c r="CA101" s="19">
        <v>100</v>
      </c>
      <c r="CB101" s="19">
        <v>95</v>
      </c>
      <c r="CC101" s="12"/>
      <c r="CI101" s="12"/>
      <c r="CK101" s="12"/>
      <c r="CL101" s="12"/>
      <c r="CM101" s="12"/>
      <c r="CN101" s="12"/>
      <c r="CO101" s="12"/>
      <c r="CQ101" s="12"/>
      <c r="CR101" s="12"/>
      <c r="CS101" s="12"/>
      <c r="CT101" s="12"/>
      <c r="CU101" s="12"/>
    </row>
    <row r="102" spans="1:103" x14ac:dyDescent="0.2">
      <c r="A102" s="3" t="s">
        <v>117</v>
      </c>
      <c r="B102" s="3">
        <v>2018</v>
      </c>
      <c r="C102" s="19">
        <v>1201</v>
      </c>
      <c r="D102" s="19">
        <v>1350</v>
      </c>
      <c r="E102" s="19">
        <v>2579</v>
      </c>
      <c r="F102" s="19">
        <v>47</v>
      </c>
      <c r="G102" s="12">
        <v>274</v>
      </c>
      <c r="H102" s="12">
        <v>180</v>
      </c>
      <c r="I102" s="12">
        <v>91</v>
      </c>
      <c r="J102" s="12">
        <v>96</v>
      </c>
      <c r="K102" s="19">
        <v>3979</v>
      </c>
      <c r="L102" s="19">
        <v>5248</v>
      </c>
      <c r="M102" s="12">
        <v>721</v>
      </c>
      <c r="N102" s="19">
        <v>821</v>
      </c>
      <c r="O102" s="19">
        <v>292</v>
      </c>
      <c r="P102" s="19">
        <v>336</v>
      </c>
      <c r="Q102" s="19"/>
      <c r="R102" s="19"/>
      <c r="S102" s="19"/>
      <c r="T102" s="19"/>
      <c r="U102" s="19"/>
      <c r="V102" s="19"/>
      <c r="W102" s="19"/>
      <c r="X102" s="19"/>
      <c r="Y102" s="19"/>
      <c r="Z102" s="28"/>
      <c r="AA102" s="28"/>
      <c r="AB102" s="28"/>
      <c r="AC102" s="2" t="s">
        <v>13</v>
      </c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19">
        <v>56</v>
      </c>
      <c r="AV102" s="19"/>
      <c r="AW102" s="19">
        <v>660</v>
      </c>
      <c r="AX102" s="19">
        <v>730</v>
      </c>
      <c r="AY102" s="19">
        <v>670</v>
      </c>
      <c r="AZ102" s="19">
        <v>770</v>
      </c>
      <c r="BA102" s="19"/>
      <c r="BB102" s="19"/>
      <c r="BG102" s="12">
        <v>853</v>
      </c>
      <c r="BH102" s="12">
        <v>399</v>
      </c>
      <c r="BI102" s="19"/>
      <c r="BJ102" s="19"/>
      <c r="BK102" s="3">
        <v>263</v>
      </c>
      <c r="BL102" s="3">
        <v>24</v>
      </c>
      <c r="BM102" s="3">
        <v>6</v>
      </c>
      <c r="BN102" s="3"/>
      <c r="BO102" s="3"/>
      <c r="BP102" s="3"/>
      <c r="BQ102" s="3"/>
      <c r="BR102" s="109"/>
      <c r="BS102" s="3"/>
      <c r="BT102" s="3"/>
      <c r="BU102" s="3"/>
      <c r="BV102" s="3"/>
      <c r="BW102" s="3"/>
      <c r="BX102" s="19">
        <v>94</v>
      </c>
      <c r="BY102" s="19">
        <v>0</v>
      </c>
      <c r="BZ102" s="19">
        <v>0</v>
      </c>
      <c r="CA102" s="19">
        <v>100</v>
      </c>
      <c r="CB102" s="19">
        <v>95</v>
      </c>
      <c r="CC102" s="12"/>
      <c r="CI102" s="12"/>
      <c r="CK102" s="12"/>
      <c r="CL102" s="12"/>
      <c r="CM102" s="12"/>
      <c r="CN102" s="12"/>
      <c r="CO102" s="12"/>
      <c r="CQ102" s="12"/>
      <c r="CR102" s="12"/>
      <c r="CS102" s="12"/>
      <c r="CT102" s="12"/>
      <c r="CU102" s="12"/>
    </row>
    <row r="103" spans="1:103" x14ac:dyDescent="0.2">
      <c r="A103" s="3" t="s">
        <v>117</v>
      </c>
      <c r="B103" s="3">
        <v>2017</v>
      </c>
      <c r="C103" s="19">
        <v>1221</v>
      </c>
      <c r="D103" s="19">
        <v>1309</v>
      </c>
      <c r="E103" s="19">
        <v>2561</v>
      </c>
      <c r="F103" s="19">
        <v>42</v>
      </c>
      <c r="G103" s="12">
        <v>278</v>
      </c>
      <c r="H103" s="12">
        <v>162</v>
      </c>
      <c r="I103" s="12">
        <v>95</v>
      </c>
      <c r="J103" s="12">
        <v>96</v>
      </c>
      <c r="K103" s="19">
        <v>3917</v>
      </c>
      <c r="L103" s="19">
        <v>4991</v>
      </c>
      <c r="M103" s="19">
        <v>741</v>
      </c>
      <c r="N103" s="19">
        <v>781</v>
      </c>
      <c r="O103" s="19">
        <v>315</v>
      </c>
      <c r="P103" s="19">
        <v>319</v>
      </c>
      <c r="Q103" s="19"/>
      <c r="R103" s="19"/>
      <c r="S103" s="19"/>
      <c r="T103" s="19"/>
      <c r="U103" s="19"/>
      <c r="V103" s="19"/>
      <c r="W103" s="19"/>
      <c r="X103" s="19"/>
      <c r="Y103" s="19"/>
      <c r="Z103" s="28"/>
      <c r="AA103" s="28"/>
      <c r="AB103" s="28"/>
      <c r="AC103" s="2" t="s">
        <v>13</v>
      </c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19">
        <v>49</v>
      </c>
      <c r="AV103" s="19"/>
      <c r="AW103" s="19">
        <v>660</v>
      </c>
      <c r="AX103" s="19">
        <v>750</v>
      </c>
      <c r="AY103" s="19">
        <v>660</v>
      </c>
      <c r="AZ103" s="19">
        <v>760</v>
      </c>
      <c r="BA103" s="19"/>
      <c r="BB103" s="19"/>
      <c r="BG103" s="12">
        <v>834</v>
      </c>
      <c r="BH103" s="12">
        <v>403</v>
      </c>
      <c r="BI103" s="19"/>
      <c r="BJ103" s="19"/>
      <c r="BK103" s="3">
        <v>326</v>
      </c>
      <c r="BL103" s="3">
        <v>31</v>
      </c>
      <c r="BM103" s="3">
        <v>9</v>
      </c>
      <c r="BN103" s="3"/>
      <c r="BO103" s="3"/>
      <c r="BP103" s="3"/>
      <c r="BQ103" s="3"/>
      <c r="BR103" s="109"/>
      <c r="BS103" s="3"/>
      <c r="BT103" s="3"/>
      <c r="BU103" s="3"/>
      <c r="BV103" s="3"/>
      <c r="BW103" s="3"/>
      <c r="BX103" s="19">
        <v>94</v>
      </c>
      <c r="BY103" s="19">
        <v>0</v>
      </c>
      <c r="BZ103" s="19">
        <v>0</v>
      </c>
      <c r="CA103" s="19">
        <v>100</v>
      </c>
      <c r="CB103" s="19">
        <v>95</v>
      </c>
      <c r="CC103" s="12"/>
      <c r="CI103" s="12"/>
      <c r="CK103" s="12"/>
      <c r="CL103" s="12"/>
      <c r="CM103" s="12"/>
      <c r="CN103" s="12"/>
      <c r="CO103" s="12"/>
      <c r="CQ103" s="12"/>
      <c r="CR103" s="12"/>
      <c r="CS103" s="12"/>
      <c r="CT103" s="12"/>
      <c r="CU103" s="12"/>
    </row>
    <row r="104" spans="1:103" ht="16" x14ac:dyDescent="0.2">
      <c r="A104" s="10" t="s">
        <v>3</v>
      </c>
      <c r="B104" s="1">
        <v>2022</v>
      </c>
      <c r="C104" s="12">
        <v>9456</v>
      </c>
      <c r="D104" s="12">
        <v>11500</v>
      </c>
      <c r="E104" s="12">
        <v>20980</v>
      </c>
      <c r="F104" s="12">
        <v>15826</v>
      </c>
      <c r="G104" s="12">
        <v>2966</v>
      </c>
      <c r="H104" s="12">
        <v>4011</v>
      </c>
      <c r="I104" s="12">
        <v>91.2</v>
      </c>
      <c r="J104" s="12">
        <v>97.2</v>
      </c>
      <c r="K104" s="12">
        <v>39035</v>
      </c>
      <c r="L104" s="12">
        <v>51965</v>
      </c>
      <c r="M104" s="12">
        <v>2259</v>
      </c>
      <c r="N104" s="12">
        <v>3932</v>
      </c>
      <c r="O104" s="12">
        <v>903</v>
      </c>
      <c r="P104" s="12">
        <v>1616</v>
      </c>
      <c r="Z104" s="48" t="s">
        <v>5</v>
      </c>
      <c r="AA104" s="48" t="s">
        <v>9</v>
      </c>
      <c r="AB104" s="48" t="s">
        <v>5</v>
      </c>
      <c r="AC104" s="48" t="s">
        <v>5</v>
      </c>
      <c r="AD104" s="48" t="s">
        <v>5</v>
      </c>
      <c r="AE104" s="48" t="s">
        <v>5</v>
      </c>
      <c r="AF104" s="48" t="s">
        <v>15</v>
      </c>
      <c r="AG104" s="48" t="s">
        <v>13</v>
      </c>
      <c r="AH104" s="48" t="s">
        <v>13</v>
      </c>
      <c r="AI104" s="48" t="s">
        <v>13</v>
      </c>
      <c r="AJ104" s="48" t="s">
        <v>9</v>
      </c>
      <c r="AK104" s="48" t="s">
        <v>15</v>
      </c>
      <c r="AL104" s="48" t="s">
        <v>9</v>
      </c>
      <c r="AM104" s="48" t="s">
        <v>15</v>
      </c>
      <c r="AN104" s="48" t="s">
        <v>15</v>
      </c>
      <c r="AO104" s="48" t="s">
        <v>9</v>
      </c>
      <c r="AP104" s="48" t="s">
        <v>13</v>
      </c>
      <c r="AQ104" s="48" t="s">
        <v>13</v>
      </c>
      <c r="AR104" s="48" t="s">
        <v>9</v>
      </c>
      <c r="AT104" s="2" t="s">
        <v>7</v>
      </c>
      <c r="AU104" s="12">
        <v>33</v>
      </c>
      <c r="AW104" s="12">
        <v>700</v>
      </c>
      <c r="AX104" s="12">
        <v>760</v>
      </c>
      <c r="AY104" s="12">
        <v>740</v>
      </c>
      <c r="AZ104" s="12">
        <v>790</v>
      </c>
      <c r="BA104" s="12">
        <v>1450</v>
      </c>
      <c r="BB104" s="12">
        <v>1535</v>
      </c>
      <c r="BC104" s="12">
        <v>76.47</v>
      </c>
      <c r="BE104" s="12" t="s">
        <v>7</v>
      </c>
      <c r="BF104" s="12" t="s">
        <v>7</v>
      </c>
      <c r="BG104" s="12">
        <v>2707</v>
      </c>
      <c r="BH104" s="12">
        <v>890</v>
      </c>
      <c r="BI104" s="12" t="s">
        <v>7</v>
      </c>
      <c r="BJ104" s="12" t="s">
        <v>10</v>
      </c>
      <c r="BK104" s="122">
        <v>3644</v>
      </c>
      <c r="BL104" s="122">
        <v>1105</v>
      </c>
      <c r="BM104" s="71">
        <v>702</v>
      </c>
      <c r="BN104" s="1" t="s">
        <v>7</v>
      </c>
      <c r="BO104" s="1" t="s">
        <v>7</v>
      </c>
      <c r="BP104" s="1" t="s">
        <v>7</v>
      </c>
      <c r="BQ104" s="116" t="s">
        <v>413</v>
      </c>
      <c r="BR104" s="145" t="s">
        <v>388</v>
      </c>
      <c r="BS104" s="1" t="s">
        <v>7</v>
      </c>
      <c r="BT104" s="1" t="s">
        <v>7</v>
      </c>
      <c r="BU104" s="1" t="s">
        <v>7</v>
      </c>
      <c r="BV104" s="1" t="s">
        <v>7</v>
      </c>
      <c r="BW104" s="1" t="s">
        <v>7</v>
      </c>
      <c r="BX104" s="12">
        <v>73</v>
      </c>
      <c r="BY104" s="12">
        <v>10</v>
      </c>
      <c r="BZ104" s="12">
        <v>15</v>
      </c>
      <c r="CA104" s="12">
        <v>99</v>
      </c>
      <c r="CB104" s="12">
        <v>47</v>
      </c>
      <c r="CC104" s="12">
        <v>62000</v>
      </c>
      <c r="CG104" s="12">
        <v>1141</v>
      </c>
      <c r="CH104" s="12">
        <v>20880</v>
      </c>
      <c r="CI104" s="12">
        <v>1861</v>
      </c>
      <c r="CJ104" s="12">
        <v>1208</v>
      </c>
      <c r="CK104" s="12">
        <v>1208</v>
      </c>
      <c r="CL104" s="12">
        <v>1192</v>
      </c>
      <c r="CM104" s="12">
        <v>960</v>
      </c>
      <c r="CN104" s="12">
        <v>428</v>
      </c>
      <c r="CO104" s="12">
        <v>1208</v>
      </c>
      <c r="CP104" s="12">
        <v>100</v>
      </c>
      <c r="CQ104" s="66">
        <v>55160</v>
      </c>
      <c r="CR104" s="66">
        <v>52846</v>
      </c>
      <c r="CS104" s="66">
        <v>3792</v>
      </c>
      <c r="CT104" s="66">
        <v>2157</v>
      </c>
      <c r="CU104" s="12">
        <v>598</v>
      </c>
      <c r="CV104" s="66">
        <v>21095</v>
      </c>
      <c r="CW104" s="12">
        <v>60</v>
      </c>
      <c r="CX104" s="66">
        <v>49158</v>
      </c>
      <c r="CY104" s="79" t="s">
        <v>174</v>
      </c>
    </row>
    <row r="105" spans="1:103" x14ac:dyDescent="0.2">
      <c r="A105" s="1" t="s">
        <v>3</v>
      </c>
      <c r="B105" s="1">
        <v>2021</v>
      </c>
      <c r="C105" s="12">
        <v>9494</v>
      </c>
      <c r="D105" s="12">
        <v>10807</v>
      </c>
      <c r="E105" s="12">
        <v>20337</v>
      </c>
      <c r="F105" s="12">
        <v>13339</v>
      </c>
      <c r="G105" s="12">
        <v>3004</v>
      </c>
      <c r="H105" s="12">
        <v>3619</v>
      </c>
      <c r="I105" s="12">
        <v>90.6</v>
      </c>
      <c r="J105" s="12">
        <v>96.8</v>
      </c>
      <c r="K105" s="12">
        <v>32535</v>
      </c>
      <c r="L105" s="12">
        <v>42109</v>
      </c>
      <c r="M105" s="12">
        <v>5351</v>
      </c>
      <c r="N105" s="12">
        <v>8478</v>
      </c>
      <c r="O105" s="12">
        <v>1777</v>
      </c>
      <c r="P105" s="12">
        <v>2727</v>
      </c>
      <c r="AC105" s="2" t="s">
        <v>13</v>
      </c>
      <c r="AT105" s="2" t="s">
        <v>10</v>
      </c>
      <c r="AU105" s="12">
        <v>28</v>
      </c>
      <c r="AW105" s="12">
        <v>700</v>
      </c>
      <c r="AX105" s="12">
        <v>760</v>
      </c>
      <c r="AY105" s="12">
        <v>730</v>
      </c>
      <c r="AZ105" s="12">
        <v>790</v>
      </c>
      <c r="BA105" s="12">
        <v>1440</v>
      </c>
      <c r="BB105" s="12">
        <v>1530</v>
      </c>
      <c r="BC105" s="12">
        <v>71</v>
      </c>
      <c r="BE105" s="12" t="s">
        <v>7</v>
      </c>
      <c r="BF105" s="12" t="s">
        <v>7</v>
      </c>
      <c r="BG105" s="12">
        <v>1979</v>
      </c>
      <c r="BH105" s="12">
        <v>1014</v>
      </c>
      <c r="BI105" s="12" t="s">
        <v>7</v>
      </c>
      <c r="BJ105" s="12" t="s">
        <v>10</v>
      </c>
      <c r="BK105" s="122">
        <v>3248</v>
      </c>
      <c r="BL105" s="71">
        <v>662</v>
      </c>
      <c r="BM105" s="71">
        <v>384</v>
      </c>
      <c r="BQ105" s="1"/>
      <c r="BR105" s="108"/>
      <c r="BX105" s="12">
        <v>76</v>
      </c>
      <c r="BY105" s="12">
        <v>9</v>
      </c>
      <c r="BZ105" s="12">
        <v>16</v>
      </c>
      <c r="CA105" s="12">
        <v>98</v>
      </c>
      <c r="CB105" s="12">
        <v>47</v>
      </c>
      <c r="CC105" s="12"/>
      <c r="CI105" s="12"/>
      <c r="CK105" s="12"/>
      <c r="CL105" s="12"/>
      <c r="CM105" s="12"/>
      <c r="CN105" s="12"/>
      <c r="CO105" s="12"/>
      <c r="CQ105" s="66"/>
      <c r="CR105" s="66"/>
      <c r="CS105" s="66"/>
      <c r="CT105" s="66"/>
      <c r="CU105" s="12"/>
      <c r="CV105" s="66"/>
      <c r="CX105" s="66"/>
      <c r="CY105" s="80"/>
    </row>
    <row r="106" spans="1:103" x14ac:dyDescent="0.2">
      <c r="A106" s="1" t="s">
        <v>3</v>
      </c>
      <c r="B106" s="1">
        <v>2020</v>
      </c>
      <c r="C106" s="12">
        <v>9232</v>
      </c>
      <c r="D106" s="12">
        <v>9747</v>
      </c>
      <c r="E106" s="12">
        <v>19004</v>
      </c>
      <c r="F106" s="12">
        <v>8598</v>
      </c>
      <c r="G106" s="12">
        <v>3023</v>
      </c>
      <c r="H106" s="12">
        <v>3192</v>
      </c>
      <c r="I106" s="12">
        <v>89.8</v>
      </c>
      <c r="J106" s="12">
        <v>96.79</v>
      </c>
      <c r="K106" s="12">
        <v>29534</v>
      </c>
      <c r="L106" s="12">
        <v>34925</v>
      </c>
      <c r="M106" s="12">
        <v>6149</v>
      </c>
      <c r="N106" s="12">
        <v>7050</v>
      </c>
      <c r="O106" s="12">
        <v>1474</v>
      </c>
      <c r="P106" s="12">
        <v>1654</v>
      </c>
      <c r="AC106" s="2" t="s">
        <v>13</v>
      </c>
      <c r="AT106" s="2" t="s">
        <v>10</v>
      </c>
      <c r="AU106" s="12">
        <v>54</v>
      </c>
      <c r="AW106" s="12">
        <v>690</v>
      </c>
      <c r="AX106" s="12">
        <v>750</v>
      </c>
      <c r="AY106" s="12">
        <v>720</v>
      </c>
      <c r="AZ106" s="12">
        <v>790</v>
      </c>
      <c r="BA106" s="12">
        <v>1430</v>
      </c>
      <c r="BB106" s="12">
        <v>1540</v>
      </c>
      <c r="BC106" s="12">
        <v>76</v>
      </c>
      <c r="BE106" s="12" t="s">
        <v>7</v>
      </c>
      <c r="BF106" s="12" t="s">
        <v>7</v>
      </c>
      <c r="BG106" s="12">
        <v>1882</v>
      </c>
      <c r="BH106" s="12">
        <v>709</v>
      </c>
      <c r="BI106" s="12" t="s">
        <v>7</v>
      </c>
      <c r="BJ106" s="12" t="s">
        <v>10</v>
      </c>
      <c r="BK106" s="122">
        <v>3099</v>
      </c>
      <c r="BL106" s="122">
        <v>1499</v>
      </c>
      <c r="BM106" s="71">
        <v>642</v>
      </c>
      <c r="BN106" s="71"/>
      <c r="BQ106" s="1"/>
      <c r="BR106" s="108"/>
      <c r="BX106" s="12">
        <v>71</v>
      </c>
      <c r="BY106" s="12">
        <v>10</v>
      </c>
      <c r="BZ106" s="12">
        <v>18</v>
      </c>
      <c r="CA106" s="12">
        <v>79</v>
      </c>
      <c r="CB106" s="12">
        <v>33</v>
      </c>
      <c r="CC106" s="12"/>
      <c r="CI106" s="12"/>
      <c r="CK106" s="12"/>
      <c r="CL106" s="12"/>
      <c r="CM106" s="12"/>
      <c r="CN106" s="12"/>
      <c r="CO106" s="12"/>
      <c r="CQ106" s="66"/>
      <c r="CR106" s="66"/>
      <c r="CS106" s="66"/>
      <c r="CT106" s="66"/>
      <c r="CU106" s="12"/>
      <c r="CV106" s="66"/>
      <c r="CX106" s="66"/>
      <c r="CY106" s="80"/>
    </row>
    <row r="107" spans="1:103" x14ac:dyDescent="0.2">
      <c r="A107" s="1" t="s">
        <v>3</v>
      </c>
      <c r="B107" s="1">
        <v>2019</v>
      </c>
      <c r="C107" s="12">
        <v>8991</v>
      </c>
      <c r="D107" s="12">
        <v>9322</v>
      </c>
      <c r="E107" s="12">
        <v>18359</v>
      </c>
      <c r="F107" s="12">
        <v>9032</v>
      </c>
      <c r="G107" s="12">
        <v>3187</v>
      </c>
      <c r="H107" s="12">
        <v>2621</v>
      </c>
      <c r="I107" s="12">
        <v>89.1</v>
      </c>
      <c r="J107" s="12">
        <v>96.24</v>
      </c>
      <c r="K107" s="12">
        <v>28736</v>
      </c>
      <c r="L107" s="12">
        <v>33527</v>
      </c>
      <c r="M107" s="12">
        <v>5273</v>
      </c>
      <c r="N107" s="12">
        <v>5967</v>
      </c>
      <c r="O107" s="12">
        <v>1466</v>
      </c>
      <c r="P107" s="12">
        <v>1530</v>
      </c>
      <c r="AC107" s="2" t="s">
        <v>5</v>
      </c>
      <c r="AT107" s="2" t="s">
        <v>7</v>
      </c>
      <c r="AU107" s="12">
        <v>55</v>
      </c>
      <c r="AW107" s="12">
        <v>680</v>
      </c>
      <c r="AX107" s="12">
        <v>750</v>
      </c>
      <c r="AY107" s="12">
        <v>710</v>
      </c>
      <c r="AZ107" s="12">
        <v>790</v>
      </c>
      <c r="BC107" s="12">
        <v>75</v>
      </c>
      <c r="BE107" s="12" t="s">
        <v>7</v>
      </c>
      <c r="BF107" s="12" t="s">
        <v>7</v>
      </c>
      <c r="BG107" s="12">
        <v>1478</v>
      </c>
      <c r="BH107" s="12">
        <v>550</v>
      </c>
      <c r="BI107" s="12" t="s">
        <v>7</v>
      </c>
      <c r="BJ107" s="12" t="s">
        <v>10</v>
      </c>
      <c r="BK107" s="122">
        <v>2967</v>
      </c>
      <c r="BL107" s="71">
        <v>480</v>
      </c>
      <c r="BM107" s="71">
        <v>302</v>
      </c>
      <c r="BQ107" s="1"/>
      <c r="BR107" s="108"/>
      <c r="BX107" s="12">
        <v>73</v>
      </c>
      <c r="BY107" s="12">
        <v>10</v>
      </c>
      <c r="BZ107" s="12">
        <v>17</v>
      </c>
      <c r="CA107" s="12">
        <v>99</v>
      </c>
      <c r="CB107" s="12">
        <v>47</v>
      </c>
      <c r="CC107" s="12"/>
      <c r="CI107" s="12"/>
      <c r="CK107" s="12"/>
      <c r="CL107" s="12"/>
      <c r="CM107" s="12"/>
      <c r="CN107" s="12"/>
      <c r="CO107" s="12"/>
      <c r="CQ107" s="66"/>
      <c r="CR107" s="66"/>
      <c r="CS107" s="66"/>
      <c r="CT107" s="66"/>
      <c r="CU107" s="12"/>
      <c r="CV107" s="66"/>
      <c r="CX107" s="66"/>
      <c r="CY107" s="80"/>
    </row>
    <row r="108" spans="1:103" x14ac:dyDescent="0.2">
      <c r="A108" s="1" t="s">
        <v>3</v>
      </c>
      <c r="B108" s="1">
        <v>2018</v>
      </c>
      <c r="C108" s="12">
        <v>8984</v>
      </c>
      <c r="D108" s="12">
        <v>9419</v>
      </c>
      <c r="E108" s="12">
        <v>18448</v>
      </c>
      <c r="F108" s="12">
        <v>8685</v>
      </c>
      <c r="G108" s="12">
        <v>3330</v>
      </c>
      <c r="H108" s="12">
        <v>2521</v>
      </c>
      <c r="I108" s="12">
        <v>88.1</v>
      </c>
      <c r="J108" s="12">
        <v>96.9</v>
      </c>
      <c r="K108" s="12">
        <v>28711</v>
      </c>
      <c r="L108" s="12">
        <v>33561</v>
      </c>
      <c r="M108" s="12">
        <v>5436</v>
      </c>
      <c r="N108" s="12">
        <v>6606</v>
      </c>
      <c r="O108" s="12">
        <v>1306</v>
      </c>
      <c r="P108" s="12">
        <v>1440</v>
      </c>
      <c r="AC108" s="2" t="s">
        <v>13</v>
      </c>
      <c r="AT108" s="2" t="s">
        <v>10</v>
      </c>
      <c r="AU108" s="12">
        <v>39</v>
      </c>
      <c r="AW108" s="12">
        <v>670</v>
      </c>
      <c r="AX108" s="12">
        <v>750</v>
      </c>
      <c r="AY108" s="12">
        <v>690</v>
      </c>
      <c r="AZ108" s="12">
        <v>790</v>
      </c>
      <c r="BC108" s="12">
        <v>77</v>
      </c>
      <c r="BE108" s="12" t="s">
        <v>7</v>
      </c>
      <c r="BF108" s="12" t="s">
        <v>7</v>
      </c>
      <c r="BG108" s="12">
        <v>1107</v>
      </c>
      <c r="BH108" s="12">
        <v>454</v>
      </c>
      <c r="BI108" s="12" t="s">
        <v>7</v>
      </c>
      <c r="BJ108" s="12" t="s">
        <v>10</v>
      </c>
      <c r="BK108" s="122">
        <v>3538</v>
      </c>
      <c r="BL108" s="122">
        <v>1101</v>
      </c>
      <c r="BM108" s="71">
        <v>451</v>
      </c>
      <c r="BQ108" s="1"/>
      <c r="BR108" s="108"/>
      <c r="BX108" s="12">
        <v>73</v>
      </c>
      <c r="BY108" s="12">
        <v>10</v>
      </c>
      <c r="BZ108" s="12">
        <v>17</v>
      </c>
      <c r="CA108" s="12">
        <v>99</v>
      </c>
      <c r="CB108" s="12">
        <v>49</v>
      </c>
      <c r="CC108" s="12"/>
      <c r="CI108" s="12"/>
      <c r="CK108" s="12"/>
      <c r="CL108" s="12"/>
      <c r="CM108" s="12"/>
      <c r="CN108" s="12"/>
      <c r="CO108" s="12"/>
      <c r="CQ108" s="66"/>
      <c r="CR108" s="66"/>
      <c r="CS108" s="66"/>
      <c r="CT108" s="66"/>
      <c r="CU108" s="12"/>
      <c r="CV108" s="66"/>
      <c r="CX108" s="66"/>
      <c r="CY108" s="80"/>
    </row>
    <row r="109" spans="1:103" x14ac:dyDescent="0.2">
      <c r="A109" s="1" t="s">
        <v>3</v>
      </c>
      <c r="B109" s="1">
        <v>2017</v>
      </c>
      <c r="C109" s="12">
        <v>8928</v>
      </c>
      <c r="D109" s="12">
        <v>9302</v>
      </c>
      <c r="E109" s="12">
        <v>18269</v>
      </c>
      <c r="F109" s="12">
        <v>8391</v>
      </c>
      <c r="G109" s="12">
        <v>3459</v>
      </c>
      <c r="H109" s="12">
        <v>2386</v>
      </c>
      <c r="I109" s="12">
        <v>87.1</v>
      </c>
      <c r="J109" s="12">
        <v>97</v>
      </c>
      <c r="K109" s="12">
        <v>24993</v>
      </c>
      <c r="L109" s="12">
        <v>29216</v>
      </c>
      <c r="M109" s="12">
        <v>6786</v>
      </c>
      <c r="N109" s="12">
        <v>8090</v>
      </c>
      <c r="O109" s="12">
        <v>1501</v>
      </c>
      <c r="P109" s="12">
        <v>1607</v>
      </c>
      <c r="AC109" s="2" t="s">
        <v>13</v>
      </c>
      <c r="AT109" s="2" t="s">
        <v>10</v>
      </c>
      <c r="AU109" s="12">
        <v>33</v>
      </c>
      <c r="AW109" s="12">
        <v>680</v>
      </c>
      <c r="AX109" s="12">
        <v>750</v>
      </c>
      <c r="AY109" s="12">
        <v>680</v>
      </c>
      <c r="AZ109" s="12">
        <v>770</v>
      </c>
      <c r="BC109" s="12">
        <v>75</v>
      </c>
      <c r="BE109" s="12" t="s">
        <v>7</v>
      </c>
      <c r="BF109" s="12" t="s">
        <v>7</v>
      </c>
      <c r="BG109" s="12">
        <v>953</v>
      </c>
      <c r="BH109" s="12">
        <v>361</v>
      </c>
      <c r="BI109" s="12" t="s">
        <v>7</v>
      </c>
      <c r="BJ109" s="12" t="s">
        <v>10</v>
      </c>
      <c r="BK109" s="122">
        <v>3519</v>
      </c>
      <c r="BL109" s="71">
        <v>920</v>
      </c>
      <c r="BM109" s="71">
        <v>412</v>
      </c>
      <c r="BQ109" s="1"/>
      <c r="BR109" s="108"/>
      <c r="BX109" s="12">
        <v>73</v>
      </c>
      <c r="BY109" s="12">
        <v>10</v>
      </c>
      <c r="BZ109" s="12">
        <v>16</v>
      </c>
      <c r="CA109" s="12">
        <v>99</v>
      </c>
      <c r="CB109" s="12">
        <v>49</v>
      </c>
      <c r="CC109" s="12"/>
      <c r="CI109" s="12"/>
      <c r="CK109" s="12"/>
      <c r="CL109" s="12"/>
      <c r="CM109" s="12"/>
      <c r="CN109" s="12"/>
      <c r="CO109" s="12"/>
      <c r="CQ109" s="66"/>
      <c r="CR109" s="66"/>
      <c r="CS109" s="66"/>
      <c r="CT109" s="66"/>
      <c r="CU109" s="12"/>
      <c r="CV109" s="66"/>
      <c r="CX109" s="66"/>
      <c r="CY109" s="80"/>
    </row>
    <row r="110" spans="1:103" x14ac:dyDescent="0.2">
      <c r="A110" s="1" t="s">
        <v>3</v>
      </c>
      <c r="B110" s="1">
        <v>2016</v>
      </c>
      <c r="C110" s="12">
        <v>8818</v>
      </c>
      <c r="D110" s="12">
        <v>9076</v>
      </c>
      <c r="E110" s="12">
        <v>17923</v>
      </c>
      <c r="F110" s="12">
        <v>7543</v>
      </c>
      <c r="G110" s="12">
        <v>3516</v>
      </c>
      <c r="H110" s="12">
        <v>2237</v>
      </c>
      <c r="I110" s="12">
        <v>86</v>
      </c>
      <c r="J110" s="12">
        <v>97</v>
      </c>
      <c r="K110" s="12">
        <v>23578</v>
      </c>
      <c r="L110" s="12">
        <v>27485</v>
      </c>
      <c r="M110" s="12">
        <v>6869</v>
      </c>
      <c r="N110" s="12">
        <v>7878</v>
      </c>
      <c r="O110" s="12">
        <v>1320</v>
      </c>
      <c r="P110" s="12">
        <v>1356</v>
      </c>
      <c r="AC110" s="2" t="s">
        <v>5</v>
      </c>
      <c r="AT110" s="2" t="s">
        <v>7</v>
      </c>
      <c r="AU110" s="12">
        <v>40</v>
      </c>
      <c r="AW110" s="12">
        <v>650</v>
      </c>
      <c r="AX110" s="12">
        <v>740</v>
      </c>
      <c r="AY110" s="12">
        <v>680</v>
      </c>
      <c r="AZ110" s="12">
        <v>770</v>
      </c>
      <c r="BC110" s="12">
        <v>76</v>
      </c>
      <c r="BE110" s="12" t="s">
        <v>7</v>
      </c>
      <c r="BF110" s="12" t="s">
        <v>7</v>
      </c>
      <c r="BG110" s="12">
        <v>889</v>
      </c>
      <c r="BH110" s="12">
        <v>237</v>
      </c>
      <c r="BI110" s="12" t="s">
        <v>7</v>
      </c>
      <c r="BJ110" s="12" t="s">
        <v>10</v>
      </c>
      <c r="BQ110" s="1"/>
      <c r="BR110" s="108"/>
      <c r="CC110" s="12"/>
      <c r="CI110" s="12"/>
      <c r="CK110" s="12"/>
      <c r="CL110" s="12"/>
      <c r="CM110" s="12"/>
      <c r="CN110" s="12"/>
      <c r="CO110" s="12"/>
      <c r="CQ110" s="66"/>
      <c r="CR110" s="66"/>
      <c r="CS110" s="66"/>
      <c r="CT110" s="66"/>
      <c r="CU110" s="12"/>
      <c r="CV110" s="66"/>
      <c r="CX110" s="66"/>
      <c r="CY110" s="80"/>
    </row>
    <row r="111" spans="1:103" x14ac:dyDescent="0.2">
      <c r="A111" s="1" t="s">
        <v>3</v>
      </c>
      <c r="B111" s="1">
        <v>2015</v>
      </c>
      <c r="C111" s="12">
        <v>8874</v>
      </c>
      <c r="D111" s="12">
        <v>9039</v>
      </c>
      <c r="E111" s="12">
        <v>17990</v>
      </c>
      <c r="F111" s="12">
        <v>6594</v>
      </c>
      <c r="G111" s="12">
        <v>3443</v>
      </c>
      <c r="H111" s="12">
        <v>2105</v>
      </c>
      <c r="I111" s="12">
        <v>84</v>
      </c>
      <c r="J111" s="12">
        <v>96.7</v>
      </c>
      <c r="K111" s="12">
        <v>23475</v>
      </c>
      <c r="L111" s="12">
        <v>27048</v>
      </c>
      <c r="M111" s="12">
        <v>6804</v>
      </c>
      <c r="N111" s="12">
        <v>7584</v>
      </c>
      <c r="O111" s="12">
        <v>1420</v>
      </c>
      <c r="P111" s="12">
        <v>1377</v>
      </c>
      <c r="AC111" s="2" t="s">
        <v>13</v>
      </c>
      <c r="AT111" s="2" t="s">
        <v>10</v>
      </c>
      <c r="AU111" s="12">
        <v>42</v>
      </c>
      <c r="AW111" s="12">
        <v>660</v>
      </c>
      <c r="AX111" s="12">
        <v>740</v>
      </c>
      <c r="AY111" s="12">
        <v>680</v>
      </c>
      <c r="AZ111" s="12">
        <v>770</v>
      </c>
      <c r="BC111" s="12">
        <v>69.7</v>
      </c>
      <c r="BE111" s="12" t="s">
        <v>7</v>
      </c>
      <c r="BF111" s="12" t="s">
        <v>7</v>
      </c>
      <c r="BG111" s="12">
        <v>773</v>
      </c>
      <c r="BH111" s="12">
        <v>239</v>
      </c>
      <c r="BI111" s="12" t="s">
        <v>7</v>
      </c>
      <c r="BJ111" s="12" t="s">
        <v>10</v>
      </c>
      <c r="BQ111" s="1"/>
      <c r="BR111" s="108"/>
      <c r="CC111" s="12"/>
      <c r="CI111" s="12"/>
      <c r="CK111" s="12"/>
      <c r="CL111" s="12"/>
      <c r="CM111" s="12"/>
      <c r="CN111" s="12"/>
      <c r="CO111" s="12"/>
      <c r="CQ111" s="66"/>
      <c r="CR111" s="66"/>
      <c r="CS111" s="66"/>
      <c r="CT111" s="66"/>
      <c r="CU111" s="12"/>
      <c r="CV111" s="66"/>
      <c r="CX111" s="66"/>
      <c r="CY111" s="82"/>
    </row>
    <row r="112" spans="1:103" s="3" customFormat="1" x14ac:dyDescent="0.2">
      <c r="A112" s="1" t="s">
        <v>3</v>
      </c>
      <c r="B112" s="1">
        <v>2014</v>
      </c>
      <c r="C112" s="12">
        <v>8654</v>
      </c>
      <c r="D112" s="12">
        <v>8727</v>
      </c>
      <c r="E112" s="12">
        <v>17400</v>
      </c>
      <c r="F112" s="12">
        <v>6855</v>
      </c>
      <c r="G112" s="12">
        <v>3095</v>
      </c>
      <c r="H112" s="12">
        <v>1870</v>
      </c>
      <c r="I112" s="12">
        <v>82</v>
      </c>
      <c r="J112" s="12">
        <v>96</v>
      </c>
      <c r="K112" s="12">
        <v>23131</v>
      </c>
      <c r="L112" s="12">
        <v>26688</v>
      </c>
      <c r="M112" s="12">
        <v>7420</v>
      </c>
      <c r="N112" s="12">
        <v>8632</v>
      </c>
      <c r="O112" s="12">
        <v>1521</v>
      </c>
      <c r="P112" s="12">
        <v>1423</v>
      </c>
      <c r="Q112" s="12"/>
      <c r="R112" s="12"/>
      <c r="S112" s="12"/>
      <c r="T112" s="12"/>
      <c r="U112" s="12"/>
      <c r="V112" s="12"/>
      <c r="W112" s="12"/>
      <c r="X112" s="12"/>
      <c r="Y112" s="12"/>
      <c r="Z112" s="2"/>
      <c r="AA112" s="2"/>
      <c r="AB112" s="2"/>
      <c r="AC112" s="2" t="s">
        <v>13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 t="s">
        <v>10</v>
      </c>
      <c r="AU112" s="12">
        <v>48</v>
      </c>
      <c r="AV112" s="12"/>
      <c r="AW112" s="12">
        <v>660</v>
      </c>
      <c r="AX112" s="12">
        <v>740</v>
      </c>
      <c r="AY112" s="12">
        <v>680</v>
      </c>
      <c r="AZ112" s="12">
        <v>760</v>
      </c>
      <c r="BA112" s="12"/>
      <c r="BB112" s="12"/>
      <c r="BC112" s="12">
        <v>66</v>
      </c>
      <c r="BD112" s="12"/>
      <c r="BE112" s="12" t="s">
        <v>7</v>
      </c>
      <c r="BF112" s="12" t="s">
        <v>7</v>
      </c>
      <c r="BG112" s="12"/>
      <c r="BH112" s="12"/>
      <c r="BI112" s="12" t="s">
        <v>7</v>
      </c>
      <c r="BJ112" s="12" t="s">
        <v>10</v>
      </c>
      <c r="BK112" s="1"/>
      <c r="BL112" s="1"/>
      <c r="BM112" s="1"/>
      <c r="BN112" s="1"/>
      <c r="BO112" s="1"/>
      <c r="BP112" s="1"/>
      <c r="BQ112" s="1"/>
      <c r="BR112" s="108"/>
      <c r="BS112" s="1"/>
      <c r="BT112" s="1"/>
      <c r="BU112" s="1"/>
      <c r="BV112" s="1"/>
      <c r="BW112" s="1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66"/>
      <c r="CR112" s="66"/>
      <c r="CS112" s="66"/>
      <c r="CT112" s="66"/>
      <c r="CU112" s="12"/>
      <c r="CV112" s="66"/>
      <c r="CW112" s="12"/>
      <c r="CX112" s="66"/>
      <c r="CY112" s="80"/>
    </row>
    <row r="113" spans="1:103" s="3" customFormat="1" x14ac:dyDescent="0.2">
      <c r="A113" s="10" t="s">
        <v>131</v>
      </c>
      <c r="B113" s="1">
        <v>2021</v>
      </c>
      <c r="C113" s="12">
        <v>1212</v>
      </c>
      <c r="D113" s="12">
        <v>1693</v>
      </c>
      <c r="E113" s="12">
        <v>2942</v>
      </c>
      <c r="F113" s="12">
        <v>13</v>
      </c>
      <c r="G113" s="12">
        <v>320</v>
      </c>
      <c r="H113" s="12">
        <v>133</v>
      </c>
      <c r="I113" s="12">
        <v>82</v>
      </c>
      <c r="J113" s="12"/>
      <c r="K113" s="26">
        <f>3794+652</f>
        <v>4446</v>
      </c>
      <c r="L113" s="27">
        <f>5449+702</f>
        <v>6151</v>
      </c>
      <c r="M113" s="27">
        <v>1358</v>
      </c>
      <c r="N113" s="27">
        <v>2281</v>
      </c>
      <c r="O113" s="27">
        <v>369</v>
      </c>
      <c r="P113" s="27">
        <v>495</v>
      </c>
      <c r="Q113" s="27"/>
      <c r="R113" s="27"/>
      <c r="S113" s="27"/>
      <c r="T113" s="27"/>
      <c r="U113" s="27"/>
      <c r="V113" s="27"/>
      <c r="W113" s="27"/>
      <c r="X113" s="27"/>
      <c r="Y113" s="27"/>
      <c r="Z113" s="48" t="s">
        <v>5</v>
      </c>
      <c r="AA113" s="48" t="s">
        <v>5</v>
      </c>
      <c r="AB113" s="48" t="s">
        <v>5</v>
      </c>
      <c r="AC113" s="48" t="s">
        <v>5</v>
      </c>
      <c r="AD113" s="48" t="s">
        <v>13</v>
      </c>
      <c r="AE113" s="48" t="s">
        <v>13</v>
      </c>
      <c r="AF113" s="48" t="s">
        <v>9</v>
      </c>
      <c r="AG113" s="48" t="s">
        <v>9</v>
      </c>
      <c r="AH113" s="48" t="s">
        <v>13</v>
      </c>
      <c r="AI113" s="48" t="s">
        <v>13</v>
      </c>
      <c r="AJ113" s="48" t="s">
        <v>13</v>
      </c>
      <c r="AK113" s="48" t="s">
        <v>13</v>
      </c>
      <c r="AL113" s="48" t="s">
        <v>15</v>
      </c>
      <c r="AM113" s="48" t="s">
        <v>15</v>
      </c>
      <c r="AN113" s="48" t="s">
        <v>15</v>
      </c>
      <c r="AO113" s="48" t="s">
        <v>9</v>
      </c>
      <c r="AP113" s="48" t="s">
        <v>9</v>
      </c>
      <c r="AQ113" s="48" t="s">
        <v>9</v>
      </c>
      <c r="AR113" s="48" t="s">
        <v>9</v>
      </c>
      <c r="AS113" s="28"/>
      <c r="AT113" s="2"/>
      <c r="AU113" s="12">
        <v>34</v>
      </c>
      <c r="AV113" s="12"/>
      <c r="AW113" s="27">
        <v>680</v>
      </c>
      <c r="AX113" s="27">
        <v>750</v>
      </c>
      <c r="AY113" s="27">
        <v>658</v>
      </c>
      <c r="AZ113" s="27">
        <v>710</v>
      </c>
      <c r="BA113" s="12"/>
      <c r="BB113" s="12"/>
      <c r="BC113" s="12">
        <v>54</v>
      </c>
      <c r="BD113" s="12">
        <v>11</v>
      </c>
      <c r="BE113" s="12" t="s">
        <v>7</v>
      </c>
      <c r="BF113" s="12" t="s">
        <v>7</v>
      </c>
      <c r="BG113" s="72">
        <f>366+127</f>
        <v>493</v>
      </c>
      <c r="BH113" s="72">
        <v>219</v>
      </c>
      <c r="BI113" s="19" t="s">
        <v>10</v>
      </c>
      <c r="BJ113" s="12"/>
      <c r="BK113" s="123">
        <v>237</v>
      </c>
      <c r="BL113" s="123">
        <v>55</v>
      </c>
      <c r="BM113" s="123">
        <v>19</v>
      </c>
      <c r="BN113" s="1" t="s">
        <v>10</v>
      </c>
      <c r="BO113" s="1" t="s">
        <v>7</v>
      </c>
      <c r="BP113" s="1" t="s">
        <v>10</v>
      </c>
      <c r="BQ113" s="1"/>
      <c r="BR113" s="108"/>
      <c r="BS113" s="1" t="s">
        <v>10</v>
      </c>
      <c r="BT113" s="1" t="s">
        <v>10</v>
      </c>
      <c r="BU113" s="1" t="s">
        <v>7</v>
      </c>
      <c r="BV113" s="1" t="s">
        <v>7</v>
      </c>
      <c r="BW113" s="1" t="s">
        <v>7</v>
      </c>
      <c r="BX113" s="12">
        <v>93</v>
      </c>
      <c r="BY113" s="12">
        <v>0</v>
      </c>
      <c r="BZ113" s="12">
        <v>0</v>
      </c>
      <c r="CA113" s="12">
        <v>100</v>
      </c>
      <c r="CB113" s="12">
        <v>91</v>
      </c>
      <c r="CC113" s="70">
        <v>59384</v>
      </c>
      <c r="CD113" s="70"/>
      <c r="CE113" s="12"/>
      <c r="CF113" s="12"/>
      <c r="CG113" s="12">
        <v>859</v>
      </c>
      <c r="CH113" s="12">
        <v>17854</v>
      </c>
      <c r="CI113" s="99">
        <v>622</v>
      </c>
      <c r="CJ113" s="99">
        <v>509</v>
      </c>
      <c r="CK113" s="99">
        <v>509</v>
      </c>
      <c r="CL113" s="99">
        <v>505</v>
      </c>
      <c r="CM113" s="99">
        <v>416</v>
      </c>
      <c r="CN113" s="99">
        <v>494</v>
      </c>
      <c r="CO113" s="99">
        <v>509</v>
      </c>
      <c r="CP113" s="100">
        <v>100</v>
      </c>
      <c r="CQ113" s="101">
        <v>49620</v>
      </c>
      <c r="CR113" s="101">
        <v>42661</v>
      </c>
      <c r="CS113" s="101">
        <v>4719</v>
      </c>
      <c r="CT113" s="101">
        <v>3546</v>
      </c>
      <c r="CU113" s="12">
        <v>354</v>
      </c>
      <c r="CV113" s="38">
        <v>21288</v>
      </c>
      <c r="CW113" s="12">
        <v>0</v>
      </c>
      <c r="CX113" s="38">
        <v>0</v>
      </c>
      <c r="CY113" s="81" t="s">
        <v>186</v>
      </c>
    </row>
    <row r="114" spans="1:103" s="3" customFormat="1" x14ac:dyDescent="0.2">
      <c r="A114" s="1" t="s">
        <v>131</v>
      </c>
      <c r="B114" s="1">
        <v>2020</v>
      </c>
      <c r="C114" s="12">
        <v>910</v>
      </c>
      <c r="D114" s="12">
        <v>1256</v>
      </c>
      <c r="E114" s="12">
        <v>2195</v>
      </c>
      <c r="F114" s="12">
        <v>11</v>
      </c>
      <c r="G114" s="12">
        <v>302</v>
      </c>
      <c r="H114" s="12">
        <v>105</v>
      </c>
      <c r="I114" s="12">
        <v>86</v>
      </c>
      <c r="J114" s="12">
        <v>83</v>
      </c>
      <c r="K114" s="11">
        <f>3343+638</f>
        <v>3981</v>
      </c>
      <c r="L114" s="19">
        <f>4576+752</f>
        <v>5328</v>
      </c>
      <c r="M114" s="19">
        <v>1295</v>
      </c>
      <c r="N114" s="19">
        <v>1997</v>
      </c>
      <c r="O114" s="19">
        <v>268</v>
      </c>
      <c r="P114" s="19">
        <v>412</v>
      </c>
      <c r="Q114" s="19"/>
      <c r="R114" s="19"/>
      <c r="S114" s="19"/>
      <c r="T114" s="19"/>
      <c r="U114" s="19"/>
      <c r="V114" s="19"/>
      <c r="W114" s="19"/>
      <c r="X114" s="19"/>
      <c r="Y114" s="19"/>
      <c r="Z114" s="2"/>
      <c r="AA114" s="2"/>
      <c r="AB114" s="2"/>
      <c r="AC114" s="2" t="s">
        <v>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8"/>
      <c r="AT114" s="2"/>
      <c r="AU114" s="12">
        <v>63</v>
      </c>
      <c r="AV114" s="12"/>
      <c r="AW114" s="19">
        <v>650</v>
      </c>
      <c r="AX114" s="19">
        <v>690</v>
      </c>
      <c r="AY114" s="19">
        <v>620</v>
      </c>
      <c r="AZ114" s="19">
        <v>670</v>
      </c>
      <c r="BA114" s="73">
        <f>AW114+AY114</f>
        <v>1270</v>
      </c>
      <c r="BB114" s="73">
        <f>AX114+AZ114</f>
        <v>1360</v>
      </c>
      <c r="BC114" s="12">
        <v>51</v>
      </c>
      <c r="BD114" s="12">
        <v>42</v>
      </c>
      <c r="BE114" s="12" t="s">
        <v>7</v>
      </c>
      <c r="BF114" s="12" t="s">
        <v>7</v>
      </c>
      <c r="BG114" s="12">
        <f>413+175</f>
        <v>588</v>
      </c>
      <c r="BH114" s="12">
        <v>260</v>
      </c>
      <c r="BI114" s="19" t="s">
        <v>10</v>
      </c>
      <c r="BJ114" s="12"/>
      <c r="BK114" s="1">
        <v>223</v>
      </c>
      <c r="BL114" s="1">
        <v>63</v>
      </c>
      <c r="BM114" s="1">
        <v>19</v>
      </c>
      <c r="BN114" s="1"/>
      <c r="BO114" s="1"/>
      <c r="BP114" s="1"/>
      <c r="BQ114" s="1"/>
      <c r="BR114" s="108"/>
      <c r="BS114" s="1"/>
      <c r="BT114" s="1"/>
      <c r="BU114" s="1"/>
      <c r="BV114" s="1"/>
      <c r="BW114" s="1"/>
      <c r="BX114" s="12">
        <v>94</v>
      </c>
      <c r="BY114" s="12">
        <v>0</v>
      </c>
      <c r="BZ114" s="12">
        <v>0</v>
      </c>
      <c r="CA114" s="12">
        <v>100</v>
      </c>
      <c r="CB114" s="12">
        <v>87</v>
      </c>
      <c r="CC114" s="70"/>
      <c r="CD114" s="70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38"/>
      <c r="CR114" s="38"/>
      <c r="CS114" s="38"/>
      <c r="CT114" s="38"/>
      <c r="CU114" s="12"/>
      <c r="CV114" s="38"/>
      <c r="CW114" s="12"/>
      <c r="CX114" s="38"/>
      <c r="CY114" s="80"/>
    </row>
    <row r="115" spans="1:103" s="3" customFormat="1" x14ac:dyDescent="0.2">
      <c r="A115" s="4" t="s">
        <v>132</v>
      </c>
      <c r="B115" s="3">
        <v>2022</v>
      </c>
      <c r="C115" s="3">
        <v>10186</v>
      </c>
      <c r="D115" s="3">
        <v>9659</v>
      </c>
      <c r="E115" s="3">
        <v>28905</v>
      </c>
      <c r="F115" s="3">
        <v>5387</v>
      </c>
      <c r="G115" s="3">
        <v>1193</v>
      </c>
      <c r="H115" s="3">
        <v>2454</v>
      </c>
      <c r="K115" s="3">
        <v>11800</v>
      </c>
      <c r="L115" s="3">
        <v>13851</v>
      </c>
      <c r="M115" s="3">
        <v>9486</v>
      </c>
      <c r="N115" s="3">
        <v>11683</v>
      </c>
      <c r="O115" s="3">
        <v>2029</v>
      </c>
      <c r="P115" s="3">
        <v>2036</v>
      </c>
      <c r="Z115" s="48" t="s">
        <v>13</v>
      </c>
      <c r="AA115" s="48" t="s">
        <v>9</v>
      </c>
      <c r="AB115" s="48" t="s">
        <v>5</v>
      </c>
      <c r="AC115" s="48" t="s">
        <v>9</v>
      </c>
      <c r="AD115" s="48" t="s">
        <v>13</v>
      </c>
      <c r="AE115" s="48" t="s">
        <v>9</v>
      </c>
      <c r="AF115" s="48" t="s">
        <v>15</v>
      </c>
      <c r="AG115" s="48" t="s">
        <v>9</v>
      </c>
      <c r="AH115" s="48" t="s">
        <v>13</v>
      </c>
      <c r="AI115" s="48" t="s">
        <v>13</v>
      </c>
      <c r="AJ115" s="48" t="s">
        <v>15</v>
      </c>
      <c r="AK115" s="48" t="s">
        <v>15</v>
      </c>
      <c r="AL115" s="48" t="s">
        <v>15</v>
      </c>
      <c r="AM115" s="48" t="s">
        <v>15</v>
      </c>
      <c r="AN115" s="48" t="s">
        <v>15</v>
      </c>
      <c r="AO115" s="48" t="s">
        <v>15</v>
      </c>
      <c r="AP115" s="48" t="s">
        <v>13</v>
      </c>
      <c r="AQ115" s="48" t="s">
        <v>13</v>
      </c>
      <c r="AR115" s="48" t="s">
        <v>9</v>
      </c>
      <c r="AS115" s="28" t="s">
        <v>10</v>
      </c>
      <c r="AT115" s="2" t="s">
        <v>10</v>
      </c>
      <c r="AU115" s="12">
        <v>15</v>
      </c>
      <c r="AV115" s="12"/>
      <c r="AW115" s="19">
        <v>570</v>
      </c>
      <c r="AX115" s="19">
        <v>690</v>
      </c>
      <c r="AY115" s="19">
        <v>560</v>
      </c>
      <c r="AZ115" s="19">
        <v>690</v>
      </c>
      <c r="BA115" s="19"/>
      <c r="BB115" s="19"/>
      <c r="BC115" s="12">
        <v>27</v>
      </c>
      <c r="BD115" s="12">
        <v>13</v>
      </c>
      <c r="BE115" s="12" t="s">
        <v>7</v>
      </c>
      <c r="BF115" s="12" t="s">
        <v>10</v>
      </c>
      <c r="BG115" s="1"/>
      <c r="BH115" s="1"/>
      <c r="BI115" s="12" t="s">
        <v>7</v>
      </c>
      <c r="BJ115" s="12"/>
      <c r="BK115" s="3">
        <v>5163</v>
      </c>
      <c r="BL115" s="3">
        <v>4250</v>
      </c>
      <c r="BM115" s="3">
        <v>2306</v>
      </c>
      <c r="BN115" s="1" t="s">
        <v>7</v>
      </c>
      <c r="BO115" s="1" t="s">
        <v>7</v>
      </c>
      <c r="BP115" s="1" t="s">
        <v>7</v>
      </c>
      <c r="BQ115" s="116" t="s">
        <v>413</v>
      </c>
      <c r="BR115" s="146" t="s">
        <v>374</v>
      </c>
      <c r="BS115" s="1" t="s">
        <v>7</v>
      </c>
      <c r="BT115" s="1" t="s">
        <v>7</v>
      </c>
      <c r="BU115" s="1" t="s">
        <v>10</v>
      </c>
      <c r="BV115" s="1" t="s">
        <v>7</v>
      </c>
      <c r="BW115" s="1" t="s">
        <v>7</v>
      </c>
      <c r="BX115" s="19">
        <v>43</v>
      </c>
      <c r="BY115" s="19">
        <v>8</v>
      </c>
      <c r="BZ115" s="19">
        <v>8</v>
      </c>
      <c r="CA115" s="19">
        <v>88</v>
      </c>
      <c r="CB115" s="19">
        <v>18</v>
      </c>
      <c r="CC115" s="70"/>
      <c r="CD115" s="70">
        <v>11145</v>
      </c>
      <c r="CE115" s="12">
        <v>11145</v>
      </c>
      <c r="CF115" s="12">
        <v>33315</v>
      </c>
      <c r="CG115" s="12">
        <v>2349</v>
      </c>
      <c r="CH115" s="12">
        <f>11400+4680</f>
        <v>16080</v>
      </c>
      <c r="CI115" s="12">
        <v>3524</v>
      </c>
      <c r="CJ115" s="12">
        <v>2074</v>
      </c>
      <c r="CK115" s="12">
        <v>2021</v>
      </c>
      <c r="CL115" s="12">
        <v>1971</v>
      </c>
      <c r="CM115" s="12">
        <v>1169</v>
      </c>
      <c r="CN115" s="12">
        <v>527</v>
      </c>
      <c r="CO115" s="12">
        <v>300</v>
      </c>
      <c r="CP115" s="12">
        <v>62.6</v>
      </c>
      <c r="CQ115" s="38">
        <v>15274</v>
      </c>
      <c r="CR115" s="38">
        <v>12219</v>
      </c>
      <c r="CS115" s="38">
        <v>3853</v>
      </c>
      <c r="CT115" s="38">
        <v>3180</v>
      </c>
      <c r="CU115" s="12">
        <v>1635</v>
      </c>
      <c r="CV115" s="38">
        <v>7969</v>
      </c>
      <c r="CW115" s="12">
        <v>104</v>
      </c>
      <c r="CX115" s="38">
        <v>21516</v>
      </c>
      <c r="CY115" s="81" t="s">
        <v>187</v>
      </c>
    </row>
    <row r="116" spans="1:103" s="3" customFormat="1" x14ac:dyDescent="0.2">
      <c r="A116" s="3" t="s">
        <v>132</v>
      </c>
      <c r="B116" s="3">
        <v>2021</v>
      </c>
      <c r="C116" s="3">
        <v>9935</v>
      </c>
      <c r="D116" s="3">
        <v>8916</v>
      </c>
      <c r="E116" s="3">
        <v>27562</v>
      </c>
      <c r="F116" s="3">
        <v>5631</v>
      </c>
      <c r="G116" s="3">
        <v>1411</v>
      </c>
      <c r="H116" s="3">
        <v>2214</v>
      </c>
      <c r="J116" s="3">
        <v>86.8</v>
      </c>
      <c r="K116" s="3">
        <v>10583</v>
      </c>
      <c r="L116" s="3">
        <v>12616</v>
      </c>
      <c r="M116" s="3">
        <v>9220</v>
      </c>
      <c r="N116" s="3">
        <v>11460</v>
      </c>
      <c r="O116" s="3">
        <v>1855</v>
      </c>
      <c r="P116" s="3">
        <v>1748</v>
      </c>
      <c r="Z116" s="2"/>
      <c r="AA116" s="2"/>
      <c r="AB116" s="2"/>
      <c r="AC116" s="2" t="s">
        <v>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8" t="s">
        <v>10</v>
      </c>
      <c r="AT116" s="2" t="s">
        <v>10</v>
      </c>
      <c r="AU116" s="12">
        <v>13</v>
      </c>
      <c r="AV116" s="12"/>
      <c r="AW116" s="19">
        <v>540</v>
      </c>
      <c r="AX116" s="19">
        <v>670</v>
      </c>
      <c r="AY116" s="19">
        <v>540</v>
      </c>
      <c r="AZ116" s="19">
        <v>670</v>
      </c>
      <c r="BA116" s="19">
        <v>1040</v>
      </c>
      <c r="BB116" s="19">
        <v>1310</v>
      </c>
      <c r="BC116" s="12">
        <v>30</v>
      </c>
      <c r="BD116" s="12">
        <v>12</v>
      </c>
      <c r="BE116" s="12" t="s">
        <v>7</v>
      </c>
      <c r="BF116" s="12" t="s">
        <v>10</v>
      </c>
      <c r="BG116" s="1"/>
      <c r="BH116" s="1"/>
      <c r="BI116" s="12" t="s">
        <v>7</v>
      </c>
      <c r="BJ116" s="12"/>
      <c r="BK116" s="3">
        <v>6047</v>
      </c>
      <c r="BL116" s="3">
        <v>5259</v>
      </c>
      <c r="BM116" s="3">
        <v>2465</v>
      </c>
      <c r="BN116" s="1"/>
      <c r="BO116" s="1"/>
      <c r="BP116" s="1"/>
      <c r="BQ116" s="1"/>
      <c r="BR116" s="108"/>
      <c r="BS116" s="1"/>
      <c r="BT116" s="1"/>
      <c r="BU116" s="1"/>
      <c r="BV116" s="1"/>
      <c r="BW116" s="1"/>
      <c r="BX116" s="19">
        <v>40</v>
      </c>
      <c r="BY116" s="19">
        <v>8</v>
      </c>
      <c r="BZ116" s="19">
        <v>9</v>
      </c>
      <c r="CA116" s="19">
        <v>84</v>
      </c>
      <c r="CB116" s="19">
        <v>17</v>
      </c>
      <c r="CC116" s="70"/>
      <c r="CD116" s="70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38"/>
      <c r="CR116" s="38"/>
      <c r="CS116" s="38"/>
      <c r="CT116" s="38"/>
      <c r="CU116" s="12"/>
      <c r="CV116" s="38"/>
      <c r="CW116" s="12"/>
      <c r="CX116" s="38"/>
      <c r="CY116" s="81"/>
    </row>
    <row r="117" spans="1:103" s="3" customFormat="1" x14ac:dyDescent="0.2">
      <c r="A117" s="3" t="s">
        <v>132</v>
      </c>
      <c r="B117" s="3">
        <v>2020</v>
      </c>
      <c r="C117" s="3">
        <v>9559</v>
      </c>
      <c r="D117" s="3">
        <v>8525</v>
      </c>
      <c r="E117" s="3">
        <v>26644</v>
      </c>
      <c r="F117" s="3">
        <v>5668</v>
      </c>
      <c r="G117" s="3">
        <v>1657</v>
      </c>
      <c r="H117" s="3">
        <v>2041</v>
      </c>
      <c r="J117" s="3">
        <v>84.5</v>
      </c>
      <c r="K117" s="3">
        <v>8317</v>
      </c>
      <c r="L117" s="3">
        <v>9183</v>
      </c>
      <c r="M117" s="3">
        <v>6758</v>
      </c>
      <c r="N117" s="3">
        <v>7873</v>
      </c>
      <c r="O117" s="3">
        <v>1612</v>
      </c>
      <c r="P117" s="3">
        <v>1513</v>
      </c>
      <c r="Z117" s="2"/>
      <c r="AA117" s="2"/>
      <c r="AB117" s="2"/>
      <c r="AC117" s="2" t="s">
        <v>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8" t="s">
        <v>10</v>
      </c>
      <c r="AT117" s="2" t="s">
        <v>10</v>
      </c>
      <c r="AU117" s="12">
        <v>88</v>
      </c>
      <c r="AV117" s="12"/>
      <c r="AW117" s="19">
        <v>540</v>
      </c>
      <c r="AX117" s="19">
        <v>650</v>
      </c>
      <c r="AY117" s="19">
        <v>540</v>
      </c>
      <c r="AZ117" s="19">
        <v>660</v>
      </c>
      <c r="BA117" s="19"/>
      <c r="BB117" s="19"/>
      <c r="BC117" s="12">
        <v>28</v>
      </c>
      <c r="BD117" s="12">
        <v>13</v>
      </c>
      <c r="BE117" s="12" t="s">
        <v>7</v>
      </c>
      <c r="BF117" s="12" t="s">
        <v>10</v>
      </c>
      <c r="BG117" s="1"/>
      <c r="BH117" s="1"/>
      <c r="BI117" s="12" t="s">
        <v>7</v>
      </c>
      <c r="BJ117" s="12"/>
      <c r="BK117" s="3">
        <v>5542</v>
      </c>
      <c r="BL117" s="3">
        <v>4103</v>
      </c>
      <c r="BM117" s="3">
        <v>2336</v>
      </c>
      <c r="BN117" s="1"/>
      <c r="BO117" s="1"/>
      <c r="BP117" s="1"/>
      <c r="BQ117" s="1"/>
      <c r="BR117" s="108"/>
      <c r="BS117" s="1"/>
      <c r="BT117" s="1"/>
      <c r="BU117" s="1"/>
      <c r="BV117" s="1"/>
      <c r="BW117" s="1"/>
      <c r="BX117" s="19">
        <v>37</v>
      </c>
      <c r="BY117" s="19">
        <v>8</v>
      </c>
      <c r="BZ117" s="19">
        <v>11</v>
      </c>
      <c r="CA117" s="19">
        <v>52</v>
      </c>
      <c r="CB117" s="19">
        <v>9</v>
      </c>
      <c r="CC117" s="70"/>
      <c r="CD117" s="70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38"/>
      <c r="CR117" s="38"/>
      <c r="CS117" s="38"/>
      <c r="CT117" s="38"/>
      <c r="CU117" s="12"/>
      <c r="CV117" s="38"/>
      <c r="CW117" s="12"/>
      <c r="CX117" s="38"/>
      <c r="CY117" s="81"/>
    </row>
    <row r="118" spans="1:103" s="3" customFormat="1" x14ac:dyDescent="0.2">
      <c r="A118" s="3" t="s">
        <v>132</v>
      </c>
      <c r="B118" s="3">
        <v>2019</v>
      </c>
      <c r="C118" s="3">
        <v>9979</v>
      </c>
      <c r="D118" s="3">
        <v>8575</v>
      </c>
      <c r="E118" s="3">
        <v>26247</v>
      </c>
      <c r="F118" s="3">
        <v>5472</v>
      </c>
      <c r="G118" s="3">
        <v>2124</v>
      </c>
      <c r="H118" s="3">
        <v>1991</v>
      </c>
      <c r="I118" s="3">
        <v>67.099999999999994</v>
      </c>
      <c r="K118" s="3">
        <v>7581</v>
      </c>
      <c r="L118" s="3">
        <v>8205</v>
      </c>
      <c r="M118" s="3">
        <v>6248</v>
      </c>
      <c r="N118" s="3">
        <v>6948</v>
      </c>
      <c r="O118" s="3">
        <v>1559</v>
      </c>
      <c r="P118" s="3">
        <v>1483</v>
      </c>
      <c r="Z118" s="28"/>
      <c r="AA118" s="28"/>
      <c r="AB118" s="28"/>
      <c r="AC118" s="2" t="s">
        <v>9</v>
      </c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 t="s">
        <v>10</v>
      </c>
      <c r="AT118" s="2" t="s">
        <v>10</v>
      </c>
      <c r="AU118" s="19">
        <v>72</v>
      </c>
      <c r="AV118" s="19"/>
      <c r="AW118" s="19">
        <v>550</v>
      </c>
      <c r="AX118" s="19">
        <v>660</v>
      </c>
      <c r="AY118" s="19">
        <v>530</v>
      </c>
      <c r="AZ118" s="19">
        <v>660</v>
      </c>
      <c r="BA118" s="19">
        <v>1085</v>
      </c>
      <c r="BB118" s="19">
        <v>1310</v>
      </c>
      <c r="BC118" s="19">
        <v>27</v>
      </c>
      <c r="BD118" s="19">
        <v>11</v>
      </c>
      <c r="BE118" s="12" t="s">
        <v>7</v>
      </c>
      <c r="BF118" s="12" t="s">
        <v>10</v>
      </c>
      <c r="BG118" s="1"/>
      <c r="BH118" s="1"/>
      <c r="BI118" s="12" t="s">
        <v>7</v>
      </c>
      <c r="BJ118" s="19"/>
      <c r="BK118" s="3">
        <v>4794</v>
      </c>
      <c r="BL118" s="3">
        <v>3473</v>
      </c>
      <c r="BM118" s="3">
        <v>2177</v>
      </c>
      <c r="BN118" s="1" t="s">
        <v>7</v>
      </c>
      <c r="BO118" s="1" t="s">
        <v>7</v>
      </c>
      <c r="BP118" s="1" t="s">
        <v>7</v>
      </c>
      <c r="BQ118" s="116" t="s">
        <v>413</v>
      </c>
      <c r="BR118" s="143" t="s">
        <v>413</v>
      </c>
      <c r="BS118" s="1" t="s">
        <v>7</v>
      </c>
      <c r="BT118" s="1" t="s">
        <v>7</v>
      </c>
      <c r="BU118" s="1" t="s">
        <v>10</v>
      </c>
      <c r="BV118" s="1" t="s">
        <v>7</v>
      </c>
      <c r="BW118" s="1" t="s">
        <v>7</v>
      </c>
      <c r="BX118" s="12">
        <v>33</v>
      </c>
      <c r="BY118" s="12">
        <v>11</v>
      </c>
      <c r="BZ118" s="12">
        <v>13</v>
      </c>
      <c r="CA118" s="12">
        <v>91</v>
      </c>
      <c r="CB118" s="12">
        <v>17</v>
      </c>
      <c r="CC118" s="19"/>
      <c r="CD118" s="19"/>
      <c r="CE118" s="19">
        <v>9840</v>
      </c>
      <c r="CF118" s="19">
        <v>29445</v>
      </c>
      <c r="CG118" s="19">
        <v>1869</v>
      </c>
      <c r="CH118" s="19">
        <v>13485</v>
      </c>
      <c r="CI118" s="12">
        <v>2897</v>
      </c>
      <c r="CJ118" s="12">
        <v>1853</v>
      </c>
      <c r="CK118" s="12">
        <v>1825</v>
      </c>
      <c r="CL118" s="12"/>
      <c r="CM118" s="12"/>
      <c r="CN118" s="12"/>
      <c r="CO118" s="12"/>
      <c r="CP118" s="12">
        <v>66</v>
      </c>
      <c r="CQ118" s="12">
        <v>12508</v>
      </c>
      <c r="CR118" s="12"/>
      <c r="CS118" s="12"/>
      <c r="CT118" s="12"/>
      <c r="CU118" s="12">
        <v>933</v>
      </c>
      <c r="CV118" s="12">
        <v>5210</v>
      </c>
      <c r="CW118" s="12">
        <v>152</v>
      </c>
      <c r="CX118" s="12">
        <v>12697</v>
      </c>
      <c r="CY118" s="80"/>
    </row>
    <row r="119" spans="1:103" s="3" customFormat="1" x14ac:dyDescent="0.2">
      <c r="A119" s="10" t="s">
        <v>255</v>
      </c>
      <c r="B119" s="1">
        <v>2022</v>
      </c>
      <c r="C119" s="3">
        <v>21315</v>
      </c>
      <c r="D119" s="3">
        <v>19070</v>
      </c>
      <c r="E119" s="3">
        <v>41745</v>
      </c>
      <c r="F119" s="3">
        <v>7020</v>
      </c>
      <c r="G119" s="3">
        <v>4599</v>
      </c>
      <c r="H119" s="3">
        <v>2924</v>
      </c>
      <c r="I119" s="3">
        <v>85</v>
      </c>
      <c r="J119" s="3">
        <v>91</v>
      </c>
      <c r="K119" s="3">
        <v>39364</v>
      </c>
      <c r="L119" s="3">
        <v>46114</v>
      </c>
      <c r="M119" s="3">
        <v>20723</v>
      </c>
      <c r="N119" s="3">
        <v>26476</v>
      </c>
      <c r="O119" s="3">
        <v>4668</v>
      </c>
      <c r="P119" s="3">
        <v>4471</v>
      </c>
      <c r="Z119" s="48" t="s">
        <v>13</v>
      </c>
      <c r="AA119" s="48" t="s">
        <v>15</v>
      </c>
      <c r="AB119" s="48" t="s">
        <v>5</v>
      </c>
      <c r="AC119" s="48" t="s">
        <v>9</v>
      </c>
      <c r="AD119" s="48" t="s">
        <v>15</v>
      </c>
      <c r="AE119" s="48" t="s">
        <v>15</v>
      </c>
      <c r="AF119" s="48" t="s">
        <v>15</v>
      </c>
      <c r="AG119" s="48" t="s">
        <v>15</v>
      </c>
      <c r="AH119" s="48" t="s">
        <v>9</v>
      </c>
      <c r="AI119" s="48" t="s">
        <v>15</v>
      </c>
      <c r="AJ119" s="48" t="s">
        <v>15</v>
      </c>
      <c r="AK119" s="48" t="s">
        <v>9</v>
      </c>
      <c r="AL119" s="48" t="s">
        <v>9</v>
      </c>
      <c r="AM119" s="48" t="s">
        <v>9</v>
      </c>
      <c r="AN119" s="48" t="s">
        <v>15</v>
      </c>
      <c r="AO119" s="48" t="s">
        <v>9</v>
      </c>
      <c r="AP119" s="48" t="s">
        <v>15</v>
      </c>
      <c r="AQ119" s="48" t="s">
        <v>15</v>
      </c>
      <c r="AR119" s="48" t="s">
        <v>15</v>
      </c>
      <c r="AS119" s="28" t="s">
        <v>7</v>
      </c>
      <c r="AT119" s="28" t="s">
        <v>7</v>
      </c>
      <c r="AU119" s="3">
        <v>38</v>
      </c>
      <c r="AW119" s="3">
        <v>600</v>
      </c>
      <c r="AX119" s="3">
        <v>680</v>
      </c>
      <c r="AY119" s="3">
        <v>610</v>
      </c>
      <c r="AZ119" s="3">
        <v>710</v>
      </c>
      <c r="BA119" s="3">
        <v>1220</v>
      </c>
      <c r="BB119" s="3">
        <v>1380</v>
      </c>
      <c r="BC119" s="3">
        <v>33</v>
      </c>
      <c r="BE119" s="12" t="s">
        <v>7</v>
      </c>
      <c r="BF119" s="12" t="s">
        <v>10</v>
      </c>
      <c r="BG119" s="1"/>
      <c r="BH119" s="1"/>
      <c r="BI119" s="12" t="s">
        <v>7</v>
      </c>
      <c r="BK119" s="3">
        <v>1696</v>
      </c>
      <c r="BL119" s="3">
        <v>962</v>
      </c>
      <c r="BM119" s="3">
        <v>432</v>
      </c>
      <c r="BN119" s="1" t="s">
        <v>7</v>
      </c>
      <c r="BO119" s="1" t="s">
        <v>7</v>
      </c>
      <c r="BP119" s="1" t="s">
        <v>7</v>
      </c>
      <c r="BQ119" s="116">
        <v>300</v>
      </c>
      <c r="BR119" s="146" t="s">
        <v>375</v>
      </c>
      <c r="BS119" s="1" t="s">
        <v>7</v>
      </c>
      <c r="BT119" s="1" t="s">
        <v>7</v>
      </c>
      <c r="BU119" s="1" t="s">
        <v>7</v>
      </c>
      <c r="BV119" s="1" t="s">
        <v>7</v>
      </c>
      <c r="BW119" s="1" t="s">
        <v>7</v>
      </c>
      <c r="BX119" s="19">
        <v>47</v>
      </c>
      <c r="BY119" s="19"/>
      <c r="BZ119" s="19"/>
      <c r="CA119" s="19"/>
      <c r="CB119" s="19">
        <v>34</v>
      </c>
      <c r="CD119" s="3">
        <v>19286</v>
      </c>
      <c r="CE119" s="3">
        <v>19286</v>
      </c>
      <c r="CF119" s="3">
        <v>38102</v>
      </c>
      <c r="CG119" s="3">
        <v>549.48</v>
      </c>
      <c r="CH119" s="3">
        <v>12984</v>
      </c>
      <c r="CI119" s="1">
        <v>6971</v>
      </c>
      <c r="CJ119" s="1">
        <v>4115</v>
      </c>
      <c r="CK119" s="1">
        <v>3704</v>
      </c>
      <c r="CL119" s="1">
        <v>1445</v>
      </c>
      <c r="CM119" s="1">
        <v>2859</v>
      </c>
      <c r="CN119" s="1">
        <v>2230</v>
      </c>
      <c r="CO119" s="1">
        <v>1248</v>
      </c>
      <c r="CP119" s="1">
        <v>62.2</v>
      </c>
      <c r="CQ119" s="1">
        <v>10885</v>
      </c>
      <c r="CR119" s="1">
        <v>7445</v>
      </c>
      <c r="CS119" s="1">
        <v>3457</v>
      </c>
      <c r="CT119" s="1">
        <v>3442</v>
      </c>
      <c r="CU119" s="1">
        <v>431</v>
      </c>
      <c r="CV119" s="1">
        <v>5266</v>
      </c>
      <c r="CW119" s="1">
        <v>125</v>
      </c>
      <c r="CX119" s="1">
        <v>28454.95</v>
      </c>
      <c r="CY119" s="79" t="s">
        <v>254</v>
      </c>
    </row>
    <row r="120" spans="1:103" s="3" customFormat="1" x14ac:dyDescent="0.2">
      <c r="A120" s="1" t="s">
        <v>255</v>
      </c>
      <c r="B120" s="1">
        <v>2021</v>
      </c>
      <c r="C120" s="3">
        <v>20743</v>
      </c>
      <c r="D120" s="3">
        <v>18649</v>
      </c>
      <c r="E120" s="3">
        <v>40600</v>
      </c>
      <c r="F120" s="3">
        <v>6960</v>
      </c>
      <c r="G120" s="3">
        <v>4063</v>
      </c>
      <c r="H120" s="3">
        <v>2732</v>
      </c>
      <c r="I120" s="3">
        <v>85</v>
      </c>
      <c r="J120" s="3">
        <v>93</v>
      </c>
      <c r="K120" s="3">
        <v>35945</v>
      </c>
      <c r="L120" s="3">
        <v>42563</v>
      </c>
      <c r="M120" s="3">
        <v>19837</v>
      </c>
      <c r="N120" s="3">
        <v>25396</v>
      </c>
      <c r="O120" s="3">
        <v>4331</v>
      </c>
      <c r="P120" s="3">
        <v>4219</v>
      </c>
      <c r="AC120" s="2" t="s">
        <v>9</v>
      </c>
      <c r="AS120" s="28" t="s">
        <v>7</v>
      </c>
      <c r="AT120" s="28" t="s">
        <v>7</v>
      </c>
      <c r="AU120" s="3">
        <v>37</v>
      </c>
      <c r="AW120" s="3">
        <v>600</v>
      </c>
      <c r="AX120" s="3">
        <v>690</v>
      </c>
      <c r="AY120" s="3">
        <v>600</v>
      </c>
      <c r="AZ120" s="3">
        <v>710</v>
      </c>
      <c r="BE120" s="12" t="s">
        <v>7</v>
      </c>
      <c r="BF120" s="12" t="s">
        <v>10</v>
      </c>
      <c r="BG120" s="1"/>
      <c r="BH120" s="1"/>
      <c r="BI120" s="12" t="s">
        <v>7</v>
      </c>
      <c r="BK120" s="3">
        <v>1725</v>
      </c>
      <c r="BL120" s="3">
        <v>1041</v>
      </c>
      <c r="BM120" s="3">
        <v>414</v>
      </c>
      <c r="BR120" s="109"/>
      <c r="BX120" s="19">
        <v>34</v>
      </c>
      <c r="BY120" s="19"/>
      <c r="BZ120" s="19"/>
      <c r="CA120" s="19"/>
      <c r="CB120" s="19">
        <v>25</v>
      </c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28"/>
    </row>
    <row r="121" spans="1:103" s="3" customFormat="1" x14ac:dyDescent="0.2">
      <c r="A121" s="1" t="s">
        <v>255</v>
      </c>
      <c r="B121" s="1">
        <v>2020</v>
      </c>
      <c r="C121" s="3">
        <v>20026</v>
      </c>
      <c r="D121" s="3">
        <v>18283</v>
      </c>
      <c r="E121" s="3">
        <v>39809</v>
      </c>
      <c r="F121" s="3">
        <v>6504</v>
      </c>
      <c r="G121" s="3">
        <v>4571</v>
      </c>
      <c r="H121" s="3">
        <v>2517</v>
      </c>
      <c r="I121" s="3">
        <v>86.3</v>
      </c>
      <c r="J121" s="3">
        <v>92.2</v>
      </c>
      <c r="K121" s="3">
        <v>35451</v>
      </c>
      <c r="L121" s="3">
        <v>38410</v>
      </c>
      <c r="M121" s="3">
        <v>18408</v>
      </c>
      <c r="N121" s="3">
        <v>21623</v>
      </c>
      <c r="O121" s="3">
        <v>4158</v>
      </c>
      <c r="P121" s="3">
        <v>4240</v>
      </c>
      <c r="AC121" s="2" t="s">
        <v>9</v>
      </c>
      <c r="AS121" s="28" t="s">
        <v>7</v>
      </c>
      <c r="AT121" s="28" t="s">
        <v>7</v>
      </c>
      <c r="AU121" s="3">
        <v>77</v>
      </c>
      <c r="AW121" s="3">
        <v>570</v>
      </c>
      <c r="AX121" s="3">
        <v>660</v>
      </c>
      <c r="AY121" s="3">
        <v>580</v>
      </c>
      <c r="AZ121" s="3">
        <v>680</v>
      </c>
      <c r="BE121" s="12" t="s">
        <v>7</v>
      </c>
      <c r="BF121" s="12" t="s">
        <v>10</v>
      </c>
      <c r="BG121" s="1"/>
      <c r="BH121" s="1"/>
      <c r="BI121" s="12" t="s">
        <v>7</v>
      </c>
      <c r="BK121" s="3">
        <v>2141</v>
      </c>
      <c r="BL121" s="3">
        <v>982</v>
      </c>
      <c r="BM121" s="3">
        <v>374</v>
      </c>
      <c r="BR121" s="109"/>
      <c r="BX121" s="19">
        <v>33</v>
      </c>
      <c r="BY121" s="19"/>
      <c r="BZ121" s="19"/>
      <c r="CA121" s="19"/>
      <c r="CB121" s="19">
        <v>26</v>
      </c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28"/>
    </row>
    <row r="122" spans="1:103" s="3" customFormat="1" x14ac:dyDescent="0.2">
      <c r="A122" s="4" t="s">
        <v>137</v>
      </c>
      <c r="B122" s="3">
        <v>2022</v>
      </c>
      <c r="C122" s="19">
        <v>1013</v>
      </c>
      <c r="D122" s="19">
        <v>2610</v>
      </c>
      <c r="E122" s="19">
        <v>3702</v>
      </c>
      <c r="F122" s="19">
        <v>1560</v>
      </c>
      <c r="G122" s="19">
        <v>1199</v>
      </c>
      <c r="H122" s="19">
        <v>589</v>
      </c>
      <c r="I122" s="19">
        <v>76</v>
      </c>
      <c r="J122" s="19">
        <v>89</v>
      </c>
      <c r="K122" s="19">
        <v>2091</v>
      </c>
      <c r="L122" s="19">
        <v>6187</v>
      </c>
      <c r="M122" s="19">
        <v>871</v>
      </c>
      <c r="N122" s="19">
        <v>2843</v>
      </c>
      <c r="O122" s="19">
        <v>205</v>
      </c>
      <c r="P122" s="19">
        <v>529</v>
      </c>
      <c r="Q122" s="19"/>
      <c r="R122" s="19"/>
      <c r="S122" s="19"/>
      <c r="T122" s="19"/>
      <c r="U122" s="19"/>
      <c r="V122" s="19"/>
      <c r="W122" s="19"/>
      <c r="X122" s="19"/>
      <c r="Y122" s="19"/>
      <c r="Z122" s="48" t="s">
        <v>13</v>
      </c>
      <c r="AA122" s="48" t="s">
        <v>15</v>
      </c>
      <c r="AB122" s="48" t="s">
        <v>5</v>
      </c>
      <c r="AC122" s="48" t="s">
        <v>9</v>
      </c>
      <c r="AD122" s="48" t="s">
        <v>13</v>
      </c>
      <c r="AE122" s="48" t="s">
        <v>13</v>
      </c>
      <c r="AF122" s="48" t="s">
        <v>9</v>
      </c>
      <c r="AG122" s="48" t="s">
        <v>9</v>
      </c>
      <c r="AH122" s="48" t="s">
        <v>5</v>
      </c>
      <c r="AI122" s="48" t="s">
        <v>13</v>
      </c>
      <c r="AJ122" s="48" t="s">
        <v>15</v>
      </c>
      <c r="AK122" s="48" t="s">
        <v>15</v>
      </c>
      <c r="AL122" s="48" t="s">
        <v>15</v>
      </c>
      <c r="AM122" s="48" t="s">
        <v>15</v>
      </c>
      <c r="AN122" s="48" t="s">
        <v>15</v>
      </c>
      <c r="AO122" s="48" t="s">
        <v>15</v>
      </c>
      <c r="AP122" s="48" t="s">
        <v>9</v>
      </c>
      <c r="AQ122" s="48" t="s">
        <v>9</v>
      </c>
      <c r="AR122" s="48" t="s">
        <v>13</v>
      </c>
      <c r="AS122" s="28" t="s">
        <v>10</v>
      </c>
      <c r="AT122" s="28" t="s">
        <v>7</v>
      </c>
      <c r="AU122" s="19">
        <v>18</v>
      </c>
      <c r="AV122" s="19"/>
      <c r="AW122" s="19">
        <v>610</v>
      </c>
      <c r="AX122" s="19">
        <v>710</v>
      </c>
      <c r="AY122" s="19">
        <v>580</v>
      </c>
      <c r="AZ122" s="19">
        <v>730</v>
      </c>
      <c r="BA122" s="19">
        <v>1200</v>
      </c>
      <c r="BB122" s="19">
        <v>1400</v>
      </c>
      <c r="BC122" s="19"/>
      <c r="BD122" s="19">
        <v>45</v>
      </c>
      <c r="BE122" s="12" t="s">
        <v>7</v>
      </c>
      <c r="BF122" s="12" t="s">
        <v>10</v>
      </c>
      <c r="BG122" s="12"/>
      <c r="BH122" s="12"/>
      <c r="BI122" s="12" t="s">
        <v>7</v>
      </c>
      <c r="BJ122" s="19"/>
      <c r="BK122" s="3">
        <v>697</v>
      </c>
      <c r="BL122" s="3">
        <v>216</v>
      </c>
      <c r="BM122" s="3">
        <v>66</v>
      </c>
      <c r="BN122" s="3" t="s">
        <v>10</v>
      </c>
      <c r="BO122" s="3" t="s">
        <v>10</v>
      </c>
      <c r="BP122" s="3" t="s">
        <v>10</v>
      </c>
      <c r="BR122" s="109"/>
      <c r="BS122" s="3" t="s">
        <v>7</v>
      </c>
      <c r="BT122" s="3" t="s">
        <v>10</v>
      </c>
      <c r="BU122" s="3" t="s">
        <v>10</v>
      </c>
      <c r="BV122" s="3" t="s">
        <v>7</v>
      </c>
      <c r="BW122" s="3" t="s">
        <v>7</v>
      </c>
      <c r="BX122" s="19">
        <v>73</v>
      </c>
      <c r="BY122" s="19"/>
      <c r="BZ122" s="19"/>
      <c r="CA122" s="19">
        <v>84</v>
      </c>
      <c r="CB122" s="19">
        <v>49</v>
      </c>
      <c r="CC122" s="19">
        <v>57659</v>
      </c>
      <c r="CD122" s="19"/>
      <c r="CE122" s="19"/>
      <c r="CF122" s="19"/>
      <c r="CG122" s="19">
        <v>2024</v>
      </c>
      <c r="CH122" s="19">
        <v>16710</v>
      </c>
      <c r="CI122" s="12">
        <v>530</v>
      </c>
      <c r="CJ122" s="12">
        <v>403</v>
      </c>
      <c r="CK122" s="12">
        <v>403</v>
      </c>
      <c r="CL122" s="12">
        <v>146</v>
      </c>
      <c r="CM122" s="12">
        <v>353</v>
      </c>
      <c r="CN122" s="12">
        <v>401</v>
      </c>
      <c r="CO122" s="12">
        <v>62</v>
      </c>
      <c r="CP122" s="12">
        <v>62</v>
      </c>
      <c r="CQ122" s="12">
        <v>35380</v>
      </c>
      <c r="CR122" s="12">
        <v>8765</v>
      </c>
      <c r="CS122" s="12">
        <v>10288</v>
      </c>
      <c r="CT122" s="12">
        <v>7832</v>
      </c>
      <c r="CU122" s="12">
        <v>420</v>
      </c>
      <c r="CV122" s="12">
        <v>21726</v>
      </c>
      <c r="CW122" s="12">
        <v>0</v>
      </c>
      <c r="CX122" s="12">
        <v>0</v>
      </c>
      <c r="CY122" s="81" t="s">
        <v>188</v>
      </c>
    </row>
    <row r="123" spans="1:103" s="3" customFormat="1" x14ac:dyDescent="0.2">
      <c r="A123" s="3" t="s">
        <v>137</v>
      </c>
      <c r="B123" s="3">
        <v>2021</v>
      </c>
      <c r="C123" s="19">
        <v>979</v>
      </c>
      <c r="D123" s="19">
        <v>2578</v>
      </c>
      <c r="E123" s="19">
        <v>3675</v>
      </c>
      <c r="F123" s="19">
        <v>1462</v>
      </c>
      <c r="G123" s="19">
        <v>1188</v>
      </c>
      <c r="H123" s="19">
        <v>573</v>
      </c>
      <c r="I123" s="19">
        <v>71</v>
      </c>
      <c r="J123" s="19">
        <v>88</v>
      </c>
      <c r="K123" s="19">
        <v>1675</v>
      </c>
      <c r="L123" s="19">
        <v>4897</v>
      </c>
      <c r="M123" s="19">
        <v>946</v>
      </c>
      <c r="N123" s="19">
        <v>3137</v>
      </c>
      <c r="O123" s="19">
        <v>238</v>
      </c>
      <c r="P123" s="19">
        <v>712</v>
      </c>
      <c r="Q123" s="19"/>
      <c r="R123" s="19"/>
      <c r="S123" s="19"/>
      <c r="T123" s="19"/>
      <c r="U123" s="19"/>
      <c r="V123" s="19"/>
      <c r="W123" s="19"/>
      <c r="X123" s="19"/>
      <c r="Y123" s="19"/>
      <c r="Z123" s="2"/>
      <c r="AA123" s="2"/>
      <c r="AB123" s="2"/>
      <c r="AC123" s="2" t="s">
        <v>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8" t="s">
        <v>10</v>
      </c>
      <c r="AT123" s="28" t="s">
        <v>7</v>
      </c>
      <c r="AU123" s="19">
        <v>28</v>
      </c>
      <c r="AV123" s="19"/>
      <c r="AW123" s="19">
        <v>620</v>
      </c>
      <c r="AX123" s="19">
        <v>700</v>
      </c>
      <c r="AY123" s="19">
        <v>610</v>
      </c>
      <c r="AZ123" s="19">
        <v>720</v>
      </c>
      <c r="BA123" s="19">
        <v>1270</v>
      </c>
      <c r="BB123" s="19">
        <v>1400</v>
      </c>
      <c r="BC123" s="19"/>
      <c r="BD123" s="19">
        <v>45</v>
      </c>
      <c r="BE123" s="12" t="s">
        <v>7</v>
      </c>
      <c r="BF123" s="12" t="s">
        <v>10</v>
      </c>
      <c r="BG123" s="12"/>
      <c r="BH123" s="12"/>
      <c r="BI123" s="12" t="s">
        <v>7</v>
      </c>
      <c r="BJ123" s="19"/>
      <c r="BK123" s="3">
        <v>760</v>
      </c>
      <c r="BL123" s="3">
        <v>439</v>
      </c>
      <c r="BM123" s="3">
        <v>141</v>
      </c>
      <c r="BR123" s="109"/>
      <c r="BX123" s="19">
        <v>73</v>
      </c>
      <c r="BY123" s="19"/>
      <c r="BZ123" s="19"/>
      <c r="CA123" s="19">
        <v>79</v>
      </c>
      <c r="CB123" s="19">
        <v>46</v>
      </c>
      <c r="CC123" s="19"/>
      <c r="CD123" s="19"/>
      <c r="CE123" s="19"/>
      <c r="CF123" s="19"/>
      <c r="CG123" s="19"/>
      <c r="CH123" s="19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83"/>
    </row>
    <row r="124" spans="1:103" s="3" customFormat="1" x14ac:dyDescent="0.2">
      <c r="A124" s="3" t="s">
        <v>137</v>
      </c>
      <c r="B124" s="3">
        <v>2020</v>
      </c>
      <c r="C124" s="19">
        <v>819</v>
      </c>
      <c r="D124" s="19">
        <v>1985</v>
      </c>
      <c r="E124" s="19">
        <v>2927</v>
      </c>
      <c r="F124" s="19">
        <v>1231</v>
      </c>
      <c r="G124" s="19">
        <v>958</v>
      </c>
      <c r="H124" s="19">
        <v>434</v>
      </c>
      <c r="I124" s="19">
        <v>72</v>
      </c>
      <c r="J124" s="19">
        <v>75</v>
      </c>
      <c r="K124" s="19">
        <v>1715</v>
      </c>
      <c r="L124" s="19">
        <v>4725</v>
      </c>
      <c r="M124" s="19">
        <v>945</v>
      </c>
      <c r="N124" s="19">
        <v>2939</v>
      </c>
      <c r="O124" s="19">
        <v>167</v>
      </c>
      <c r="P124" s="19">
        <v>443</v>
      </c>
      <c r="Q124" s="19"/>
      <c r="R124" s="19"/>
      <c r="S124" s="19"/>
      <c r="T124" s="19"/>
      <c r="U124" s="19"/>
      <c r="V124" s="19"/>
      <c r="W124" s="19"/>
      <c r="X124" s="19"/>
      <c r="Y124" s="19"/>
      <c r="Z124" s="2"/>
      <c r="AA124" s="2"/>
      <c r="AB124" s="2"/>
      <c r="AC124" s="2" t="s">
        <v>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8" t="s">
        <v>10</v>
      </c>
      <c r="AT124" s="28" t="s">
        <v>7</v>
      </c>
      <c r="AU124" s="19">
        <v>70</v>
      </c>
      <c r="AV124" s="19"/>
      <c r="AW124" s="19">
        <v>590</v>
      </c>
      <c r="AX124" s="19">
        <v>660</v>
      </c>
      <c r="AY124" s="19">
        <v>580</v>
      </c>
      <c r="AZ124" s="19">
        <v>700</v>
      </c>
      <c r="BA124" s="19">
        <v>1190</v>
      </c>
      <c r="BB124" s="19">
        <v>1350</v>
      </c>
      <c r="BC124" s="19"/>
      <c r="BD124" s="19">
        <v>37</v>
      </c>
      <c r="BE124" s="12" t="s">
        <v>7</v>
      </c>
      <c r="BF124" s="12" t="s">
        <v>10</v>
      </c>
      <c r="BG124" s="12"/>
      <c r="BH124" s="12"/>
      <c r="BI124" s="12" t="s">
        <v>7</v>
      </c>
      <c r="BJ124" s="19"/>
      <c r="BK124" s="3">
        <v>736</v>
      </c>
      <c r="BL124" s="3">
        <v>430</v>
      </c>
      <c r="BM124" s="3">
        <v>103</v>
      </c>
      <c r="BR124" s="109"/>
      <c r="BX124" s="19">
        <v>72</v>
      </c>
      <c r="BY124" s="19"/>
      <c r="BZ124" s="19"/>
      <c r="CA124" s="19">
        <v>0</v>
      </c>
      <c r="CB124" s="134">
        <v>0</v>
      </c>
      <c r="CC124" s="19"/>
      <c r="CD124" s="19"/>
      <c r="CE124" s="19"/>
      <c r="CF124" s="19"/>
      <c r="CG124" s="19"/>
      <c r="CH124" s="19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83"/>
    </row>
    <row r="125" spans="1:103" s="3" customFormat="1" x14ac:dyDescent="0.2">
      <c r="A125" s="3" t="s">
        <v>137</v>
      </c>
      <c r="B125" s="3">
        <v>2019</v>
      </c>
      <c r="C125" s="19">
        <v>981</v>
      </c>
      <c r="D125" s="19">
        <v>2395</v>
      </c>
      <c r="E125" s="19">
        <v>3483</v>
      </c>
      <c r="F125" s="19">
        <v>1392</v>
      </c>
      <c r="G125" s="19">
        <v>1193</v>
      </c>
      <c r="H125" s="19">
        <v>460</v>
      </c>
      <c r="I125" s="19">
        <v>70</v>
      </c>
      <c r="J125" s="19">
        <v>89</v>
      </c>
      <c r="K125" s="19">
        <v>1815</v>
      </c>
      <c r="L125" s="19">
        <v>5275</v>
      </c>
      <c r="M125" s="19">
        <v>833</v>
      </c>
      <c r="N125" s="19">
        <v>2621</v>
      </c>
      <c r="O125" s="19">
        <v>168</v>
      </c>
      <c r="P125" s="19">
        <v>480</v>
      </c>
      <c r="Q125" s="19"/>
      <c r="R125" s="19"/>
      <c r="S125" s="19"/>
      <c r="T125" s="19"/>
      <c r="U125" s="19"/>
      <c r="V125" s="19"/>
      <c r="W125" s="19"/>
      <c r="X125" s="19"/>
      <c r="Y125" s="19"/>
      <c r="Z125" s="2"/>
      <c r="AA125" s="2"/>
      <c r="AB125" s="2"/>
      <c r="AC125" s="2" t="s">
        <v>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8" t="s">
        <v>10</v>
      </c>
      <c r="AT125" s="28" t="s">
        <v>7</v>
      </c>
      <c r="AU125" s="19">
        <v>69</v>
      </c>
      <c r="AV125" s="19"/>
      <c r="AW125" s="19">
        <v>590</v>
      </c>
      <c r="AX125" s="19">
        <v>680</v>
      </c>
      <c r="AY125" s="19">
        <v>600</v>
      </c>
      <c r="AZ125" s="19">
        <v>730</v>
      </c>
      <c r="BA125" s="19">
        <v>1230</v>
      </c>
      <c r="BB125" s="19">
        <v>1370</v>
      </c>
      <c r="BC125" s="19"/>
      <c r="BD125" s="19">
        <v>40</v>
      </c>
      <c r="BE125" s="12" t="s">
        <v>7</v>
      </c>
      <c r="BF125" s="12" t="s">
        <v>10</v>
      </c>
      <c r="BG125" s="12"/>
      <c r="BH125" s="12"/>
      <c r="BI125" s="12" t="s">
        <v>7</v>
      </c>
      <c r="BJ125" s="19"/>
      <c r="BK125" s="3">
        <v>742</v>
      </c>
      <c r="BL125" s="3">
        <v>372</v>
      </c>
      <c r="BM125" s="3">
        <v>108</v>
      </c>
      <c r="BR125" s="109"/>
      <c r="BX125" s="19">
        <v>74</v>
      </c>
      <c r="BY125" s="19"/>
      <c r="BZ125" s="19"/>
      <c r="CA125" s="19">
        <v>89</v>
      </c>
      <c r="CB125" s="19">
        <v>50</v>
      </c>
      <c r="CC125" s="19"/>
      <c r="CD125" s="19"/>
      <c r="CE125" s="19"/>
      <c r="CF125" s="19"/>
      <c r="CG125" s="19"/>
      <c r="CH125" s="19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83"/>
    </row>
    <row r="126" spans="1:103" s="3" customFormat="1" x14ac:dyDescent="0.2">
      <c r="A126" s="3" t="s">
        <v>137</v>
      </c>
      <c r="B126" s="3">
        <v>2018</v>
      </c>
      <c r="C126" s="19">
        <v>999</v>
      </c>
      <c r="D126" s="19">
        <v>2339</v>
      </c>
      <c r="E126" s="19">
        <v>3435</v>
      </c>
      <c r="F126" s="19">
        <v>1381</v>
      </c>
      <c r="G126" s="19">
        <v>1104</v>
      </c>
      <c r="H126" s="19">
        <v>424</v>
      </c>
      <c r="I126" s="19">
        <v>70</v>
      </c>
      <c r="J126" s="19">
        <v>87</v>
      </c>
      <c r="K126" s="19">
        <v>2179</v>
      </c>
      <c r="L126" s="19">
        <v>5762</v>
      </c>
      <c r="M126" s="19">
        <v>789</v>
      </c>
      <c r="N126" s="19">
        <v>2271</v>
      </c>
      <c r="O126" s="19">
        <v>201</v>
      </c>
      <c r="P126" s="19">
        <v>530</v>
      </c>
      <c r="Q126" s="19"/>
      <c r="R126" s="19"/>
      <c r="S126" s="19"/>
      <c r="T126" s="19"/>
      <c r="U126" s="19"/>
      <c r="V126" s="19"/>
      <c r="W126" s="19"/>
      <c r="X126" s="19"/>
      <c r="Y126" s="19"/>
      <c r="Z126" s="2"/>
      <c r="AA126" s="2"/>
      <c r="AB126" s="2"/>
      <c r="AC126" s="2" t="s">
        <v>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8" t="s">
        <v>10</v>
      </c>
      <c r="AT126" s="28" t="s">
        <v>7</v>
      </c>
      <c r="AU126" s="19">
        <v>64</v>
      </c>
      <c r="AV126" s="19"/>
      <c r="AW126" s="19">
        <v>540</v>
      </c>
      <c r="AX126" s="19">
        <v>630</v>
      </c>
      <c r="AY126" s="19">
        <v>570</v>
      </c>
      <c r="AZ126" s="19">
        <v>700</v>
      </c>
      <c r="BA126" s="19"/>
      <c r="BB126" s="19"/>
      <c r="BC126" s="19"/>
      <c r="BD126" s="19"/>
      <c r="BE126" s="12" t="s">
        <v>7</v>
      </c>
      <c r="BF126" s="12" t="s">
        <v>10</v>
      </c>
      <c r="BG126" s="12"/>
      <c r="BH126" s="12"/>
      <c r="BI126" s="12" t="s">
        <v>7</v>
      </c>
      <c r="BJ126" s="19"/>
      <c r="BK126" s="3">
        <v>921</v>
      </c>
      <c r="BL126" s="3">
        <v>394</v>
      </c>
      <c r="BM126" s="3">
        <v>106</v>
      </c>
      <c r="BR126" s="109"/>
      <c r="BX126" s="19">
        <v>73</v>
      </c>
      <c r="BY126" s="19"/>
      <c r="BZ126" s="19"/>
      <c r="CA126" s="19">
        <v>89</v>
      </c>
      <c r="CB126" s="19">
        <v>53</v>
      </c>
      <c r="CC126" s="19"/>
      <c r="CD126" s="19"/>
      <c r="CE126" s="19"/>
      <c r="CF126" s="19"/>
      <c r="CG126" s="19"/>
      <c r="CH126" s="19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83"/>
    </row>
    <row r="127" spans="1:103" s="3" customFormat="1" x14ac:dyDescent="0.2">
      <c r="A127" s="3" t="s">
        <v>137</v>
      </c>
      <c r="B127" s="3">
        <v>2017</v>
      </c>
      <c r="C127" s="19">
        <v>1010</v>
      </c>
      <c r="D127" s="19">
        <v>2321</v>
      </c>
      <c r="E127" s="19">
        <v>3439</v>
      </c>
      <c r="F127" s="19">
        <v>1390</v>
      </c>
      <c r="G127" s="19">
        <v>1024</v>
      </c>
      <c r="H127" s="19">
        <v>455</v>
      </c>
      <c r="I127" s="19">
        <v>70</v>
      </c>
      <c r="J127" s="19">
        <v>88</v>
      </c>
      <c r="K127" s="19">
        <v>1636</v>
      </c>
      <c r="L127" s="19">
        <v>4408</v>
      </c>
      <c r="M127" s="19">
        <v>831</v>
      </c>
      <c r="N127" s="19">
        <v>2187</v>
      </c>
      <c r="O127" s="19">
        <v>212</v>
      </c>
      <c r="P127" s="19">
        <v>479</v>
      </c>
      <c r="Q127" s="19"/>
      <c r="R127" s="19"/>
      <c r="S127" s="19"/>
      <c r="T127" s="19"/>
      <c r="U127" s="19"/>
      <c r="V127" s="19"/>
      <c r="W127" s="19"/>
      <c r="X127" s="19"/>
      <c r="Y127" s="19"/>
      <c r="Z127" s="2"/>
      <c r="AA127" s="2"/>
      <c r="AB127" s="2"/>
      <c r="AC127" s="2" t="s">
        <v>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8" t="s">
        <v>10</v>
      </c>
      <c r="AT127" s="28" t="s">
        <v>7</v>
      </c>
      <c r="AU127" s="19">
        <v>59</v>
      </c>
      <c r="AV127" s="19"/>
      <c r="AW127" s="19">
        <v>530</v>
      </c>
      <c r="AX127" s="19">
        <v>630</v>
      </c>
      <c r="AY127" s="19">
        <v>560</v>
      </c>
      <c r="AZ127" s="19">
        <v>680</v>
      </c>
      <c r="BA127" s="19"/>
      <c r="BB127" s="19"/>
      <c r="BC127" s="19"/>
      <c r="BD127" s="19"/>
      <c r="BE127" s="12" t="s">
        <v>7</v>
      </c>
      <c r="BF127" s="12" t="s">
        <v>10</v>
      </c>
      <c r="BG127" s="12"/>
      <c r="BH127" s="12"/>
      <c r="BI127" s="12" t="s">
        <v>7</v>
      </c>
      <c r="BJ127" s="19"/>
      <c r="BK127" s="3">
        <v>888</v>
      </c>
      <c r="BL127" s="3">
        <v>433</v>
      </c>
      <c r="BM127" s="3">
        <v>126</v>
      </c>
      <c r="BR127" s="109"/>
      <c r="BX127" s="19">
        <v>72</v>
      </c>
      <c r="BY127" s="19"/>
      <c r="BZ127" s="19"/>
      <c r="CA127" s="19">
        <v>90</v>
      </c>
      <c r="CB127" s="19">
        <v>53</v>
      </c>
      <c r="CC127" s="19"/>
      <c r="CD127" s="19"/>
      <c r="CE127" s="19"/>
      <c r="CF127" s="19"/>
      <c r="CG127" s="19"/>
      <c r="CH127" s="19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2"/>
    </row>
    <row r="128" spans="1:103" x14ac:dyDescent="0.2">
      <c r="A128" s="15" t="s">
        <v>125</v>
      </c>
      <c r="B128" s="1">
        <v>2022</v>
      </c>
      <c r="O128" s="12">
        <v>619</v>
      </c>
      <c r="P128" s="12">
        <v>671</v>
      </c>
      <c r="BH128" s="69"/>
      <c r="BQ128" s="1"/>
      <c r="BR128" s="108"/>
      <c r="CC128" s="69">
        <v>59710</v>
      </c>
      <c r="CG128" s="12">
        <v>0</v>
      </c>
      <c r="CH128" s="12">
        <v>19380</v>
      </c>
      <c r="CI128" s="38">
        <v>1073</v>
      </c>
      <c r="CJ128" s="12">
        <v>907</v>
      </c>
      <c r="CK128" s="38">
        <v>907</v>
      </c>
      <c r="CL128" s="38">
        <v>907</v>
      </c>
      <c r="CM128" s="38">
        <v>274</v>
      </c>
      <c r="CN128" s="38">
        <v>0</v>
      </c>
      <c r="CO128" s="38">
        <v>907</v>
      </c>
      <c r="CP128" s="12">
        <v>100</v>
      </c>
      <c r="CQ128" s="38">
        <v>62844</v>
      </c>
      <c r="CR128" s="38">
        <v>62844</v>
      </c>
      <c r="CS128" s="38">
        <v>3192</v>
      </c>
      <c r="CT128" s="38">
        <v>3131</v>
      </c>
      <c r="CU128" s="12">
        <v>0</v>
      </c>
      <c r="CV128" s="12">
        <v>0</v>
      </c>
      <c r="CW128" s="12">
        <v>0</v>
      </c>
      <c r="CX128" s="12">
        <v>0</v>
      </c>
      <c r="CY128" s="79" t="s">
        <v>280</v>
      </c>
    </row>
    <row r="129" spans="1:103" s="3" customFormat="1" x14ac:dyDescent="0.2">
      <c r="A129" s="10" t="s">
        <v>138</v>
      </c>
      <c r="B129" s="3">
        <v>2022</v>
      </c>
      <c r="C129" s="12">
        <v>630</v>
      </c>
      <c r="D129" s="12">
        <v>862</v>
      </c>
      <c r="E129" s="12">
        <v>1523</v>
      </c>
      <c r="F129" s="12">
        <v>11</v>
      </c>
      <c r="G129" s="12">
        <v>130</v>
      </c>
      <c r="H129" s="12">
        <v>115</v>
      </c>
      <c r="I129" s="12">
        <v>80</v>
      </c>
      <c r="J129" s="12">
        <v>86</v>
      </c>
      <c r="K129" s="19">
        <v>3302</v>
      </c>
      <c r="L129" s="12">
        <v>5010</v>
      </c>
      <c r="M129" s="12">
        <v>828</v>
      </c>
      <c r="N129" s="12">
        <v>1700</v>
      </c>
      <c r="O129" s="12">
        <v>131</v>
      </c>
      <c r="P129" s="12">
        <v>207</v>
      </c>
      <c r="Q129" s="12"/>
      <c r="R129" s="12"/>
      <c r="S129" s="12"/>
      <c r="T129" s="12"/>
      <c r="U129" s="12"/>
      <c r="V129" s="12"/>
      <c r="W129" s="12"/>
      <c r="X129" s="12"/>
      <c r="Y129" s="12"/>
      <c r="Z129" s="48" t="s">
        <v>5</v>
      </c>
      <c r="AA129" s="48" t="s">
        <v>13</v>
      </c>
      <c r="AB129" s="48" t="s">
        <v>5</v>
      </c>
      <c r="AC129" s="48" t="s">
        <v>15</v>
      </c>
      <c r="AD129" s="48" t="s">
        <v>5</v>
      </c>
      <c r="AE129" s="48" t="s">
        <v>13</v>
      </c>
      <c r="AF129" s="48" t="s">
        <v>13</v>
      </c>
      <c r="AG129" s="48" t="s">
        <v>9</v>
      </c>
      <c r="AH129" s="48" t="s">
        <v>9</v>
      </c>
      <c r="AI129" s="48" t="s">
        <v>13</v>
      </c>
      <c r="AJ129" s="48" t="s">
        <v>9</v>
      </c>
      <c r="AK129" s="48" t="s">
        <v>9</v>
      </c>
      <c r="AL129" s="48" t="s">
        <v>9</v>
      </c>
      <c r="AM129" s="48" t="s">
        <v>15</v>
      </c>
      <c r="AN129" s="48" t="s">
        <v>15</v>
      </c>
      <c r="AO129" s="48" t="s">
        <v>9</v>
      </c>
      <c r="AP129" s="48" t="s">
        <v>9</v>
      </c>
      <c r="AQ129" s="48" t="s">
        <v>9</v>
      </c>
      <c r="AR129" s="48" t="s">
        <v>9</v>
      </c>
      <c r="AS129" s="28" t="s">
        <v>10</v>
      </c>
      <c r="AT129" s="28" t="s">
        <v>10</v>
      </c>
      <c r="AU129" s="12">
        <v>47</v>
      </c>
      <c r="AV129" s="12">
        <v>27</v>
      </c>
      <c r="AW129" s="12">
        <v>690</v>
      </c>
      <c r="AX129" s="12">
        <v>750</v>
      </c>
      <c r="AY129" s="12">
        <v>630</v>
      </c>
      <c r="AZ129" s="12">
        <v>750</v>
      </c>
      <c r="BA129" s="12">
        <v>1320</v>
      </c>
      <c r="BB129" s="12">
        <v>1500</v>
      </c>
      <c r="BC129" s="12">
        <v>62</v>
      </c>
      <c r="BD129" s="12">
        <v>55</v>
      </c>
      <c r="BE129" s="12" t="s">
        <v>7</v>
      </c>
      <c r="BF129" s="12" t="s">
        <v>7</v>
      </c>
      <c r="BG129" s="12">
        <v>370</v>
      </c>
      <c r="BH129" s="12">
        <v>123</v>
      </c>
      <c r="BI129" s="12" t="s">
        <v>7</v>
      </c>
      <c r="BJ129" s="12"/>
      <c r="BK129" s="3">
        <v>245</v>
      </c>
      <c r="BL129" s="1">
        <v>59</v>
      </c>
      <c r="BM129" s="1">
        <v>14</v>
      </c>
      <c r="BN129" s="3" t="s">
        <v>7</v>
      </c>
      <c r="BO129" s="3" t="s">
        <v>7</v>
      </c>
      <c r="BP129" s="3" t="s">
        <v>10</v>
      </c>
      <c r="BR129" s="109"/>
      <c r="BS129" s="3" t="s">
        <v>7</v>
      </c>
      <c r="BT129" s="3" t="s">
        <v>7</v>
      </c>
      <c r="BU129" s="3" t="s">
        <v>7</v>
      </c>
      <c r="BV129" s="3" t="s">
        <v>7</v>
      </c>
      <c r="BW129" s="3" t="s">
        <v>10</v>
      </c>
      <c r="BX129" s="19">
        <v>93</v>
      </c>
      <c r="BY129" s="19">
        <v>0</v>
      </c>
      <c r="BZ129" s="19">
        <v>0</v>
      </c>
      <c r="CA129" s="19">
        <v>100</v>
      </c>
      <c r="CB129" s="19">
        <v>67</v>
      </c>
      <c r="CC129" s="12">
        <v>66710</v>
      </c>
      <c r="CD129" s="12"/>
      <c r="CE129" s="12"/>
      <c r="CF129" s="12"/>
      <c r="CG129" s="12">
        <v>310</v>
      </c>
      <c r="CH129" s="12">
        <v>16440</v>
      </c>
      <c r="CI129" s="38">
        <v>258</v>
      </c>
      <c r="CJ129" s="12">
        <v>209</v>
      </c>
      <c r="CK129" s="38">
        <v>209</v>
      </c>
      <c r="CL129" s="38">
        <v>209</v>
      </c>
      <c r="CM129" s="38">
        <v>166</v>
      </c>
      <c r="CN129" s="38">
        <v>0</v>
      </c>
      <c r="CO129" s="38">
        <v>209</v>
      </c>
      <c r="CP129" s="12">
        <v>100</v>
      </c>
      <c r="CQ129" s="38">
        <v>50677</v>
      </c>
      <c r="CR129" s="38">
        <v>47265</v>
      </c>
      <c r="CS129" s="38">
        <v>3672</v>
      </c>
      <c r="CT129" s="38">
        <v>3103</v>
      </c>
      <c r="CU129" s="12">
        <v>0</v>
      </c>
      <c r="CV129" s="12">
        <v>0</v>
      </c>
      <c r="CW129" s="12">
        <v>0</v>
      </c>
      <c r="CX129" s="12">
        <v>0</v>
      </c>
      <c r="CY129" s="81" t="s">
        <v>243</v>
      </c>
    </row>
    <row r="130" spans="1:103" s="3" customFormat="1" x14ac:dyDescent="0.2">
      <c r="A130" s="1" t="s">
        <v>138</v>
      </c>
      <c r="B130" s="3">
        <v>2021</v>
      </c>
      <c r="C130" s="12">
        <v>631</v>
      </c>
      <c r="D130" s="12">
        <v>884</v>
      </c>
      <c r="E130" s="12">
        <v>1548</v>
      </c>
      <c r="F130" s="12">
        <v>18</v>
      </c>
      <c r="G130" s="12">
        <v>137</v>
      </c>
      <c r="H130" s="12">
        <v>124</v>
      </c>
      <c r="I130" s="12">
        <v>73</v>
      </c>
      <c r="J130" s="12">
        <v>87</v>
      </c>
      <c r="K130" s="12">
        <v>2545</v>
      </c>
      <c r="L130" s="12">
        <v>4028</v>
      </c>
      <c r="M130" s="12">
        <v>999</v>
      </c>
      <c r="N130" s="12">
        <v>1874</v>
      </c>
      <c r="O130" s="12">
        <v>160</v>
      </c>
      <c r="P130" s="12">
        <v>284</v>
      </c>
      <c r="Q130" s="12"/>
      <c r="R130" s="12"/>
      <c r="S130" s="12"/>
      <c r="T130" s="12"/>
      <c r="U130" s="12"/>
      <c r="V130" s="12"/>
      <c r="W130" s="12"/>
      <c r="X130" s="12"/>
      <c r="Y130" s="1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8" t="s">
        <v>10</v>
      </c>
      <c r="AT130" s="28" t="s">
        <v>10</v>
      </c>
      <c r="AU130" s="12">
        <v>39</v>
      </c>
      <c r="AV130" s="12">
        <v>28</v>
      </c>
      <c r="AW130" s="12">
        <v>690</v>
      </c>
      <c r="AX130" s="12">
        <v>150</v>
      </c>
      <c r="AY130" s="12">
        <v>630</v>
      </c>
      <c r="AZ130" s="12">
        <v>760</v>
      </c>
      <c r="BA130" s="12">
        <v>1330</v>
      </c>
      <c r="BB130" s="12">
        <v>1500</v>
      </c>
      <c r="BC130" s="12">
        <v>51</v>
      </c>
      <c r="BD130" s="12">
        <v>54</v>
      </c>
      <c r="BE130" s="12" t="s">
        <v>7</v>
      </c>
      <c r="BF130" s="12" t="s">
        <v>7</v>
      </c>
      <c r="BG130" s="12">
        <v>281</v>
      </c>
      <c r="BH130" s="69">
        <v>122</v>
      </c>
      <c r="BI130" s="12" t="s">
        <v>7</v>
      </c>
      <c r="BJ130" s="12"/>
      <c r="BK130" s="3">
        <v>265</v>
      </c>
      <c r="BL130" s="1">
        <v>41</v>
      </c>
      <c r="BM130" s="1">
        <v>15</v>
      </c>
      <c r="BN130" s="1"/>
      <c r="BO130" s="1"/>
      <c r="BP130" s="1"/>
      <c r="BQ130" s="1"/>
      <c r="BR130" s="108"/>
      <c r="BS130" s="1"/>
      <c r="BT130" s="1"/>
      <c r="BU130" s="1"/>
      <c r="BV130" s="1"/>
      <c r="BW130" s="1"/>
      <c r="BX130" s="12">
        <v>90</v>
      </c>
      <c r="BY130" s="12">
        <v>0</v>
      </c>
      <c r="BZ130" s="12">
        <v>0</v>
      </c>
      <c r="CA130" s="12">
        <v>99</v>
      </c>
      <c r="CB130" s="12">
        <v>70</v>
      </c>
      <c r="CC130" s="12"/>
      <c r="CD130" s="12"/>
      <c r="CE130" s="12"/>
      <c r="CF130" s="12"/>
      <c r="CG130" s="12"/>
      <c r="CH130" s="12"/>
      <c r="CI130" s="38"/>
      <c r="CJ130" s="12"/>
      <c r="CK130" s="38"/>
      <c r="CL130" s="38"/>
      <c r="CM130" s="38"/>
      <c r="CN130" s="38"/>
      <c r="CO130" s="38"/>
      <c r="CP130" s="12"/>
      <c r="CQ130" s="38"/>
      <c r="CR130" s="38"/>
      <c r="CS130" s="38"/>
      <c r="CT130" s="38"/>
      <c r="CU130" s="12"/>
      <c r="CV130" s="12"/>
      <c r="CW130" s="12"/>
      <c r="CX130" s="12"/>
      <c r="CY130" s="2"/>
    </row>
    <row r="131" spans="1:103" s="3" customFormat="1" x14ac:dyDescent="0.2">
      <c r="A131" s="1" t="s">
        <v>138</v>
      </c>
      <c r="B131" s="3">
        <v>2020</v>
      </c>
      <c r="C131" s="12">
        <v>623</v>
      </c>
      <c r="D131" s="12">
        <v>715</v>
      </c>
      <c r="E131" s="12">
        <v>1366</v>
      </c>
      <c r="F131" s="12">
        <v>19</v>
      </c>
      <c r="G131" s="12">
        <v>145</v>
      </c>
      <c r="H131" s="12">
        <v>93</v>
      </c>
      <c r="I131" s="12">
        <v>77</v>
      </c>
      <c r="J131" s="12">
        <v>83</v>
      </c>
      <c r="K131" s="12">
        <v>2195</v>
      </c>
      <c r="L131" s="12">
        <v>3452</v>
      </c>
      <c r="M131" s="12">
        <v>884</v>
      </c>
      <c r="N131" s="12">
        <v>1507</v>
      </c>
      <c r="O131" s="12">
        <v>158</v>
      </c>
      <c r="P131" s="12">
        <v>207</v>
      </c>
      <c r="Q131" s="12"/>
      <c r="R131" s="12"/>
      <c r="S131" s="12"/>
      <c r="T131" s="12"/>
      <c r="U131" s="12"/>
      <c r="V131" s="12"/>
      <c r="W131" s="12"/>
      <c r="X131" s="12"/>
      <c r="Y131" s="1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8" t="s">
        <v>10</v>
      </c>
      <c r="AT131" s="28" t="s">
        <v>10</v>
      </c>
      <c r="AU131" s="12">
        <v>72</v>
      </c>
      <c r="AV131" s="12">
        <v>36</v>
      </c>
      <c r="AW131" s="12">
        <v>665</v>
      </c>
      <c r="AX131" s="12">
        <v>740</v>
      </c>
      <c r="AY131" s="12">
        <v>640</v>
      </c>
      <c r="AZ131" s="12">
        <v>750</v>
      </c>
      <c r="BA131" s="12"/>
      <c r="BB131" s="12"/>
      <c r="BC131" s="12">
        <v>43</v>
      </c>
      <c r="BD131" s="12"/>
      <c r="BE131" s="12" t="s">
        <v>7</v>
      </c>
      <c r="BF131" s="12" t="s">
        <v>7</v>
      </c>
      <c r="BG131" s="12">
        <v>225</v>
      </c>
      <c r="BH131" s="69">
        <v>119</v>
      </c>
      <c r="BI131" s="12" t="s">
        <v>7</v>
      </c>
      <c r="BJ131" s="12"/>
      <c r="BK131" s="3">
        <v>235</v>
      </c>
      <c r="BL131" s="1">
        <v>70</v>
      </c>
      <c r="BM131" s="1">
        <v>18</v>
      </c>
      <c r="BN131" s="1"/>
      <c r="BO131" s="1"/>
      <c r="BP131" s="1"/>
      <c r="BQ131" s="1"/>
      <c r="BR131" s="108"/>
      <c r="BS131" s="1"/>
      <c r="BT131" s="1"/>
      <c r="BU131" s="1"/>
      <c r="BV131" s="1"/>
      <c r="BW131" s="1"/>
      <c r="BX131" s="12">
        <v>93</v>
      </c>
      <c r="BY131" s="12">
        <v>0</v>
      </c>
      <c r="BZ131" s="12">
        <v>0</v>
      </c>
      <c r="CA131" s="12">
        <v>87</v>
      </c>
      <c r="CB131" s="12">
        <v>50</v>
      </c>
      <c r="CC131" s="12"/>
      <c r="CD131" s="12"/>
      <c r="CE131" s="12"/>
      <c r="CF131" s="12"/>
      <c r="CG131" s="12"/>
      <c r="CH131" s="12"/>
      <c r="CI131" s="38"/>
      <c r="CJ131" s="12"/>
      <c r="CK131" s="38"/>
      <c r="CL131" s="38"/>
      <c r="CM131" s="38"/>
      <c r="CN131" s="38"/>
      <c r="CO131" s="38"/>
      <c r="CP131" s="12"/>
      <c r="CQ131" s="38"/>
      <c r="CR131" s="38"/>
      <c r="CS131" s="38"/>
      <c r="CT131" s="38"/>
      <c r="CU131" s="12"/>
      <c r="CV131" s="12"/>
      <c r="CW131" s="12"/>
      <c r="CX131" s="12"/>
      <c r="CY131" s="2"/>
    </row>
    <row r="132" spans="1:103" s="3" customFormat="1" x14ac:dyDescent="0.2">
      <c r="A132" s="1" t="s">
        <v>138</v>
      </c>
      <c r="B132" s="3">
        <v>2019</v>
      </c>
      <c r="C132" s="12">
        <v>670</v>
      </c>
      <c r="D132" s="12">
        <v>750</v>
      </c>
      <c r="E132" s="12">
        <v>1457</v>
      </c>
      <c r="F132" s="12">
        <v>14</v>
      </c>
      <c r="G132" s="12">
        <v>173</v>
      </c>
      <c r="H132" s="12">
        <v>112</v>
      </c>
      <c r="I132" s="12">
        <v>76</v>
      </c>
      <c r="J132" s="12">
        <v>91</v>
      </c>
      <c r="K132" s="12">
        <v>2247</v>
      </c>
      <c r="L132" s="12">
        <v>35568</v>
      </c>
      <c r="M132" s="12">
        <v>858</v>
      </c>
      <c r="N132" s="12">
        <v>1437</v>
      </c>
      <c r="O132" s="12">
        <v>185</v>
      </c>
      <c r="P132" s="12">
        <v>209</v>
      </c>
      <c r="Q132" s="12"/>
      <c r="R132" s="12"/>
      <c r="S132" s="12"/>
      <c r="T132" s="12"/>
      <c r="U132" s="12"/>
      <c r="V132" s="12"/>
      <c r="W132" s="12"/>
      <c r="X132" s="12"/>
      <c r="Y132" s="1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8" t="s">
        <v>10</v>
      </c>
      <c r="AT132" s="28" t="s">
        <v>10</v>
      </c>
      <c r="AU132" s="12">
        <v>70</v>
      </c>
      <c r="AV132" s="12">
        <v>42</v>
      </c>
      <c r="AW132" s="12">
        <v>670</v>
      </c>
      <c r="AX132" s="12">
        <v>750</v>
      </c>
      <c r="AY132" s="12">
        <v>655</v>
      </c>
      <c r="AZ132" s="12">
        <v>770</v>
      </c>
      <c r="BA132" s="12"/>
      <c r="BB132" s="12"/>
      <c r="BC132" s="12">
        <v>57</v>
      </c>
      <c r="BD132" s="12"/>
      <c r="BE132" s="12" t="s">
        <v>7</v>
      </c>
      <c r="BF132" s="12" t="s">
        <v>7</v>
      </c>
      <c r="BG132" s="12">
        <v>225</v>
      </c>
      <c r="BH132" s="69">
        <v>108</v>
      </c>
      <c r="BI132" s="12" t="s">
        <v>7</v>
      </c>
      <c r="BJ132" s="12"/>
      <c r="BK132" s="3">
        <v>304</v>
      </c>
      <c r="BL132" s="1">
        <v>64</v>
      </c>
      <c r="BM132" s="1">
        <v>14</v>
      </c>
      <c r="BN132" s="1"/>
      <c r="BO132" s="1"/>
      <c r="BP132" s="1"/>
      <c r="BQ132" s="1"/>
      <c r="BR132" s="108"/>
      <c r="BS132" s="1"/>
      <c r="BT132" s="1"/>
      <c r="BU132" s="1"/>
      <c r="BV132" s="1"/>
      <c r="BW132" s="1"/>
      <c r="BX132" s="12"/>
      <c r="BY132" s="12">
        <v>0</v>
      </c>
      <c r="BZ132" s="12">
        <v>0</v>
      </c>
      <c r="CA132" s="12">
        <v>100</v>
      </c>
      <c r="CB132" s="12">
        <v>68</v>
      </c>
      <c r="CC132" s="12"/>
      <c r="CD132" s="12"/>
      <c r="CE132" s="12"/>
      <c r="CF132" s="12"/>
      <c r="CG132" s="12"/>
      <c r="CH132" s="12"/>
      <c r="CI132" s="38"/>
      <c r="CJ132" s="12"/>
      <c r="CK132" s="38"/>
      <c r="CL132" s="38"/>
      <c r="CM132" s="38"/>
      <c r="CN132" s="38"/>
      <c r="CO132" s="38"/>
      <c r="CP132" s="12"/>
      <c r="CQ132" s="38"/>
      <c r="CR132" s="38"/>
      <c r="CS132" s="38"/>
      <c r="CT132" s="38"/>
      <c r="CU132" s="12"/>
      <c r="CV132" s="12"/>
      <c r="CW132" s="12"/>
      <c r="CX132" s="12"/>
      <c r="CY132" s="2"/>
    </row>
    <row r="133" spans="1:103" s="3" customFormat="1" x14ac:dyDescent="0.2">
      <c r="A133" s="1" t="s">
        <v>138</v>
      </c>
      <c r="B133" s="3">
        <v>2018</v>
      </c>
      <c r="C133" s="12">
        <v>671</v>
      </c>
      <c r="D133" s="12">
        <v>762</v>
      </c>
      <c r="E133" s="12">
        <v>1483</v>
      </c>
      <c r="F133" s="12">
        <v>20</v>
      </c>
      <c r="G133" s="12">
        <v>155</v>
      </c>
      <c r="H133" s="12">
        <v>106</v>
      </c>
      <c r="I133" s="12">
        <v>81</v>
      </c>
      <c r="J133" s="12">
        <v>88</v>
      </c>
      <c r="K133" s="12">
        <v>2414</v>
      </c>
      <c r="L133" s="12">
        <v>3543</v>
      </c>
      <c r="M133" s="12">
        <v>812</v>
      </c>
      <c r="N133" s="12">
        <v>1275</v>
      </c>
      <c r="O133" s="12">
        <v>160</v>
      </c>
      <c r="P133" s="12">
        <v>203</v>
      </c>
      <c r="Q133" s="12"/>
      <c r="R133" s="12"/>
      <c r="S133" s="12"/>
      <c r="T133" s="12"/>
      <c r="U133" s="12"/>
      <c r="V133" s="12"/>
      <c r="W133" s="12"/>
      <c r="X133" s="12"/>
      <c r="Y133" s="1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8" t="s">
        <v>10</v>
      </c>
      <c r="AT133" s="28" t="s">
        <v>10</v>
      </c>
      <c r="AU133" s="12">
        <v>61</v>
      </c>
      <c r="AV133" s="12">
        <v>51</v>
      </c>
      <c r="AW133" s="12">
        <v>670</v>
      </c>
      <c r="AX133" s="12">
        <v>750</v>
      </c>
      <c r="AY133" s="12">
        <v>640</v>
      </c>
      <c r="AZ133" s="12">
        <v>770</v>
      </c>
      <c r="BA133" s="12"/>
      <c r="BB133" s="12"/>
      <c r="BC133" s="12">
        <v>55</v>
      </c>
      <c r="BD133" s="12"/>
      <c r="BE133" s="12" t="s">
        <v>7</v>
      </c>
      <c r="BF133" s="12" t="s">
        <v>7</v>
      </c>
      <c r="BG133" s="12">
        <v>235</v>
      </c>
      <c r="BH133" s="69">
        <v>123</v>
      </c>
      <c r="BI133" s="12" t="s">
        <v>7</v>
      </c>
      <c r="BJ133" s="12"/>
      <c r="BK133" s="3">
        <v>334</v>
      </c>
      <c r="BL133" s="1">
        <v>76</v>
      </c>
      <c r="BM133" s="1">
        <v>30</v>
      </c>
      <c r="BN133" s="1"/>
      <c r="BO133" s="1"/>
      <c r="BP133" s="1"/>
      <c r="BQ133" s="1"/>
      <c r="BR133" s="108"/>
      <c r="BS133" s="1"/>
      <c r="BT133" s="1"/>
      <c r="BU133" s="1"/>
      <c r="BV133" s="1"/>
      <c r="BW133" s="1"/>
      <c r="BX133" s="12">
        <v>93</v>
      </c>
      <c r="BY133" s="12">
        <v>0</v>
      </c>
      <c r="BZ133" s="12">
        <v>0</v>
      </c>
      <c r="CA133" s="12">
        <v>99</v>
      </c>
      <c r="CB133" s="12">
        <v>62</v>
      </c>
      <c r="CC133" s="12"/>
      <c r="CD133" s="12"/>
      <c r="CE133" s="12"/>
      <c r="CF133" s="12"/>
      <c r="CG133" s="12"/>
      <c r="CH133" s="12"/>
      <c r="CI133" s="38"/>
      <c r="CJ133" s="12"/>
      <c r="CK133" s="38"/>
      <c r="CL133" s="38"/>
      <c r="CM133" s="38"/>
      <c r="CN133" s="38"/>
      <c r="CO133" s="38"/>
      <c r="CP133" s="12"/>
      <c r="CQ133" s="38"/>
      <c r="CR133" s="38"/>
      <c r="CS133" s="38"/>
      <c r="CT133" s="38"/>
      <c r="CU133" s="12"/>
      <c r="CV133" s="12"/>
      <c r="CW133" s="12"/>
      <c r="CX133" s="12"/>
      <c r="CY133" s="2"/>
    </row>
    <row r="134" spans="1:103" s="3" customFormat="1" x14ac:dyDescent="0.2">
      <c r="A134" s="1" t="s">
        <v>138</v>
      </c>
      <c r="B134" s="3">
        <v>2017</v>
      </c>
      <c r="C134" s="12">
        <v>649</v>
      </c>
      <c r="D134" s="12">
        <v>759</v>
      </c>
      <c r="E134" s="12">
        <v>1447</v>
      </c>
      <c r="F134" s="12">
        <v>23</v>
      </c>
      <c r="G134" s="12">
        <v>160</v>
      </c>
      <c r="H134" s="12">
        <v>89</v>
      </c>
      <c r="I134" s="12">
        <v>80</v>
      </c>
      <c r="J134" s="12">
        <v>88</v>
      </c>
      <c r="K134" s="19">
        <v>2262</v>
      </c>
      <c r="L134" s="19">
        <v>3390</v>
      </c>
      <c r="M134" s="19">
        <v>817</v>
      </c>
      <c r="N134" s="19">
        <v>1197</v>
      </c>
      <c r="O134" s="19">
        <v>197</v>
      </c>
      <c r="P134" s="19">
        <v>216</v>
      </c>
      <c r="Q134" s="19"/>
      <c r="R134" s="19"/>
      <c r="S134" s="19"/>
      <c r="T134" s="19"/>
      <c r="U134" s="19"/>
      <c r="V134" s="19"/>
      <c r="W134" s="19"/>
      <c r="X134" s="19"/>
      <c r="Y134" s="19"/>
      <c r="Z134" s="28"/>
      <c r="AA134" s="28"/>
      <c r="AB134" s="28"/>
      <c r="AC134" s="2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 t="s">
        <v>10</v>
      </c>
      <c r="AT134" s="28" t="s">
        <v>10</v>
      </c>
      <c r="AU134" s="12">
        <v>61</v>
      </c>
      <c r="AV134" s="12">
        <v>56</v>
      </c>
      <c r="AW134" s="12">
        <v>670</v>
      </c>
      <c r="AX134" s="12">
        <v>740</v>
      </c>
      <c r="AY134" s="12">
        <v>640</v>
      </c>
      <c r="AZ134" s="12">
        <v>760</v>
      </c>
      <c r="BA134" s="12"/>
      <c r="BB134" s="12"/>
      <c r="BC134" s="12">
        <v>59</v>
      </c>
      <c r="BD134" s="12"/>
      <c r="BE134" s="12" t="s">
        <v>7</v>
      </c>
      <c r="BF134" s="12" t="s">
        <v>7</v>
      </c>
      <c r="BG134" s="12">
        <v>310</v>
      </c>
      <c r="BH134" s="69">
        <v>178</v>
      </c>
      <c r="BI134" s="12" t="s">
        <v>7</v>
      </c>
      <c r="BJ134" s="12"/>
      <c r="BK134" s="3">
        <v>308</v>
      </c>
      <c r="BL134" s="1">
        <v>52</v>
      </c>
      <c r="BM134" s="1">
        <v>17</v>
      </c>
      <c r="BN134" s="1"/>
      <c r="BO134" s="1"/>
      <c r="BP134" s="1"/>
      <c r="BQ134" s="1"/>
      <c r="BR134" s="108"/>
      <c r="BS134" s="1"/>
      <c r="BT134" s="1"/>
      <c r="BU134" s="1"/>
      <c r="BV134" s="1"/>
      <c r="BW134" s="1"/>
      <c r="BX134" s="12">
        <v>93</v>
      </c>
      <c r="BY134" s="12">
        <v>0</v>
      </c>
      <c r="BZ134" s="12">
        <v>0</v>
      </c>
      <c r="CA134" s="12">
        <v>99</v>
      </c>
      <c r="CB134" s="12">
        <v>65</v>
      </c>
      <c r="CC134" s="12"/>
      <c r="CD134" s="12"/>
      <c r="CE134" s="12"/>
      <c r="CF134" s="12"/>
      <c r="CG134" s="12"/>
      <c r="CH134" s="12"/>
      <c r="CI134" s="38"/>
      <c r="CJ134" s="12"/>
      <c r="CK134" s="38"/>
      <c r="CL134" s="38"/>
      <c r="CM134" s="38"/>
      <c r="CN134" s="38"/>
      <c r="CO134" s="38"/>
      <c r="CP134" s="12"/>
      <c r="CQ134" s="38"/>
      <c r="CR134" s="38"/>
      <c r="CS134" s="38"/>
      <c r="CT134" s="38"/>
      <c r="CU134" s="12"/>
      <c r="CV134" s="12"/>
      <c r="CW134" s="12"/>
      <c r="CX134" s="12"/>
      <c r="CY134" s="2"/>
    </row>
    <row r="135" spans="1:103" s="3" customFormat="1" x14ac:dyDescent="0.2">
      <c r="A135" s="10" t="s">
        <v>115</v>
      </c>
      <c r="B135" s="3">
        <v>2022</v>
      </c>
      <c r="C135" s="12">
        <v>1127</v>
      </c>
      <c r="D135" s="12">
        <v>1598</v>
      </c>
      <c r="E135" s="12">
        <v>2758</v>
      </c>
      <c r="F135" s="12">
        <v>0</v>
      </c>
      <c r="G135" s="12">
        <v>250</v>
      </c>
      <c r="H135" s="12">
        <v>152</v>
      </c>
      <c r="I135" s="12">
        <v>84</v>
      </c>
      <c r="J135" s="12">
        <v>88</v>
      </c>
      <c r="K135" s="12">
        <v>5213</v>
      </c>
      <c r="L135" s="22">
        <v>7970</v>
      </c>
      <c r="M135" s="22">
        <v>1270</v>
      </c>
      <c r="N135" s="22">
        <v>2097</v>
      </c>
      <c r="O135" s="12">
        <v>300</v>
      </c>
      <c r="P135" s="12">
        <v>481</v>
      </c>
      <c r="Q135" s="12"/>
      <c r="R135" s="12"/>
      <c r="S135" s="12"/>
      <c r="T135" s="12"/>
      <c r="U135" s="12"/>
      <c r="V135" s="12"/>
      <c r="W135" s="12"/>
      <c r="X135" s="12"/>
      <c r="Y135" s="12"/>
      <c r="Z135" s="48" t="s">
        <v>5</v>
      </c>
      <c r="AA135" s="48" t="s">
        <v>13</v>
      </c>
      <c r="AB135" s="48" t="s">
        <v>13</v>
      </c>
      <c r="AC135" s="48" t="s">
        <v>9</v>
      </c>
      <c r="AD135" s="48" t="s">
        <v>13</v>
      </c>
      <c r="AE135" s="48" t="s">
        <v>13</v>
      </c>
      <c r="AF135" s="48" t="s">
        <v>9</v>
      </c>
      <c r="AG135" s="48" t="s">
        <v>13</v>
      </c>
      <c r="AH135" s="48" t="s">
        <v>13</v>
      </c>
      <c r="AI135" s="48" t="s">
        <v>13</v>
      </c>
      <c r="AJ135" s="48" t="s">
        <v>9</v>
      </c>
      <c r="AK135" s="48" t="s">
        <v>9</v>
      </c>
      <c r="AL135" s="48" t="s">
        <v>9</v>
      </c>
      <c r="AM135" s="48" t="s">
        <v>15</v>
      </c>
      <c r="AN135" s="48" t="s">
        <v>15</v>
      </c>
      <c r="AO135" s="48" t="s">
        <v>9</v>
      </c>
      <c r="AP135" s="48" t="s">
        <v>13</v>
      </c>
      <c r="AQ135" s="48" t="s">
        <v>13</v>
      </c>
      <c r="AR135" s="48" t="s">
        <v>13</v>
      </c>
      <c r="AS135" s="2" t="s">
        <v>7</v>
      </c>
      <c r="AT135" s="2" t="s">
        <v>7</v>
      </c>
      <c r="AU135" s="12">
        <v>26</v>
      </c>
      <c r="AV135" s="12"/>
      <c r="AW135" s="12">
        <v>650</v>
      </c>
      <c r="AX135" s="12">
        <v>740</v>
      </c>
      <c r="AY135" s="12">
        <v>650</v>
      </c>
      <c r="AZ135" s="12">
        <v>720</v>
      </c>
      <c r="BA135" s="12">
        <v>1320</v>
      </c>
      <c r="BB135" s="12">
        <v>1440</v>
      </c>
      <c r="BC135" s="22">
        <v>36</v>
      </c>
      <c r="BD135" s="22"/>
      <c r="BE135" s="22" t="s">
        <v>7</v>
      </c>
      <c r="BF135" s="22" t="s">
        <v>7</v>
      </c>
      <c r="BG135" s="22">
        <v>804</v>
      </c>
      <c r="BH135" s="22">
        <v>409</v>
      </c>
      <c r="BI135" s="12" t="s">
        <v>10</v>
      </c>
      <c r="BJ135" s="12"/>
      <c r="BK135" s="3">
        <v>230</v>
      </c>
      <c r="BL135" s="1">
        <v>67</v>
      </c>
      <c r="BM135" s="1">
        <v>15</v>
      </c>
      <c r="BN135" s="1" t="s">
        <v>7</v>
      </c>
      <c r="BO135" s="1" t="s">
        <v>7</v>
      </c>
      <c r="BP135" s="1" t="s">
        <v>7</v>
      </c>
      <c r="BQ135" s="116" t="s">
        <v>413</v>
      </c>
      <c r="BR135" s="143" t="s">
        <v>413</v>
      </c>
      <c r="BS135" s="1" t="s">
        <v>7</v>
      </c>
      <c r="BT135" s="1" t="s">
        <v>7</v>
      </c>
      <c r="BU135" s="1" t="s">
        <v>7</v>
      </c>
      <c r="BV135" s="1" t="s">
        <v>7</v>
      </c>
      <c r="BW135" s="1" t="s">
        <v>7</v>
      </c>
      <c r="BX135" s="12">
        <v>66</v>
      </c>
      <c r="BY135" s="12">
        <v>0</v>
      </c>
      <c r="BZ135" s="12">
        <v>0</v>
      </c>
      <c r="CA135" s="12">
        <v>99</v>
      </c>
      <c r="CB135" s="12">
        <v>87</v>
      </c>
      <c r="CC135" s="22">
        <v>61132</v>
      </c>
      <c r="CD135" s="12"/>
      <c r="CE135" s="22"/>
      <c r="CF135" s="12"/>
      <c r="CG135" s="12">
        <v>1266</v>
      </c>
      <c r="CH135" s="12">
        <v>16632</v>
      </c>
      <c r="CI135" s="12">
        <v>433</v>
      </c>
      <c r="CJ135" s="12">
        <v>384</v>
      </c>
      <c r="CK135" s="12">
        <v>384</v>
      </c>
      <c r="CL135" s="12">
        <v>384</v>
      </c>
      <c r="CM135" s="12">
        <v>346</v>
      </c>
      <c r="CN135" s="12">
        <v>18</v>
      </c>
      <c r="CO135" s="12">
        <v>384</v>
      </c>
      <c r="CP135" s="12">
        <v>100</v>
      </c>
      <c r="CQ135" s="12">
        <v>54000</v>
      </c>
      <c r="CR135" s="12">
        <v>49300</v>
      </c>
      <c r="CS135" s="12">
        <v>5200</v>
      </c>
      <c r="CT135" s="12">
        <v>1975</v>
      </c>
      <c r="CU135" s="12">
        <v>3</v>
      </c>
      <c r="CV135" s="12">
        <v>15000</v>
      </c>
      <c r="CW135" s="12">
        <v>0</v>
      </c>
      <c r="CX135" s="12">
        <v>0</v>
      </c>
      <c r="CY135" s="79" t="s">
        <v>189</v>
      </c>
    </row>
    <row r="136" spans="1:103" s="3" customFormat="1" x14ac:dyDescent="0.2">
      <c r="A136" s="1" t="s">
        <v>115</v>
      </c>
      <c r="B136" s="3">
        <v>2021</v>
      </c>
      <c r="C136" s="19">
        <v>1083</v>
      </c>
      <c r="D136" s="19">
        <v>1572</v>
      </c>
      <c r="E136" s="12">
        <v>2686</v>
      </c>
      <c r="F136" s="12">
        <v>0</v>
      </c>
      <c r="G136" s="12">
        <v>245</v>
      </c>
      <c r="H136" s="12">
        <v>152</v>
      </c>
      <c r="I136" s="12">
        <v>84</v>
      </c>
      <c r="J136" s="12">
        <v>90</v>
      </c>
      <c r="K136" s="12">
        <v>4488</v>
      </c>
      <c r="L136" s="22">
        <v>6688</v>
      </c>
      <c r="M136" s="22">
        <v>1279</v>
      </c>
      <c r="N136" s="22">
        <v>2140</v>
      </c>
      <c r="O136" s="12">
        <v>311</v>
      </c>
      <c r="P136" s="12">
        <v>406</v>
      </c>
      <c r="Q136" s="12"/>
      <c r="R136" s="12"/>
      <c r="S136" s="12"/>
      <c r="T136" s="12"/>
      <c r="U136" s="12"/>
      <c r="V136" s="12"/>
      <c r="W136" s="12"/>
      <c r="X136" s="12"/>
      <c r="Y136" s="12"/>
      <c r="Z136" s="2"/>
      <c r="AA136" s="2"/>
      <c r="AB136" s="2"/>
      <c r="AC136" s="2" t="s">
        <v>9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 t="s">
        <v>7</v>
      </c>
      <c r="AT136" s="2" t="s">
        <v>7</v>
      </c>
      <c r="AU136" s="12">
        <v>26</v>
      </c>
      <c r="AV136" s="12"/>
      <c r="AW136" s="12">
        <v>630</v>
      </c>
      <c r="AX136" s="12">
        <v>720</v>
      </c>
      <c r="AY136" s="12">
        <v>640</v>
      </c>
      <c r="AZ136" s="12">
        <v>720</v>
      </c>
      <c r="BA136" s="12">
        <v>1300</v>
      </c>
      <c r="BB136" s="12">
        <v>1420</v>
      </c>
      <c r="BC136" s="22">
        <v>28</v>
      </c>
      <c r="BD136" s="22"/>
      <c r="BE136" s="22" t="s">
        <v>7</v>
      </c>
      <c r="BF136" s="22" t="s">
        <v>7</v>
      </c>
      <c r="BG136" s="22">
        <v>733</v>
      </c>
      <c r="BH136" s="22">
        <v>388</v>
      </c>
      <c r="BI136" s="12"/>
      <c r="BJ136" s="12"/>
      <c r="BK136" s="3">
        <v>212</v>
      </c>
      <c r="BL136" s="1">
        <v>66</v>
      </c>
      <c r="BM136" s="1">
        <v>20</v>
      </c>
      <c r="BN136" s="1"/>
      <c r="BO136" s="1"/>
      <c r="BP136" s="1"/>
      <c r="BQ136" s="1"/>
      <c r="BR136" s="108"/>
      <c r="BS136" s="1"/>
      <c r="BT136" s="1"/>
      <c r="BU136" s="1"/>
      <c r="BV136" s="1"/>
      <c r="BW136" s="1"/>
      <c r="BX136" s="12">
        <v>65</v>
      </c>
      <c r="BY136" s="12">
        <v>0</v>
      </c>
      <c r="BZ136" s="12">
        <v>0</v>
      </c>
      <c r="CA136" s="12">
        <v>99</v>
      </c>
      <c r="CB136" s="12">
        <v>87</v>
      </c>
      <c r="CC136" s="22"/>
      <c r="CD136" s="12"/>
      <c r="CE136" s="2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28"/>
    </row>
    <row r="137" spans="1:103" s="3" customFormat="1" x14ac:dyDescent="0.2">
      <c r="A137" s="1" t="s">
        <v>115</v>
      </c>
      <c r="B137" s="3">
        <v>2020</v>
      </c>
      <c r="C137" s="19">
        <v>1016</v>
      </c>
      <c r="D137" s="19">
        <v>1494</v>
      </c>
      <c r="E137" s="12">
        <v>2582</v>
      </c>
      <c r="F137" s="12">
        <v>0</v>
      </c>
      <c r="G137" s="12">
        <v>258</v>
      </c>
      <c r="H137" s="12">
        <v>140</v>
      </c>
      <c r="I137" s="12">
        <v>87</v>
      </c>
      <c r="J137" s="12">
        <v>88</v>
      </c>
      <c r="K137" s="12">
        <v>4111</v>
      </c>
      <c r="L137" s="22">
        <v>6322</v>
      </c>
      <c r="M137" s="22">
        <v>1223</v>
      </c>
      <c r="N137" s="22">
        <v>2133</v>
      </c>
      <c r="O137" s="12">
        <v>296</v>
      </c>
      <c r="P137" s="12">
        <v>422</v>
      </c>
      <c r="Q137" s="12"/>
      <c r="R137" s="12"/>
      <c r="S137" s="12"/>
      <c r="T137" s="12"/>
      <c r="U137" s="12"/>
      <c r="V137" s="12"/>
      <c r="W137" s="12"/>
      <c r="X137" s="12"/>
      <c r="Y137" s="12"/>
      <c r="Z137" s="2"/>
      <c r="AA137" s="2"/>
      <c r="AB137" s="2"/>
      <c r="AC137" s="2" t="s">
        <v>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 t="s">
        <v>7</v>
      </c>
      <c r="AT137" s="2" t="s">
        <v>7</v>
      </c>
      <c r="AU137" s="12">
        <v>49</v>
      </c>
      <c r="AV137" s="12"/>
      <c r="AW137" s="12">
        <v>610</v>
      </c>
      <c r="AX137" s="12">
        <v>700</v>
      </c>
      <c r="AY137" s="12">
        <v>610</v>
      </c>
      <c r="AZ137" s="12">
        <v>702.5</v>
      </c>
      <c r="BA137" s="12">
        <v>1250</v>
      </c>
      <c r="BB137" s="12">
        <v>1390</v>
      </c>
      <c r="BC137" s="22">
        <v>33</v>
      </c>
      <c r="BD137" s="22"/>
      <c r="BE137" s="22" t="s">
        <v>7</v>
      </c>
      <c r="BF137" s="22" t="s">
        <v>7</v>
      </c>
      <c r="BG137" s="22">
        <v>685</v>
      </c>
      <c r="BH137" s="22">
        <v>411</v>
      </c>
      <c r="BI137" s="12"/>
      <c r="BJ137" s="12"/>
      <c r="BK137" s="3">
        <v>166</v>
      </c>
      <c r="BL137" s="1">
        <v>71</v>
      </c>
      <c r="BM137" s="1">
        <v>18</v>
      </c>
      <c r="BN137" s="1"/>
      <c r="BO137" s="1"/>
      <c r="BP137" s="1"/>
      <c r="BQ137" s="1"/>
      <c r="BR137" s="108"/>
      <c r="BS137" s="1"/>
      <c r="BT137" s="1"/>
      <c r="BU137" s="1"/>
      <c r="BV137" s="1"/>
      <c r="BW137" s="1"/>
      <c r="BX137" s="12">
        <v>65</v>
      </c>
      <c r="BY137" s="12">
        <v>0</v>
      </c>
      <c r="BZ137" s="12">
        <v>0</v>
      </c>
      <c r="CA137" s="12">
        <v>88</v>
      </c>
      <c r="CB137" s="12">
        <v>68</v>
      </c>
      <c r="CC137" s="22"/>
      <c r="CD137" s="12"/>
      <c r="CE137" s="2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28"/>
    </row>
    <row r="138" spans="1:103" s="3" customFormat="1" x14ac:dyDescent="0.2">
      <c r="A138" s="1" t="s">
        <v>115</v>
      </c>
      <c r="B138" s="3">
        <v>2019</v>
      </c>
      <c r="C138" s="19">
        <v>1062</v>
      </c>
      <c r="D138" s="19">
        <v>1560</v>
      </c>
      <c r="E138" s="12">
        <v>2662</v>
      </c>
      <c r="F138" s="12">
        <v>0</v>
      </c>
      <c r="G138" s="12">
        <v>284</v>
      </c>
      <c r="H138" s="12">
        <v>150</v>
      </c>
      <c r="I138" s="12">
        <v>89</v>
      </c>
      <c r="J138" s="12">
        <v>91</v>
      </c>
      <c r="K138" s="12">
        <v>4165</v>
      </c>
      <c r="L138" s="22">
        <v>6937</v>
      </c>
      <c r="M138" s="22">
        <v>1240</v>
      </c>
      <c r="N138" s="22">
        <v>2096</v>
      </c>
      <c r="O138" s="12">
        <v>316</v>
      </c>
      <c r="P138" s="12">
        <v>417</v>
      </c>
      <c r="Q138" s="12"/>
      <c r="R138" s="12"/>
      <c r="S138" s="12"/>
      <c r="T138" s="12"/>
      <c r="U138" s="12"/>
      <c r="V138" s="12"/>
      <c r="W138" s="12"/>
      <c r="X138" s="12"/>
      <c r="Y138" s="12"/>
      <c r="Z138" s="2"/>
      <c r="AA138" s="2"/>
      <c r="AB138" s="2"/>
      <c r="AC138" s="2" t="s">
        <v>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 t="s">
        <v>7</v>
      </c>
      <c r="AT138" s="2" t="s">
        <v>7</v>
      </c>
      <c r="AU138" s="12">
        <v>53</v>
      </c>
      <c r="AV138" s="12"/>
      <c r="AW138" s="12">
        <v>610</v>
      </c>
      <c r="AX138" s="12">
        <v>700</v>
      </c>
      <c r="AY138" s="12">
        <v>610</v>
      </c>
      <c r="AZ138" s="12">
        <v>700</v>
      </c>
      <c r="BA138" s="12">
        <v>1230</v>
      </c>
      <c r="BB138" s="12">
        <v>1390</v>
      </c>
      <c r="BC138" s="22">
        <v>32</v>
      </c>
      <c r="BD138" s="22"/>
      <c r="BE138" s="22" t="s">
        <v>7</v>
      </c>
      <c r="BF138" s="22" t="s">
        <v>7</v>
      </c>
      <c r="BG138" s="22">
        <v>631</v>
      </c>
      <c r="BH138" s="22">
        <v>364</v>
      </c>
      <c r="BI138" s="12"/>
      <c r="BJ138" s="12"/>
      <c r="BK138" s="3">
        <v>200</v>
      </c>
      <c r="BL138" s="1">
        <v>74</v>
      </c>
      <c r="BM138" s="1">
        <v>29</v>
      </c>
      <c r="BN138" s="1"/>
      <c r="BO138" s="1"/>
      <c r="BP138" s="1"/>
      <c r="BQ138" s="1"/>
      <c r="BR138" s="108"/>
      <c r="BS138" s="1"/>
      <c r="BT138" s="1"/>
      <c r="BU138" s="1"/>
      <c r="BV138" s="1"/>
      <c r="BW138" s="1"/>
      <c r="BX138" s="12">
        <v>66</v>
      </c>
      <c r="BY138" s="12">
        <v>0</v>
      </c>
      <c r="BZ138" s="12">
        <v>0</v>
      </c>
      <c r="CA138" s="12">
        <v>100</v>
      </c>
      <c r="CB138" s="12">
        <v>89</v>
      </c>
      <c r="CC138" s="22"/>
      <c r="CD138" s="12"/>
      <c r="CE138" s="2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28"/>
    </row>
    <row r="139" spans="1:103" s="3" customFormat="1" x14ac:dyDescent="0.2">
      <c r="A139" s="1" t="s">
        <v>115</v>
      </c>
      <c r="B139" s="3">
        <v>2018</v>
      </c>
      <c r="C139" s="19">
        <v>1002</v>
      </c>
      <c r="D139" s="19">
        <v>1583</v>
      </c>
      <c r="E139" s="12">
        <v>2612</v>
      </c>
      <c r="F139" s="12">
        <v>0</v>
      </c>
      <c r="G139" s="12">
        <v>301</v>
      </c>
      <c r="H139" s="12">
        <v>130</v>
      </c>
      <c r="I139" s="12">
        <v>86</v>
      </c>
      <c r="J139" s="12">
        <v>91</v>
      </c>
      <c r="K139" s="12">
        <v>4120</v>
      </c>
      <c r="L139" s="22">
        <v>6676</v>
      </c>
      <c r="M139" s="22">
        <v>1103</v>
      </c>
      <c r="N139" s="22">
        <v>1804</v>
      </c>
      <c r="O139" s="12">
        <v>245</v>
      </c>
      <c r="P139" s="12">
        <v>433</v>
      </c>
      <c r="Q139" s="12"/>
      <c r="R139" s="12"/>
      <c r="S139" s="12"/>
      <c r="T139" s="12"/>
      <c r="U139" s="12"/>
      <c r="V139" s="12"/>
      <c r="W139" s="12"/>
      <c r="X139" s="12"/>
      <c r="Y139" s="12"/>
      <c r="Z139" s="2"/>
      <c r="AA139" s="2"/>
      <c r="AB139" s="2"/>
      <c r="AC139" s="2" t="s">
        <v>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 t="s">
        <v>7</v>
      </c>
      <c r="AT139" s="2" t="s">
        <v>7</v>
      </c>
      <c r="AU139" s="12">
        <v>48</v>
      </c>
      <c r="AV139" s="12"/>
      <c r="AW139" s="12">
        <v>613</v>
      </c>
      <c r="AX139" s="12">
        <v>700</v>
      </c>
      <c r="AY139" s="12">
        <v>610</v>
      </c>
      <c r="AZ139" s="12">
        <v>700</v>
      </c>
      <c r="BA139" s="12">
        <v>1250</v>
      </c>
      <c r="BB139" s="12">
        <v>1320</v>
      </c>
      <c r="BC139" s="22">
        <v>38</v>
      </c>
      <c r="BD139" s="22"/>
      <c r="BE139" s="22" t="s">
        <v>7</v>
      </c>
      <c r="BF139" s="22" t="s">
        <v>7</v>
      </c>
      <c r="BG139" s="22">
        <v>705</v>
      </c>
      <c r="BH139" s="22">
        <v>358</v>
      </c>
      <c r="BI139" s="12"/>
      <c r="BJ139" s="12"/>
      <c r="BK139" s="3">
        <v>215</v>
      </c>
      <c r="BL139" s="1">
        <v>90</v>
      </c>
      <c r="BM139" s="1">
        <v>36</v>
      </c>
      <c r="BN139" s="1"/>
      <c r="BO139" s="1"/>
      <c r="BP139" s="1"/>
      <c r="BQ139" s="1"/>
      <c r="BR139" s="108"/>
      <c r="BS139" s="1"/>
      <c r="BT139" s="1"/>
      <c r="BU139" s="1"/>
      <c r="BV139" s="1"/>
      <c r="BW139" s="1"/>
      <c r="BX139" s="12">
        <v>65</v>
      </c>
      <c r="BY139" s="12">
        <v>0</v>
      </c>
      <c r="BZ139" s="12">
        <v>0</v>
      </c>
      <c r="CA139" s="12">
        <v>100</v>
      </c>
      <c r="CB139" s="12">
        <v>90</v>
      </c>
      <c r="CC139" s="22"/>
      <c r="CD139" s="12"/>
      <c r="CE139" s="2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28"/>
    </row>
    <row r="140" spans="1:103" s="3" customFormat="1" x14ac:dyDescent="0.2">
      <c r="A140" s="1" t="s">
        <v>115</v>
      </c>
      <c r="B140" s="3">
        <v>2017</v>
      </c>
      <c r="C140" s="19">
        <v>1063</v>
      </c>
      <c r="D140" s="19">
        <v>1573</v>
      </c>
      <c r="E140" s="12">
        <v>2680</v>
      </c>
      <c r="F140" s="12">
        <v>0</v>
      </c>
      <c r="G140" s="12">
        <v>303</v>
      </c>
      <c r="H140" s="12">
        <v>131</v>
      </c>
      <c r="I140" s="12">
        <v>87</v>
      </c>
      <c r="J140" s="12">
        <v>93</v>
      </c>
      <c r="K140" s="12">
        <v>3860</v>
      </c>
      <c r="L140" s="22">
        <v>6193</v>
      </c>
      <c r="M140" s="22">
        <v>974</v>
      </c>
      <c r="N140" s="22">
        <v>1491</v>
      </c>
      <c r="O140" s="12">
        <v>274</v>
      </c>
      <c r="P140" s="12">
        <v>387</v>
      </c>
      <c r="Q140" s="12"/>
      <c r="R140" s="12"/>
      <c r="S140" s="12"/>
      <c r="T140" s="12"/>
      <c r="U140" s="12"/>
      <c r="V140" s="12"/>
      <c r="W140" s="12"/>
      <c r="X140" s="12"/>
      <c r="Y140" s="12"/>
      <c r="Z140" s="2"/>
      <c r="AA140" s="2"/>
      <c r="AB140" s="2"/>
      <c r="AC140" s="2" t="s">
        <v>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 t="s">
        <v>7</v>
      </c>
      <c r="AT140" s="2" t="s">
        <v>7</v>
      </c>
      <c r="AU140" s="12">
        <v>42</v>
      </c>
      <c r="AV140" s="12"/>
      <c r="AW140" s="12">
        <v>610</v>
      </c>
      <c r="AX140" s="12">
        <v>700</v>
      </c>
      <c r="AY140" s="12">
        <v>595</v>
      </c>
      <c r="AZ140" s="12">
        <v>700</v>
      </c>
      <c r="BA140" s="12">
        <v>1230</v>
      </c>
      <c r="BB140" s="12">
        <v>1310</v>
      </c>
      <c r="BC140" s="22">
        <v>29</v>
      </c>
      <c r="BD140" s="22"/>
      <c r="BE140" s="22" t="s">
        <v>7</v>
      </c>
      <c r="BF140" s="22" t="s">
        <v>7</v>
      </c>
      <c r="BG140" s="22">
        <v>629</v>
      </c>
      <c r="BH140" s="22">
        <v>345</v>
      </c>
      <c r="BI140" s="12"/>
      <c r="BJ140" s="12"/>
      <c r="BK140" s="3">
        <v>180</v>
      </c>
      <c r="BL140" s="1">
        <v>76</v>
      </c>
      <c r="BM140" s="1">
        <v>31</v>
      </c>
      <c r="BN140" s="1"/>
      <c r="BO140" s="1"/>
      <c r="BP140" s="1"/>
      <c r="BQ140" s="1"/>
      <c r="BR140" s="108"/>
      <c r="BS140" s="1"/>
      <c r="BT140" s="1"/>
      <c r="BU140" s="1"/>
      <c r="BV140" s="1"/>
      <c r="BW140" s="1"/>
      <c r="BX140" s="12">
        <v>66</v>
      </c>
      <c r="BY140" s="12">
        <v>0</v>
      </c>
      <c r="BZ140" s="12">
        <v>0</v>
      </c>
      <c r="CA140" s="12">
        <v>100</v>
      </c>
      <c r="CB140" s="12">
        <v>89</v>
      </c>
      <c r="CC140" s="22"/>
      <c r="CD140" s="12"/>
      <c r="CE140" s="2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28"/>
    </row>
    <row r="141" spans="1:103" s="3" customFormat="1" x14ac:dyDescent="0.2">
      <c r="A141" s="4" t="s">
        <v>2</v>
      </c>
      <c r="B141" s="3">
        <v>2022</v>
      </c>
      <c r="C141" s="19"/>
      <c r="D141" s="19">
        <v>2517</v>
      </c>
      <c r="E141" s="19">
        <v>2523</v>
      </c>
      <c r="F141" s="19">
        <v>350</v>
      </c>
      <c r="G141" s="19">
        <v>361</v>
      </c>
      <c r="H141" s="19">
        <v>241</v>
      </c>
      <c r="I141" s="12">
        <v>88.5</v>
      </c>
      <c r="J141" s="12">
        <v>90.83</v>
      </c>
      <c r="K141" s="12"/>
      <c r="L141" s="12">
        <v>7269</v>
      </c>
      <c r="M141" s="12"/>
      <c r="N141" s="12">
        <v>1662</v>
      </c>
      <c r="O141" s="12"/>
      <c r="P141" s="12">
        <v>619</v>
      </c>
      <c r="Q141" s="12"/>
      <c r="R141" s="12"/>
      <c r="S141" s="12"/>
      <c r="T141" s="12"/>
      <c r="U141" s="12"/>
      <c r="V141" s="12"/>
      <c r="W141" s="12"/>
      <c r="X141" s="12"/>
      <c r="Y141" s="12"/>
      <c r="Z141" s="48" t="s">
        <v>5</v>
      </c>
      <c r="AA141" s="48" t="s">
        <v>13</v>
      </c>
      <c r="AB141" s="48" t="s">
        <v>5</v>
      </c>
      <c r="AC141" s="48" t="s">
        <v>9</v>
      </c>
      <c r="AD141" s="48" t="s">
        <v>5</v>
      </c>
      <c r="AE141" s="48" t="s">
        <v>5</v>
      </c>
      <c r="AF141" s="48" t="s">
        <v>13</v>
      </c>
      <c r="AG141" s="48" t="s">
        <v>13</v>
      </c>
      <c r="AH141" s="48" t="s">
        <v>13</v>
      </c>
      <c r="AI141" s="48" t="s">
        <v>5</v>
      </c>
      <c r="AJ141" s="48" t="s">
        <v>9</v>
      </c>
      <c r="AK141" s="48" t="s">
        <v>9</v>
      </c>
      <c r="AL141" s="48" t="s">
        <v>9</v>
      </c>
      <c r="AM141" s="48" t="s">
        <v>15</v>
      </c>
      <c r="AN141" s="48" t="s">
        <v>15</v>
      </c>
      <c r="AO141" s="48" t="s">
        <v>9</v>
      </c>
      <c r="AP141" s="48" t="s">
        <v>9</v>
      </c>
      <c r="AQ141" s="48" t="s">
        <v>9</v>
      </c>
      <c r="AR141" s="48" t="s">
        <v>15</v>
      </c>
      <c r="AS141" s="28"/>
      <c r="AT141" s="28" t="s">
        <v>10</v>
      </c>
      <c r="AU141" s="19">
        <v>33</v>
      </c>
      <c r="AV141" s="19"/>
      <c r="AW141" s="19">
        <v>700</v>
      </c>
      <c r="AX141" s="19">
        <v>760</v>
      </c>
      <c r="AY141" s="19">
        <v>670</v>
      </c>
      <c r="AZ141" s="19">
        <v>760</v>
      </c>
      <c r="BA141" s="19">
        <v>1390</v>
      </c>
      <c r="BB141" s="19">
        <v>1500</v>
      </c>
      <c r="BC141" s="12">
        <v>73</v>
      </c>
      <c r="BD141" s="12">
        <v>79.3</v>
      </c>
      <c r="BE141" s="12" t="s">
        <v>7</v>
      </c>
      <c r="BF141" s="12" t="s">
        <v>7</v>
      </c>
      <c r="BG141" s="12">
        <v>707</v>
      </c>
      <c r="BH141" s="12">
        <v>348</v>
      </c>
      <c r="BI141" s="12" t="s">
        <v>10</v>
      </c>
      <c r="BJ141" s="12"/>
      <c r="BK141" s="3">
        <v>312</v>
      </c>
      <c r="BL141" s="1">
        <v>64</v>
      </c>
      <c r="BM141" s="1">
        <v>32</v>
      </c>
      <c r="BN141" s="1" t="s">
        <v>7</v>
      </c>
      <c r="BO141" s="1" t="s">
        <v>7</v>
      </c>
      <c r="BP141" s="1" t="s">
        <v>7</v>
      </c>
      <c r="BQ141" s="116" t="s">
        <v>413</v>
      </c>
      <c r="BR141" s="143" t="s">
        <v>413</v>
      </c>
      <c r="BS141" s="1" t="s">
        <v>7</v>
      </c>
      <c r="BT141" s="1" t="s">
        <v>10</v>
      </c>
      <c r="BU141" s="1" t="s">
        <v>7</v>
      </c>
      <c r="BV141" s="1" t="s">
        <v>7</v>
      </c>
      <c r="BW141" s="1" t="s">
        <v>7</v>
      </c>
      <c r="BX141" s="12">
        <v>82</v>
      </c>
      <c r="BY141" s="12">
        <v>0</v>
      </c>
      <c r="BZ141" s="12">
        <v>0</v>
      </c>
      <c r="CA141" s="12">
        <v>100</v>
      </c>
      <c r="CB141" s="12">
        <v>96</v>
      </c>
      <c r="CC141" s="12">
        <v>61260</v>
      </c>
      <c r="CD141" s="12"/>
      <c r="CE141" s="12"/>
      <c r="CF141" s="12"/>
      <c r="CG141" s="12">
        <f>308</f>
        <v>308</v>
      </c>
      <c r="CH141" s="12">
        <v>21310</v>
      </c>
      <c r="CI141" s="12">
        <v>463</v>
      </c>
      <c r="CJ141" s="12">
        <v>379</v>
      </c>
      <c r="CK141" s="12">
        <v>379</v>
      </c>
      <c r="CL141" s="12">
        <v>378</v>
      </c>
      <c r="CM141" s="12">
        <v>299</v>
      </c>
      <c r="CN141" s="12">
        <v>10</v>
      </c>
      <c r="CO141" s="12">
        <v>379</v>
      </c>
      <c r="CP141" s="12">
        <v>100</v>
      </c>
      <c r="CQ141" s="66">
        <v>59570</v>
      </c>
      <c r="CR141" s="66">
        <v>58272</v>
      </c>
      <c r="CS141" s="66">
        <v>2795</v>
      </c>
      <c r="CT141" s="66">
        <v>2848</v>
      </c>
      <c r="CU141" s="12">
        <v>41</v>
      </c>
      <c r="CV141" s="66">
        <v>19325</v>
      </c>
      <c r="CW141" s="12">
        <v>0</v>
      </c>
      <c r="CX141" s="66">
        <v>0</v>
      </c>
      <c r="CY141" s="78" t="s">
        <v>190</v>
      </c>
    </row>
    <row r="142" spans="1:103" s="3" customFormat="1" x14ac:dyDescent="0.2">
      <c r="A142" s="3" t="s">
        <v>2</v>
      </c>
      <c r="B142" s="3">
        <v>2021</v>
      </c>
      <c r="C142" s="19"/>
      <c r="D142" s="19">
        <v>2553</v>
      </c>
      <c r="E142" s="19">
        <v>2842</v>
      </c>
      <c r="F142" s="19">
        <v>360</v>
      </c>
      <c r="G142" s="19">
        <v>363</v>
      </c>
      <c r="H142" s="19">
        <v>254</v>
      </c>
      <c r="I142" s="12">
        <v>90.91</v>
      </c>
      <c r="J142" s="12">
        <v>95.45</v>
      </c>
      <c r="K142" s="12"/>
      <c r="L142" s="12">
        <v>6064</v>
      </c>
      <c r="M142" s="12"/>
      <c r="N142" s="12">
        <v>1814</v>
      </c>
      <c r="O142" s="12"/>
      <c r="P142" s="12">
        <v>676</v>
      </c>
      <c r="Q142" s="12"/>
      <c r="R142" s="12"/>
      <c r="S142" s="12"/>
      <c r="T142" s="12"/>
      <c r="U142" s="12"/>
      <c r="V142" s="12"/>
      <c r="W142" s="12"/>
      <c r="X142" s="12"/>
      <c r="Y142" s="12"/>
      <c r="Z142" s="28"/>
      <c r="AA142" s="28"/>
      <c r="AB142" s="28"/>
      <c r="AC142" s="2" t="s">
        <v>9</v>
      </c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 t="s">
        <v>10</v>
      </c>
      <c r="AU142" s="19">
        <v>34</v>
      </c>
      <c r="AV142" s="19"/>
      <c r="AW142" s="19">
        <v>690</v>
      </c>
      <c r="AX142" s="19">
        <v>760</v>
      </c>
      <c r="AY142" s="19">
        <v>680</v>
      </c>
      <c r="AZ142" s="19">
        <v>770</v>
      </c>
      <c r="BA142" s="19">
        <v>1390</v>
      </c>
      <c r="BB142" s="19">
        <v>1510</v>
      </c>
      <c r="BC142" s="12">
        <v>74</v>
      </c>
      <c r="BD142" s="12">
        <v>74</v>
      </c>
      <c r="BE142" s="12" t="s">
        <v>7</v>
      </c>
      <c r="BF142" s="12" t="s">
        <v>7</v>
      </c>
      <c r="BG142" s="12">
        <v>513</v>
      </c>
      <c r="BH142" s="12">
        <v>295</v>
      </c>
      <c r="BI142" s="12" t="s">
        <v>10</v>
      </c>
      <c r="BJ142" s="12"/>
      <c r="BK142" s="3">
        <v>222</v>
      </c>
      <c r="BL142" s="1">
        <v>74</v>
      </c>
      <c r="BM142" s="1">
        <v>40</v>
      </c>
      <c r="BN142" s="1"/>
      <c r="BO142" s="1"/>
      <c r="BP142" s="1"/>
      <c r="BQ142" s="1"/>
      <c r="BR142" s="108"/>
      <c r="BS142" s="1"/>
      <c r="BT142" s="1"/>
      <c r="BU142" s="1"/>
      <c r="BV142" s="1"/>
      <c r="BW142" s="1"/>
      <c r="BX142" s="12">
        <v>82</v>
      </c>
      <c r="BY142" s="12">
        <v>0</v>
      </c>
      <c r="BZ142" s="12">
        <v>0</v>
      </c>
      <c r="CA142" s="12">
        <v>100</v>
      </c>
      <c r="CB142" s="12">
        <v>95</v>
      </c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66"/>
      <c r="CR142" s="66"/>
      <c r="CS142" s="66"/>
      <c r="CT142" s="66"/>
      <c r="CU142" s="12"/>
      <c r="CV142" s="66"/>
      <c r="CW142" s="12"/>
      <c r="CX142" s="66"/>
      <c r="CY142" s="28"/>
    </row>
    <row r="143" spans="1:103" s="3" customFormat="1" x14ac:dyDescent="0.2">
      <c r="A143" s="3" t="s">
        <v>2</v>
      </c>
      <c r="B143" s="3">
        <v>2020</v>
      </c>
      <c r="C143" s="19"/>
      <c r="D143" s="19">
        <v>2160</v>
      </c>
      <c r="E143" s="19">
        <v>2183</v>
      </c>
      <c r="F143" s="19">
        <v>321</v>
      </c>
      <c r="G143" s="19">
        <v>317</v>
      </c>
      <c r="H143" s="19">
        <v>222</v>
      </c>
      <c r="I143" s="12">
        <v>86.5</v>
      </c>
      <c r="J143" s="12">
        <v>77</v>
      </c>
      <c r="K143" s="12"/>
      <c r="L143" s="12">
        <v>5249</v>
      </c>
      <c r="M143" s="12"/>
      <c r="N143" s="12">
        <v>1917</v>
      </c>
      <c r="O143" s="12"/>
      <c r="P143" s="12">
        <v>527</v>
      </c>
      <c r="Q143" s="12"/>
      <c r="R143" s="12"/>
      <c r="S143" s="12"/>
      <c r="T143" s="12"/>
      <c r="U143" s="12"/>
      <c r="V143" s="12"/>
      <c r="W143" s="12"/>
      <c r="X143" s="12"/>
      <c r="Y143" s="12"/>
      <c r="Z143" s="28"/>
      <c r="AA143" s="28"/>
      <c r="AB143" s="28"/>
      <c r="AC143" s="2" t="s">
        <v>9</v>
      </c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 t="s">
        <v>10</v>
      </c>
      <c r="AU143" s="19">
        <v>54</v>
      </c>
      <c r="AV143" s="19"/>
      <c r="AW143" s="19">
        <v>670</v>
      </c>
      <c r="AX143" s="19">
        <v>740</v>
      </c>
      <c r="AY143" s="19">
        <v>655</v>
      </c>
      <c r="AZ143" s="19">
        <v>770</v>
      </c>
      <c r="BA143" s="19">
        <v>1350</v>
      </c>
      <c r="BB143" s="19">
        <v>1490</v>
      </c>
      <c r="BC143" s="12">
        <v>72</v>
      </c>
      <c r="BD143" s="12">
        <v>67</v>
      </c>
      <c r="BE143" s="12" t="s">
        <v>7</v>
      </c>
      <c r="BF143" s="12" t="s">
        <v>7</v>
      </c>
      <c r="BG143" s="12">
        <v>441</v>
      </c>
      <c r="BH143" s="12">
        <v>285</v>
      </c>
      <c r="BI143" s="12" t="s">
        <v>10</v>
      </c>
      <c r="BJ143" s="12"/>
      <c r="BK143" s="3">
        <v>201</v>
      </c>
      <c r="BL143" s="1">
        <v>83</v>
      </c>
      <c r="BM143" s="1">
        <v>28</v>
      </c>
      <c r="BN143" s="1"/>
      <c r="BO143" s="1"/>
      <c r="BP143" s="1"/>
      <c r="BQ143" s="1"/>
      <c r="BR143" s="108"/>
      <c r="BS143" s="1"/>
      <c r="BT143" s="1"/>
      <c r="BU143" s="1"/>
      <c r="BV143" s="1"/>
      <c r="BW143" s="1"/>
      <c r="BX143" s="12">
        <v>80</v>
      </c>
      <c r="BY143" s="12">
        <v>0</v>
      </c>
      <c r="BZ143" s="12">
        <v>0</v>
      </c>
      <c r="CA143" s="12">
        <v>1</v>
      </c>
      <c r="CB143" s="12">
        <v>5</v>
      </c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66"/>
      <c r="CR143" s="66"/>
      <c r="CS143" s="66"/>
      <c r="CT143" s="66"/>
      <c r="CU143" s="12"/>
      <c r="CV143" s="66"/>
      <c r="CW143" s="12"/>
      <c r="CX143" s="66"/>
      <c r="CY143" s="28"/>
    </row>
    <row r="144" spans="1:103" s="3" customFormat="1" x14ac:dyDescent="0.2">
      <c r="A144" s="3" t="s">
        <v>2</v>
      </c>
      <c r="B144" s="3">
        <v>2019</v>
      </c>
      <c r="C144" s="19"/>
      <c r="D144" s="19">
        <v>2518</v>
      </c>
      <c r="E144" s="19">
        <v>2531</v>
      </c>
      <c r="F144" s="19">
        <v>363</v>
      </c>
      <c r="G144" s="19">
        <v>354</v>
      </c>
      <c r="H144" s="19">
        <v>243</v>
      </c>
      <c r="I144" s="12">
        <v>88.94</v>
      </c>
      <c r="J144" s="12">
        <v>94.29</v>
      </c>
      <c r="K144" s="12"/>
      <c r="L144" s="12">
        <v>5597</v>
      </c>
      <c r="M144" s="12"/>
      <c r="N144" s="12">
        <v>1817</v>
      </c>
      <c r="O144" s="12"/>
      <c r="P144" s="12">
        <v>633</v>
      </c>
      <c r="Q144" s="12"/>
      <c r="R144" s="12"/>
      <c r="S144" s="12"/>
      <c r="T144" s="12"/>
      <c r="U144" s="12"/>
      <c r="V144" s="12"/>
      <c r="W144" s="12"/>
      <c r="X144" s="12"/>
      <c r="Y144" s="12"/>
      <c r="Z144" s="28"/>
      <c r="AA144" s="28"/>
      <c r="AB144" s="28"/>
      <c r="AC144" s="2" t="s">
        <v>9</v>
      </c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 t="s">
        <v>10</v>
      </c>
      <c r="AU144" s="19">
        <v>54</v>
      </c>
      <c r="AV144" s="19"/>
      <c r="AW144" s="19">
        <v>670</v>
      </c>
      <c r="AX144" s="19">
        <v>740</v>
      </c>
      <c r="AY144" s="19">
        <v>660</v>
      </c>
      <c r="AZ144" s="19">
        <v>780</v>
      </c>
      <c r="BA144" s="19">
        <v>1330</v>
      </c>
      <c r="BB144" s="19">
        <v>1500</v>
      </c>
      <c r="BC144" s="12">
        <v>75</v>
      </c>
      <c r="BD144" s="12">
        <v>68</v>
      </c>
      <c r="BE144" s="12" t="s">
        <v>7</v>
      </c>
      <c r="BF144" s="12" t="s">
        <v>7</v>
      </c>
      <c r="BG144" s="12">
        <v>501</v>
      </c>
      <c r="BH144" s="12">
        <v>307</v>
      </c>
      <c r="BI144" s="12" t="s">
        <v>10</v>
      </c>
      <c r="BJ144" s="12"/>
      <c r="BK144" s="3">
        <v>248</v>
      </c>
      <c r="BL144" s="1">
        <v>111</v>
      </c>
      <c r="BM144" s="1">
        <v>47</v>
      </c>
      <c r="BN144" s="1"/>
      <c r="BO144" s="1"/>
      <c r="BP144" s="1"/>
      <c r="BQ144" s="1"/>
      <c r="BR144" s="108"/>
      <c r="BS144" s="1"/>
      <c r="BT144" s="1"/>
      <c r="BU144" s="1"/>
      <c r="BV144" s="1"/>
      <c r="BW144" s="1"/>
      <c r="BX144" s="12">
        <v>81</v>
      </c>
      <c r="BY144" s="12">
        <v>0</v>
      </c>
      <c r="BZ144" s="12">
        <v>0</v>
      </c>
      <c r="CA144" s="12">
        <v>100</v>
      </c>
      <c r="CB144" s="12">
        <v>94</v>
      </c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66"/>
      <c r="CR144" s="66"/>
      <c r="CS144" s="66"/>
      <c r="CT144" s="66"/>
      <c r="CU144" s="12"/>
      <c r="CV144" s="66"/>
      <c r="CW144" s="12"/>
      <c r="CX144" s="66"/>
      <c r="CY144" s="28"/>
    </row>
    <row r="145" spans="1:103" s="3" customFormat="1" x14ac:dyDescent="0.2">
      <c r="A145" s="3" t="s">
        <v>2</v>
      </c>
      <c r="B145" s="3">
        <v>2018</v>
      </c>
      <c r="C145" s="19"/>
      <c r="D145" s="19">
        <v>2490</v>
      </c>
      <c r="E145" s="19">
        <v>2502</v>
      </c>
      <c r="F145" s="19">
        <v>401</v>
      </c>
      <c r="G145" s="19">
        <v>348</v>
      </c>
      <c r="H145" s="19">
        <v>233</v>
      </c>
      <c r="I145" s="12">
        <v>89</v>
      </c>
      <c r="J145" s="12">
        <v>93</v>
      </c>
      <c r="K145" s="12"/>
      <c r="L145" s="12">
        <v>5780</v>
      </c>
      <c r="M145" s="12"/>
      <c r="N145" s="12">
        <v>1789</v>
      </c>
      <c r="O145" s="12"/>
      <c r="P145" s="12">
        <v>613</v>
      </c>
      <c r="Q145" s="12"/>
      <c r="R145" s="12"/>
      <c r="S145" s="12"/>
      <c r="T145" s="12"/>
      <c r="U145" s="12"/>
      <c r="V145" s="12"/>
      <c r="W145" s="12"/>
      <c r="X145" s="12"/>
      <c r="Y145" s="12"/>
      <c r="Z145" s="28"/>
      <c r="AA145" s="28"/>
      <c r="AB145" s="28"/>
      <c r="AC145" s="2" t="s">
        <v>9</v>
      </c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 t="s">
        <v>10</v>
      </c>
      <c r="AU145" s="19">
        <v>43</v>
      </c>
      <c r="AV145" s="19"/>
      <c r="AW145" s="19">
        <v>670</v>
      </c>
      <c r="AX145" s="19">
        <v>750</v>
      </c>
      <c r="AY145" s="19">
        <v>670</v>
      </c>
      <c r="AZ145" s="19">
        <v>770</v>
      </c>
      <c r="BA145" s="19"/>
      <c r="BB145" s="19"/>
      <c r="BC145" s="12">
        <v>72</v>
      </c>
      <c r="BD145" s="12">
        <v>83.95</v>
      </c>
      <c r="BE145" s="12" t="s">
        <v>7</v>
      </c>
      <c r="BF145" s="12" t="s">
        <v>7</v>
      </c>
      <c r="BG145" s="12">
        <v>578</v>
      </c>
      <c r="BH145" s="12">
        <v>286</v>
      </c>
      <c r="BI145" s="12" t="s">
        <v>10</v>
      </c>
      <c r="BJ145" s="12"/>
      <c r="BK145" s="3">
        <v>283</v>
      </c>
      <c r="BL145" s="1">
        <v>92</v>
      </c>
      <c r="BM145" s="1">
        <v>39</v>
      </c>
      <c r="BN145" s="1"/>
      <c r="BO145" s="1"/>
      <c r="BP145" s="1"/>
      <c r="BQ145" s="1"/>
      <c r="BR145" s="108"/>
      <c r="BS145" s="1"/>
      <c r="BT145" s="1"/>
      <c r="BU145" s="1"/>
      <c r="BV145" s="1"/>
      <c r="BW145" s="1"/>
      <c r="BX145" s="12">
        <v>81</v>
      </c>
      <c r="BY145" s="12">
        <v>0</v>
      </c>
      <c r="BZ145" s="12">
        <v>0</v>
      </c>
      <c r="CA145" s="12">
        <v>100</v>
      </c>
      <c r="CB145" s="12">
        <v>95</v>
      </c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66"/>
      <c r="CR145" s="66"/>
      <c r="CS145" s="66"/>
      <c r="CT145" s="66"/>
      <c r="CU145" s="12"/>
      <c r="CV145" s="66"/>
      <c r="CW145" s="12"/>
      <c r="CX145" s="66"/>
      <c r="CY145" s="28"/>
    </row>
    <row r="146" spans="1:103" s="3" customFormat="1" x14ac:dyDescent="0.2">
      <c r="A146" s="3" t="s">
        <v>2</v>
      </c>
      <c r="B146" s="3">
        <v>2017</v>
      </c>
      <c r="C146" s="19"/>
      <c r="D146" s="19">
        <v>2504</v>
      </c>
      <c r="E146" s="19">
        <v>2521</v>
      </c>
      <c r="F146" s="19">
        <v>397</v>
      </c>
      <c r="G146" s="20">
        <v>350</v>
      </c>
      <c r="H146" s="20">
        <v>275</v>
      </c>
      <c r="I146" s="12">
        <v>88</v>
      </c>
      <c r="J146" s="12">
        <v>93</v>
      </c>
      <c r="K146" s="12"/>
      <c r="L146" s="12">
        <v>5432</v>
      </c>
      <c r="M146" s="12"/>
      <c r="N146" s="12">
        <v>1731</v>
      </c>
      <c r="O146" s="12"/>
      <c r="P146" s="12">
        <v>639</v>
      </c>
      <c r="Q146" s="12"/>
      <c r="R146" s="12"/>
      <c r="S146" s="12"/>
      <c r="T146" s="12"/>
      <c r="U146" s="12"/>
      <c r="V146" s="12"/>
      <c r="W146" s="12"/>
      <c r="X146" s="12"/>
      <c r="Y146" s="12"/>
      <c r="Z146" s="28"/>
      <c r="AA146" s="28"/>
      <c r="AB146" s="28"/>
      <c r="AC146" s="2" t="s">
        <v>9</v>
      </c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 t="s">
        <v>10</v>
      </c>
      <c r="AU146" s="19">
        <v>50</v>
      </c>
      <c r="AV146" s="19"/>
      <c r="AW146" s="19">
        <v>650</v>
      </c>
      <c r="AX146" s="19">
        <v>740</v>
      </c>
      <c r="AY146" s="19">
        <v>640</v>
      </c>
      <c r="AZ146" s="19">
        <v>750</v>
      </c>
      <c r="BA146" s="19"/>
      <c r="BB146" s="19"/>
      <c r="BC146" s="12">
        <v>72</v>
      </c>
      <c r="BD146" s="12">
        <v>72.760000000000005</v>
      </c>
      <c r="BE146" s="12" t="s">
        <v>7</v>
      </c>
      <c r="BF146" s="12" t="s">
        <v>7</v>
      </c>
      <c r="BG146" s="12">
        <v>538</v>
      </c>
      <c r="BH146" s="12">
        <v>293</v>
      </c>
      <c r="BI146" s="12" t="s">
        <v>10</v>
      </c>
      <c r="BJ146" s="12"/>
      <c r="BK146" s="3">
        <v>276</v>
      </c>
      <c r="BL146" s="1">
        <v>90</v>
      </c>
      <c r="BM146" s="1">
        <v>46</v>
      </c>
      <c r="BN146" s="1"/>
      <c r="BO146" s="1"/>
      <c r="BP146" s="1"/>
      <c r="BQ146" s="1"/>
      <c r="BR146" s="108"/>
      <c r="BS146" s="1"/>
      <c r="BT146" s="1"/>
      <c r="BU146" s="1"/>
      <c r="BV146" s="1"/>
      <c r="BW146" s="1"/>
      <c r="BX146" s="12">
        <v>79</v>
      </c>
      <c r="BY146" s="12">
        <v>0</v>
      </c>
      <c r="BZ146" s="12">
        <v>0</v>
      </c>
      <c r="CA146" s="12">
        <v>100</v>
      </c>
      <c r="CB146" s="12">
        <v>95</v>
      </c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66"/>
      <c r="CR146" s="66"/>
      <c r="CS146" s="66"/>
      <c r="CT146" s="66"/>
      <c r="CU146" s="12"/>
      <c r="CV146" s="66"/>
      <c r="CW146" s="12"/>
      <c r="CX146" s="66"/>
      <c r="CY146" s="28"/>
    </row>
    <row r="147" spans="1:103" s="3" customFormat="1" x14ac:dyDescent="0.2">
      <c r="A147" s="3" t="s">
        <v>2</v>
      </c>
      <c r="B147" s="3">
        <v>2016</v>
      </c>
      <c r="C147" s="19"/>
      <c r="D147" s="19">
        <v>2501</v>
      </c>
      <c r="E147" s="19">
        <v>2514</v>
      </c>
      <c r="F147" s="19">
        <v>382</v>
      </c>
      <c r="G147" s="19">
        <v>362</v>
      </c>
      <c r="H147" s="19">
        <v>290</v>
      </c>
      <c r="I147" s="12">
        <v>89</v>
      </c>
      <c r="J147" s="12">
        <v>94</v>
      </c>
      <c r="K147" s="12"/>
      <c r="L147" s="12">
        <v>5254</v>
      </c>
      <c r="M147" s="12"/>
      <c r="N147" s="12">
        <v>1956</v>
      </c>
      <c r="O147" s="12"/>
      <c r="P147" s="12">
        <v>654</v>
      </c>
      <c r="Q147" s="12"/>
      <c r="R147" s="12"/>
      <c r="S147" s="12"/>
      <c r="T147" s="12"/>
      <c r="U147" s="12"/>
      <c r="V147" s="12"/>
      <c r="W147" s="12"/>
      <c r="X147" s="12"/>
      <c r="Y147" s="12"/>
      <c r="Z147" s="28"/>
      <c r="AA147" s="28"/>
      <c r="AB147" s="28"/>
      <c r="AC147" s="2" t="s">
        <v>9</v>
      </c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 t="s">
        <v>10</v>
      </c>
      <c r="AU147" s="19">
        <v>55</v>
      </c>
      <c r="AV147" s="19"/>
      <c r="AW147" s="19">
        <v>630</v>
      </c>
      <c r="AX147" s="19">
        <v>740</v>
      </c>
      <c r="AY147" s="19">
        <v>600</v>
      </c>
      <c r="AZ147" s="19">
        <v>740</v>
      </c>
      <c r="BA147" s="19"/>
      <c r="BB147" s="19"/>
      <c r="BC147" s="12">
        <v>71</v>
      </c>
      <c r="BD147" s="12">
        <v>61.49</v>
      </c>
      <c r="BE147" s="12" t="s">
        <v>7</v>
      </c>
      <c r="BF147" s="12" t="s">
        <v>7</v>
      </c>
      <c r="BG147" s="12">
        <v>460</v>
      </c>
      <c r="BH147" s="12">
        <v>260</v>
      </c>
      <c r="BI147" s="12" t="s">
        <v>10</v>
      </c>
      <c r="BJ147" s="12"/>
      <c r="BK147" s="1"/>
      <c r="BL147" s="1"/>
      <c r="BM147" s="1"/>
      <c r="BN147" s="1"/>
      <c r="BO147" s="1"/>
      <c r="BP147" s="1"/>
      <c r="BQ147" s="1"/>
      <c r="BR147" s="108"/>
      <c r="BS147" s="1"/>
      <c r="BT147" s="1"/>
      <c r="BU147" s="1"/>
      <c r="BV147" s="1"/>
      <c r="BW147" s="1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66"/>
      <c r="CR147" s="66"/>
      <c r="CS147" s="66"/>
      <c r="CT147" s="66"/>
      <c r="CU147" s="12"/>
      <c r="CV147" s="66"/>
      <c r="CW147" s="12"/>
      <c r="CX147" s="66"/>
      <c r="CY147" s="28"/>
    </row>
    <row r="148" spans="1:103" s="3" customFormat="1" x14ac:dyDescent="0.2">
      <c r="A148" s="3" t="s">
        <v>2</v>
      </c>
      <c r="B148" s="3">
        <v>2015</v>
      </c>
      <c r="C148" s="19"/>
      <c r="D148" s="19">
        <v>2459</v>
      </c>
      <c r="E148" s="19">
        <v>2478</v>
      </c>
      <c r="F148" s="19">
        <v>396</v>
      </c>
      <c r="G148" s="19">
        <v>349</v>
      </c>
      <c r="H148" s="19">
        <v>291</v>
      </c>
      <c r="I148" s="12">
        <v>87</v>
      </c>
      <c r="J148" s="12">
        <v>90</v>
      </c>
      <c r="K148" s="12"/>
      <c r="L148" s="12">
        <v>5006</v>
      </c>
      <c r="M148" s="12"/>
      <c r="N148" s="12">
        <v>1897</v>
      </c>
      <c r="O148" s="12"/>
      <c r="P148" s="12">
        <v>609</v>
      </c>
      <c r="Q148" s="12"/>
      <c r="R148" s="12"/>
      <c r="S148" s="12"/>
      <c r="T148" s="12"/>
      <c r="U148" s="12"/>
      <c r="V148" s="12"/>
      <c r="W148" s="12"/>
      <c r="X148" s="12"/>
      <c r="Y148" s="12"/>
      <c r="Z148" s="28"/>
      <c r="AA148" s="28"/>
      <c r="AB148" s="28"/>
      <c r="AC148" s="2" t="s">
        <v>9</v>
      </c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 t="s">
        <v>10</v>
      </c>
      <c r="AU148" s="19">
        <v>54</v>
      </c>
      <c r="AV148" s="19"/>
      <c r="AW148" s="19">
        <v>620</v>
      </c>
      <c r="AX148" s="19">
        <v>740</v>
      </c>
      <c r="AY148" s="19">
        <v>620</v>
      </c>
      <c r="AZ148" s="19">
        <v>720</v>
      </c>
      <c r="BA148" s="19"/>
      <c r="BB148" s="19"/>
      <c r="BC148" s="12">
        <v>62</v>
      </c>
      <c r="BD148" s="12">
        <v>64.650000000000006</v>
      </c>
      <c r="BE148" s="12" t="s">
        <v>7</v>
      </c>
      <c r="BF148" s="12" t="s">
        <v>7</v>
      </c>
      <c r="BG148" s="12">
        <v>409</v>
      </c>
      <c r="BH148" s="12">
        <v>233</v>
      </c>
      <c r="BI148" s="12" t="s">
        <v>10</v>
      </c>
      <c r="BJ148" s="12"/>
      <c r="BK148" s="1"/>
      <c r="BL148" s="1"/>
      <c r="BM148" s="1"/>
      <c r="BN148" s="1"/>
      <c r="BO148" s="1"/>
      <c r="BP148" s="1"/>
      <c r="BQ148" s="1"/>
      <c r="BR148" s="108"/>
      <c r="BS148" s="1"/>
      <c r="BT148" s="1"/>
      <c r="BU148" s="1"/>
      <c r="BV148" s="1"/>
      <c r="BW148" s="1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66"/>
      <c r="CR148" s="66"/>
      <c r="CS148" s="66"/>
      <c r="CT148" s="66"/>
      <c r="CU148" s="12"/>
      <c r="CV148" s="66"/>
      <c r="CW148" s="12"/>
      <c r="CX148" s="66"/>
      <c r="CY148" s="28"/>
    </row>
    <row r="149" spans="1:103" s="3" customFormat="1" x14ac:dyDescent="0.2">
      <c r="A149" s="3" t="s">
        <v>2</v>
      </c>
      <c r="B149" s="3">
        <v>2014</v>
      </c>
      <c r="C149" s="19"/>
      <c r="D149" s="19">
        <v>2544</v>
      </c>
      <c r="E149" s="19">
        <v>2563</v>
      </c>
      <c r="F149" s="19">
        <v>426</v>
      </c>
      <c r="G149" s="19">
        <v>360</v>
      </c>
      <c r="H149" s="19">
        <v>334</v>
      </c>
      <c r="I149" s="12">
        <v>87</v>
      </c>
      <c r="J149" s="12">
        <v>94</v>
      </c>
      <c r="K149" s="12"/>
      <c r="L149" s="12">
        <v>4466</v>
      </c>
      <c r="M149" s="12"/>
      <c r="N149" s="12">
        <v>1885</v>
      </c>
      <c r="O149" s="12"/>
      <c r="P149" s="12">
        <v>616</v>
      </c>
      <c r="Q149" s="12"/>
      <c r="R149" s="12"/>
      <c r="S149" s="12"/>
      <c r="T149" s="12"/>
      <c r="U149" s="12"/>
      <c r="V149" s="12"/>
      <c r="W149" s="12"/>
      <c r="X149" s="12"/>
      <c r="Y149" s="12"/>
      <c r="Z149" s="28"/>
      <c r="AA149" s="28"/>
      <c r="AB149" s="28"/>
      <c r="AC149" s="2" t="s">
        <v>9</v>
      </c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 t="s">
        <v>10</v>
      </c>
      <c r="AU149" s="19">
        <v>59</v>
      </c>
      <c r="AV149" s="19"/>
      <c r="AW149" s="19">
        <v>620</v>
      </c>
      <c r="AX149" s="19">
        <v>730</v>
      </c>
      <c r="AY149" s="19">
        <v>620</v>
      </c>
      <c r="AZ149" s="19">
        <v>740</v>
      </c>
      <c r="BA149" s="19"/>
      <c r="BB149" s="19"/>
      <c r="BC149" s="12">
        <v>62</v>
      </c>
      <c r="BD149" s="12">
        <v>63.49</v>
      </c>
      <c r="BE149" s="12" t="s">
        <v>7</v>
      </c>
      <c r="BF149" s="12" t="s">
        <v>7</v>
      </c>
      <c r="BG149" s="12">
        <v>346</v>
      </c>
      <c r="BH149" s="12">
        <v>201</v>
      </c>
      <c r="BI149" s="12" t="s">
        <v>10</v>
      </c>
      <c r="BJ149" s="12"/>
      <c r="BK149" s="1"/>
      <c r="BL149" s="1"/>
      <c r="BM149" s="1"/>
      <c r="BN149" s="1"/>
      <c r="BO149" s="1"/>
      <c r="BP149" s="1"/>
      <c r="BQ149" s="1"/>
      <c r="BR149" s="108"/>
      <c r="BS149" s="1"/>
      <c r="BT149" s="1"/>
      <c r="BU149" s="1"/>
      <c r="BV149" s="1"/>
      <c r="BW149" s="1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66"/>
      <c r="CR149" s="66"/>
      <c r="CS149" s="66"/>
      <c r="CT149" s="66"/>
      <c r="CU149" s="12"/>
      <c r="CV149" s="66"/>
      <c r="CW149" s="12"/>
      <c r="CX149" s="66"/>
      <c r="CY149" s="28"/>
    </row>
    <row r="150" spans="1:103" s="3" customFormat="1" x14ac:dyDescent="0.2">
      <c r="A150" s="4" t="s">
        <v>356</v>
      </c>
      <c r="B150" s="3">
        <v>2022</v>
      </c>
      <c r="C150" s="3">
        <v>8018</v>
      </c>
      <c r="D150" s="3">
        <v>8388</v>
      </c>
      <c r="E150" s="3">
        <v>17509</v>
      </c>
      <c r="F150" s="3">
        <v>8201</v>
      </c>
      <c r="G150" s="3">
        <v>1743</v>
      </c>
      <c r="H150" s="3">
        <v>5891</v>
      </c>
      <c r="I150" s="12">
        <v>78</v>
      </c>
      <c r="J150" s="3">
        <v>87.83</v>
      </c>
      <c r="K150" s="3">
        <v>18093</v>
      </c>
      <c r="L150" s="3">
        <v>22420</v>
      </c>
      <c r="M150" s="3">
        <v>8324</v>
      </c>
      <c r="N150" s="3">
        <v>11584</v>
      </c>
      <c r="O150" s="3">
        <v>1609</v>
      </c>
      <c r="P150" s="3">
        <v>1733</v>
      </c>
      <c r="Z150" s="49" t="s">
        <v>5</v>
      </c>
      <c r="AA150" s="49" t="s">
        <v>9</v>
      </c>
      <c r="AB150" s="49" t="s">
        <v>5</v>
      </c>
      <c r="AC150" s="49" t="s">
        <v>5</v>
      </c>
      <c r="AD150" s="49" t="s">
        <v>13</v>
      </c>
      <c r="AE150" s="49" t="s">
        <v>13</v>
      </c>
      <c r="AF150" s="49" t="s">
        <v>9</v>
      </c>
      <c r="AG150" s="49" t="s">
        <v>9</v>
      </c>
      <c r="AH150" s="49" t="s">
        <v>9</v>
      </c>
      <c r="AI150" s="49" t="s">
        <v>9</v>
      </c>
      <c r="AJ150" s="49" t="s">
        <v>9</v>
      </c>
      <c r="AK150" s="49" t="s">
        <v>9</v>
      </c>
      <c r="AL150" s="49" t="s">
        <v>9</v>
      </c>
      <c r="AM150" s="49" t="s">
        <v>9</v>
      </c>
      <c r="AN150" s="49" t="s">
        <v>15</v>
      </c>
      <c r="AO150" s="49" t="s">
        <v>15</v>
      </c>
      <c r="AP150" s="49" t="s">
        <v>9</v>
      </c>
      <c r="AQ150" s="49" t="s">
        <v>9</v>
      </c>
      <c r="AR150" s="49" t="s">
        <v>9</v>
      </c>
      <c r="AS150" s="3" t="s">
        <v>7</v>
      </c>
      <c r="AT150" s="3" t="s">
        <v>7</v>
      </c>
      <c r="AU150" s="3">
        <v>41</v>
      </c>
      <c r="AV150" s="3">
        <v>5</v>
      </c>
      <c r="AW150" s="3">
        <v>640</v>
      </c>
      <c r="AX150" s="3">
        <v>720</v>
      </c>
      <c r="AY150" s="3">
        <v>680</v>
      </c>
      <c r="AZ150" s="3">
        <v>780</v>
      </c>
      <c r="BA150" s="3">
        <v>1320</v>
      </c>
      <c r="BB150" s="3">
        <v>1480</v>
      </c>
      <c r="BC150" s="3">
        <v>47</v>
      </c>
      <c r="BD150" s="3">
        <v>43</v>
      </c>
      <c r="BE150" s="3" t="s">
        <v>7</v>
      </c>
      <c r="BF150" s="3" t="s">
        <v>10</v>
      </c>
      <c r="BI150" s="3" t="s">
        <v>10</v>
      </c>
      <c r="BK150" s="3">
        <v>4643</v>
      </c>
      <c r="BL150" s="3">
        <v>2515</v>
      </c>
      <c r="BM150" s="3">
        <v>1179</v>
      </c>
      <c r="BN150" s="3" t="s">
        <v>7</v>
      </c>
      <c r="BO150" s="3" t="s">
        <v>7</v>
      </c>
      <c r="BP150" s="3" t="s">
        <v>7</v>
      </c>
      <c r="BQ150" s="117">
        <v>250</v>
      </c>
      <c r="BR150" s="147" t="s">
        <v>387</v>
      </c>
      <c r="BS150" s="3" t="s">
        <v>7</v>
      </c>
      <c r="BT150" s="3" t="s">
        <v>7</v>
      </c>
      <c r="BU150" s="3" t="s">
        <v>7</v>
      </c>
      <c r="BV150" s="3" t="s">
        <v>7</v>
      </c>
      <c r="BW150" s="3" t="s">
        <v>7</v>
      </c>
      <c r="BX150" s="19">
        <v>7</v>
      </c>
      <c r="BY150" s="19">
        <v>3</v>
      </c>
      <c r="BZ150" s="19">
        <v>3</v>
      </c>
      <c r="CA150" s="19">
        <v>77</v>
      </c>
      <c r="CB150" s="19">
        <v>50</v>
      </c>
      <c r="CE150" s="3">
        <v>7070</v>
      </c>
      <c r="CF150" s="3">
        <v>24990</v>
      </c>
      <c r="CG150" s="3">
        <v>3490</v>
      </c>
      <c r="CH150" s="3">
        <v>16408</v>
      </c>
      <c r="CI150" s="3">
        <v>3014</v>
      </c>
      <c r="CJ150" s="3">
        <v>2200</v>
      </c>
      <c r="CK150" s="3">
        <v>2171</v>
      </c>
      <c r="CL150" s="3">
        <v>1991</v>
      </c>
      <c r="CM150" s="3">
        <v>1971</v>
      </c>
      <c r="CN150" s="3">
        <v>187</v>
      </c>
      <c r="CO150" s="3">
        <v>249</v>
      </c>
      <c r="CP150" s="3">
        <v>65</v>
      </c>
      <c r="CQ150" s="3">
        <v>14712</v>
      </c>
      <c r="CR150" s="3">
        <v>11511</v>
      </c>
      <c r="CS150" s="3">
        <v>3937</v>
      </c>
      <c r="CT150" s="3">
        <v>3636</v>
      </c>
      <c r="CU150" s="3">
        <v>646</v>
      </c>
      <c r="CV150" s="3">
        <v>5150</v>
      </c>
      <c r="CW150" s="3">
        <v>53</v>
      </c>
      <c r="CX150" s="3">
        <v>17534</v>
      </c>
      <c r="CY150" s="3" t="s">
        <v>367</v>
      </c>
    </row>
    <row r="151" spans="1:103" s="3" customFormat="1" x14ac:dyDescent="0.2">
      <c r="A151" s="3" t="s">
        <v>356</v>
      </c>
      <c r="B151" s="3">
        <v>2021</v>
      </c>
      <c r="C151" s="3">
        <v>8140</v>
      </c>
      <c r="D151" s="3">
        <v>8558</v>
      </c>
      <c r="E151" s="3">
        <v>17999</v>
      </c>
      <c r="F151" s="3">
        <v>8609</v>
      </c>
      <c r="G151" s="3">
        <v>1838</v>
      </c>
      <c r="H151" s="3">
        <v>5622</v>
      </c>
      <c r="I151" s="12">
        <v>78</v>
      </c>
      <c r="J151" s="3">
        <v>89</v>
      </c>
      <c r="K151" s="3">
        <v>17177</v>
      </c>
      <c r="L151" s="3">
        <v>21649</v>
      </c>
      <c r="M151" s="3">
        <v>7809</v>
      </c>
      <c r="N151" s="3">
        <v>10850</v>
      </c>
      <c r="O151" s="3">
        <v>1588</v>
      </c>
      <c r="P151" s="3">
        <v>1819</v>
      </c>
      <c r="AS151" s="3" t="s">
        <v>7</v>
      </c>
      <c r="AT151" s="3" t="s">
        <v>7</v>
      </c>
      <c r="AU151" s="3">
        <v>37</v>
      </c>
      <c r="AV151" s="3">
        <v>6</v>
      </c>
      <c r="AW151" s="3">
        <v>630</v>
      </c>
      <c r="AX151" s="3">
        <v>710</v>
      </c>
      <c r="AY151" s="3">
        <v>670</v>
      </c>
      <c r="AZ151" s="3">
        <v>770</v>
      </c>
      <c r="BA151" s="3">
        <v>1320</v>
      </c>
      <c r="BB151" s="3">
        <v>1460</v>
      </c>
      <c r="BC151" s="3">
        <v>44</v>
      </c>
      <c r="BD151" s="3">
        <v>42.26</v>
      </c>
      <c r="BE151" s="3" t="s">
        <v>7</v>
      </c>
      <c r="BF151" s="3" t="s">
        <v>10</v>
      </c>
      <c r="BI151" s="3" t="s">
        <v>10</v>
      </c>
      <c r="BK151" s="3">
        <v>4979</v>
      </c>
      <c r="BL151" s="3">
        <v>2948</v>
      </c>
      <c r="BM151" s="3">
        <v>1404</v>
      </c>
      <c r="BR151" s="109"/>
      <c r="BX151" s="19">
        <v>7</v>
      </c>
      <c r="BY151" s="19">
        <v>2</v>
      </c>
      <c r="BZ151" s="19">
        <v>2</v>
      </c>
      <c r="CA151" s="19">
        <v>73</v>
      </c>
      <c r="CB151" s="19">
        <v>47</v>
      </c>
    </row>
    <row r="152" spans="1:103" s="3" customFormat="1" x14ac:dyDescent="0.2">
      <c r="A152" s="3" t="s">
        <v>356</v>
      </c>
      <c r="B152" s="3">
        <v>2020</v>
      </c>
      <c r="C152" s="3">
        <v>8217</v>
      </c>
      <c r="D152" s="3">
        <v>8369</v>
      </c>
      <c r="E152" s="3">
        <v>18010</v>
      </c>
      <c r="F152" s="3">
        <v>8772</v>
      </c>
      <c r="G152" s="3">
        <v>1882</v>
      </c>
      <c r="H152" s="3">
        <v>5318</v>
      </c>
      <c r="I152" s="12">
        <v>76</v>
      </c>
      <c r="J152" s="3">
        <v>90</v>
      </c>
      <c r="K152" s="3">
        <v>17200</v>
      </c>
      <c r="L152" s="3">
        <v>19883</v>
      </c>
      <c r="M152" s="3">
        <v>8551</v>
      </c>
      <c r="N152" s="3">
        <v>9587</v>
      </c>
      <c r="O152" s="3">
        <v>1719</v>
      </c>
      <c r="P152" s="3">
        <v>1587</v>
      </c>
      <c r="AS152" s="3" t="s">
        <v>7</v>
      </c>
      <c r="AT152" s="3" t="s">
        <v>7</v>
      </c>
      <c r="AU152" s="3">
        <v>88</v>
      </c>
      <c r="AV152" s="3">
        <v>20</v>
      </c>
      <c r="AW152" s="3">
        <v>600</v>
      </c>
      <c r="AX152" s="3">
        <v>690</v>
      </c>
      <c r="AY152" s="3">
        <v>630</v>
      </c>
      <c r="AZ152" s="3">
        <v>750</v>
      </c>
      <c r="BA152" s="3">
        <v>1240</v>
      </c>
      <c r="BB152" s="3">
        <v>1420</v>
      </c>
      <c r="BC152" s="3">
        <v>44</v>
      </c>
      <c r="BD152" s="3">
        <v>38.74</v>
      </c>
      <c r="BE152" s="3" t="s">
        <v>7</v>
      </c>
      <c r="BF152" s="3" t="s">
        <v>10</v>
      </c>
      <c r="BI152" s="3" t="s">
        <v>10</v>
      </c>
      <c r="BK152" s="3">
        <v>5643</v>
      </c>
      <c r="BL152" s="3">
        <v>3265</v>
      </c>
      <c r="BM152" s="3">
        <v>1596</v>
      </c>
      <c r="BR152" s="109"/>
      <c r="BX152" s="19">
        <v>6</v>
      </c>
      <c r="BY152" s="19">
        <v>3</v>
      </c>
      <c r="BZ152" s="19">
        <v>3</v>
      </c>
      <c r="CA152" s="19">
        <v>37</v>
      </c>
      <c r="CB152" s="19">
        <v>22</v>
      </c>
    </row>
    <row r="153" spans="1:103" x14ac:dyDescent="0.2">
      <c r="A153" s="3" t="s">
        <v>356</v>
      </c>
      <c r="B153" s="3">
        <v>2019</v>
      </c>
      <c r="C153" s="3">
        <v>8419</v>
      </c>
      <c r="D153" s="3">
        <v>8278</v>
      </c>
      <c r="E153" s="3">
        <v>17909</v>
      </c>
      <c r="F153" s="3">
        <v>8905</v>
      </c>
      <c r="G153" s="3">
        <v>2581</v>
      </c>
      <c r="H153" s="3">
        <v>4828</v>
      </c>
      <c r="I153" s="3">
        <v>76</v>
      </c>
      <c r="J153" s="3">
        <v>89</v>
      </c>
      <c r="K153" s="3">
        <v>17409</v>
      </c>
      <c r="L153" s="3">
        <v>19670</v>
      </c>
      <c r="M153" s="3">
        <v>7732</v>
      </c>
      <c r="N153" s="3">
        <v>8638</v>
      </c>
      <c r="O153" s="3">
        <v>1722</v>
      </c>
      <c r="P153" s="3">
        <v>1647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 t="s">
        <v>7</v>
      </c>
      <c r="AT153" s="3" t="s">
        <v>7</v>
      </c>
      <c r="AU153" s="3">
        <v>86</v>
      </c>
      <c r="AV153" s="3">
        <v>20</v>
      </c>
      <c r="AW153" s="3">
        <v>590</v>
      </c>
      <c r="AX153" s="3">
        <v>690</v>
      </c>
      <c r="AY153" s="3">
        <v>640</v>
      </c>
      <c r="AZ153" s="3">
        <v>750</v>
      </c>
      <c r="BA153" s="3">
        <v>1250</v>
      </c>
      <c r="BB153" s="3">
        <v>1420</v>
      </c>
      <c r="BC153" s="3">
        <v>51</v>
      </c>
      <c r="BD153" s="3">
        <v>35.79</v>
      </c>
      <c r="BE153" s="3" t="s">
        <v>7</v>
      </c>
      <c r="BF153" s="3" t="s">
        <v>10</v>
      </c>
      <c r="BG153" s="3"/>
      <c r="BH153" s="3"/>
      <c r="BI153" s="3" t="s">
        <v>10</v>
      </c>
      <c r="BJ153" s="3"/>
      <c r="BK153" s="3">
        <v>5860</v>
      </c>
      <c r="BL153" s="3">
        <v>2912</v>
      </c>
      <c r="BM153" s="3">
        <v>1562</v>
      </c>
      <c r="BN153" s="3"/>
      <c r="BO153" s="3"/>
      <c r="BP153" s="3"/>
      <c r="BQ153" s="3"/>
      <c r="BR153" s="109"/>
      <c r="BS153" s="3"/>
      <c r="BT153" s="3"/>
      <c r="BU153" s="3"/>
      <c r="BV153" s="3"/>
      <c r="BW153" s="3"/>
      <c r="BX153" s="19">
        <v>6</v>
      </c>
      <c r="BY153" s="19">
        <v>13</v>
      </c>
      <c r="BZ153" s="19">
        <v>13</v>
      </c>
      <c r="CA153" s="19">
        <v>82</v>
      </c>
      <c r="CB153" s="19">
        <v>52</v>
      </c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</row>
    <row r="154" spans="1:103" x14ac:dyDescent="0.2">
      <c r="A154" s="3" t="s">
        <v>356</v>
      </c>
      <c r="B154" s="3">
        <v>2018</v>
      </c>
      <c r="C154" s="3">
        <v>8414</v>
      </c>
      <c r="D154" s="3">
        <v>7927</v>
      </c>
      <c r="E154" s="3">
        <v>17522</v>
      </c>
      <c r="F154" s="3">
        <v>8734</v>
      </c>
      <c r="G154" s="3">
        <v>2437</v>
      </c>
      <c r="H154" s="3">
        <v>4520</v>
      </c>
      <c r="I154" s="3">
        <v>73.8</v>
      </c>
      <c r="J154" s="3">
        <v>90</v>
      </c>
      <c r="K154" s="3">
        <v>18046</v>
      </c>
      <c r="L154" s="3">
        <v>19782</v>
      </c>
      <c r="M154" s="3">
        <v>7485</v>
      </c>
      <c r="N154" s="3">
        <v>8395</v>
      </c>
      <c r="O154" s="3">
        <v>1719</v>
      </c>
      <c r="P154" s="3">
        <v>1656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 t="s">
        <v>7</v>
      </c>
      <c r="AT154" s="3" t="s">
        <v>7</v>
      </c>
      <c r="AU154" s="3">
        <v>85</v>
      </c>
      <c r="AV154" s="3">
        <v>25</v>
      </c>
      <c r="AW154" s="3">
        <v>600</v>
      </c>
      <c r="AX154" s="3">
        <v>680</v>
      </c>
      <c r="AY154" s="3">
        <v>630</v>
      </c>
      <c r="AZ154" s="3">
        <v>740</v>
      </c>
      <c r="BA154" s="3"/>
      <c r="BB154" s="3"/>
      <c r="BC154" s="3">
        <v>47</v>
      </c>
      <c r="BD154" s="3"/>
      <c r="BE154" s="3" t="s">
        <v>7</v>
      </c>
      <c r="BF154" s="3" t="s">
        <v>10</v>
      </c>
      <c r="BG154" s="3"/>
      <c r="BH154" s="3"/>
      <c r="BI154" s="3" t="s">
        <v>10</v>
      </c>
      <c r="BJ154" s="3"/>
      <c r="BK154" s="3">
        <v>7144</v>
      </c>
      <c r="BL154" s="3">
        <v>3218</v>
      </c>
      <c r="BM154" s="3">
        <v>1624</v>
      </c>
      <c r="BN154" s="3"/>
      <c r="BO154" s="3"/>
      <c r="BP154" s="3"/>
      <c r="BQ154" s="3"/>
      <c r="BR154" s="109"/>
      <c r="BS154" s="3"/>
      <c r="BT154" s="3"/>
      <c r="BU154" s="3"/>
      <c r="BV154" s="3"/>
      <c r="BW154" s="3"/>
      <c r="BX154" s="19">
        <v>6</v>
      </c>
      <c r="BY154" s="19">
        <v>12</v>
      </c>
      <c r="BZ154" s="19">
        <v>12</v>
      </c>
      <c r="CA154" s="19">
        <v>83</v>
      </c>
      <c r="CB154" s="19">
        <v>53</v>
      </c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</row>
    <row r="155" spans="1:103" s="3" customFormat="1" x14ac:dyDescent="0.2">
      <c r="A155" s="3" t="s">
        <v>356</v>
      </c>
      <c r="B155" s="3">
        <v>2017</v>
      </c>
      <c r="C155" s="3">
        <v>8630</v>
      </c>
      <c r="D155" s="3">
        <v>7582</v>
      </c>
      <c r="E155" s="3">
        <v>17364</v>
      </c>
      <c r="F155" s="3">
        <v>8625</v>
      </c>
      <c r="G155" s="3">
        <v>2574</v>
      </c>
      <c r="H155" s="3">
        <v>4178</v>
      </c>
      <c r="I155" s="3">
        <v>71.8</v>
      </c>
      <c r="J155" s="3">
        <v>90</v>
      </c>
      <c r="K155" s="3">
        <v>17268</v>
      </c>
      <c r="L155" s="3">
        <v>18045</v>
      </c>
      <c r="M155" s="3">
        <v>7196</v>
      </c>
      <c r="N155" s="3">
        <v>7703</v>
      </c>
      <c r="O155" s="3">
        <v>1691</v>
      </c>
      <c r="P155" s="3">
        <v>1469</v>
      </c>
      <c r="AS155" s="3" t="s">
        <v>7</v>
      </c>
      <c r="AT155" s="3" t="s">
        <v>7</v>
      </c>
      <c r="AU155" s="3">
        <v>77</v>
      </c>
      <c r="AV155" s="3">
        <v>38</v>
      </c>
      <c r="AW155" s="3">
        <v>590</v>
      </c>
      <c r="AX155" s="3">
        <v>680</v>
      </c>
      <c r="AY155" s="3">
        <v>620</v>
      </c>
      <c r="AZ155" s="3">
        <v>730</v>
      </c>
      <c r="BC155" s="3">
        <v>48</v>
      </c>
      <c r="BE155" s="3" t="s">
        <v>7</v>
      </c>
      <c r="BF155" s="3" t="s">
        <v>10</v>
      </c>
      <c r="BI155" s="3" t="s">
        <v>10</v>
      </c>
      <c r="BK155" s="3">
        <v>6891</v>
      </c>
      <c r="BL155" s="3">
        <v>2812</v>
      </c>
      <c r="BM155" s="3">
        <v>1511</v>
      </c>
      <c r="BR155" s="109"/>
      <c r="BX155" s="19">
        <v>6</v>
      </c>
      <c r="BY155" s="19">
        <v>12</v>
      </c>
      <c r="BZ155" s="19">
        <v>12</v>
      </c>
      <c r="CA155" s="19">
        <v>83</v>
      </c>
      <c r="CB155" s="19">
        <v>53</v>
      </c>
    </row>
    <row r="156" spans="1:103" s="3" customFormat="1" x14ac:dyDescent="0.2">
      <c r="A156" s="4" t="s">
        <v>119</v>
      </c>
      <c r="B156" s="3">
        <v>2022</v>
      </c>
      <c r="C156" s="19">
        <v>790</v>
      </c>
      <c r="D156" s="19">
        <v>835</v>
      </c>
      <c r="E156" s="19">
        <v>1625</v>
      </c>
      <c r="F156" s="19">
        <v>0</v>
      </c>
      <c r="G156" s="19">
        <v>227</v>
      </c>
      <c r="H156" s="19">
        <v>287</v>
      </c>
      <c r="I156" s="19">
        <v>94</v>
      </c>
      <c r="J156" s="19">
        <v>96</v>
      </c>
      <c r="K156" s="19">
        <v>6047</v>
      </c>
      <c r="L156" s="19">
        <v>8660</v>
      </c>
      <c r="M156" s="19">
        <v>489</v>
      </c>
      <c r="N156" s="19">
        <v>530</v>
      </c>
      <c r="O156" s="19">
        <v>204</v>
      </c>
      <c r="P156" s="19">
        <v>229</v>
      </c>
      <c r="Q156" s="19"/>
      <c r="R156" s="19"/>
      <c r="S156" s="19"/>
      <c r="T156" s="19"/>
      <c r="U156" s="19"/>
      <c r="V156" s="19"/>
      <c r="W156" s="19"/>
      <c r="X156" s="19"/>
      <c r="Y156" s="19"/>
      <c r="Z156" s="48" t="s">
        <v>5</v>
      </c>
      <c r="AA156" s="48" t="s">
        <v>5</v>
      </c>
      <c r="AB156" s="48" t="s">
        <v>5</v>
      </c>
      <c r="AC156" s="48" t="s">
        <v>9</v>
      </c>
      <c r="AD156" s="48" t="s">
        <v>5</v>
      </c>
      <c r="AE156" s="48" t="s">
        <v>5</v>
      </c>
      <c r="AF156" s="48" t="s">
        <v>9</v>
      </c>
      <c r="AG156" s="48" t="s">
        <v>9</v>
      </c>
      <c r="AH156" s="48" t="s">
        <v>9</v>
      </c>
      <c r="AI156" s="48" t="s">
        <v>5</v>
      </c>
      <c r="AJ156" s="48" t="s">
        <v>9</v>
      </c>
      <c r="AK156" s="48" t="s">
        <v>9</v>
      </c>
      <c r="AL156" s="48" t="s">
        <v>9</v>
      </c>
      <c r="AM156" s="48" t="s">
        <v>9</v>
      </c>
      <c r="AN156" s="48" t="s">
        <v>9</v>
      </c>
      <c r="AO156" s="48" t="s">
        <v>9</v>
      </c>
      <c r="AP156" s="48" t="s">
        <v>9</v>
      </c>
      <c r="AQ156" s="48" t="s">
        <v>9</v>
      </c>
      <c r="AR156" s="48" t="s">
        <v>15</v>
      </c>
      <c r="AS156" s="28" t="s">
        <v>10</v>
      </c>
      <c r="AT156" s="28" t="s">
        <v>7</v>
      </c>
      <c r="AU156" s="19">
        <v>42</v>
      </c>
      <c r="AV156" s="19"/>
      <c r="AW156" s="19">
        <v>710</v>
      </c>
      <c r="AX156" s="19">
        <v>770</v>
      </c>
      <c r="AY156" s="19">
        <v>730</v>
      </c>
      <c r="AZ156" s="12">
        <v>790</v>
      </c>
      <c r="BA156" s="19">
        <v>1455</v>
      </c>
      <c r="BB156" s="19">
        <v>1500</v>
      </c>
      <c r="BC156" s="12">
        <v>89</v>
      </c>
      <c r="BD156" s="12"/>
      <c r="BE156" s="12" t="s">
        <v>7</v>
      </c>
      <c r="BF156" s="12" t="s">
        <v>7</v>
      </c>
      <c r="BG156" s="12">
        <v>1158</v>
      </c>
      <c r="BH156" s="12">
        <v>222</v>
      </c>
      <c r="BI156" s="19" t="s">
        <v>10</v>
      </c>
      <c r="BJ156" s="19"/>
      <c r="BK156" s="3">
        <v>454</v>
      </c>
      <c r="BL156" s="3">
        <v>11</v>
      </c>
      <c r="BM156" s="3">
        <v>3</v>
      </c>
      <c r="BN156" s="1" t="s">
        <v>7</v>
      </c>
      <c r="BO156" s="1" t="s">
        <v>7</v>
      </c>
      <c r="BP156" s="1" t="s">
        <v>7</v>
      </c>
      <c r="BQ156" s="116" t="s">
        <v>413</v>
      </c>
      <c r="BR156" s="143" t="s">
        <v>413</v>
      </c>
      <c r="BS156" s="1" t="s">
        <v>7</v>
      </c>
      <c r="BT156" s="1" t="s">
        <v>7</v>
      </c>
      <c r="BU156" s="1" t="s">
        <v>7</v>
      </c>
      <c r="BV156" s="1" t="s">
        <v>7</v>
      </c>
      <c r="BW156" s="1" t="s">
        <v>7</v>
      </c>
      <c r="BX156" s="12">
        <v>88</v>
      </c>
      <c r="BY156" s="12">
        <v>0</v>
      </c>
      <c r="BZ156" s="12">
        <v>0</v>
      </c>
      <c r="CA156" s="12">
        <v>100</v>
      </c>
      <c r="CB156" s="12">
        <v>96</v>
      </c>
      <c r="CC156" s="12">
        <v>61992</v>
      </c>
      <c r="CD156" s="12"/>
      <c r="CE156" s="12"/>
      <c r="CF156" s="12"/>
      <c r="CG156" s="12">
        <v>420</v>
      </c>
      <c r="CH156" s="12">
        <v>18964</v>
      </c>
      <c r="CI156" s="12">
        <v>292</v>
      </c>
      <c r="CJ156" s="12">
        <v>227</v>
      </c>
      <c r="CK156" s="12">
        <v>227</v>
      </c>
      <c r="CL156" s="12">
        <v>227</v>
      </c>
      <c r="CM156" s="12">
        <v>217</v>
      </c>
      <c r="CN156" s="12">
        <v>0</v>
      </c>
      <c r="CO156" s="12">
        <v>227</v>
      </c>
      <c r="CP156" s="12">
        <v>100</v>
      </c>
      <c r="CQ156" s="12">
        <v>64615</v>
      </c>
      <c r="CR156" s="12">
        <v>62988</v>
      </c>
      <c r="CS156" s="12">
        <v>1627</v>
      </c>
      <c r="CT156" s="12">
        <v>0</v>
      </c>
      <c r="CU156" s="12">
        <v>3</v>
      </c>
      <c r="CV156" s="12">
        <v>58928</v>
      </c>
      <c r="CW156" s="12">
        <v>0</v>
      </c>
      <c r="CX156" s="12">
        <v>0</v>
      </c>
      <c r="CY156" s="78" t="s">
        <v>191</v>
      </c>
    </row>
    <row r="157" spans="1:103" s="3" customFormat="1" x14ac:dyDescent="0.2">
      <c r="A157" s="3" t="s">
        <v>119</v>
      </c>
      <c r="B157" s="3">
        <v>2021</v>
      </c>
      <c r="C157" s="19">
        <v>820</v>
      </c>
      <c r="D157" s="19">
        <v>829</v>
      </c>
      <c r="E157" s="19">
        <v>1651</v>
      </c>
      <c r="F157" s="19">
        <v>0</v>
      </c>
      <c r="G157" s="19">
        <v>255</v>
      </c>
      <c r="H157" s="19">
        <v>287</v>
      </c>
      <c r="I157" s="19">
        <v>94</v>
      </c>
      <c r="J157" s="19">
        <v>95</v>
      </c>
      <c r="K157" s="19">
        <v>5374</v>
      </c>
      <c r="L157" s="19">
        <v>7638</v>
      </c>
      <c r="M157" s="19">
        <v>480</v>
      </c>
      <c r="N157" s="19">
        <v>533</v>
      </c>
      <c r="O157" s="19">
        <v>216</v>
      </c>
      <c r="P157" s="19">
        <v>238</v>
      </c>
      <c r="Q157" s="19"/>
      <c r="R157" s="19"/>
      <c r="S157" s="19"/>
      <c r="T157" s="19"/>
      <c r="U157" s="19"/>
      <c r="V157" s="19"/>
      <c r="W157" s="19"/>
      <c r="X157" s="19"/>
      <c r="Y157" s="19"/>
      <c r="Z157" s="28"/>
      <c r="AA157" s="28"/>
      <c r="AB157" s="28"/>
      <c r="AC157" s="2" t="s">
        <v>9</v>
      </c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 t="s">
        <v>10</v>
      </c>
      <c r="AT157" s="28" t="s">
        <v>7</v>
      </c>
      <c r="AU157" s="19">
        <v>39</v>
      </c>
      <c r="AV157" s="19"/>
      <c r="AW157" s="19">
        <v>710</v>
      </c>
      <c r="AX157" s="19">
        <v>770</v>
      </c>
      <c r="AY157" s="19">
        <v>720</v>
      </c>
      <c r="AZ157" s="19">
        <v>790</v>
      </c>
      <c r="BA157" s="19">
        <v>1440</v>
      </c>
      <c r="BB157" s="19">
        <v>1540</v>
      </c>
      <c r="BC157" s="12">
        <v>90</v>
      </c>
      <c r="BD157" s="12"/>
      <c r="BE157" s="12" t="s">
        <v>7</v>
      </c>
      <c r="BF157" s="12" t="s">
        <v>7</v>
      </c>
      <c r="BG157" s="12">
        <v>984</v>
      </c>
      <c r="BH157" s="12">
        <v>234</v>
      </c>
      <c r="BI157" s="19" t="s">
        <v>10</v>
      </c>
      <c r="BJ157" s="19"/>
      <c r="BK157" s="1">
        <v>430</v>
      </c>
      <c r="BL157" s="3">
        <v>7</v>
      </c>
      <c r="BM157" s="3">
        <v>7</v>
      </c>
      <c r="BR157" s="109"/>
      <c r="BX157" s="12">
        <v>88</v>
      </c>
      <c r="BY157" s="12">
        <v>0</v>
      </c>
      <c r="BZ157" s="12">
        <v>0</v>
      </c>
      <c r="CA157" s="12">
        <v>100</v>
      </c>
      <c r="CB157" s="12">
        <v>96</v>
      </c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2"/>
    </row>
    <row r="158" spans="1:103" s="3" customFormat="1" x14ac:dyDescent="0.2">
      <c r="A158" s="3" t="s">
        <v>119</v>
      </c>
      <c r="B158" s="3">
        <v>2020</v>
      </c>
      <c r="C158" s="19">
        <v>701</v>
      </c>
      <c r="D158" s="19">
        <v>736</v>
      </c>
      <c r="E158" s="19">
        <v>1437</v>
      </c>
      <c r="F158" s="19">
        <v>0</v>
      </c>
      <c r="G158" s="19">
        <v>216</v>
      </c>
      <c r="H158" s="19">
        <v>256</v>
      </c>
      <c r="I158" s="19">
        <v>97</v>
      </c>
      <c r="J158" s="19">
        <v>86</v>
      </c>
      <c r="K158" s="19">
        <v>4798</v>
      </c>
      <c r="L158" s="19">
        <v>6832</v>
      </c>
      <c r="M158" s="19">
        <v>515</v>
      </c>
      <c r="N158" s="19">
        <v>539</v>
      </c>
      <c r="O158" s="19">
        <v>187</v>
      </c>
      <c r="P158" s="19">
        <v>187</v>
      </c>
      <c r="Q158" s="19"/>
      <c r="R158" s="19"/>
      <c r="S158" s="19"/>
      <c r="T158" s="19"/>
      <c r="U158" s="19"/>
      <c r="V158" s="19"/>
      <c r="W158" s="19"/>
      <c r="X158" s="19"/>
      <c r="Y158" s="19"/>
      <c r="Z158" s="28"/>
      <c r="AA158" s="28"/>
      <c r="AB158" s="28"/>
      <c r="AC158" s="2" t="s">
        <v>9</v>
      </c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 t="s">
        <v>10</v>
      </c>
      <c r="AT158" s="28" t="s">
        <v>7</v>
      </c>
      <c r="AU158" s="19">
        <v>68</v>
      </c>
      <c r="AV158" s="19"/>
      <c r="AW158" s="19">
        <v>690</v>
      </c>
      <c r="AX158" s="19">
        <v>750</v>
      </c>
      <c r="AY158" s="19">
        <v>705</v>
      </c>
      <c r="AZ158" s="19">
        <v>790</v>
      </c>
      <c r="BA158" s="19">
        <v>1400</v>
      </c>
      <c r="BB158" s="19">
        <v>1530</v>
      </c>
      <c r="BC158" s="12">
        <v>93</v>
      </c>
      <c r="BD158" s="12"/>
      <c r="BE158" s="12" t="s">
        <v>7</v>
      </c>
      <c r="BF158" s="12" t="s">
        <v>7</v>
      </c>
      <c r="BG158" s="12">
        <v>994</v>
      </c>
      <c r="BH158" s="12">
        <v>237</v>
      </c>
      <c r="BI158" s="19" t="s">
        <v>10</v>
      </c>
      <c r="BJ158" s="19"/>
      <c r="BK158" s="3">
        <v>462</v>
      </c>
      <c r="BL158" s="3">
        <v>62</v>
      </c>
      <c r="BM158" s="3">
        <v>24</v>
      </c>
      <c r="BR158" s="109"/>
      <c r="BX158" s="19">
        <v>86</v>
      </c>
      <c r="BY158" s="19">
        <v>0</v>
      </c>
      <c r="BZ158" s="19">
        <v>0</v>
      </c>
      <c r="CA158" s="19"/>
      <c r="CB158" s="19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28"/>
    </row>
    <row r="159" spans="1:103" s="3" customFormat="1" x14ac:dyDescent="0.2">
      <c r="A159" s="3" t="s">
        <v>119</v>
      </c>
      <c r="B159" s="3">
        <v>2019</v>
      </c>
      <c r="C159" s="19">
        <v>809</v>
      </c>
      <c r="D159" s="19">
        <v>855</v>
      </c>
      <c r="E159" s="19">
        <v>1667</v>
      </c>
      <c r="F159" s="19">
        <v>0</v>
      </c>
      <c r="G159" s="19">
        <v>234</v>
      </c>
      <c r="H159" s="19">
        <v>258</v>
      </c>
      <c r="I159" s="19">
        <v>94</v>
      </c>
      <c r="J159" s="19">
        <v>98</v>
      </c>
      <c r="K159" s="19">
        <v>4763</v>
      </c>
      <c r="L159" s="19">
        <v>6679</v>
      </c>
      <c r="M159" s="19">
        <v>478</v>
      </c>
      <c r="N159" s="19">
        <v>544</v>
      </c>
      <c r="O159" s="19">
        <v>202</v>
      </c>
      <c r="P159" s="19">
        <v>215</v>
      </c>
      <c r="Q159" s="19"/>
      <c r="R159" s="19"/>
      <c r="S159" s="19"/>
      <c r="T159" s="19"/>
      <c r="U159" s="19"/>
      <c r="V159" s="19"/>
      <c r="W159" s="19"/>
      <c r="X159" s="19"/>
      <c r="Y159" s="19"/>
      <c r="Z159" s="28"/>
      <c r="AA159" s="28"/>
      <c r="AB159" s="28"/>
      <c r="AC159" s="2" t="s">
        <v>9</v>
      </c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 t="s">
        <v>10</v>
      </c>
      <c r="AT159" s="28" t="s">
        <v>7</v>
      </c>
      <c r="AU159" s="19">
        <v>68</v>
      </c>
      <c r="AV159" s="19"/>
      <c r="AW159" s="19">
        <v>680</v>
      </c>
      <c r="AX159" s="19">
        <v>750</v>
      </c>
      <c r="AY159" s="19">
        <v>700</v>
      </c>
      <c r="AZ159" s="19">
        <v>790</v>
      </c>
      <c r="BA159" s="19">
        <v>1390</v>
      </c>
      <c r="BB159" s="19">
        <v>1530</v>
      </c>
      <c r="BC159" s="12">
        <v>87</v>
      </c>
      <c r="BD159" s="12"/>
      <c r="BE159" s="12" t="s">
        <v>7</v>
      </c>
      <c r="BF159" s="12" t="s">
        <v>7</v>
      </c>
      <c r="BG159" s="12">
        <v>992</v>
      </c>
      <c r="BH159" s="12">
        <v>235</v>
      </c>
      <c r="BI159" s="19" t="s">
        <v>10</v>
      </c>
      <c r="BJ159" s="19"/>
      <c r="BK159" s="3">
        <v>417</v>
      </c>
      <c r="BL159" s="3">
        <v>61</v>
      </c>
      <c r="BM159" s="3">
        <v>22</v>
      </c>
      <c r="BR159" s="109"/>
      <c r="BX159" s="12">
        <v>88</v>
      </c>
      <c r="BY159" s="12">
        <v>0</v>
      </c>
      <c r="BZ159" s="12">
        <v>0</v>
      </c>
      <c r="CA159" s="12">
        <v>100</v>
      </c>
      <c r="CB159" s="12">
        <v>95</v>
      </c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28"/>
    </row>
    <row r="160" spans="1:103" s="3" customFormat="1" x14ac:dyDescent="0.2">
      <c r="A160" s="3" t="s">
        <v>119</v>
      </c>
      <c r="B160" s="3">
        <v>2018</v>
      </c>
      <c r="C160" s="19">
        <v>802</v>
      </c>
      <c r="D160" s="19">
        <v>840</v>
      </c>
      <c r="E160" s="19">
        <v>1647</v>
      </c>
      <c r="F160" s="19">
        <v>0</v>
      </c>
      <c r="G160" s="19">
        <v>215</v>
      </c>
      <c r="H160" s="19">
        <v>265</v>
      </c>
      <c r="I160" s="19">
        <v>94</v>
      </c>
      <c r="J160" s="19">
        <v>97</v>
      </c>
      <c r="K160" s="19">
        <v>4374</v>
      </c>
      <c r="L160" s="19">
        <v>6375</v>
      </c>
      <c r="M160" s="19">
        <v>489</v>
      </c>
      <c r="N160" s="19">
        <v>531</v>
      </c>
      <c r="O160" s="19">
        <v>206</v>
      </c>
      <c r="P160" s="19">
        <v>208</v>
      </c>
      <c r="Q160" s="19"/>
      <c r="R160" s="19"/>
      <c r="S160" s="19"/>
      <c r="T160" s="19"/>
      <c r="U160" s="19"/>
      <c r="V160" s="19"/>
      <c r="W160" s="19"/>
      <c r="X160" s="19"/>
      <c r="Y160" s="19"/>
      <c r="Z160" s="28"/>
      <c r="AA160" s="28"/>
      <c r="AB160" s="28"/>
      <c r="AC160" s="2" t="s">
        <v>13</v>
      </c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 t="s">
        <v>10</v>
      </c>
      <c r="AT160" s="28" t="s">
        <v>7</v>
      </c>
      <c r="AU160" s="19">
        <v>62</v>
      </c>
      <c r="AV160" s="19"/>
      <c r="AW160" s="19">
        <v>680</v>
      </c>
      <c r="AX160" s="19">
        <v>760</v>
      </c>
      <c r="AY160" s="19">
        <v>700</v>
      </c>
      <c r="AZ160" s="19">
        <v>790</v>
      </c>
      <c r="BA160" s="19"/>
      <c r="BB160" s="19"/>
      <c r="BC160" s="12">
        <v>90</v>
      </c>
      <c r="BD160" s="12"/>
      <c r="BE160" s="12" t="s">
        <v>7</v>
      </c>
      <c r="BF160" s="12" t="s">
        <v>7</v>
      </c>
      <c r="BG160" s="12">
        <v>860</v>
      </c>
      <c r="BH160" s="12">
        <v>226</v>
      </c>
      <c r="BI160" s="19" t="s">
        <v>10</v>
      </c>
      <c r="BJ160" s="19"/>
      <c r="BK160" s="3">
        <v>302</v>
      </c>
      <c r="BL160" s="3">
        <v>57</v>
      </c>
      <c r="BM160" s="3">
        <v>29</v>
      </c>
      <c r="BR160" s="109"/>
      <c r="BX160" s="19">
        <v>88</v>
      </c>
      <c r="BY160" s="19">
        <v>11</v>
      </c>
      <c r="BZ160" s="19">
        <v>3</v>
      </c>
      <c r="CA160" s="19">
        <v>100</v>
      </c>
      <c r="CB160" s="19">
        <v>96</v>
      </c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28"/>
    </row>
    <row r="161" spans="1:103" s="3" customFormat="1" x14ac:dyDescent="0.2">
      <c r="A161" s="3" t="s">
        <v>119</v>
      </c>
      <c r="B161" s="1">
        <v>2017</v>
      </c>
      <c r="C161" s="19">
        <v>806</v>
      </c>
      <c r="D161" s="19">
        <v>831</v>
      </c>
      <c r="E161" s="19">
        <v>1641</v>
      </c>
      <c r="F161" s="19">
        <v>0</v>
      </c>
      <c r="G161" s="19">
        <v>211</v>
      </c>
      <c r="H161" s="19">
        <v>270</v>
      </c>
      <c r="I161" s="19">
        <v>94</v>
      </c>
      <c r="J161" s="19">
        <v>98</v>
      </c>
      <c r="K161" s="19">
        <v>3908</v>
      </c>
      <c r="L161" s="19">
        <v>5474</v>
      </c>
      <c r="M161" s="19">
        <v>489</v>
      </c>
      <c r="N161" s="19">
        <v>515</v>
      </c>
      <c r="O161" s="19">
        <v>194</v>
      </c>
      <c r="P161" s="19">
        <v>198</v>
      </c>
      <c r="Q161" s="19"/>
      <c r="R161" s="19"/>
      <c r="S161" s="19"/>
      <c r="T161" s="19"/>
      <c r="U161" s="19"/>
      <c r="V161" s="19"/>
      <c r="W161" s="19"/>
      <c r="X161" s="19"/>
      <c r="Y161" s="19"/>
      <c r="Z161" s="28"/>
      <c r="AA161" s="28"/>
      <c r="AB161" s="28"/>
      <c r="AC161" s="2" t="s">
        <v>13</v>
      </c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 t="s">
        <v>10</v>
      </c>
      <c r="AT161" s="28" t="s">
        <v>7</v>
      </c>
      <c r="AU161" s="19">
        <v>58</v>
      </c>
      <c r="AV161" s="19"/>
      <c r="AW161" s="19">
        <v>690</v>
      </c>
      <c r="AX161" s="19">
        <v>760</v>
      </c>
      <c r="AY161" s="19">
        <v>690</v>
      </c>
      <c r="AZ161" s="19">
        <v>780</v>
      </c>
      <c r="BA161" s="19"/>
      <c r="BB161" s="19"/>
      <c r="BC161" s="12">
        <v>91</v>
      </c>
      <c r="BD161" s="12"/>
      <c r="BE161" s="12" t="s">
        <v>7</v>
      </c>
      <c r="BF161" s="12" t="s">
        <v>7</v>
      </c>
      <c r="BG161" s="12">
        <v>712</v>
      </c>
      <c r="BH161" s="12">
        <v>199</v>
      </c>
      <c r="BI161" s="19" t="s">
        <v>10</v>
      </c>
      <c r="BJ161" s="19"/>
      <c r="BK161" s="3">
        <v>281</v>
      </c>
      <c r="BL161" s="3">
        <v>32</v>
      </c>
      <c r="BM161" s="3">
        <v>13</v>
      </c>
      <c r="BR161" s="109"/>
      <c r="BX161" s="19">
        <v>87</v>
      </c>
      <c r="BY161" s="19">
        <v>9</v>
      </c>
      <c r="BZ161" s="19">
        <v>4</v>
      </c>
      <c r="CA161" s="19">
        <v>100</v>
      </c>
      <c r="CB161" s="19">
        <v>96</v>
      </c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28"/>
    </row>
    <row r="162" spans="1:103" s="3" customFormat="1" x14ac:dyDescent="0.2">
      <c r="A162" s="4" t="s">
        <v>48</v>
      </c>
      <c r="B162" s="3">
        <v>2022</v>
      </c>
      <c r="C162" s="19">
        <v>2923</v>
      </c>
      <c r="D162" s="19">
        <v>3712</v>
      </c>
      <c r="E162" s="19">
        <v>6815</v>
      </c>
      <c r="F162" s="19">
        <v>6616</v>
      </c>
      <c r="G162" s="19">
        <v>847</v>
      </c>
      <c r="H162" s="19">
        <v>1057</v>
      </c>
      <c r="I162" s="19">
        <v>94</v>
      </c>
      <c r="J162" s="19">
        <v>96</v>
      </c>
      <c r="K162" s="19">
        <v>13898</v>
      </c>
      <c r="L162" s="19">
        <v>19730</v>
      </c>
      <c r="M162" s="19">
        <v>1374</v>
      </c>
      <c r="N162" s="19">
        <v>1873</v>
      </c>
      <c r="O162" s="19">
        <v>696</v>
      </c>
      <c r="P162" s="19">
        <v>929</v>
      </c>
      <c r="Q162" s="19"/>
      <c r="R162" s="19"/>
      <c r="S162" s="19"/>
      <c r="T162" s="19"/>
      <c r="U162" s="19"/>
      <c r="V162" s="19"/>
      <c r="W162" s="19"/>
      <c r="X162" s="19"/>
      <c r="Y162" s="19"/>
      <c r="Z162" s="48" t="s">
        <v>5</v>
      </c>
      <c r="AA162" s="48" t="s">
        <v>5</v>
      </c>
      <c r="AB162" s="48" t="s">
        <v>5</v>
      </c>
      <c r="AC162" s="48" t="s">
        <v>9</v>
      </c>
      <c r="AD162" s="48" t="s">
        <v>5</v>
      </c>
      <c r="AE162" s="48" t="s">
        <v>5</v>
      </c>
      <c r="AF162" s="48" t="s">
        <v>9</v>
      </c>
      <c r="AG162" s="48" t="s">
        <v>13</v>
      </c>
      <c r="AH162" s="48" t="s">
        <v>13</v>
      </c>
      <c r="AI162" s="48" t="s">
        <v>5</v>
      </c>
      <c r="AJ162" s="48" t="s">
        <v>9</v>
      </c>
      <c r="AK162" s="48" t="s">
        <v>9</v>
      </c>
      <c r="AL162" s="48" t="s">
        <v>9</v>
      </c>
      <c r="AM162" s="48" t="s">
        <v>15</v>
      </c>
      <c r="AN162" s="48" t="s">
        <v>15</v>
      </c>
      <c r="AO162" s="48" t="s">
        <v>9</v>
      </c>
      <c r="AP162" s="48" t="s">
        <v>9</v>
      </c>
      <c r="AQ162" s="48" t="s">
        <v>9</v>
      </c>
      <c r="AR162" s="48" t="s">
        <v>9</v>
      </c>
      <c r="AS162" s="28" t="s">
        <v>7</v>
      </c>
      <c r="AT162" s="28" t="s">
        <v>7</v>
      </c>
      <c r="AU162" s="19">
        <v>37</v>
      </c>
      <c r="AV162" s="19"/>
      <c r="AW162" s="19">
        <v>710</v>
      </c>
      <c r="AX162" s="19">
        <v>760</v>
      </c>
      <c r="AY162" s="19">
        <v>740</v>
      </c>
      <c r="AZ162" s="19">
        <v>790</v>
      </c>
      <c r="BA162" s="19">
        <v>1460</v>
      </c>
      <c r="BB162" s="19">
        <v>1540</v>
      </c>
      <c r="BC162" s="12">
        <v>87</v>
      </c>
      <c r="BD162" s="12"/>
      <c r="BE162" s="12" t="s">
        <v>7</v>
      </c>
      <c r="BF162" s="12" t="s">
        <v>7</v>
      </c>
      <c r="BG162" s="12"/>
      <c r="BH162" s="12"/>
      <c r="BI162" s="19" t="s">
        <v>10</v>
      </c>
      <c r="BJ162" s="19"/>
      <c r="BK162" s="63">
        <v>1474</v>
      </c>
      <c r="BL162" s="3">
        <v>148</v>
      </c>
      <c r="BM162" s="3">
        <v>57</v>
      </c>
      <c r="BN162" s="1" t="s">
        <v>7</v>
      </c>
      <c r="BO162" s="1" t="s">
        <v>7</v>
      </c>
      <c r="BP162" s="1" t="s">
        <v>10</v>
      </c>
      <c r="BQ162" s="1"/>
      <c r="BR162" s="108"/>
      <c r="BS162" s="1" t="s">
        <v>7</v>
      </c>
      <c r="BT162" s="1" t="s">
        <v>7</v>
      </c>
      <c r="BU162" s="1" t="s">
        <v>7</v>
      </c>
      <c r="BV162" s="1" t="s">
        <v>7</v>
      </c>
      <c r="BW162" s="1" t="s">
        <v>7</v>
      </c>
      <c r="BX162" s="19">
        <v>71</v>
      </c>
      <c r="BY162" s="19">
        <v>8</v>
      </c>
      <c r="BZ162" s="19">
        <v>8.5</v>
      </c>
      <c r="CA162" s="19">
        <v>100</v>
      </c>
      <c r="CB162" s="19">
        <v>61</v>
      </c>
      <c r="CC162" s="12">
        <v>66358</v>
      </c>
      <c r="CD162" s="12"/>
      <c r="CE162" s="12"/>
      <c r="CF162" s="12"/>
      <c r="CG162" s="12">
        <v>1486</v>
      </c>
      <c r="CH162" s="12">
        <v>17660</v>
      </c>
      <c r="CI162" s="12">
        <v>911</v>
      </c>
      <c r="CJ162" s="12">
        <v>684</v>
      </c>
      <c r="CK162" s="12">
        <v>659</v>
      </c>
      <c r="CL162" s="12">
        <v>633</v>
      </c>
      <c r="CM162" s="12">
        <v>579</v>
      </c>
      <c r="CN162" s="12">
        <v>25</v>
      </c>
      <c r="CO162" s="12">
        <v>359</v>
      </c>
      <c r="CP162" s="12">
        <v>100</v>
      </c>
      <c r="CQ162" s="12">
        <v>56540</v>
      </c>
      <c r="CR162" s="12">
        <v>55283</v>
      </c>
      <c r="CS162" s="12">
        <v>3913</v>
      </c>
      <c r="CT162" s="12">
        <v>2017</v>
      </c>
      <c r="CU162" s="12">
        <v>39</v>
      </c>
      <c r="CV162" s="12">
        <v>1000</v>
      </c>
      <c r="CW162" s="12">
        <v>0</v>
      </c>
      <c r="CX162" s="12">
        <v>0</v>
      </c>
      <c r="CY162" s="78" t="s">
        <v>192</v>
      </c>
    </row>
    <row r="163" spans="1:103" s="3" customFormat="1" x14ac:dyDescent="0.2">
      <c r="A163" s="3" t="s">
        <v>48</v>
      </c>
      <c r="B163" s="3">
        <v>2021</v>
      </c>
      <c r="C163" s="19">
        <v>2904</v>
      </c>
      <c r="D163" s="19">
        <v>3605</v>
      </c>
      <c r="E163" s="19">
        <v>6676</v>
      </c>
      <c r="F163" s="19">
        <v>6617</v>
      </c>
      <c r="G163" s="19">
        <v>757</v>
      </c>
      <c r="H163" s="19">
        <v>1031</v>
      </c>
      <c r="I163" s="12">
        <v>94</v>
      </c>
      <c r="J163" s="12">
        <v>97</v>
      </c>
      <c r="K163" s="19">
        <v>12590</v>
      </c>
      <c r="L163" s="19">
        <v>18608</v>
      </c>
      <c r="M163" s="19">
        <v>1510</v>
      </c>
      <c r="N163" s="19">
        <v>2056</v>
      </c>
      <c r="O163" s="19">
        <v>784</v>
      </c>
      <c r="P163" s="19">
        <v>1020</v>
      </c>
      <c r="Q163" s="19"/>
      <c r="R163" s="19"/>
      <c r="S163" s="19"/>
      <c r="T163" s="19"/>
      <c r="U163" s="19"/>
      <c r="V163" s="19"/>
      <c r="W163" s="19"/>
      <c r="X163" s="19"/>
      <c r="Y163" s="19"/>
      <c r="Z163" s="28"/>
      <c r="AA163" s="28"/>
      <c r="AB163" s="28"/>
      <c r="AC163" s="2" t="s">
        <v>9</v>
      </c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 t="s">
        <v>7</v>
      </c>
      <c r="AT163" s="28" t="s">
        <v>7</v>
      </c>
      <c r="AU163" s="19">
        <v>31</v>
      </c>
      <c r="AV163" s="19"/>
      <c r="AW163" s="19">
        <v>710</v>
      </c>
      <c r="AX163" s="19">
        <v>760</v>
      </c>
      <c r="AY163" s="19">
        <v>730</v>
      </c>
      <c r="AZ163" s="19">
        <v>790</v>
      </c>
      <c r="BA163" s="19">
        <v>1450</v>
      </c>
      <c r="BB163" s="19">
        <v>1530</v>
      </c>
      <c r="BC163" s="12">
        <v>82</v>
      </c>
      <c r="BD163" s="12"/>
      <c r="BE163" s="12" t="s">
        <v>7</v>
      </c>
      <c r="BF163" s="12" t="s">
        <v>7</v>
      </c>
      <c r="BG163" s="12"/>
      <c r="BH163" s="12"/>
      <c r="BI163" s="19" t="s">
        <v>10</v>
      </c>
      <c r="BJ163" s="19"/>
      <c r="BK163" s="63">
        <v>1237</v>
      </c>
      <c r="BL163" s="3">
        <v>90</v>
      </c>
      <c r="BM163" s="3">
        <v>35</v>
      </c>
      <c r="BR163" s="109"/>
      <c r="BX163" s="12">
        <v>71</v>
      </c>
      <c r="BY163" s="12">
        <v>6.3</v>
      </c>
      <c r="BZ163" s="12">
        <v>11.9</v>
      </c>
      <c r="CA163" s="12">
        <v>99</v>
      </c>
      <c r="CB163" s="12">
        <v>60</v>
      </c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28"/>
    </row>
    <row r="164" spans="1:103" s="3" customFormat="1" x14ac:dyDescent="0.2">
      <c r="A164" s="3" t="s">
        <v>48</v>
      </c>
      <c r="B164" s="3">
        <v>2020</v>
      </c>
      <c r="C164" s="19">
        <v>2711</v>
      </c>
      <c r="D164" s="19">
        <v>3227</v>
      </c>
      <c r="E164" s="19">
        <v>6114</v>
      </c>
      <c r="F164" s="19">
        <v>6105</v>
      </c>
      <c r="G164" s="19">
        <v>655</v>
      </c>
      <c r="H164" s="19">
        <v>921</v>
      </c>
      <c r="I164" s="19">
        <v>94</v>
      </c>
      <c r="J164" s="19">
        <v>92</v>
      </c>
      <c r="K164" s="19">
        <v>9889</v>
      </c>
      <c r="L164" s="19">
        <v>13238</v>
      </c>
      <c r="M164" s="19">
        <v>1678</v>
      </c>
      <c r="N164" s="19">
        <v>2092</v>
      </c>
      <c r="O164" s="19">
        <v>718</v>
      </c>
      <c r="P164" s="19">
        <v>897</v>
      </c>
      <c r="Q164" s="19"/>
      <c r="R164" s="19"/>
      <c r="S164" s="19"/>
      <c r="T164" s="19"/>
      <c r="U164" s="19"/>
      <c r="V164" s="19"/>
      <c r="W164" s="19"/>
      <c r="X164" s="19"/>
      <c r="Y164" s="19"/>
      <c r="Z164" s="28"/>
      <c r="AA164" s="28"/>
      <c r="AB164" s="28"/>
      <c r="AC164" s="2" t="s">
        <v>9</v>
      </c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 t="s">
        <v>7</v>
      </c>
      <c r="AT164" s="28" t="s">
        <v>7</v>
      </c>
      <c r="AU164" s="19">
        <v>59</v>
      </c>
      <c r="AV164" s="19"/>
      <c r="AW164" s="19">
        <v>680</v>
      </c>
      <c r="AX164" s="19">
        <v>750</v>
      </c>
      <c r="AY164" s="19">
        <v>700</v>
      </c>
      <c r="AZ164" s="19">
        <v>780</v>
      </c>
      <c r="BA164" s="19">
        <v>1400</v>
      </c>
      <c r="BB164" s="19">
        <v>1510</v>
      </c>
      <c r="BC164" s="12">
        <v>84</v>
      </c>
      <c r="BD164" s="12"/>
      <c r="BE164" s="12" t="s">
        <v>7</v>
      </c>
      <c r="BF164" s="12" t="s">
        <v>7</v>
      </c>
      <c r="BG164" s="12"/>
      <c r="BH164" s="12"/>
      <c r="BI164" s="19" t="s">
        <v>10</v>
      </c>
      <c r="BJ164" s="19"/>
      <c r="BK164" s="63">
        <v>1063</v>
      </c>
      <c r="BL164" s="3">
        <v>298</v>
      </c>
      <c r="BM164" s="3">
        <v>123</v>
      </c>
      <c r="BR164" s="109"/>
      <c r="BX164" s="12">
        <v>74</v>
      </c>
      <c r="BY164" s="12">
        <v>9.1999999999999993</v>
      </c>
      <c r="BZ164" s="12">
        <v>12.6</v>
      </c>
      <c r="CA164" s="12">
        <v>87</v>
      </c>
      <c r="CB164" s="12">
        <v>51</v>
      </c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28"/>
    </row>
    <row r="165" spans="1:103" s="3" customFormat="1" x14ac:dyDescent="0.2">
      <c r="A165" s="3" t="s">
        <v>48</v>
      </c>
      <c r="B165" s="3">
        <v>2019</v>
      </c>
      <c r="C165" s="19">
        <v>2686</v>
      </c>
      <c r="D165" s="19">
        <v>3056</v>
      </c>
      <c r="E165" s="19">
        <v>5907</v>
      </c>
      <c r="F165" s="19">
        <v>5971</v>
      </c>
      <c r="G165" s="19">
        <v>636</v>
      </c>
      <c r="H165" s="19">
        <v>845</v>
      </c>
      <c r="I165" s="19">
        <v>94.3</v>
      </c>
      <c r="J165" s="19">
        <v>96.1</v>
      </c>
      <c r="K165" s="19">
        <v>9407</v>
      </c>
      <c r="L165" s="19">
        <v>13359</v>
      </c>
      <c r="M165" s="19">
        <v>1528</v>
      </c>
      <c r="N165" s="19">
        <v>1876</v>
      </c>
      <c r="O165" s="19">
        <v>740</v>
      </c>
      <c r="P165" s="19">
        <v>872</v>
      </c>
      <c r="Q165" s="19"/>
      <c r="R165" s="19"/>
      <c r="S165" s="19"/>
      <c r="T165" s="19"/>
      <c r="U165" s="19"/>
      <c r="V165" s="19"/>
      <c r="W165" s="19"/>
      <c r="X165" s="19"/>
      <c r="Y165" s="19"/>
      <c r="Z165" s="28"/>
      <c r="AA165" s="28"/>
      <c r="AB165" s="28"/>
      <c r="AC165" s="2" t="s">
        <v>5</v>
      </c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 t="s">
        <v>7</v>
      </c>
      <c r="AT165" s="28" t="s">
        <v>7</v>
      </c>
      <c r="AU165" s="19">
        <v>56</v>
      </c>
      <c r="AV165" s="19"/>
      <c r="AW165" s="19">
        <v>680</v>
      </c>
      <c r="AX165" s="19">
        <v>750</v>
      </c>
      <c r="AY165" s="19">
        <v>710</v>
      </c>
      <c r="AZ165" s="19">
        <v>790</v>
      </c>
      <c r="BA165" s="19"/>
      <c r="BB165" s="19"/>
      <c r="BC165" s="12">
        <v>80</v>
      </c>
      <c r="BD165" s="12"/>
      <c r="BE165" s="12" t="s">
        <v>7</v>
      </c>
      <c r="BF165" s="12" t="s">
        <v>7</v>
      </c>
      <c r="BG165" s="12"/>
      <c r="BH165" s="12"/>
      <c r="BI165" s="19" t="s">
        <v>10</v>
      </c>
      <c r="BJ165" s="19"/>
      <c r="BK165" s="3">
        <v>980</v>
      </c>
      <c r="BL165" s="3">
        <v>185</v>
      </c>
      <c r="BM165" s="3">
        <v>65</v>
      </c>
      <c r="BR165" s="109"/>
      <c r="BX165" s="12">
        <v>74.599999999999994</v>
      </c>
      <c r="BY165" s="12">
        <v>9.6</v>
      </c>
      <c r="BZ165" s="12">
        <v>15.4</v>
      </c>
      <c r="CA165" s="12">
        <v>100</v>
      </c>
      <c r="CB165" s="12">
        <v>65</v>
      </c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28"/>
    </row>
    <row r="166" spans="1:103" s="3" customFormat="1" x14ac:dyDescent="0.2">
      <c r="A166" s="3" t="s">
        <v>48</v>
      </c>
      <c r="B166" s="3">
        <v>2018</v>
      </c>
      <c r="C166" s="19">
        <v>2627</v>
      </c>
      <c r="D166" s="19">
        <v>2881</v>
      </c>
      <c r="E166" s="19">
        <v>5643</v>
      </c>
      <c r="F166" s="19">
        <v>5943</v>
      </c>
      <c r="G166" s="19">
        <v>590</v>
      </c>
      <c r="H166" s="19">
        <v>736</v>
      </c>
      <c r="I166" s="19">
        <v>93</v>
      </c>
      <c r="J166" s="19">
        <v>96</v>
      </c>
      <c r="K166" s="19">
        <v>8933</v>
      </c>
      <c r="L166" s="19">
        <v>12568</v>
      </c>
      <c r="M166" s="19">
        <v>1375</v>
      </c>
      <c r="N166" s="19">
        <v>1768</v>
      </c>
      <c r="O166" s="19">
        <v>652</v>
      </c>
      <c r="P166" s="19">
        <v>832</v>
      </c>
      <c r="Q166" s="19"/>
      <c r="R166" s="19"/>
      <c r="S166" s="19"/>
      <c r="T166" s="19"/>
      <c r="U166" s="19"/>
      <c r="V166" s="19"/>
      <c r="W166" s="19"/>
      <c r="X166" s="19"/>
      <c r="Y166" s="19"/>
      <c r="Z166" s="28"/>
      <c r="AA166" s="28"/>
      <c r="AB166" s="28"/>
      <c r="AC166" s="2" t="s">
        <v>5</v>
      </c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 t="s">
        <v>7</v>
      </c>
      <c r="AT166" s="28" t="s">
        <v>7</v>
      </c>
      <c r="AU166" s="19">
        <v>43</v>
      </c>
      <c r="AV166" s="19"/>
      <c r="AW166" s="19">
        <v>680</v>
      </c>
      <c r="AX166" s="19">
        <v>750</v>
      </c>
      <c r="AY166" s="19">
        <v>700</v>
      </c>
      <c r="AZ166" s="19">
        <v>780</v>
      </c>
      <c r="BA166" s="19"/>
      <c r="BB166" s="19"/>
      <c r="BC166" s="12">
        <v>78</v>
      </c>
      <c r="BD166" s="12"/>
      <c r="BE166" s="12" t="s">
        <v>7</v>
      </c>
      <c r="BF166" s="12" t="s">
        <v>7</v>
      </c>
      <c r="BG166" s="12">
        <v>2262</v>
      </c>
      <c r="BH166" s="12">
        <v>957</v>
      </c>
      <c r="BI166" s="19" t="s">
        <v>10</v>
      </c>
      <c r="BJ166" s="19"/>
      <c r="BK166" s="63">
        <v>1154</v>
      </c>
      <c r="BL166" s="3">
        <v>167</v>
      </c>
      <c r="BM166" s="3">
        <v>47</v>
      </c>
      <c r="BR166" s="109"/>
      <c r="BX166" s="12">
        <v>75.8</v>
      </c>
      <c r="BY166" s="12">
        <v>11.6</v>
      </c>
      <c r="BZ166" s="12">
        <v>14.5</v>
      </c>
      <c r="CA166" s="12">
        <v>100</v>
      </c>
      <c r="CB166" s="12">
        <v>65</v>
      </c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28"/>
    </row>
    <row r="167" spans="1:103" s="3" customFormat="1" x14ac:dyDescent="0.2">
      <c r="A167" s="3" t="s">
        <v>48</v>
      </c>
      <c r="B167" s="1">
        <v>2017</v>
      </c>
      <c r="C167" s="12">
        <v>2694</v>
      </c>
      <c r="D167" s="12">
        <v>2789</v>
      </c>
      <c r="E167" s="12">
        <v>5541</v>
      </c>
      <c r="F167" s="12">
        <v>5908</v>
      </c>
      <c r="G167" s="12">
        <v>581</v>
      </c>
      <c r="H167" s="12">
        <v>655</v>
      </c>
      <c r="I167" s="12">
        <v>93</v>
      </c>
      <c r="J167" s="12">
        <v>97</v>
      </c>
      <c r="K167" s="12">
        <v>8864</v>
      </c>
      <c r="L167" s="12">
        <v>12237</v>
      </c>
      <c r="M167" s="12">
        <v>1483</v>
      </c>
      <c r="N167" s="12">
        <v>1644</v>
      </c>
      <c r="O167" s="12">
        <v>672</v>
      </c>
      <c r="P167" s="12">
        <v>738</v>
      </c>
      <c r="Q167" s="12"/>
      <c r="R167" s="12"/>
      <c r="S167" s="12"/>
      <c r="T167" s="12"/>
      <c r="U167" s="12"/>
      <c r="V167" s="12"/>
      <c r="W167" s="12"/>
      <c r="X167" s="12"/>
      <c r="Y167" s="12"/>
      <c r="Z167" s="28"/>
      <c r="AA167" s="28"/>
      <c r="AB167" s="28"/>
      <c r="AC167" s="2" t="s">
        <v>5</v>
      </c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 t="s">
        <v>7</v>
      </c>
      <c r="AT167" s="28" t="s">
        <v>7</v>
      </c>
      <c r="AU167" s="12">
        <v>34</v>
      </c>
      <c r="AV167" s="12"/>
      <c r="AW167" s="12">
        <v>700</v>
      </c>
      <c r="AX167" s="12">
        <v>760</v>
      </c>
      <c r="AY167" s="12">
        <v>710</v>
      </c>
      <c r="AZ167" s="12">
        <v>780</v>
      </c>
      <c r="BA167" s="12"/>
      <c r="BB167" s="12"/>
      <c r="BC167" s="12">
        <v>80</v>
      </c>
      <c r="BD167" s="12"/>
      <c r="BE167" s="12" t="s">
        <v>7</v>
      </c>
      <c r="BF167" s="12" t="s">
        <v>7</v>
      </c>
      <c r="BG167" s="12"/>
      <c r="BH167" s="12"/>
      <c r="BI167" s="19" t="s">
        <v>10</v>
      </c>
      <c r="BJ167" s="12"/>
      <c r="BK167" s="63">
        <v>1131</v>
      </c>
      <c r="BL167" s="1">
        <v>109</v>
      </c>
      <c r="BM167" s="1">
        <v>42</v>
      </c>
      <c r="BN167" s="1"/>
      <c r="BO167" s="1"/>
      <c r="BP167" s="1"/>
      <c r="BQ167" s="1"/>
      <c r="BR167" s="108"/>
      <c r="BS167" s="1"/>
      <c r="BT167" s="1"/>
      <c r="BU167" s="1"/>
      <c r="BV167" s="1"/>
      <c r="BW167" s="1"/>
      <c r="BX167" s="12">
        <v>75</v>
      </c>
      <c r="BY167" s="12">
        <v>9.5</v>
      </c>
      <c r="BZ167" s="12">
        <v>8.8000000000000007</v>
      </c>
      <c r="CA167" s="12">
        <v>100</v>
      </c>
      <c r="CB167" s="12">
        <v>63</v>
      </c>
      <c r="CC167" s="12"/>
      <c r="CD167" s="12"/>
      <c r="CE167" s="12"/>
      <c r="CF167" s="12"/>
      <c r="CG167" s="12"/>
      <c r="CH167" s="12"/>
      <c r="CI167" s="38"/>
      <c r="CJ167" s="12"/>
      <c r="CK167" s="38"/>
      <c r="CL167" s="38"/>
      <c r="CM167" s="38"/>
      <c r="CN167" s="38"/>
      <c r="CO167" s="38"/>
      <c r="CP167" s="12"/>
      <c r="CQ167" s="38"/>
      <c r="CR167" s="38"/>
      <c r="CS167" s="38"/>
      <c r="CT167" s="38"/>
      <c r="CU167" s="12"/>
      <c r="CV167" s="12"/>
      <c r="CW167" s="12"/>
      <c r="CX167" s="12"/>
      <c r="CY167" s="28"/>
    </row>
    <row r="168" spans="1:103" s="3" customFormat="1" ht="16" x14ac:dyDescent="0.2">
      <c r="A168" s="4" t="s">
        <v>121</v>
      </c>
      <c r="B168" s="3">
        <v>2022</v>
      </c>
      <c r="C168" s="19">
        <v>2859</v>
      </c>
      <c r="D168" s="19">
        <v>4461</v>
      </c>
      <c r="E168" s="19">
        <v>7350</v>
      </c>
      <c r="F168" s="19">
        <v>5242</v>
      </c>
      <c r="G168" s="19">
        <v>407</v>
      </c>
      <c r="H168" s="19">
        <v>417</v>
      </c>
      <c r="I168" s="12">
        <v>87</v>
      </c>
      <c r="J168" s="12">
        <v>93</v>
      </c>
      <c r="K168" s="19">
        <v>11129</v>
      </c>
      <c r="L168" s="19">
        <v>20486</v>
      </c>
      <c r="M168" s="19">
        <v>1150</v>
      </c>
      <c r="N168" s="19">
        <v>2471</v>
      </c>
      <c r="O168" s="19">
        <v>619</v>
      </c>
      <c r="P168" s="19">
        <v>1224</v>
      </c>
      <c r="Q168" s="19"/>
      <c r="R168" s="19"/>
      <c r="S168" s="19"/>
      <c r="T168" s="19"/>
      <c r="U168" s="19"/>
      <c r="V168" s="19"/>
      <c r="W168" s="19"/>
      <c r="X168" s="19"/>
      <c r="Y168" s="19"/>
      <c r="Z168" s="48" t="s">
        <v>5</v>
      </c>
      <c r="AA168" s="48" t="s">
        <v>5</v>
      </c>
      <c r="AB168" s="48" t="s">
        <v>5</v>
      </c>
      <c r="AC168" s="48" t="s">
        <v>5</v>
      </c>
      <c r="AD168" s="48" t="s">
        <v>13</v>
      </c>
      <c r="AE168" s="48" t="s">
        <v>13</v>
      </c>
      <c r="AF168" s="48" t="s">
        <v>15</v>
      </c>
      <c r="AG168" s="48" t="s">
        <v>9</v>
      </c>
      <c r="AH168" s="48" t="s">
        <v>9</v>
      </c>
      <c r="AI168" s="48" t="s">
        <v>13</v>
      </c>
      <c r="AJ168" s="48" t="s">
        <v>9</v>
      </c>
      <c r="AK168" s="48" t="s">
        <v>9</v>
      </c>
      <c r="AL168" s="48" t="s">
        <v>9</v>
      </c>
      <c r="AM168" s="48" t="s">
        <v>9</v>
      </c>
      <c r="AN168" s="48" t="s">
        <v>15</v>
      </c>
      <c r="AO168" s="48" t="s">
        <v>9</v>
      </c>
      <c r="AP168" s="48" t="s">
        <v>13</v>
      </c>
      <c r="AQ168" s="48" t="s">
        <v>9</v>
      </c>
      <c r="AR168" s="48" t="s">
        <v>13</v>
      </c>
      <c r="AS168" s="28" t="s">
        <v>10</v>
      </c>
      <c r="AT168" s="28" t="s">
        <v>7</v>
      </c>
      <c r="AU168" s="19">
        <v>16</v>
      </c>
      <c r="AV168" s="19"/>
      <c r="AW168" s="19">
        <v>680</v>
      </c>
      <c r="AX168" s="19">
        <v>750</v>
      </c>
      <c r="AY168" s="19">
        <v>690</v>
      </c>
      <c r="AZ168" s="19">
        <v>760</v>
      </c>
      <c r="BA168" s="19">
        <v>1400</v>
      </c>
      <c r="BB168" s="19">
        <v>1500</v>
      </c>
      <c r="BC168" s="12">
        <v>52</v>
      </c>
      <c r="BD168" s="12">
        <v>9.6</v>
      </c>
      <c r="BE168" s="12" t="s">
        <v>7</v>
      </c>
      <c r="BF168" s="12" t="s">
        <v>7</v>
      </c>
      <c r="BG168" s="12">
        <v>1853</v>
      </c>
      <c r="BH168" s="12">
        <v>1258</v>
      </c>
      <c r="BI168" s="19" t="s">
        <v>7</v>
      </c>
      <c r="BJ168" s="19" t="s">
        <v>10</v>
      </c>
      <c r="BK168" s="3">
        <v>638</v>
      </c>
      <c r="BL168" s="3">
        <v>318</v>
      </c>
      <c r="BM168" s="3">
        <v>97</v>
      </c>
      <c r="BN168" s="1" t="s">
        <v>7</v>
      </c>
      <c r="BO168" s="1" t="s">
        <v>7</v>
      </c>
      <c r="BP168" s="1" t="s">
        <v>7</v>
      </c>
      <c r="BQ168" s="116" t="s">
        <v>413</v>
      </c>
      <c r="BR168" s="145" t="s">
        <v>389</v>
      </c>
      <c r="BS168" s="1" t="s">
        <v>7</v>
      </c>
      <c r="BT168" s="1" t="s">
        <v>7</v>
      </c>
      <c r="BU168" s="1" t="s">
        <v>7</v>
      </c>
      <c r="BV168" s="1" t="s">
        <v>7</v>
      </c>
      <c r="BW168" s="1" t="s">
        <v>7</v>
      </c>
      <c r="BX168" s="19">
        <v>90</v>
      </c>
      <c r="BY168" s="19">
        <v>26</v>
      </c>
      <c r="BZ168" s="19">
        <v>54</v>
      </c>
      <c r="CA168" s="19">
        <v>99</v>
      </c>
      <c r="CB168" s="19">
        <v>54</v>
      </c>
      <c r="CC168" s="12">
        <v>58666</v>
      </c>
      <c r="CD168" s="12"/>
      <c r="CE168" s="12"/>
      <c r="CF168" s="12"/>
      <c r="CG168" s="12">
        <v>4178</v>
      </c>
      <c r="CH168" s="12">
        <v>17346</v>
      </c>
      <c r="CI168" s="12">
        <v>1010</v>
      </c>
      <c r="CJ168" s="12">
        <v>541</v>
      </c>
      <c r="CK168" s="12">
        <v>541</v>
      </c>
      <c r="CL168" s="12">
        <v>512</v>
      </c>
      <c r="CM168" s="12">
        <v>325</v>
      </c>
      <c r="CN168" s="12">
        <v>159</v>
      </c>
      <c r="CO168" s="12">
        <v>257</v>
      </c>
      <c r="CP168" s="12">
        <v>91.69</v>
      </c>
      <c r="CQ168" s="12">
        <v>52617</v>
      </c>
      <c r="CR168" s="12">
        <v>43039</v>
      </c>
      <c r="CS168" s="12">
        <v>3200</v>
      </c>
      <c r="CT168" s="12">
        <v>3319</v>
      </c>
      <c r="CU168" s="12">
        <v>587</v>
      </c>
      <c r="CV168" s="12">
        <v>16117</v>
      </c>
      <c r="CW168" s="12">
        <v>25</v>
      </c>
      <c r="CX168" s="12">
        <v>47660</v>
      </c>
      <c r="CY168" s="78" t="s">
        <v>193</v>
      </c>
    </row>
    <row r="169" spans="1:103" s="3" customFormat="1" x14ac:dyDescent="0.2">
      <c r="A169" s="3" t="s">
        <v>121</v>
      </c>
      <c r="B169" s="3">
        <v>2021</v>
      </c>
      <c r="C169" s="19">
        <v>2999</v>
      </c>
      <c r="D169" s="19">
        <v>4747</v>
      </c>
      <c r="E169" s="19">
        <v>7780</v>
      </c>
      <c r="F169" s="19">
        <v>5347</v>
      </c>
      <c r="G169" s="19">
        <v>406</v>
      </c>
      <c r="H169" s="19">
        <v>416</v>
      </c>
      <c r="I169" s="12">
        <v>86</v>
      </c>
      <c r="J169" s="12">
        <v>93.89</v>
      </c>
      <c r="K169" s="19">
        <v>15647</v>
      </c>
      <c r="L169" s="19">
        <v>29878</v>
      </c>
      <c r="M169" s="19">
        <v>1489</v>
      </c>
      <c r="N169" s="19">
        <v>2896</v>
      </c>
      <c r="O169" s="19">
        <v>726</v>
      </c>
      <c r="P169" s="19">
        <v>1301</v>
      </c>
      <c r="Q169" s="19"/>
      <c r="R169" s="19"/>
      <c r="S169" s="19"/>
      <c r="T169" s="19"/>
      <c r="U169" s="19"/>
      <c r="V169" s="19"/>
      <c r="W169" s="19"/>
      <c r="X169" s="19"/>
      <c r="Y169" s="19"/>
      <c r="Z169" s="28"/>
      <c r="AA169" s="28"/>
      <c r="AB169" s="28"/>
      <c r="AC169" s="2" t="s">
        <v>5</v>
      </c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 t="s">
        <v>10</v>
      </c>
      <c r="AT169" s="28" t="s">
        <v>7</v>
      </c>
      <c r="AU169" s="19">
        <v>15</v>
      </c>
      <c r="AV169" s="19"/>
      <c r="AW169" s="19">
        <v>680</v>
      </c>
      <c r="AX169" s="19">
        <v>740</v>
      </c>
      <c r="AY169" s="19">
        <v>680</v>
      </c>
      <c r="AZ169" s="19">
        <v>770</v>
      </c>
      <c r="BA169" s="19">
        <v>1380</v>
      </c>
      <c r="BB169" s="19">
        <v>1490</v>
      </c>
      <c r="BC169" s="12">
        <v>54.17</v>
      </c>
      <c r="BD169" s="12">
        <v>10.15</v>
      </c>
      <c r="BE169" s="12" t="s">
        <v>7</v>
      </c>
      <c r="BF169" s="12" t="s">
        <v>7</v>
      </c>
      <c r="BG169" s="12">
        <v>3853</v>
      </c>
      <c r="BH169" s="12">
        <v>1209</v>
      </c>
      <c r="BI169" s="19" t="s">
        <v>7</v>
      </c>
      <c r="BJ169" s="19" t="s">
        <v>10</v>
      </c>
      <c r="BK169" s="3">
        <v>1601</v>
      </c>
      <c r="BL169" s="3">
        <v>288</v>
      </c>
      <c r="BM169" s="3">
        <v>88</v>
      </c>
      <c r="BR169" s="109"/>
      <c r="BX169" s="19">
        <v>90</v>
      </c>
      <c r="BY169" s="19">
        <v>23</v>
      </c>
      <c r="BZ169" s="19">
        <v>52</v>
      </c>
      <c r="CA169" s="19">
        <v>98</v>
      </c>
      <c r="CB169" s="19">
        <v>52</v>
      </c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28"/>
    </row>
    <row r="170" spans="1:103" s="3" customFormat="1" x14ac:dyDescent="0.2">
      <c r="A170" s="3" t="s">
        <v>121</v>
      </c>
      <c r="B170" s="3">
        <v>2020</v>
      </c>
      <c r="C170" s="19">
        <v>2967</v>
      </c>
      <c r="D170" s="19">
        <v>4683</v>
      </c>
      <c r="E170" s="19">
        <v>7700</v>
      </c>
      <c r="F170" s="19">
        <v>5390</v>
      </c>
      <c r="G170" s="19">
        <v>403</v>
      </c>
      <c r="H170" s="19">
        <v>414</v>
      </c>
      <c r="I170" s="12">
        <v>85.77</v>
      </c>
      <c r="J170" s="12">
        <v>91.98</v>
      </c>
      <c r="K170" s="19">
        <v>16241</v>
      </c>
      <c r="L170" s="19">
        <v>27651</v>
      </c>
      <c r="M170" s="19">
        <v>1899</v>
      </c>
      <c r="N170" s="19">
        <v>2978</v>
      </c>
      <c r="O170" s="19">
        <v>740</v>
      </c>
      <c r="P170" s="19">
        <v>1061</v>
      </c>
      <c r="Q170" s="19"/>
      <c r="R170" s="19"/>
      <c r="S170" s="19"/>
      <c r="T170" s="19"/>
      <c r="U170" s="19"/>
      <c r="V170" s="19"/>
      <c r="W170" s="19"/>
      <c r="X170" s="19"/>
      <c r="Y170" s="19"/>
      <c r="Z170" s="28"/>
      <c r="AA170" s="28"/>
      <c r="AB170" s="28"/>
      <c r="AC170" s="2" t="s">
        <v>5</v>
      </c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 t="s">
        <v>10</v>
      </c>
      <c r="AT170" s="28" t="s">
        <v>7</v>
      </c>
      <c r="AU170" s="19">
        <v>30</v>
      </c>
      <c r="AV170" s="19"/>
      <c r="AW170" s="19">
        <v>650</v>
      </c>
      <c r="AX170" s="19">
        <v>730</v>
      </c>
      <c r="AY170" s="19">
        <v>690</v>
      </c>
      <c r="AZ170" s="19">
        <v>770</v>
      </c>
      <c r="BA170" s="19">
        <v>1360</v>
      </c>
      <c r="BB170" s="19">
        <v>1470</v>
      </c>
      <c r="BC170" s="12">
        <v>63.44</v>
      </c>
      <c r="BD170" s="12">
        <v>8.27</v>
      </c>
      <c r="BE170" s="12" t="s">
        <v>7</v>
      </c>
      <c r="BF170" s="12" t="s">
        <v>7</v>
      </c>
      <c r="BG170" s="12">
        <v>3976</v>
      </c>
      <c r="BH170" s="12">
        <v>922</v>
      </c>
      <c r="BI170" s="19" t="s">
        <v>7</v>
      </c>
      <c r="BJ170" s="19" t="s">
        <v>10</v>
      </c>
      <c r="BK170" s="3">
        <v>1221</v>
      </c>
      <c r="BL170" s="3">
        <v>315</v>
      </c>
      <c r="BM170" s="3">
        <v>93</v>
      </c>
      <c r="BR170" s="109"/>
      <c r="BX170" s="12">
        <v>82</v>
      </c>
      <c r="BY170" s="12">
        <v>19</v>
      </c>
      <c r="BZ170" s="12">
        <v>50</v>
      </c>
      <c r="CA170" s="12">
        <v>90</v>
      </c>
      <c r="CB170" s="12">
        <v>42</v>
      </c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28"/>
    </row>
    <row r="171" spans="1:103" s="3" customFormat="1" x14ac:dyDescent="0.2">
      <c r="A171" s="3" t="s">
        <v>121</v>
      </c>
      <c r="B171" s="3">
        <v>2019</v>
      </c>
      <c r="C171" s="19">
        <v>2839</v>
      </c>
      <c r="D171" s="19">
        <v>4095</v>
      </c>
      <c r="E171" s="19">
        <v>6968</v>
      </c>
      <c r="F171" s="19">
        <v>4945</v>
      </c>
      <c r="G171" s="19">
        <v>381</v>
      </c>
      <c r="H171" s="19">
        <v>388</v>
      </c>
      <c r="I171" s="12">
        <v>86</v>
      </c>
      <c r="J171" s="12">
        <v>93</v>
      </c>
      <c r="K171" s="19">
        <v>15647</v>
      </c>
      <c r="L171" s="19">
        <v>26538</v>
      </c>
      <c r="M171" s="19">
        <v>1999</v>
      </c>
      <c r="N171" s="19">
        <v>3432</v>
      </c>
      <c r="O171" s="19">
        <v>721</v>
      </c>
      <c r="P171" s="19">
        <v>1100</v>
      </c>
      <c r="Q171" s="19"/>
      <c r="R171" s="19"/>
      <c r="S171" s="19"/>
      <c r="T171" s="19"/>
      <c r="U171" s="19"/>
      <c r="V171" s="19"/>
      <c r="W171" s="19"/>
      <c r="X171" s="19"/>
      <c r="Y171" s="19"/>
      <c r="Z171" s="28"/>
      <c r="AA171" s="28"/>
      <c r="AB171" s="28"/>
      <c r="AC171" s="2" t="s">
        <v>5</v>
      </c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 t="s">
        <v>10</v>
      </c>
      <c r="AT171" s="28" t="s">
        <v>7</v>
      </c>
      <c r="AU171" s="19">
        <v>26</v>
      </c>
      <c r="AV171" s="19"/>
      <c r="AW171" s="19">
        <v>660</v>
      </c>
      <c r="AX171" s="19">
        <v>760</v>
      </c>
      <c r="AY171" s="19">
        <v>700</v>
      </c>
      <c r="AZ171" s="19">
        <v>770</v>
      </c>
      <c r="BA171" s="19">
        <v>1370</v>
      </c>
      <c r="BB171" s="19">
        <v>1480</v>
      </c>
      <c r="BC171" s="12">
        <v>63.61</v>
      </c>
      <c r="BD171" s="12">
        <v>8.07</v>
      </c>
      <c r="BE171" s="12" t="s">
        <v>7</v>
      </c>
      <c r="BF171" s="12" t="s">
        <v>7</v>
      </c>
      <c r="BG171" s="12">
        <v>2163</v>
      </c>
      <c r="BH171" s="12">
        <v>720</v>
      </c>
      <c r="BI171" s="19" t="s">
        <v>7</v>
      </c>
      <c r="BJ171" s="19" t="s">
        <v>10</v>
      </c>
      <c r="BK171" s="3">
        <v>1316</v>
      </c>
      <c r="BL171" s="3">
        <v>508</v>
      </c>
      <c r="BM171" s="3">
        <v>151</v>
      </c>
      <c r="BR171" s="109"/>
      <c r="BX171" s="12">
        <v>80</v>
      </c>
      <c r="BY171" s="12">
        <v>21.69</v>
      </c>
      <c r="BZ171" s="12">
        <v>50.52</v>
      </c>
      <c r="CA171" s="12">
        <v>98</v>
      </c>
      <c r="CB171" s="12">
        <v>46</v>
      </c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28"/>
    </row>
    <row r="172" spans="1:103" s="3" customFormat="1" x14ac:dyDescent="0.2">
      <c r="A172" s="3" t="s">
        <v>121</v>
      </c>
      <c r="B172" s="3">
        <v>2018</v>
      </c>
      <c r="C172" s="19">
        <v>2729</v>
      </c>
      <c r="D172" s="19">
        <v>4018</v>
      </c>
      <c r="E172" s="19">
        <v>6773</v>
      </c>
      <c r="F172" s="19">
        <v>4949</v>
      </c>
      <c r="G172" s="19">
        <v>325</v>
      </c>
      <c r="H172" s="19">
        <v>355</v>
      </c>
      <c r="I172" s="12">
        <v>85.36</v>
      </c>
      <c r="J172" s="12">
        <v>94.22</v>
      </c>
      <c r="K172" s="19">
        <v>14621</v>
      </c>
      <c r="L172" s="19">
        <v>24195</v>
      </c>
      <c r="M172" s="19">
        <v>2447</v>
      </c>
      <c r="N172" s="19">
        <v>4277</v>
      </c>
      <c r="O172" s="19">
        <v>716</v>
      </c>
      <c r="P172" s="19">
        <v>1193</v>
      </c>
      <c r="Q172" s="19"/>
      <c r="R172" s="19"/>
      <c r="S172" s="19"/>
      <c r="T172" s="19"/>
      <c r="U172" s="19"/>
      <c r="V172" s="19"/>
      <c r="W172" s="19"/>
      <c r="X172" s="19"/>
      <c r="Y172" s="19"/>
      <c r="Z172" s="28"/>
      <c r="AA172" s="28"/>
      <c r="AB172" s="28"/>
      <c r="AC172" s="2" t="s">
        <v>5</v>
      </c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 t="s">
        <v>10</v>
      </c>
      <c r="AT172" s="28" t="s">
        <v>7</v>
      </c>
      <c r="AU172" s="19">
        <v>23</v>
      </c>
      <c r="AV172" s="19"/>
      <c r="AW172" s="19">
        <v>670</v>
      </c>
      <c r="AX172" s="19">
        <v>730</v>
      </c>
      <c r="AY172" s="19">
        <v>680</v>
      </c>
      <c r="AZ172" s="19">
        <v>760</v>
      </c>
      <c r="BA172" s="19"/>
      <c r="BB172" s="19"/>
      <c r="BC172" s="12">
        <v>63</v>
      </c>
      <c r="BD172" s="12">
        <v>35</v>
      </c>
      <c r="BE172" s="12" t="s">
        <v>7</v>
      </c>
      <c r="BF172" s="12" t="s">
        <v>7</v>
      </c>
      <c r="BG172" s="12">
        <v>1659</v>
      </c>
      <c r="BH172" s="12">
        <v>535</v>
      </c>
      <c r="BI172" s="19" t="s">
        <v>7</v>
      </c>
      <c r="BJ172" s="19" t="s">
        <v>10</v>
      </c>
      <c r="BK172" s="3">
        <v>1169</v>
      </c>
      <c r="BL172" s="3">
        <v>447</v>
      </c>
      <c r="BM172" s="3">
        <v>116</v>
      </c>
      <c r="BR172" s="109"/>
      <c r="BX172" s="12">
        <v>79</v>
      </c>
      <c r="BY172" s="12">
        <v>24</v>
      </c>
      <c r="BZ172" s="12">
        <v>46</v>
      </c>
      <c r="CA172" s="12">
        <v>99</v>
      </c>
      <c r="CB172" s="12">
        <v>48</v>
      </c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28"/>
    </row>
    <row r="173" spans="1:103" s="3" customFormat="1" x14ac:dyDescent="0.2">
      <c r="A173" s="3" t="s">
        <v>121</v>
      </c>
      <c r="B173" s="3">
        <v>2017</v>
      </c>
      <c r="C173" s="19">
        <v>2672</v>
      </c>
      <c r="D173" s="19">
        <v>3868</v>
      </c>
      <c r="E173" s="19">
        <v>6571</v>
      </c>
      <c r="F173" s="19">
        <v>4677</v>
      </c>
      <c r="G173" s="19">
        <v>274</v>
      </c>
      <c r="H173" s="19">
        <v>328</v>
      </c>
      <c r="I173" s="12">
        <v>83.36</v>
      </c>
      <c r="J173" s="12">
        <v>93.15</v>
      </c>
      <c r="K173" s="19">
        <v>14015</v>
      </c>
      <c r="L173" s="19">
        <v>21607</v>
      </c>
      <c r="M173" s="19">
        <v>2901</v>
      </c>
      <c r="N173" s="19">
        <v>4756</v>
      </c>
      <c r="O173" s="19">
        <v>713</v>
      </c>
      <c r="P173" s="19">
        <v>1192</v>
      </c>
      <c r="Q173" s="19"/>
      <c r="R173" s="19"/>
      <c r="S173" s="19"/>
      <c r="T173" s="19"/>
      <c r="U173" s="19"/>
      <c r="V173" s="19"/>
      <c r="W173" s="19"/>
      <c r="X173" s="19"/>
      <c r="Y173" s="19"/>
      <c r="Z173" s="28"/>
      <c r="AA173" s="28"/>
      <c r="AB173" s="28"/>
      <c r="AC173" s="2" t="s">
        <v>5</v>
      </c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 t="s">
        <v>10</v>
      </c>
      <c r="AT173" s="28" t="s">
        <v>7</v>
      </c>
      <c r="AU173" s="19">
        <v>19</v>
      </c>
      <c r="AV173" s="19"/>
      <c r="AW173" s="19">
        <v>670</v>
      </c>
      <c r="AX173" s="19">
        <v>740</v>
      </c>
      <c r="AY173" s="19">
        <v>660</v>
      </c>
      <c r="AZ173" s="19">
        <v>750</v>
      </c>
      <c r="BA173" s="19"/>
      <c r="BB173" s="19"/>
      <c r="BC173" s="12">
        <v>62</v>
      </c>
      <c r="BD173" s="12">
        <v>38</v>
      </c>
      <c r="BE173" s="12" t="s">
        <v>7</v>
      </c>
      <c r="BF173" s="12" t="s">
        <v>7</v>
      </c>
      <c r="BG173" s="12">
        <v>1394</v>
      </c>
      <c r="BH173" s="12">
        <v>501</v>
      </c>
      <c r="BI173" s="19" t="s">
        <v>7</v>
      </c>
      <c r="BJ173" s="19" t="s">
        <v>10</v>
      </c>
      <c r="BK173" s="3">
        <v>1149</v>
      </c>
      <c r="BL173" s="3">
        <v>305</v>
      </c>
      <c r="BM173" s="3">
        <v>94</v>
      </c>
      <c r="BR173" s="109"/>
      <c r="BX173" s="12">
        <v>77</v>
      </c>
      <c r="BY173" s="12">
        <v>29</v>
      </c>
      <c r="BZ173" s="12">
        <v>50</v>
      </c>
      <c r="CA173" s="12">
        <v>98</v>
      </c>
      <c r="CB173" s="12">
        <v>48</v>
      </c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28"/>
    </row>
    <row r="174" spans="1:103" ht="16" x14ac:dyDescent="0.2">
      <c r="A174" s="4" t="s">
        <v>142</v>
      </c>
      <c r="B174" s="3">
        <v>2022</v>
      </c>
      <c r="C174" s="19">
        <v>8126</v>
      </c>
      <c r="D174" s="19">
        <v>11108</v>
      </c>
      <c r="E174" s="19">
        <v>19928</v>
      </c>
      <c r="F174" s="19">
        <v>9250</v>
      </c>
      <c r="G174" s="19">
        <v>921</v>
      </c>
      <c r="H174" s="19">
        <v>2802</v>
      </c>
      <c r="I174" s="12">
        <v>84</v>
      </c>
      <c r="J174" s="19">
        <v>93</v>
      </c>
      <c r="K174" s="106">
        <v>22670</v>
      </c>
      <c r="L174" s="106">
        <v>30402</v>
      </c>
      <c r="M174" s="106">
        <v>10295</v>
      </c>
      <c r="N174" s="106">
        <v>15784</v>
      </c>
      <c r="O174" s="106">
        <v>1587</v>
      </c>
      <c r="P174" s="106">
        <v>2799</v>
      </c>
      <c r="Q174" s="19"/>
      <c r="R174" s="19"/>
      <c r="S174" s="19"/>
      <c r="T174" s="19"/>
      <c r="U174" s="19"/>
      <c r="V174" s="19"/>
      <c r="W174" s="19"/>
      <c r="X174" s="19"/>
      <c r="Y174" s="19"/>
      <c r="Z174" s="48" t="s">
        <v>5</v>
      </c>
      <c r="AA174" s="48" t="s">
        <v>9</v>
      </c>
      <c r="AB174" s="48" t="s">
        <v>5</v>
      </c>
      <c r="AC174" s="48" t="s">
        <v>9</v>
      </c>
      <c r="AD174" s="48" t="s">
        <v>5</v>
      </c>
      <c r="AE174" s="48" t="s">
        <v>9</v>
      </c>
      <c r="AF174" s="48" t="s">
        <v>15</v>
      </c>
      <c r="AG174" s="48" t="s">
        <v>9</v>
      </c>
      <c r="AH174" s="48" t="s">
        <v>13</v>
      </c>
      <c r="AI174" s="48" t="s">
        <v>13</v>
      </c>
      <c r="AJ174" s="48" t="s">
        <v>9</v>
      </c>
      <c r="AK174" s="48" t="s">
        <v>15</v>
      </c>
      <c r="AL174" s="48" t="s">
        <v>9</v>
      </c>
      <c r="AM174" s="48" t="s">
        <v>9</v>
      </c>
      <c r="AN174" s="48" t="s">
        <v>9</v>
      </c>
      <c r="AO174" s="48" t="s">
        <v>9</v>
      </c>
      <c r="AP174" s="48" t="s">
        <v>13</v>
      </c>
      <c r="AQ174" s="48" t="s">
        <v>13</v>
      </c>
      <c r="AR174" s="48" t="s">
        <v>13</v>
      </c>
      <c r="AS174" s="28" t="s">
        <v>10</v>
      </c>
      <c r="AT174" s="28" t="s">
        <v>10</v>
      </c>
      <c r="AU174" s="19">
        <v>47</v>
      </c>
      <c r="AV174" s="19"/>
      <c r="AW174" s="106">
        <v>640</v>
      </c>
      <c r="AX174" s="106">
        <v>720</v>
      </c>
      <c r="AY174" s="106">
        <v>640</v>
      </c>
      <c r="AZ174" s="106">
        <v>750</v>
      </c>
      <c r="BA174" s="19"/>
      <c r="BB174" s="19"/>
      <c r="BC174" s="19">
        <v>56</v>
      </c>
      <c r="BD174" s="19">
        <v>70</v>
      </c>
      <c r="BE174" s="12" t="s">
        <v>7</v>
      </c>
      <c r="BF174" s="12" t="s">
        <v>10</v>
      </c>
      <c r="BG174" s="23"/>
      <c r="BH174" s="64"/>
      <c r="BI174" s="12" t="s">
        <v>10</v>
      </c>
      <c r="BJ174" s="19"/>
      <c r="BK174" s="63">
        <v>2757</v>
      </c>
      <c r="BL174" s="63">
        <v>1268</v>
      </c>
      <c r="BM174" s="3">
        <v>660</v>
      </c>
      <c r="BN174" s="3" t="s">
        <v>7</v>
      </c>
      <c r="BO174" s="3" t="s">
        <v>7</v>
      </c>
      <c r="BP174" s="3" t="s">
        <v>7</v>
      </c>
      <c r="BQ174" s="116" t="s">
        <v>413</v>
      </c>
      <c r="BR174" s="148" t="s">
        <v>386</v>
      </c>
      <c r="BS174" s="3" t="s">
        <v>7</v>
      </c>
      <c r="BT174" s="3" t="s">
        <v>10</v>
      </c>
      <c r="BU174" s="3" t="s">
        <v>7</v>
      </c>
      <c r="BV174" s="3" t="s">
        <v>7</v>
      </c>
      <c r="BW174" s="3" t="s">
        <v>7</v>
      </c>
      <c r="BX174" s="19">
        <v>36</v>
      </c>
      <c r="BY174" s="19">
        <v>11</v>
      </c>
      <c r="BZ174" s="19">
        <v>14</v>
      </c>
      <c r="CA174" s="19">
        <v>96</v>
      </c>
      <c r="CB174" s="19">
        <v>42</v>
      </c>
      <c r="CC174" s="19"/>
      <c r="CD174" s="19">
        <v>20154</v>
      </c>
      <c r="CE174" s="19">
        <v>20154</v>
      </c>
      <c r="CF174" s="19">
        <v>38520</v>
      </c>
      <c r="CG174" s="19">
        <v>1370</v>
      </c>
      <c r="CH174" s="19">
        <v>13420</v>
      </c>
      <c r="CI174" s="12">
        <v>4232</v>
      </c>
      <c r="CJ174" s="12">
        <v>2625</v>
      </c>
      <c r="CK174" s="12">
        <v>2543</v>
      </c>
      <c r="CL174" s="12">
        <v>2126</v>
      </c>
      <c r="CM174" s="12">
        <v>1898</v>
      </c>
      <c r="CN174" s="12">
        <v>247</v>
      </c>
      <c r="CO174" s="12">
        <v>237</v>
      </c>
      <c r="CP174" s="12">
        <v>55.9</v>
      </c>
      <c r="CQ174" s="12">
        <v>17069</v>
      </c>
      <c r="CR174" s="12">
        <v>15557</v>
      </c>
      <c r="CS174" s="12">
        <v>3855</v>
      </c>
      <c r="CT174" s="12">
        <v>3818</v>
      </c>
      <c r="CU174" s="12">
        <v>430</v>
      </c>
      <c r="CV174" s="12">
        <v>9684</v>
      </c>
      <c r="CW174" s="12">
        <v>49</v>
      </c>
      <c r="CX174" s="12">
        <v>9763</v>
      </c>
      <c r="CY174" s="78" t="s">
        <v>195</v>
      </c>
    </row>
    <row r="175" spans="1:103" x14ac:dyDescent="0.2">
      <c r="A175" s="3" t="s">
        <v>142</v>
      </c>
      <c r="B175" s="3">
        <v>2021</v>
      </c>
      <c r="C175" s="19">
        <v>8437</v>
      </c>
      <c r="D175" s="19">
        <v>10778</v>
      </c>
      <c r="E175" s="19">
        <v>19980</v>
      </c>
      <c r="F175" s="19">
        <v>9258</v>
      </c>
      <c r="G175" s="19">
        <v>835</v>
      </c>
      <c r="H175" s="19">
        <v>2686</v>
      </c>
      <c r="I175" s="12">
        <v>84</v>
      </c>
      <c r="J175" s="19">
        <v>93.4</v>
      </c>
      <c r="K175" s="106">
        <v>14795</v>
      </c>
      <c r="L175" s="106">
        <v>19861</v>
      </c>
      <c r="M175" s="106">
        <v>9466</v>
      </c>
      <c r="N175" s="106">
        <v>13643</v>
      </c>
      <c r="O175" s="106">
        <v>1968</v>
      </c>
      <c r="P175" s="106">
        <v>2901</v>
      </c>
      <c r="Q175" s="19"/>
      <c r="R175" s="19"/>
      <c r="S175" s="19"/>
      <c r="T175" s="19"/>
      <c r="U175" s="19"/>
      <c r="V175" s="19"/>
      <c r="W175" s="19"/>
      <c r="X175" s="19"/>
      <c r="Y175" s="19"/>
      <c r="AC175" s="2" t="s">
        <v>9</v>
      </c>
      <c r="AS175" s="28" t="s">
        <v>10</v>
      </c>
      <c r="AT175" s="28" t="s">
        <v>10</v>
      </c>
      <c r="AU175" s="19">
        <v>49</v>
      </c>
      <c r="AV175" s="19"/>
      <c r="AW175" s="106">
        <v>630</v>
      </c>
      <c r="AX175" s="106">
        <v>720</v>
      </c>
      <c r="AY175" s="106">
        <v>620</v>
      </c>
      <c r="AZ175" s="106">
        <v>750</v>
      </c>
      <c r="BA175" s="106"/>
      <c r="BB175" s="106"/>
      <c r="BC175" s="19">
        <v>45</v>
      </c>
      <c r="BD175" s="19">
        <v>63</v>
      </c>
      <c r="BE175" s="12" t="s">
        <v>7</v>
      </c>
      <c r="BF175" s="12" t="s">
        <v>10</v>
      </c>
      <c r="BG175" s="65"/>
      <c r="BH175" s="65"/>
      <c r="BI175" s="12" t="s">
        <v>10</v>
      </c>
      <c r="BJ175" s="19"/>
      <c r="BK175" s="63">
        <v>2314</v>
      </c>
      <c r="BL175" s="63">
        <v>1292</v>
      </c>
      <c r="BM175" s="3">
        <v>767</v>
      </c>
      <c r="BN175" s="3"/>
      <c r="BO175" s="3"/>
      <c r="BP175" s="3"/>
      <c r="BQ175" s="3"/>
      <c r="BR175" s="109"/>
      <c r="BS175" s="3"/>
      <c r="BT175" s="3"/>
      <c r="BU175" s="3"/>
      <c r="BV175" s="3"/>
      <c r="BW175" s="3"/>
      <c r="BX175" s="19">
        <v>34</v>
      </c>
      <c r="BY175" s="19">
        <v>10</v>
      </c>
      <c r="BZ175" s="19">
        <v>12</v>
      </c>
      <c r="CA175" s="19">
        <v>96</v>
      </c>
      <c r="CB175" s="19">
        <v>42</v>
      </c>
      <c r="CC175" s="19"/>
      <c r="CD175" s="19"/>
      <c r="CE175" s="19"/>
      <c r="CF175" s="19"/>
      <c r="CG175" s="19"/>
      <c r="CH175" s="19"/>
      <c r="CI175" s="12"/>
      <c r="CK175" s="12"/>
      <c r="CL175" s="12"/>
      <c r="CM175" s="12"/>
      <c r="CN175" s="12"/>
      <c r="CO175" s="12"/>
      <c r="CQ175" s="12"/>
      <c r="CR175" s="12"/>
      <c r="CS175" s="12"/>
      <c r="CT175" s="12"/>
      <c r="CU175" s="12"/>
      <c r="CY175" s="28"/>
    </row>
    <row r="176" spans="1:103" x14ac:dyDescent="0.2">
      <c r="A176" s="3" t="s">
        <v>142</v>
      </c>
      <c r="B176" s="3">
        <v>2020</v>
      </c>
      <c r="C176" s="19">
        <v>8325</v>
      </c>
      <c r="D176" s="19">
        <v>9949</v>
      </c>
      <c r="E176" s="19">
        <v>19197</v>
      </c>
      <c r="F176" s="19">
        <v>9037</v>
      </c>
      <c r="G176" s="19">
        <v>843</v>
      </c>
      <c r="H176" s="19">
        <v>2298</v>
      </c>
      <c r="I176" s="12">
        <v>84</v>
      </c>
      <c r="J176" s="19">
        <v>93.4</v>
      </c>
      <c r="K176" s="19">
        <v>14531</v>
      </c>
      <c r="L176" s="19">
        <v>18018</v>
      </c>
      <c r="M176" s="19">
        <v>9080</v>
      </c>
      <c r="N176" s="19">
        <v>11711</v>
      </c>
      <c r="O176" s="19">
        <v>1785</v>
      </c>
      <c r="P176" s="19">
        <v>2420</v>
      </c>
      <c r="Q176" s="19"/>
      <c r="R176" s="19"/>
      <c r="S176" s="19"/>
      <c r="T176" s="19"/>
      <c r="U176" s="19"/>
      <c r="V176" s="19"/>
      <c r="W176" s="19"/>
      <c r="X176" s="19"/>
      <c r="Y176" s="19"/>
      <c r="Z176" s="28"/>
      <c r="AA176" s="28"/>
      <c r="AB176" s="28"/>
      <c r="AC176" s="2" t="s">
        <v>5</v>
      </c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 t="s">
        <v>10</v>
      </c>
      <c r="AT176" s="28" t="s">
        <v>10</v>
      </c>
      <c r="AU176" s="19">
        <v>81</v>
      </c>
      <c r="AV176" s="19"/>
      <c r="AW176" s="19">
        <v>623</v>
      </c>
      <c r="AX176" s="19">
        <v>700</v>
      </c>
      <c r="AY176" s="19">
        <v>620</v>
      </c>
      <c r="AZ176" s="19">
        <v>720</v>
      </c>
      <c r="BA176" s="19"/>
      <c r="BB176" s="19"/>
      <c r="BC176" s="19">
        <v>54</v>
      </c>
      <c r="BD176" s="19">
        <v>65</v>
      </c>
      <c r="BE176" s="12" t="s">
        <v>7</v>
      </c>
      <c r="BF176" s="12" t="s">
        <v>10</v>
      </c>
      <c r="BH176" s="12"/>
      <c r="BI176" s="12" t="s">
        <v>10</v>
      </c>
      <c r="BJ176" s="19"/>
      <c r="BK176" s="63">
        <v>2228</v>
      </c>
      <c r="BL176" s="63">
        <v>1231</v>
      </c>
      <c r="BM176" s="3">
        <v>701</v>
      </c>
      <c r="BN176" s="3"/>
      <c r="BO176" s="3"/>
      <c r="BP176" s="3"/>
      <c r="BQ176" s="3"/>
      <c r="BR176" s="109"/>
      <c r="BS176" s="3"/>
      <c r="BT176" s="3"/>
      <c r="BU176" s="3"/>
      <c r="BV176" s="3"/>
      <c r="BW176" s="3"/>
      <c r="BX176" s="19">
        <v>32</v>
      </c>
      <c r="BY176" s="19">
        <v>9</v>
      </c>
      <c r="BZ176" s="19">
        <v>13</v>
      </c>
      <c r="CA176" s="19">
        <v>84</v>
      </c>
      <c r="CB176" s="19">
        <v>35</v>
      </c>
      <c r="CC176" s="19"/>
      <c r="CD176" s="19"/>
      <c r="CE176" s="19"/>
      <c r="CF176" s="19"/>
      <c r="CG176" s="19"/>
      <c r="CH176" s="19"/>
      <c r="CI176" s="12"/>
      <c r="CK176" s="12"/>
      <c r="CL176" s="12"/>
      <c r="CM176" s="12"/>
      <c r="CN176" s="12"/>
      <c r="CO176" s="12"/>
      <c r="CQ176" s="12"/>
      <c r="CR176" s="12"/>
      <c r="CS176" s="12"/>
      <c r="CT176" s="12"/>
      <c r="CU176" s="12"/>
    </row>
    <row r="177" spans="1:103" x14ac:dyDescent="0.2">
      <c r="A177" s="3" t="s">
        <v>142</v>
      </c>
      <c r="B177" s="3">
        <v>2019</v>
      </c>
      <c r="C177" s="19">
        <v>8469</v>
      </c>
      <c r="D177" s="19">
        <v>9874</v>
      </c>
      <c r="E177" s="19">
        <v>19200</v>
      </c>
      <c r="F177" s="19">
        <v>9191</v>
      </c>
      <c r="G177" s="19">
        <v>916</v>
      </c>
      <c r="H177" s="19">
        <v>2137</v>
      </c>
      <c r="I177" s="19">
        <v>82.9</v>
      </c>
      <c r="J177" s="19">
        <v>92.8</v>
      </c>
      <c r="K177" s="19">
        <v>14485</v>
      </c>
      <c r="L177" s="19">
        <v>17606</v>
      </c>
      <c r="M177" s="19">
        <v>7872</v>
      </c>
      <c r="N177" s="19">
        <v>10308</v>
      </c>
      <c r="O177" s="19">
        <v>1742</v>
      </c>
      <c r="P177" s="19">
        <v>2280</v>
      </c>
      <c r="Q177" s="19"/>
      <c r="R177" s="19"/>
      <c r="S177" s="19"/>
      <c r="T177" s="19"/>
      <c r="U177" s="19"/>
      <c r="V177" s="19"/>
      <c r="W177" s="19"/>
      <c r="X177" s="19"/>
      <c r="Y177" s="19"/>
      <c r="Z177" s="28"/>
      <c r="AA177" s="28"/>
      <c r="AB177" s="28"/>
      <c r="AC177" s="2" t="s">
        <v>5</v>
      </c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 t="s">
        <v>10</v>
      </c>
      <c r="AT177" s="28" t="s">
        <v>10</v>
      </c>
      <c r="AU177" s="19">
        <v>83</v>
      </c>
      <c r="AV177" s="19"/>
      <c r="AW177" s="19">
        <v>630</v>
      </c>
      <c r="AX177" s="19">
        <v>700</v>
      </c>
      <c r="AY177" s="19">
        <v>630</v>
      </c>
      <c r="AZ177" s="19">
        <v>740</v>
      </c>
      <c r="BA177" s="19"/>
      <c r="BB177" s="19"/>
      <c r="BC177" s="19">
        <v>53</v>
      </c>
      <c r="BD177" s="19">
        <v>61</v>
      </c>
      <c r="BE177" s="12" t="s">
        <v>7</v>
      </c>
      <c r="BF177" s="12" t="s">
        <v>10</v>
      </c>
      <c r="BH177" s="12"/>
      <c r="BI177" s="12" t="s">
        <v>10</v>
      </c>
      <c r="BJ177" s="19"/>
      <c r="BK177" s="63">
        <v>2242</v>
      </c>
      <c r="BL177" s="63">
        <v>1169</v>
      </c>
      <c r="BM177" s="3">
        <v>787</v>
      </c>
      <c r="BN177" s="3"/>
      <c r="BO177" s="3"/>
      <c r="BP177" s="3"/>
      <c r="BQ177" s="3"/>
      <c r="BR177" s="109"/>
      <c r="BS177" s="3"/>
      <c r="BT177" s="3"/>
      <c r="BU177" s="3"/>
      <c r="BV177" s="3"/>
      <c r="BW177" s="3"/>
      <c r="BX177" s="19">
        <v>29</v>
      </c>
      <c r="BY177" s="19">
        <v>10</v>
      </c>
      <c r="BZ177" s="19">
        <v>12</v>
      </c>
      <c r="CA177" s="19">
        <v>96</v>
      </c>
      <c r="CB177" s="19">
        <v>42</v>
      </c>
      <c r="CC177" s="19"/>
      <c r="CD177" s="19"/>
      <c r="CE177" s="19"/>
      <c r="CF177" s="19"/>
      <c r="CG177" s="19"/>
      <c r="CH177" s="19"/>
      <c r="CI177" s="12"/>
      <c r="CK177" s="12"/>
      <c r="CL177" s="12"/>
      <c r="CM177" s="12"/>
      <c r="CN177" s="12"/>
      <c r="CO177" s="12"/>
      <c r="CQ177" s="12"/>
      <c r="CR177" s="12"/>
      <c r="CS177" s="12"/>
      <c r="CT177" s="12"/>
      <c r="CU177" s="12"/>
    </row>
    <row r="178" spans="1:103" x14ac:dyDescent="0.2">
      <c r="A178" s="3" t="s">
        <v>142</v>
      </c>
      <c r="B178" s="3">
        <v>2018</v>
      </c>
      <c r="C178" s="19">
        <v>8742</v>
      </c>
      <c r="D178" s="19">
        <v>9679</v>
      </c>
      <c r="E178" s="19">
        <v>19330</v>
      </c>
      <c r="F178" s="19">
        <v>9343</v>
      </c>
      <c r="G178" s="19">
        <v>912</v>
      </c>
      <c r="H178" s="19">
        <v>2003</v>
      </c>
      <c r="I178" s="19">
        <v>82.5</v>
      </c>
      <c r="J178" s="19">
        <v>93.2</v>
      </c>
      <c r="K178" s="19">
        <v>13362</v>
      </c>
      <c r="L178" s="19">
        <v>16495</v>
      </c>
      <c r="M178" s="19">
        <v>7841</v>
      </c>
      <c r="N178" s="19">
        <v>9855</v>
      </c>
      <c r="O178" s="19">
        <v>1835</v>
      </c>
      <c r="P178" s="19">
        <v>2291</v>
      </c>
      <c r="Q178" s="19"/>
      <c r="R178" s="19"/>
      <c r="S178" s="19"/>
      <c r="T178" s="19"/>
      <c r="U178" s="19"/>
      <c r="V178" s="19"/>
      <c r="W178" s="19"/>
      <c r="X178" s="19"/>
      <c r="Y178" s="19"/>
      <c r="Z178" s="28"/>
      <c r="AA178" s="28"/>
      <c r="AB178" s="28"/>
      <c r="AC178" s="2" t="s">
        <v>5</v>
      </c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 t="s">
        <v>7</v>
      </c>
      <c r="AT178" s="28" t="s">
        <v>7</v>
      </c>
      <c r="AU178" s="19">
        <v>81</v>
      </c>
      <c r="AV178" s="19"/>
      <c r="AW178" s="19">
        <v>630</v>
      </c>
      <c r="AX178" s="19">
        <v>700</v>
      </c>
      <c r="AY178" s="19">
        <v>640</v>
      </c>
      <c r="AZ178" s="19">
        <v>730</v>
      </c>
      <c r="BA178" s="19"/>
      <c r="BB178" s="19"/>
      <c r="BC178" s="19">
        <v>55</v>
      </c>
      <c r="BD178" s="19">
        <v>79</v>
      </c>
      <c r="BE178" s="12" t="s">
        <v>7</v>
      </c>
      <c r="BF178" s="12" t="s">
        <v>10</v>
      </c>
      <c r="BH178" s="12"/>
      <c r="BI178" s="12" t="s">
        <v>10</v>
      </c>
      <c r="BJ178" s="19"/>
      <c r="BK178" s="63">
        <v>2580</v>
      </c>
      <c r="BL178" s="63">
        <v>1324</v>
      </c>
      <c r="BM178" s="3">
        <v>837</v>
      </c>
      <c r="BN178" s="3"/>
      <c r="BO178" s="3"/>
      <c r="BP178" s="3"/>
      <c r="BQ178" s="3"/>
      <c r="BR178" s="109"/>
      <c r="BS178" s="3"/>
      <c r="BT178" s="3"/>
      <c r="BU178" s="3"/>
      <c r="BV178" s="3"/>
      <c r="BW178" s="3"/>
      <c r="BX178" s="19">
        <v>29</v>
      </c>
      <c r="BY178" s="19">
        <v>9</v>
      </c>
      <c r="BZ178" s="19">
        <v>11</v>
      </c>
      <c r="CA178" s="19">
        <v>96</v>
      </c>
      <c r="CB178" s="19">
        <v>43</v>
      </c>
      <c r="CC178" s="19"/>
      <c r="CD178" s="19"/>
      <c r="CE178" s="19"/>
      <c r="CF178" s="19"/>
      <c r="CG178" s="19"/>
      <c r="CH178" s="19"/>
      <c r="CI178" s="12"/>
      <c r="CK178" s="12"/>
      <c r="CL178" s="12"/>
      <c r="CM178" s="12"/>
      <c r="CN178" s="12"/>
      <c r="CO178" s="12"/>
      <c r="CQ178" s="12"/>
      <c r="CR178" s="12"/>
      <c r="CS178" s="12"/>
      <c r="CT178" s="12"/>
      <c r="CU178" s="12"/>
      <c r="CY178" s="28"/>
    </row>
    <row r="179" spans="1:103" x14ac:dyDescent="0.2">
      <c r="A179" s="3" t="s">
        <v>142</v>
      </c>
      <c r="B179" s="3">
        <v>2017</v>
      </c>
      <c r="C179" s="19">
        <v>8885</v>
      </c>
      <c r="D179" s="19">
        <v>9505</v>
      </c>
      <c r="E179" s="19">
        <v>19326</v>
      </c>
      <c r="F179" s="19">
        <v>9316</v>
      </c>
      <c r="G179" s="19">
        <v>787</v>
      </c>
      <c r="H179" s="19">
        <v>1910</v>
      </c>
      <c r="I179" s="19">
        <v>82.5</v>
      </c>
      <c r="J179" s="19">
        <v>93</v>
      </c>
      <c r="K179" s="19">
        <v>12791</v>
      </c>
      <c r="L179" s="19">
        <v>14888</v>
      </c>
      <c r="M179" s="19">
        <v>7621</v>
      </c>
      <c r="N179" s="19">
        <v>8907</v>
      </c>
      <c r="O179" s="19">
        <v>1903</v>
      </c>
      <c r="P179" s="19">
        <v>2109</v>
      </c>
      <c r="Q179" s="19"/>
      <c r="R179" s="19"/>
      <c r="S179" s="19"/>
      <c r="T179" s="19"/>
      <c r="U179" s="19"/>
      <c r="V179" s="19"/>
      <c r="W179" s="19"/>
      <c r="X179" s="19"/>
      <c r="Y179" s="19"/>
      <c r="Z179" s="28"/>
      <c r="AA179" s="28"/>
      <c r="AB179" s="28"/>
      <c r="AC179" s="2" t="s">
        <v>5</v>
      </c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 t="s">
        <v>7</v>
      </c>
      <c r="AT179" s="28" t="s">
        <v>7</v>
      </c>
      <c r="AU179" s="19">
        <v>78</v>
      </c>
      <c r="AV179" s="19"/>
      <c r="AW179" s="19">
        <v>620</v>
      </c>
      <c r="AX179" s="19">
        <v>700</v>
      </c>
      <c r="AY179" s="19">
        <v>620</v>
      </c>
      <c r="AZ179" s="19">
        <v>720</v>
      </c>
      <c r="BA179" s="19"/>
      <c r="BB179" s="19"/>
      <c r="BC179" s="19">
        <v>53</v>
      </c>
      <c r="BD179" s="19">
        <v>76</v>
      </c>
      <c r="BE179" s="12" t="s">
        <v>7</v>
      </c>
      <c r="BF179" s="12" t="s">
        <v>10</v>
      </c>
      <c r="BH179" s="12"/>
      <c r="BI179" s="12" t="s">
        <v>10</v>
      </c>
      <c r="BJ179" s="19"/>
      <c r="BK179" s="63">
        <v>2575</v>
      </c>
      <c r="BL179" s="63">
        <v>1196</v>
      </c>
      <c r="BM179" s="3">
        <v>718</v>
      </c>
      <c r="BN179" s="3"/>
      <c r="BO179" s="3"/>
      <c r="BP179" s="3"/>
      <c r="BQ179" s="3"/>
      <c r="BR179" s="109"/>
      <c r="BS179" s="3"/>
      <c r="BT179" s="3"/>
      <c r="BU179" s="3"/>
      <c r="BV179" s="3"/>
      <c r="BW179" s="3"/>
      <c r="BX179" s="19">
        <v>28</v>
      </c>
      <c r="BY179" s="19">
        <v>10</v>
      </c>
      <c r="BZ179" s="19">
        <v>12</v>
      </c>
      <c r="CA179" s="19">
        <v>97</v>
      </c>
      <c r="CB179" s="19">
        <v>43</v>
      </c>
      <c r="CC179" s="19"/>
      <c r="CD179" s="19"/>
      <c r="CE179" s="19"/>
      <c r="CF179" s="19"/>
      <c r="CG179" s="19"/>
      <c r="CH179" s="19"/>
      <c r="CI179" s="12"/>
      <c r="CK179" s="12"/>
      <c r="CL179" s="12"/>
      <c r="CM179" s="12"/>
      <c r="CN179" s="12"/>
      <c r="CO179" s="12"/>
      <c r="CQ179" s="12"/>
      <c r="CR179" s="12"/>
      <c r="CS179" s="12"/>
      <c r="CT179" s="12"/>
      <c r="CU179" s="12"/>
      <c r="CY179" s="28"/>
    </row>
    <row r="180" spans="1:103" x14ac:dyDescent="0.2">
      <c r="A180" s="10" t="s">
        <v>27</v>
      </c>
      <c r="B180" s="1">
        <v>2022</v>
      </c>
      <c r="C180" s="12">
        <v>12392</v>
      </c>
      <c r="D180" s="12">
        <v>19072</v>
      </c>
      <c r="E180" s="12">
        <v>32423</v>
      </c>
      <c r="F180" s="12">
        <v>15409</v>
      </c>
      <c r="G180" s="12">
        <v>2961</v>
      </c>
      <c r="H180" s="12">
        <v>9489</v>
      </c>
      <c r="I180" s="12">
        <v>92</v>
      </c>
      <c r="J180" s="12">
        <v>96</v>
      </c>
      <c r="K180" s="12">
        <v>65852</v>
      </c>
      <c r="L180" s="12">
        <v>78381</v>
      </c>
      <c r="M180" s="12">
        <v>4910</v>
      </c>
      <c r="N180" s="12">
        <v>7593</v>
      </c>
      <c r="O180" s="12">
        <v>2371</v>
      </c>
      <c r="P180" s="12">
        <v>4001</v>
      </c>
      <c r="Z180" s="48" t="s">
        <v>5</v>
      </c>
      <c r="AA180" s="48" t="s">
        <v>15</v>
      </c>
      <c r="AB180" s="48" t="s">
        <v>5</v>
      </c>
      <c r="AC180" s="48" t="s">
        <v>15</v>
      </c>
      <c r="AD180" s="48" t="s">
        <v>5</v>
      </c>
      <c r="AE180" s="48" t="s">
        <v>15</v>
      </c>
      <c r="AF180" s="48" t="s">
        <v>15</v>
      </c>
      <c r="AG180" s="48" t="s">
        <v>13</v>
      </c>
      <c r="AH180" s="48" t="s">
        <v>13</v>
      </c>
      <c r="AI180" s="48" t="s">
        <v>13</v>
      </c>
      <c r="AJ180" s="48" t="s">
        <v>9</v>
      </c>
      <c r="AK180" s="48" t="s">
        <v>15</v>
      </c>
      <c r="AL180" s="48" t="s">
        <v>9</v>
      </c>
      <c r="AM180" s="48" t="s">
        <v>9</v>
      </c>
      <c r="AN180" s="48" t="s">
        <v>15</v>
      </c>
      <c r="AO180" s="48" t="s">
        <v>15</v>
      </c>
      <c r="AP180" s="48" t="s">
        <v>13</v>
      </c>
      <c r="AQ180" s="48" t="s">
        <v>13</v>
      </c>
      <c r="AR180" s="48" t="s">
        <v>15</v>
      </c>
      <c r="AS180" s="2" t="s">
        <v>7</v>
      </c>
      <c r="AT180" s="2" t="s">
        <v>7</v>
      </c>
      <c r="BD180" s="12">
        <v>59.1</v>
      </c>
      <c r="BE180" s="12" t="s">
        <v>10</v>
      </c>
      <c r="BF180" s="12" t="s">
        <v>10</v>
      </c>
      <c r="BH180" s="12"/>
      <c r="BI180" s="12" t="s">
        <v>10</v>
      </c>
      <c r="BK180" s="3">
        <v>25099</v>
      </c>
      <c r="BL180" s="1">
        <v>6130</v>
      </c>
      <c r="BM180" s="1">
        <v>3647</v>
      </c>
      <c r="BN180" s="1" t="s">
        <v>10</v>
      </c>
      <c r="BO180" s="1" t="s">
        <v>7</v>
      </c>
      <c r="BP180" s="1" t="s">
        <v>7</v>
      </c>
      <c r="BQ180" s="116" t="s">
        <v>413</v>
      </c>
      <c r="BR180" s="143" t="s">
        <v>413</v>
      </c>
      <c r="BS180" s="1" t="s">
        <v>7</v>
      </c>
      <c r="BT180" s="1" t="s">
        <v>10</v>
      </c>
      <c r="BU180" s="1" t="s">
        <v>7</v>
      </c>
      <c r="BV180" s="1" t="s">
        <v>7</v>
      </c>
      <c r="BW180" s="1" t="s">
        <v>10</v>
      </c>
      <c r="BX180" s="12">
        <v>13.6</v>
      </c>
      <c r="BY180" s="12">
        <v>11</v>
      </c>
      <c r="BZ180" s="12">
        <v>13</v>
      </c>
      <c r="CA180" s="12">
        <v>97</v>
      </c>
      <c r="CB180" s="12">
        <v>58</v>
      </c>
      <c r="CC180" s="12"/>
      <c r="CE180" s="12">
        <v>12522</v>
      </c>
      <c r="CF180" s="12">
        <v>45096</v>
      </c>
      <c r="CG180" s="12">
        <v>1230</v>
      </c>
      <c r="CI180" s="12">
        <v>3692</v>
      </c>
      <c r="CJ180" s="12">
        <v>2940</v>
      </c>
      <c r="CK180" s="12">
        <v>2939</v>
      </c>
      <c r="CL180" s="12">
        <v>2842</v>
      </c>
      <c r="CM180" s="12">
        <v>1246</v>
      </c>
      <c r="CN180" s="12">
        <v>117</v>
      </c>
      <c r="CO180" s="12">
        <v>837</v>
      </c>
      <c r="CP180" s="12">
        <v>85</v>
      </c>
      <c r="CQ180" s="66">
        <v>26566</v>
      </c>
      <c r="CR180" s="66">
        <v>24289</v>
      </c>
      <c r="CS180" s="66">
        <v>6662</v>
      </c>
      <c r="CT180" s="66">
        <v>6773</v>
      </c>
      <c r="CU180" s="12">
        <v>174</v>
      </c>
      <c r="CV180" s="66">
        <v>7455</v>
      </c>
      <c r="CW180" s="12">
        <v>38</v>
      </c>
      <c r="CX180" s="66">
        <v>14580</v>
      </c>
      <c r="CY180" s="84" t="s">
        <v>197</v>
      </c>
    </row>
    <row r="181" spans="1:103" x14ac:dyDescent="0.2">
      <c r="A181" s="1" t="s">
        <v>27</v>
      </c>
      <c r="B181" s="1">
        <v>2021</v>
      </c>
      <c r="C181" s="12">
        <v>12507</v>
      </c>
      <c r="D181" s="12">
        <v>18802</v>
      </c>
      <c r="E181" s="12">
        <v>32119</v>
      </c>
      <c r="F181" s="12">
        <v>15397</v>
      </c>
      <c r="G181" s="12">
        <v>3309</v>
      </c>
      <c r="H181" s="12">
        <v>9299</v>
      </c>
      <c r="I181" s="12">
        <v>92</v>
      </c>
      <c r="J181" s="12">
        <v>97</v>
      </c>
      <c r="K181" s="12">
        <v>60821</v>
      </c>
      <c r="L181" s="12">
        <v>75341</v>
      </c>
      <c r="M181" s="12">
        <v>5820</v>
      </c>
      <c r="N181" s="12">
        <v>8843</v>
      </c>
      <c r="O181" s="12">
        <v>2407</v>
      </c>
      <c r="P181" s="12">
        <v>4128</v>
      </c>
      <c r="AC181" s="2" t="s">
        <v>15</v>
      </c>
      <c r="AS181" s="2" t="s">
        <v>7</v>
      </c>
      <c r="AT181" s="2" t="s">
        <v>7</v>
      </c>
      <c r="BD181" s="12">
        <v>55.4</v>
      </c>
      <c r="BE181" s="12" t="s">
        <v>10</v>
      </c>
      <c r="BF181" s="12" t="s">
        <v>10</v>
      </c>
      <c r="BH181" s="12"/>
      <c r="BI181" s="12" t="s">
        <v>10</v>
      </c>
      <c r="BK181" s="63">
        <v>28645</v>
      </c>
      <c r="BL181" s="1">
        <v>5622</v>
      </c>
      <c r="BM181" s="1">
        <v>3435</v>
      </c>
      <c r="BQ181" s="1"/>
      <c r="BR181" s="108"/>
      <c r="BX181" s="12">
        <v>12.6</v>
      </c>
      <c r="BY181" s="12">
        <v>11</v>
      </c>
      <c r="BZ181" s="12">
        <v>13</v>
      </c>
      <c r="CA181" s="12">
        <v>94</v>
      </c>
      <c r="CB181" s="12">
        <v>48</v>
      </c>
      <c r="CC181" s="12"/>
      <c r="CI181" s="12"/>
      <c r="CK181" s="12"/>
      <c r="CL181" s="12"/>
      <c r="CM181" s="12"/>
      <c r="CN181" s="12"/>
      <c r="CO181" s="12"/>
      <c r="CQ181" s="66"/>
      <c r="CR181" s="66"/>
      <c r="CS181" s="66"/>
      <c r="CT181" s="66"/>
      <c r="CU181" s="12"/>
      <c r="CV181" s="66"/>
      <c r="CX181" s="66"/>
      <c r="CY181" s="28"/>
    </row>
    <row r="182" spans="1:103" x14ac:dyDescent="0.2">
      <c r="A182" s="1" t="s">
        <v>27</v>
      </c>
      <c r="B182" s="1">
        <v>2020</v>
      </c>
      <c r="C182" s="12">
        <v>12759</v>
      </c>
      <c r="D182" s="12">
        <v>18221</v>
      </c>
      <c r="E182" s="12">
        <v>31636</v>
      </c>
      <c r="F182" s="12">
        <v>14364</v>
      </c>
      <c r="G182" s="12">
        <v>3358</v>
      </c>
      <c r="H182" s="12">
        <v>9133</v>
      </c>
      <c r="I182" s="12">
        <v>91</v>
      </c>
      <c r="J182" s="12">
        <v>96</v>
      </c>
      <c r="K182" s="12">
        <v>49603</v>
      </c>
      <c r="L182" s="12">
        <v>57753</v>
      </c>
      <c r="M182" s="12">
        <v>6571</v>
      </c>
      <c r="N182" s="12">
        <v>8781</v>
      </c>
      <c r="O182" s="12">
        <v>2518</v>
      </c>
      <c r="P182" s="12">
        <v>3852</v>
      </c>
      <c r="AC182" s="2" t="s">
        <v>5</v>
      </c>
      <c r="AS182" s="2" t="s">
        <v>7</v>
      </c>
      <c r="AT182" s="2" t="s">
        <v>7</v>
      </c>
      <c r="AU182" s="12">
        <v>80</v>
      </c>
      <c r="AW182" s="12">
        <v>650</v>
      </c>
      <c r="AX182" s="12">
        <v>740</v>
      </c>
      <c r="AY182" s="12">
        <v>640</v>
      </c>
      <c r="AZ182" s="12">
        <v>780</v>
      </c>
      <c r="BA182" s="12">
        <v>1290</v>
      </c>
      <c r="BB182" s="12">
        <v>1510</v>
      </c>
      <c r="BD182" s="12">
        <v>47</v>
      </c>
      <c r="BE182" s="12" t="s">
        <v>10</v>
      </c>
      <c r="BF182" s="12" t="s">
        <v>10</v>
      </c>
      <c r="BH182" s="12"/>
      <c r="BI182" s="12" t="s">
        <v>10</v>
      </c>
      <c r="BK182" s="63">
        <v>26127</v>
      </c>
      <c r="BL182" s="1">
        <v>6396</v>
      </c>
      <c r="BM182" s="1">
        <v>3788</v>
      </c>
      <c r="BQ182" s="1"/>
      <c r="BR182" s="108"/>
      <c r="BX182" s="12">
        <v>11.4</v>
      </c>
      <c r="BY182" s="12">
        <v>11</v>
      </c>
      <c r="BZ182" s="12">
        <v>13</v>
      </c>
      <c r="CA182" s="12">
        <v>98</v>
      </c>
      <c r="CB182" s="12">
        <v>48</v>
      </c>
      <c r="CC182" s="12"/>
      <c r="CI182" s="12"/>
      <c r="CK182" s="12"/>
      <c r="CL182" s="12"/>
      <c r="CM182" s="12"/>
      <c r="CN182" s="12"/>
      <c r="CO182" s="12"/>
      <c r="CQ182" s="66"/>
      <c r="CR182" s="66"/>
      <c r="CS182" s="66"/>
      <c r="CT182" s="66"/>
      <c r="CU182" s="12"/>
      <c r="CV182" s="66"/>
      <c r="CX182" s="66"/>
      <c r="CY182" s="28"/>
    </row>
    <row r="183" spans="1:103" s="3" customFormat="1" x14ac:dyDescent="0.2">
      <c r="A183" s="1" t="s">
        <v>27</v>
      </c>
      <c r="B183" s="1">
        <v>2019</v>
      </c>
      <c r="C183" s="12">
        <v>12775</v>
      </c>
      <c r="D183" s="12">
        <v>18097</v>
      </c>
      <c r="E183" s="12">
        <v>31543</v>
      </c>
      <c r="F183" s="12">
        <v>14199</v>
      </c>
      <c r="G183" s="12">
        <v>3565</v>
      </c>
      <c r="H183" s="12">
        <v>8731</v>
      </c>
      <c r="I183" s="12">
        <v>91</v>
      </c>
      <c r="J183" s="12">
        <v>96</v>
      </c>
      <c r="K183" s="12">
        <v>50177</v>
      </c>
      <c r="L183" s="12">
        <v>58654</v>
      </c>
      <c r="M183" s="12">
        <v>5811</v>
      </c>
      <c r="N183" s="12">
        <v>7621</v>
      </c>
      <c r="O183" s="12">
        <v>2332</v>
      </c>
      <c r="P183" s="12">
        <v>3568</v>
      </c>
      <c r="Q183" s="12"/>
      <c r="R183" s="12"/>
      <c r="S183" s="12"/>
      <c r="T183" s="12"/>
      <c r="U183" s="12"/>
      <c r="V183" s="12"/>
      <c r="W183" s="12"/>
      <c r="X183" s="12"/>
      <c r="Y183" s="12"/>
      <c r="Z183" s="2"/>
      <c r="AA183" s="2"/>
      <c r="AB183" s="2"/>
      <c r="AC183" s="2" t="s">
        <v>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 t="s">
        <v>12</v>
      </c>
      <c r="AT183" s="2" t="s">
        <v>12</v>
      </c>
      <c r="AU183" s="12">
        <v>80</v>
      </c>
      <c r="AV183" s="12"/>
      <c r="AW183" s="12">
        <v>640</v>
      </c>
      <c r="AX183" s="12">
        <v>740</v>
      </c>
      <c r="AY183" s="12">
        <v>640</v>
      </c>
      <c r="AZ183" s="12">
        <v>790</v>
      </c>
      <c r="BA183" s="12">
        <v>1290</v>
      </c>
      <c r="BB183" s="12">
        <v>1510</v>
      </c>
      <c r="BC183" s="12"/>
      <c r="BD183" s="12">
        <v>48</v>
      </c>
      <c r="BE183" s="12" t="s">
        <v>10</v>
      </c>
      <c r="BF183" s="12" t="s">
        <v>10</v>
      </c>
      <c r="BG183" s="12"/>
      <c r="BH183" s="12"/>
      <c r="BI183" s="12" t="s">
        <v>10</v>
      </c>
      <c r="BJ183" s="12"/>
      <c r="BK183" s="63">
        <v>24328</v>
      </c>
      <c r="BL183" s="63">
        <v>5538</v>
      </c>
      <c r="BM183" s="63">
        <v>3281</v>
      </c>
      <c r="BN183" s="1"/>
      <c r="BO183" s="1"/>
      <c r="BP183" s="1"/>
      <c r="BQ183" s="1"/>
      <c r="BR183" s="108"/>
      <c r="BS183" s="1"/>
      <c r="BT183" s="1"/>
      <c r="BU183" s="1"/>
      <c r="BV183" s="1"/>
      <c r="BW183" s="1"/>
      <c r="BX183" s="12">
        <v>12.6</v>
      </c>
      <c r="BY183" s="12">
        <v>11</v>
      </c>
      <c r="BZ183" s="12">
        <v>13</v>
      </c>
      <c r="CA183" s="12">
        <v>98</v>
      </c>
      <c r="CB183" s="12">
        <v>48</v>
      </c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66"/>
      <c r="CR183" s="66"/>
      <c r="CS183" s="66"/>
      <c r="CT183" s="66"/>
      <c r="CU183" s="12"/>
      <c r="CV183" s="66"/>
      <c r="CW183" s="12"/>
      <c r="CX183" s="66"/>
      <c r="CY183" s="28"/>
    </row>
    <row r="184" spans="1:103" s="3" customFormat="1" x14ac:dyDescent="0.2">
      <c r="A184" s="4" t="s">
        <v>129</v>
      </c>
      <c r="B184" s="3">
        <v>2022</v>
      </c>
      <c r="C184" s="63">
        <v>14904</v>
      </c>
      <c r="D184" s="44">
        <v>16547</v>
      </c>
      <c r="E184" s="19">
        <v>33096</v>
      </c>
      <c r="F184" s="19">
        <v>8386</v>
      </c>
      <c r="G184" s="19">
        <v>4627</v>
      </c>
      <c r="H184" s="19">
        <v>12780</v>
      </c>
      <c r="I184" s="19">
        <v>88</v>
      </c>
      <c r="J184" s="19">
        <v>93</v>
      </c>
      <c r="K184" s="12">
        <v>58894</v>
      </c>
      <c r="L184" s="63">
        <v>67389</v>
      </c>
      <c r="M184" s="12">
        <v>12412</v>
      </c>
      <c r="N184" s="12">
        <v>17655</v>
      </c>
      <c r="O184" s="12">
        <v>2680</v>
      </c>
      <c r="P184" s="12">
        <v>3596</v>
      </c>
      <c r="Q184" s="12"/>
      <c r="R184" s="12"/>
      <c r="S184" s="12"/>
      <c r="T184" s="12"/>
      <c r="U184" s="12"/>
      <c r="V184" s="12"/>
      <c r="W184" s="12"/>
      <c r="X184" s="12"/>
      <c r="Y184" s="12"/>
      <c r="Z184" s="48" t="s">
        <v>5</v>
      </c>
      <c r="AA184" s="48" t="s">
        <v>9</v>
      </c>
      <c r="AB184" s="48" t="s">
        <v>5</v>
      </c>
      <c r="AC184" s="48" t="s">
        <v>15</v>
      </c>
      <c r="AD184" s="48" t="s">
        <v>5</v>
      </c>
      <c r="AE184" s="48" t="s">
        <v>15</v>
      </c>
      <c r="AF184" s="48" t="s">
        <v>15</v>
      </c>
      <c r="AG184" s="48" t="s">
        <v>13</v>
      </c>
      <c r="AH184" s="48" t="s">
        <v>13</v>
      </c>
      <c r="AI184" s="48" t="s">
        <v>13</v>
      </c>
      <c r="AJ184" s="48" t="s">
        <v>9</v>
      </c>
      <c r="AK184" s="48" t="s">
        <v>15</v>
      </c>
      <c r="AL184" s="48" t="s">
        <v>9</v>
      </c>
      <c r="AM184" s="48" t="s">
        <v>13</v>
      </c>
      <c r="AN184" s="48" t="s">
        <v>15</v>
      </c>
      <c r="AO184" s="48" t="s">
        <v>15</v>
      </c>
      <c r="AP184" s="48" t="s">
        <v>13</v>
      </c>
      <c r="AQ184" s="48" t="s">
        <v>9</v>
      </c>
      <c r="AR184" s="48" t="s">
        <v>15</v>
      </c>
      <c r="AS184" s="2" t="s">
        <v>7</v>
      </c>
      <c r="AT184" s="2" t="s">
        <v>7</v>
      </c>
      <c r="AU184" s="19"/>
      <c r="AV184" s="19"/>
      <c r="AW184" s="19"/>
      <c r="AX184" s="19"/>
      <c r="AY184" s="19"/>
      <c r="AZ184" s="19"/>
      <c r="BA184" s="19"/>
      <c r="BB184" s="19"/>
      <c r="BC184" s="19">
        <v>100</v>
      </c>
      <c r="BD184" s="19">
        <v>86</v>
      </c>
      <c r="BE184" s="19" t="s">
        <v>10</v>
      </c>
      <c r="BF184" s="19" t="s">
        <v>10</v>
      </c>
      <c r="BG184" s="12"/>
      <c r="BH184" s="12"/>
      <c r="BI184" s="19" t="s">
        <v>10</v>
      </c>
      <c r="BJ184" s="19"/>
      <c r="BK184" s="63">
        <v>19723</v>
      </c>
      <c r="BL184" s="63">
        <v>11586</v>
      </c>
      <c r="BM184" s="63">
        <v>3072</v>
      </c>
      <c r="BN184" s="1" t="s">
        <v>7</v>
      </c>
      <c r="BO184" s="1" t="s">
        <v>7</v>
      </c>
      <c r="BP184" s="1" t="s">
        <v>7</v>
      </c>
      <c r="BQ184" s="116" t="s">
        <v>413</v>
      </c>
      <c r="BR184" s="143" t="s">
        <v>413</v>
      </c>
      <c r="BS184" s="1" t="s">
        <v>7</v>
      </c>
      <c r="BT184" s="1" t="s">
        <v>7</v>
      </c>
      <c r="BU184" s="1" t="s">
        <v>7</v>
      </c>
      <c r="BV184" s="1" t="s">
        <v>7</v>
      </c>
      <c r="BW184" s="1" t="s">
        <v>7</v>
      </c>
      <c r="BX184" s="19">
        <v>9</v>
      </c>
      <c r="BY184" s="19">
        <v>14</v>
      </c>
      <c r="BZ184" s="19">
        <v>14</v>
      </c>
      <c r="CA184" s="19">
        <v>80</v>
      </c>
      <c r="CB184" s="19">
        <v>39</v>
      </c>
      <c r="CC184" s="19"/>
      <c r="CD184" s="19"/>
      <c r="CE184" s="19">
        <v>13752</v>
      </c>
      <c r="CF184" s="19">
        <v>46326</v>
      </c>
      <c r="CG184" s="19">
        <v>4560</v>
      </c>
      <c r="CH184" s="19">
        <v>14822</v>
      </c>
      <c r="CI184" s="12">
        <v>5217</v>
      </c>
      <c r="CJ184" s="12">
        <v>3962</v>
      </c>
      <c r="CK184" s="12">
        <v>3867</v>
      </c>
      <c r="CL184" s="12">
        <v>3684</v>
      </c>
      <c r="CM184" s="12">
        <v>2705</v>
      </c>
      <c r="CN184" s="12">
        <v>86</v>
      </c>
      <c r="CO184" s="12">
        <v>917</v>
      </c>
      <c r="CP184" s="12">
        <v>86.4</v>
      </c>
      <c r="CQ184" s="12">
        <v>28830</v>
      </c>
      <c r="CR184" s="12">
        <v>25700</v>
      </c>
      <c r="CS184" s="12">
        <v>5982</v>
      </c>
      <c r="CT184" s="12">
        <v>5351</v>
      </c>
      <c r="CU184" s="12">
        <v>217</v>
      </c>
      <c r="CV184" s="12">
        <v>12530</v>
      </c>
      <c r="CW184" s="12">
        <v>44</v>
      </c>
      <c r="CX184" s="12">
        <v>18457</v>
      </c>
      <c r="CY184" s="84" t="s">
        <v>198</v>
      </c>
    </row>
    <row r="185" spans="1:103" s="3" customFormat="1" x14ac:dyDescent="0.2">
      <c r="A185" s="3" t="s">
        <v>129</v>
      </c>
      <c r="B185" s="3">
        <v>2021</v>
      </c>
      <c r="C185" s="19">
        <v>15475</v>
      </c>
      <c r="D185" s="19">
        <v>16417</v>
      </c>
      <c r="E185" s="19">
        <v>33343</v>
      </c>
      <c r="F185" s="19">
        <v>8025</v>
      </c>
      <c r="G185" s="19">
        <v>5382</v>
      </c>
      <c r="H185" s="19">
        <v>12636</v>
      </c>
      <c r="I185" s="19">
        <v>89</v>
      </c>
      <c r="J185" s="19">
        <v>95</v>
      </c>
      <c r="K185" s="19">
        <v>54719</v>
      </c>
      <c r="L185" s="19">
        <v>63691</v>
      </c>
      <c r="M185" s="19">
        <v>17519</v>
      </c>
      <c r="N185" s="19">
        <v>23110</v>
      </c>
      <c r="O185" s="19">
        <v>3225</v>
      </c>
      <c r="P185" s="19">
        <v>4039</v>
      </c>
      <c r="Q185" s="19"/>
      <c r="R185" s="19"/>
      <c r="S185" s="19"/>
      <c r="T185" s="19"/>
      <c r="U185" s="19"/>
      <c r="V185" s="19"/>
      <c r="W185" s="19"/>
      <c r="X185" s="19"/>
      <c r="Y185" s="19"/>
      <c r="Z185" s="2"/>
      <c r="AA185" s="2"/>
      <c r="AB185" s="2"/>
      <c r="AC185" s="2" t="s">
        <v>15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 t="s">
        <v>7</v>
      </c>
      <c r="AT185" s="2" t="s">
        <v>10</v>
      </c>
      <c r="AU185" s="19"/>
      <c r="AV185" s="19"/>
      <c r="AW185" s="19"/>
      <c r="AX185" s="19"/>
      <c r="AY185" s="19"/>
      <c r="AZ185" s="19"/>
      <c r="BA185" s="19"/>
      <c r="BB185" s="19"/>
      <c r="BC185" s="19">
        <v>100</v>
      </c>
      <c r="BD185" s="19">
        <v>82.5</v>
      </c>
      <c r="BE185" s="19" t="s">
        <v>10</v>
      </c>
      <c r="BF185" s="19" t="s">
        <v>10</v>
      </c>
      <c r="BG185" s="12"/>
      <c r="BH185" s="12"/>
      <c r="BI185" s="19" t="s">
        <v>10</v>
      </c>
      <c r="BJ185" s="19"/>
      <c r="BK185" s="63">
        <v>22501</v>
      </c>
      <c r="BL185" s="63">
        <v>12327</v>
      </c>
      <c r="BM185" s="63">
        <v>3604</v>
      </c>
      <c r="BN185" s="1" t="s">
        <v>7</v>
      </c>
      <c r="BO185" s="1"/>
      <c r="BP185" s="1"/>
      <c r="BQ185" s="1"/>
      <c r="BR185" s="108"/>
      <c r="BS185" s="1" t="s">
        <v>7</v>
      </c>
      <c r="BT185" s="1" t="s">
        <v>7</v>
      </c>
      <c r="BU185" s="1" t="s">
        <v>7</v>
      </c>
      <c r="BV185" s="1" t="s">
        <v>7</v>
      </c>
      <c r="BW185" s="1"/>
      <c r="BX185" s="19">
        <v>16</v>
      </c>
      <c r="BY185" s="19">
        <v>14</v>
      </c>
      <c r="BZ185" s="19">
        <v>14</v>
      </c>
      <c r="CA185" s="19">
        <v>88</v>
      </c>
      <c r="CB185" s="19">
        <v>37</v>
      </c>
      <c r="CC185" s="19"/>
      <c r="CD185" s="19"/>
      <c r="CE185" s="19">
        <v>11442</v>
      </c>
      <c r="CF185" s="19">
        <v>41196</v>
      </c>
      <c r="CG185" s="19">
        <v>3264</v>
      </c>
      <c r="CH185" s="19">
        <v>15356</v>
      </c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28"/>
    </row>
    <row r="186" spans="1:103" s="3" customFormat="1" x14ac:dyDescent="0.2">
      <c r="A186" s="3" t="s">
        <v>129</v>
      </c>
      <c r="B186" s="3">
        <v>2020</v>
      </c>
      <c r="C186" s="19">
        <v>15464</v>
      </c>
      <c r="D186" s="19">
        <v>15638</v>
      </c>
      <c r="E186" s="19">
        <v>31842</v>
      </c>
      <c r="F186" s="19">
        <v>7195</v>
      </c>
      <c r="G186" s="19">
        <v>5422</v>
      </c>
      <c r="H186" s="19">
        <v>11829</v>
      </c>
      <c r="I186" s="19">
        <v>87</v>
      </c>
      <c r="J186" s="19">
        <v>94</v>
      </c>
      <c r="K186" s="19">
        <v>45817</v>
      </c>
      <c r="L186" s="19">
        <v>52852</v>
      </c>
      <c r="M186" s="19">
        <v>17337</v>
      </c>
      <c r="N186" s="19">
        <v>20247</v>
      </c>
      <c r="O186" s="19">
        <v>3048</v>
      </c>
      <c r="P186" s="19">
        <v>3325</v>
      </c>
      <c r="Q186" s="19"/>
      <c r="R186" s="19"/>
      <c r="S186" s="19"/>
      <c r="T186" s="19"/>
      <c r="U186" s="19"/>
      <c r="V186" s="19"/>
      <c r="W186" s="19"/>
      <c r="X186" s="19"/>
      <c r="Y186" s="19"/>
      <c r="Z186" s="2"/>
      <c r="AA186" s="2"/>
      <c r="AB186" s="2"/>
      <c r="AC186" s="2" t="s">
        <v>15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 t="s">
        <v>10</v>
      </c>
      <c r="AT186" s="2" t="s">
        <v>10</v>
      </c>
      <c r="AU186" s="19">
        <v>88.8</v>
      </c>
      <c r="AV186" s="19"/>
      <c r="AW186" s="19">
        <v>620</v>
      </c>
      <c r="AX186" s="19">
        <v>710</v>
      </c>
      <c r="AY186" s="19">
        <v>640</v>
      </c>
      <c r="AZ186" s="19">
        <v>770</v>
      </c>
      <c r="BA186" s="19">
        <v>1280</v>
      </c>
      <c r="BB186" s="19">
        <v>1460</v>
      </c>
      <c r="BC186" s="19">
        <v>100</v>
      </c>
      <c r="BD186" s="19">
        <v>76.599999999999994</v>
      </c>
      <c r="BE186" s="19" t="s">
        <v>10</v>
      </c>
      <c r="BF186" s="19" t="s">
        <v>10</v>
      </c>
      <c r="BG186" s="12"/>
      <c r="BH186" s="12"/>
      <c r="BI186" s="19" t="s">
        <v>10</v>
      </c>
      <c r="BJ186" s="19"/>
      <c r="BK186" s="63">
        <v>21123</v>
      </c>
      <c r="BL186" s="63">
        <v>11816</v>
      </c>
      <c r="BM186" s="63">
        <v>3334</v>
      </c>
      <c r="BR186" s="109"/>
      <c r="BX186" s="19">
        <v>7</v>
      </c>
      <c r="BY186" s="19">
        <v>14</v>
      </c>
      <c r="BZ186" s="19">
        <v>14</v>
      </c>
      <c r="CA186" s="19">
        <v>50</v>
      </c>
      <c r="CB186" s="19">
        <v>19</v>
      </c>
      <c r="CC186" s="19"/>
      <c r="CD186" s="19"/>
      <c r="CE186" s="19"/>
      <c r="CF186" s="19"/>
      <c r="CG186" s="19"/>
      <c r="CH186" s="19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28"/>
    </row>
    <row r="187" spans="1:103" s="3" customFormat="1" x14ac:dyDescent="0.2">
      <c r="A187" s="3" t="s">
        <v>129</v>
      </c>
      <c r="B187" s="3">
        <v>2019</v>
      </c>
      <c r="C187" s="19">
        <v>15100</v>
      </c>
      <c r="D187" s="19">
        <v>15157</v>
      </c>
      <c r="E187" s="19">
        <v>30794</v>
      </c>
      <c r="F187" s="19">
        <v>7602</v>
      </c>
      <c r="G187" s="19">
        <v>5433</v>
      </c>
      <c r="H187" s="19">
        <v>11156</v>
      </c>
      <c r="I187" s="19">
        <v>87.4</v>
      </c>
      <c r="J187" s="19">
        <v>93.4</v>
      </c>
      <c r="K187" s="19">
        <v>46432</v>
      </c>
      <c r="L187" s="19">
        <v>52701</v>
      </c>
      <c r="M187" s="19">
        <v>15102</v>
      </c>
      <c r="N187" s="19">
        <v>16960</v>
      </c>
      <c r="O187" s="19">
        <v>3015</v>
      </c>
      <c r="P187" s="19">
        <v>3006</v>
      </c>
      <c r="Q187" s="19"/>
      <c r="R187" s="19"/>
      <c r="S187" s="19"/>
      <c r="T187" s="19"/>
      <c r="U187" s="19"/>
      <c r="V187" s="19"/>
      <c r="W187" s="19"/>
      <c r="X187" s="19"/>
      <c r="Y187" s="19"/>
      <c r="Z187" s="2"/>
      <c r="AA187" s="2"/>
      <c r="AB187" s="2"/>
      <c r="AC187" s="2" t="s">
        <v>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8"/>
      <c r="AT187" s="28"/>
      <c r="AU187" s="19">
        <v>88</v>
      </c>
      <c r="AV187" s="19"/>
      <c r="AW187" s="19">
        <v>610</v>
      </c>
      <c r="AX187" s="19">
        <v>710</v>
      </c>
      <c r="AY187" s="19">
        <v>620</v>
      </c>
      <c r="AZ187" s="19">
        <v>780</v>
      </c>
      <c r="BA187" s="19">
        <v>1250</v>
      </c>
      <c r="BB187" s="19">
        <v>1470</v>
      </c>
      <c r="BC187" s="19">
        <v>100</v>
      </c>
      <c r="BD187" s="19">
        <v>73</v>
      </c>
      <c r="BE187" s="19" t="s">
        <v>10</v>
      </c>
      <c r="BF187" s="19" t="s">
        <v>10</v>
      </c>
      <c r="BG187" s="12"/>
      <c r="BH187" s="12"/>
      <c r="BI187" s="19" t="s">
        <v>10</v>
      </c>
      <c r="BJ187" s="19"/>
      <c r="BK187" s="63">
        <v>19296</v>
      </c>
      <c r="BL187" s="63">
        <v>10835</v>
      </c>
      <c r="BM187" s="63">
        <v>3167</v>
      </c>
      <c r="BR187" s="109"/>
      <c r="BX187" s="19">
        <v>7</v>
      </c>
      <c r="BY187" s="19">
        <v>14</v>
      </c>
      <c r="BZ187" s="19">
        <v>14</v>
      </c>
      <c r="CA187" s="19">
        <v>90</v>
      </c>
      <c r="CB187" s="19">
        <v>38</v>
      </c>
      <c r="CC187" s="19"/>
      <c r="CD187" s="19"/>
      <c r="CE187" s="19"/>
      <c r="CF187" s="19"/>
      <c r="CG187" s="19"/>
      <c r="CH187" s="19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28"/>
    </row>
    <row r="188" spans="1:103" s="3" customFormat="1" x14ac:dyDescent="0.2">
      <c r="A188" s="3" t="s">
        <v>129</v>
      </c>
      <c r="B188" s="3">
        <v>2018</v>
      </c>
      <c r="C188" s="19">
        <v>14846</v>
      </c>
      <c r="D188" s="19">
        <v>14945</v>
      </c>
      <c r="E188" s="19">
        <v>30285</v>
      </c>
      <c r="F188" s="19">
        <v>7602</v>
      </c>
      <c r="G188" s="19">
        <v>5628</v>
      </c>
      <c r="H188" s="19">
        <v>11165</v>
      </c>
      <c r="I188" s="19">
        <v>86</v>
      </c>
      <c r="J188" s="19">
        <v>94</v>
      </c>
      <c r="K188" s="19">
        <v>45636</v>
      </c>
      <c r="L188" s="19">
        <v>52265</v>
      </c>
      <c r="M188" s="19">
        <v>13781</v>
      </c>
      <c r="N188" s="19">
        <v>15821</v>
      </c>
      <c r="O188" s="19">
        <v>3220</v>
      </c>
      <c r="P188" s="19">
        <v>3484</v>
      </c>
      <c r="Q188" s="19"/>
      <c r="R188" s="19"/>
      <c r="S188" s="19"/>
      <c r="T188" s="19"/>
      <c r="U188" s="19"/>
      <c r="V188" s="19"/>
      <c r="W188" s="19"/>
      <c r="X188" s="19"/>
      <c r="Y188" s="19"/>
      <c r="Z188" s="2"/>
      <c r="AA188" s="2"/>
      <c r="AB188" s="2"/>
      <c r="AC188" s="2" t="s">
        <v>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8"/>
      <c r="AT188" s="28"/>
      <c r="AU188" s="19">
        <v>86</v>
      </c>
      <c r="AV188" s="19"/>
      <c r="AW188" s="19">
        <v>620</v>
      </c>
      <c r="AX188" s="19">
        <v>700</v>
      </c>
      <c r="AY188" s="19">
        <v>630</v>
      </c>
      <c r="AZ188" s="19">
        <v>770</v>
      </c>
      <c r="BA188" s="19"/>
      <c r="BB188" s="19"/>
      <c r="BC188" s="19">
        <v>100</v>
      </c>
      <c r="BD188" s="19">
        <v>93</v>
      </c>
      <c r="BE188" s="19" t="s">
        <v>10</v>
      </c>
      <c r="BF188" s="19" t="s">
        <v>10</v>
      </c>
      <c r="BG188" s="12"/>
      <c r="BH188" s="12"/>
      <c r="BI188" s="19" t="s">
        <v>10</v>
      </c>
      <c r="BJ188" s="19"/>
      <c r="BK188" s="63">
        <v>18909</v>
      </c>
      <c r="BL188" s="63">
        <v>9367</v>
      </c>
      <c r="BM188" s="63">
        <v>3127</v>
      </c>
      <c r="BR188" s="109"/>
      <c r="BX188" s="19">
        <v>6</v>
      </c>
      <c r="BY188" s="19">
        <v>14</v>
      </c>
      <c r="BZ188" s="19">
        <v>14</v>
      </c>
      <c r="CA188" s="19">
        <v>89</v>
      </c>
      <c r="CB188" s="19">
        <v>39</v>
      </c>
      <c r="CC188" s="19"/>
      <c r="CD188" s="19"/>
      <c r="CE188" s="19"/>
      <c r="CF188" s="19"/>
      <c r="CG188" s="19"/>
      <c r="CH188" s="19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28"/>
    </row>
    <row r="189" spans="1:103" s="3" customFormat="1" x14ac:dyDescent="0.2">
      <c r="A189" s="3" t="s">
        <v>129</v>
      </c>
      <c r="B189" s="3">
        <v>2017</v>
      </c>
      <c r="C189" s="19">
        <v>14265</v>
      </c>
      <c r="D189" s="19">
        <v>13894</v>
      </c>
      <c r="E189" s="19">
        <v>28587</v>
      </c>
      <c r="F189" s="19">
        <v>7185</v>
      </c>
      <c r="G189" s="19">
        <v>5588</v>
      </c>
      <c r="H189" s="19">
        <v>10753</v>
      </c>
      <c r="I189" s="19">
        <v>84.5</v>
      </c>
      <c r="J189" s="19">
        <v>94</v>
      </c>
      <c r="K189" s="19">
        <v>41583</v>
      </c>
      <c r="L189" s="19">
        <v>46845</v>
      </c>
      <c r="M189" s="19">
        <v>13981</v>
      </c>
      <c r="N189" s="19">
        <v>16231</v>
      </c>
      <c r="O189" s="19">
        <v>2725</v>
      </c>
      <c r="P189" s="19">
        <v>2974</v>
      </c>
      <c r="Q189" s="19"/>
      <c r="R189" s="19"/>
      <c r="S189" s="19"/>
      <c r="T189" s="19"/>
      <c r="U189" s="19"/>
      <c r="V189" s="19"/>
      <c r="W189" s="19"/>
      <c r="X189" s="19"/>
      <c r="Y189" s="19"/>
      <c r="Z189" s="2"/>
      <c r="AA189" s="2"/>
      <c r="AB189" s="2"/>
      <c r="AC189" s="2" t="s">
        <v>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8"/>
      <c r="AT189" s="28"/>
      <c r="AU189" s="19">
        <v>82</v>
      </c>
      <c r="AV189" s="19"/>
      <c r="AW189" s="19">
        <v>550</v>
      </c>
      <c r="AX189" s="19">
        <v>660</v>
      </c>
      <c r="AY189" s="19">
        <v>590</v>
      </c>
      <c r="AZ189" s="19">
        <v>720</v>
      </c>
      <c r="BA189" s="19"/>
      <c r="BB189" s="19"/>
      <c r="BC189" s="19">
        <v>100</v>
      </c>
      <c r="BD189" s="19">
        <v>94</v>
      </c>
      <c r="BE189" s="19" t="s">
        <v>10</v>
      </c>
      <c r="BF189" s="19" t="s">
        <v>10</v>
      </c>
      <c r="BG189" s="12"/>
      <c r="BH189" s="12"/>
      <c r="BI189" s="19" t="s">
        <v>10</v>
      </c>
      <c r="BJ189" s="19"/>
      <c r="BK189" s="63">
        <v>17823</v>
      </c>
      <c r="BL189" s="63">
        <v>9682</v>
      </c>
      <c r="BM189" s="63">
        <v>2869</v>
      </c>
      <c r="BR189" s="109"/>
      <c r="BX189" s="19">
        <v>6</v>
      </c>
      <c r="BY189" s="19">
        <v>14</v>
      </c>
      <c r="BZ189" s="19">
        <v>14</v>
      </c>
      <c r="CA189" s="19">
        <v>95</v>
      </c>
      <c r="CB189" s="19">
        <v>40</v>
      </c>
      <c r="CC189" s="19"/>
      <c r="CD189" s="19"/>
      <c r="CE189" s="19"/>
      <c r="CF189" s="19"/>
      <c r="CG189" s="19"/>
      <c r="CH189" s="19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28"/>
    </row>
    <row r="190" spans="1:103" s="3" customFormat="1" ht="16" x14ac:dyDescent="0.2">
      <c r="A190" s="4" t="s">
        <v>359</v>
      </c>
      <c r="B190" s="3">
        <v>2023</v>
      </c>
      <c r="C190" s="3">
        <v>17955</v>
      </c>
      <c r="D190" s="3">
        <v>17914</v>
      </c>
      <c r="E190" s="3">
        <v>35754</v>
      </c>
      <c r="F190" s="3">
        <v>35833</v>
      </c>
      <c r="G190" s="3">
        <v>1832</v>
      </c>
      <c r="H190" s="3">
        <v>3651</v>
      </c>
      <c r="I190" s="3">
        <v>45.36</v>
      </c>
      <c r="J190" s="3">
        <v>90.55</v>
      </c>
      <c r="K190" s="3">
        <v>26183</v>
      </c>
      <c r="L190" s="3">
        <v>28089</v>
      </c>
      <c r="M190" s="12">
        <v>20810</v>
      </c>
      <c r="N190" s="12">
        <v>22810</v>
      </c>
      <c r="O190" s="12">
        <v>4635</v>
      </c>
      <c r="P190" s="12">
        <v>4913</v>
      </c>
      <c r="Q190" s="63">
        <v>15814</v>
      </c>
      <c r="R190" s="12">
        <v>33655</v>
      </c>
      <c r="S190" s="12">
        <v>4810</v>
      </c>
      <c r="T190" s="63">
        <v>11985</v>
      </c>
      <c r="U190" s="12">
        <v>28241</v>
      </c>
      <c r="V190" s="12">
        <v>3398</v>
      </c>
      <c r="W190" s="63">
        <v>5161</v>
      </c>
      <c r="X190" s="12">
        <v>3957</v>
      </c>
      <c r="Y190" s="12">
        <v>432</v>
      </c>
      <c r="Z190" s="48" t="s">
        <v>5</v>
      </c>
      <c r="AA190" s="48" t="s">
        <v>5</v>
      </c>
      <c r="AB190" s="48" t="s">
        <v>5</v>
      </c>
      <c r="AC190" s="48" t="s">
        <v>9</v>
      </c>
      <c r="AD190" s="48" t="s">
        <v>13</v>
      </c>
      <c r="AE190" s="48" t="s">
        <v>13</v>
      </c>
      <c r="AF190" s="48" t="s">
        <v>9</v>
      </c>
      <c r="AG190" s="48" t="s">
        <v>9</v>
      </c>
      <c r="AH190" s="48" t="s">
        <v>9</v>
      </c>
      <c r="AI190" s="48" t="s">
        <v>9</v>
      </c>
      <c r="AJ190" s="48" t="s">
        <v>9</v>
      </c>
      <c r="AK190" s="48" t="s">
        <v>15</v>
      </c>
      <c r="AL190" s="48" t="s">
        <v>9</v>
      </c>
      <c r="AM190" s="48" t="s">
        <v>9</v>
      </c>
      <c r="AN190" s="48" t="s">
        <v>15</v>
      </c>
      <c r="AO190" s="48"/>
      <c r="AP190" s="48" t="s">
        <v>9</v>
      </c>
      <c r="AQ190" s="48" t="s">
        <v>9</v>
      </c>
      <c r="AR190" s="48" t="s">
        <v>15</v>
      </c>
      <c r="AS190" s="28" t="s">
        <v>7</v>
      </c>
      <c r="AT190" s="28" t="s">
        <v>7</v>
      </c>
      <c r="AU190" s="12">
        <v>41</v>
      </c>
      <c r="AV190" s="12"/>
      <c r="AW190" s="12">
        <v>590</v>
      </c>
      <c r="AX190" s="12">
        <v>690</v>
      </c>
      <c r="AY190" s="12">
        <v>580</v>
      </c>
      <c r="AZ190" s="12">
        <v>710</v>
      </c>
      <c r="BA190" s="12">
        <v>1180</v>
      </c>
      <c r="BB190" s="12">
        <v>1380</v>
      </c>
      <c r="BC190" s="12">
        <v>31</v>
      </c>
      <c r="BD190" s="12">
        <v>42</v>
      </c>
      <c r="BE190" s="12" t="s">
        <v>7</v>
      </c>
      <c r="BF190" s="12" t="s">
        <v>10</v>
      </c>
      <c r="BG190" s="12"/>
      <c r="BH190" s="22"/>
      <c r="BI190" s="22" t="s">
        <v>7</v>
      </c>
      <c r="BJ190" s="22"/>
      <c r="BK190" s="3">
        <v>580</v>
      </c>
      <c r="BL190" s="3">
        <v>391</v>
      </c>
      <c r="BM190" s="3">
        <v>237</v>
      </c>
      <c r="BN190" s="3" t="s">
        <v>7</v>
      </c>
      <c r="BO190" s="3" t="s">
        <v>7</v>
      </c>
      <c r="BP190" s="3" t="s">
        <v>7</v>
      </c>
      <c r="BQ190" s="116" t="s">
        <v>413</v>
      </c>
      <c r="BR190" s="148" t="s">
        <v>376</v>
      </c>
      <c r="BS190" s="3" t="s">
        <v>7</v>
      </c>
      <c r="BT190" s="3" t="s">
        <v>7</v>
      </c>
      <c r="BU190" s="3" t="s">
        <v>7</v>
      </c>
      <c r="BV190" s="3" t="s">
        <v>7</v>
      </c>
      <c r="BW190" s="3" t="s">
        <v>7</v>
      </c>
      <c r="BX190" s="12">
        <v>41</v>
      </c>
      <c r="BY190" s="12">
        <v>23</v>
      </c>
      <c r="BZ190" s="12">
        <v>20</v>
      </c>
      <c r="CA190" s="12">
        <v>98</v>
      </c>
      <c r="CB190" s="12">
        <v>32</v>
      </c>
      <c r="CC190" s="12"/>
      <c r="CD190" s="1">
        <v>9575.44</v>
      </c>
      <c r="CE190" s="1">
        <v>9575.44</v>
      </c>
      <c r="CF190" s="1">
        <v>35140.06</v>
      </c>
      <c r="CG190" s="1">
        <v>1372.06</v>
      </c>
      <c r="CH190" s="1">
        <v>10830</v>
      </c>
      <c r="CI190" s="1">
        <v>6066</v>
      </c>
      <c r="CJ190" s="1">
        <v>3674</v>
      </c>
      <c r="CK190" s="1">
        <v>3521</v>
      </c>
      <c r="CL190" s="1">
        <v>3185</v>
      </c>
      <c r="CM190" s="1">
        <v>1872</v>
      </c>
      <c r="CN190" s="12">
        <v>881</v>
      </c>
      <c r="CO190" s="12">
        <v>1153</v>
      </c>
      <c r="CP190" s="12">
        <v>71.3</v>
      </c>
      <c r="CQ190" s="12">
        <v>14411</v>
      </c>
      <c r="CR190" s="12">
        <v>12490</v>
      </c>
      <c r="CS190" s="12">
        <v>3140</v>
      </c>
      <c r="CT190" s="68">
        <v>3118</v>
      </c>
      <c r="CU190" s="12">
        <v>2829</v>
      </c>
      <c r="CV190" s="68">
        <v>7338</v>
      </c>
      <c r="CW190" s="68">
        <v>76</v>
      </c>
      <c r="CX190" s="68">
        <v>26367</v>
      </c>
      <c r="CY190" s="86" t="s">
        <v>328</v>
      </c>
    </row>
    <row r="191" spans="1:103" s="3" customFormat="1" x14ac:dyDescent="0.2">
      <c r="A191" s="3" t="s">
        <v>359</v>
      </c>
      <c r="B191" s="3">
        <v>2022</v>
      </c>
      <c r="C191" s="3">
        <v>17393</v>
      </c>
      <c r="D191" s="3">
        <v>17272</v>
      </c>
      <c r="E191" s="3">
        <v>35660</v>
      </c>
      <c r="F191" s="3">
        <v>11345</v>
      </c>
      <c r="G191" s="3">
        <v>1899</v>
      </c>
      <c r="H191" s="3">
        <v>3248</v>
      </c>
      <c r="I191" s="3">
        <v>81.12</v>
      </c>
      <c r="J191" s="3">
        <v>70.849999999999994</v>
      </c>
      <c r="K191" s="3">
        <v>23646</v>
      </c>
      <c r="L191" s="3">
        <v>26434</v>
      </c>
      <c r="M191" s="12">
        <v>19322</v>
      </c>
      <c r="N191" s="12">
        <v>21950</v>
      </c>
      <c r="O191" s="12">
        <v>4875</v>
      </c>
      <c r="P191" s="12">
        <v>4834</v>
      </c>
      <c r="Q191" s="63"/>
      <c r="R191" s="12"/>
      <c r="S191" s="12"/>
      <c r="T191" s="12"/>
      <c r="U191" s="12"/>
      <c r="V191" s="12"/>
      <c r="W191" s="12"/>
      <c r="X191" s="12"/>
      <c r="Y191" s="1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8" t="s">
        <v>7</v>
      </c>
      <c r="AT191" s="28" t="s">
        <v>7</v>
      </c>
      <c r="AU191" s="12">
        <v>38</v>
      </c>
      <c r="AV191" s="12"/>
      <c r="AW191" s="12">
        <v>590</v>
      </c>
      <c r="AX191" s="12">
        <v>690</v>
      </c>
      <c r="AY191" s="12">
        <v>590</v>
      </c>
      <c r="AZ191" s="12">
        <v>710</v>
      </c>
      <c r="BA191" s="12">
        <v>1180</v>
      </c>
      <c r="BB191" s="12">
        <v>1390</v>
      </c>
      <c r="BC191" s="12">
        <v>31</v>
      </c>
      <c r="BD191" s="12">
        <v>39</v>
      </c>
      <c r="BE191" s="12" t="s">
        <v>7</v>
      </c>
      <c r="BF191" s="12" t="s">
        <v>10</v>
      </c>
      <c r="BG191" s="12"/>
      <c r="BH191" s="22"/>
      <c r="BI191" s="22" t="s">
        <v>7</v>
      </c>
      <c r="BJ191" s="22"/>
      <c r="BK191" s="3">
        <v>549</v>
      </c>
      <c r="BL191" s="3">
        <v>399</v>
      </c>
      <c r="BM191" s="3">
        <v>253</v>
      </c>
      <c r="BN191" s="12"/>
      <c r="BO191" s="12"/>
      <c r="BP191" s="1"/>
      <c r="BQ191" s="1"/>
      <c r="BR191" s="108"/>
      <c r="BS191" s="1"/>
      <c r="BT191" s="1"/>
      <c r="BU191" s="1"/>
      <c r="BV191" s="1"/>
      <c r="BW191" s="1"/>
      <c r="BX191" s="12">
        <v>40.29</v>
      </c>
      <c r="BY191" s="19">
        <v>19.63</v>
      </c>
      <c r="BZ191" s="19">
        <v>19.84</v>
      </c>
      <c r="CA191" s="12">
        <v>98</v>
      </c>
      <c r="CB191" s="12">
        <v>34</v>
      </c>
      <c r="CC191" s="1"/>
      <c r="CD191" s="1"/>
      <c r="CE191" s="12"/>
      <c r="CF191" s="12"/>
      <c r="CG191" s="12"/>
      <c r="CH191" s="12"/>
      <c r="CI191" s="12"/>
      <c r="CJ191" s="12"/>
      <c r="CK191" s="68"/>
      <c r="CL191" s="12"/>
      <c r="CM191" s="68"/>
      <c r="CN191" s="68"/>
      <c r="CO191" s="68"/>
      <c r="CP191" s="68"/>
      <c r="CQ191" s="68"/>
      <c r="CR191" s="12"/>
      <c r="CS191" s="68"/>
      <c r="CT191" s="68"/>
      <c r="CU191" s="68"/>
      <c r="CV191" s="68"/>
      <c r="CW191" s="12"/>
      <c r="CX191" s="12"/>
      <c r="CY191" s="2"/>
    </row>
    <row r="192" spans="1:103" s="3" customFormat="1" x14ac:dyDescent="0.2">
      <c r="A192" s="3" t="s">
        <v>359</v>
      </c>
      <c r="B192" s="3">
        <v>2021</v>
      </c>
      <c r="C192" s="3">
        <v>16619</v>
      </c>
      <c r="D192" s="3">
        <v>16541</v>
      </c>
      <c r="E192" s="3">
        <v>34253</v>
      </c>
      <c r="F192" s="3">
        <v>11075</v>
      </c>
      <c r="G192" s="3">
        <v>1794</v>
      </c>
      <c r="H192" s="3">
        <v>2804</v>
      </c>
      <c r="I192" s="3">
        <v>79.77</v>
      </c>
      <c r="J192" s="3">
        <v>90.3</v>
      </c>
      <c r="K192" s="3">
        <v>21449</v>
      </c>
      <c r="L192" s="3">
        <v>25099</v>
      </c>
      <c r="M192" s="12">
        <v>18096</v>
      </c>
      <c r="N192" s="12">
        <v>21447</v>
      </c>
      <c r="O192" s="12">
        <v>4696</v>
      </c>
      <c r="P192" s="12">
        <v>4754</v>
      </c>
      <c r="Q192" s="63"/>
      <c r="R192" s="12"/>
      <c r="S192" s="12"/>
      <c r="T192" s="12"/>
      <c r="U192" s="12"/>
      <c r="V192" s="12"/>
      <c r="W192" s="12"/>
      <c r="X192" s="12"/>
      <c r="Y192" s="1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8" t="s">
        <v>7</v>
      </c>
      <c r="AT192" s="28" t="s">
        <v>7</v>
      </c>
      <c r="AU192" s="12">
        <v>39</v>
      </c>
      <c r="AV192" s="12"/>
      <c r="AW192" s="12">
        <v>580</v>
      </c>
      <c r="AX192" s="12">
        <v>680</v>
      </c>
      <c r="AY192" s="12">
        <v>580</v>
      </c>
      <c r="AZ192" s="12">
        <v>700</v>
      </c>
      <c r="BA192" s="12">
        <v>1170</v>
      </c>
      <c r="BB192" s="12">
        <v>1370</v>
      </c>
      <c r="BC192" s="12">
        <v>29</v>
      </c>
      <c r="BD192" s="12">
        <v>37</v>
      </c>
      <c r="BE192" s="12" t="s">
        <v>7</v>
      </c>
      <c r="BF192" s="12" t="s">
        <v>10</v>
      </c>
      <c r="BG192" s="12"/>
      <c r="BH192" s="22"/>
      <c r="BI192" s="22" t="s">
        <v>7</v>
      </c>
      <c r="BJ192" s="22"/>
      <c r="BK192" s="3">
        <v>510</v>
      </c>
      <c r="BL192" s="3">
        <v>371</v>
      </c>
      <c r="BM192" s="3">
        <v>231</v>
      </c>
      <c r="BN192" s="12"/>
      <c r="BO192" s="12"/>
      <c r="BP192" s="1"/>
      <c r="BQ192" s="1"/>
      <c r="BR192" s="108"/>
      <c r="BS192" s="1"/>
      <c r="BT192" s="1"/>
      <c r="BU192" s="1"/>
      <c r="BV192" s="1"/>
      <c r="BW192" s="1"/>
      <c r="BX192" s="12">
        <v>38</v>
      </c>
      <c r="BY192" s="19">
        <v>17.649999999999999</v>
      </c>
      <c r="BZ192" s="19">
        <v>20.28</v>
      </c>
      <c r="CA192" s="12">
        <v>98</v>
      </c>
      <c r="CB192" s="12">
        <v>35</v>
      </c>
      <c r="CC192" s="1"/>
      <c r="CD192" s="1"/>
      <c r="CE192" s="12"/>
      <c r="CF192" s="12"/>
      <c r="CG192" s="12"/>
      <c r="CH192" s="12"/>
      <c r="CI192" s="12"/>
      <c r="CJ192" s="12"/>
      <c r="CK192" s="68"/>
      <c r="CL192" s="12"/>
      <c r="CM192" s="68"/>
      <c r="CN192" s="68"/>
      <c r="CO192" s="68"/>
      <c r="CP192" s="68"/>
      <c r="CQ192" s="68"/>
      <c r="CR192" s="12"/>
      <c r="CS192" s="68"/>
      <c r="CT192" s="68"/>
      <c r="CU192" s="68"/>
      <c r="CV192" s="68"/>
      <c r="CW192" s="12"/>
      <c r="CX192" s="12"/>
      <c r="CY192" s="2"/>
    </row>
    <row r="193" spans="1:103" s="3" customFormat="1" x14ac:dyDescent="0.2">
      <c r="A193" s="3" t="s">
        <v>359</v>
      </c>
      <c r="B193" s="3">
        <v>2020</v>
      </c>
      <c r="C193" s="3">
        <v>15807</v>
      </c>
      <c r="D193" s="3">
        <v>15825</v>
      </c>
      <c r="E193" s="3">
        <v>32986</v>
      </c>
      <c r="F193" s="3">
        <v>10078</v>
      </c>
      <c r="G193" s="3">
        <v>2010</v>
      </c>
      <c r="H193" s="3">
        <v>2417</v>
      </c>
      <c r="I193" s="3">
        <v>79.77</v>
      </c>
      <c r="J193" s="3">
        <v>91.25</v>
      </c>
      <c r="K193" s="3">
        <v>20538</v>
      </c>
      <c r="L193" s="3">
        <v>23591</v>
      </c>
      <c r="M193" s="12">
        <v>16595</v>
      </c>
      <c r="N193" s="12">
        <v>18874</v>
      </c>
      <c r="O193" s="12">
        <v>3844</v>
      </c>
      <c r="P193" s="12">
        <v>4056</v>
      </c>
      <c r="Q193" s="12"/>
      <c r="R193" s="12"/>
      <c r="S193" s="12"/>
      <c r="T193" s="12"/>
      <c r="U193" s="12"/>
      <c r="V193" s="12"/>
      <c r="W193" s="12"/>
      <c r="X193" s="12"/>
      <c r="Y193" s="1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8" t="s">
        <v>7</v>
      </c>
      <c r="AT193" s="28" t="s">
        <v>7</v>
      </c>
      <c r="AU193" s="12">
        <v>77</v>
      </c>
      <c r="AV193" s="12"/>
      <c r="AW193" s="12">
        <v>560</v>
      </c>
      <c r="AX193" s="12">
        <v>670</v>
      </c>
      <c r="AY193" s="12">
        <v>560</v>
      </c>
      <c r="AZ193" s="12">
        <v>680</v>
      </c>
      <c r="BA193" s="12">
        <v>1130</v>
      </c>
      <c r="BB193" s="12">
        <v>1340</v>
      </c>
      <c r="BC193" s="12">
        <v>32</v>
      </c>
      <c r="BD193" s="12">
        <v>38</v>
      </c>
      <c r="BE193" s="12" t="s">
        <v>7</v>
      </c>
      <c r="BF193" s="12" t="s">
        <v>10</v>
      </c>
      <c r="BG193" s="12"/>
      <c r="BH193" s="22"/>
      <c r="BI193" s="22" t="s">
        <v>7</v>
      </c>
      <c r="BJ193" s="22"/>
      <c r="BK193" s="3">
        <v>646</v>
      </c>
      <c r="BL193" s="3">
        <v>448</v>
      </c>
      <c r="BM193" s="3">
        <v>274</v>
      </c>
      <c r="BN193" s="12"/>
      <c r="BO193" s="12"/>
      <c r="BP193" s="1"/>
      <c r="BQ193" s="1"/>
      <c r="BR193" s="108"/>
      <c r="BS193" s="1"/>
      <c r="BT193" s="1"/>
      <c r="BU193" s="1"/>
      <c r="BV193" s="1"/>
      <c r="BW193" s="1"/>
      <c r="BX193" s="12">
        <v>36</v>
      </c>
      <c r="BY193" s="19">
        <v>20.94</v>
      </c>
      <c r="BZ193" s="19">
        <v>20.66</v>
      </c>
      <c r="CA193" s="12">
        <v>85</v>
      </c>
      <c r="CB193" s="12">
        <v>27</v>
      </c>
      <c r="CC193" s="1"/>
      <c r="CD193" s="1"/>
      <c r="CE193" s="12"/>
      <c r="CF193" s="12"/>
      <c r="CG193" s="12"/>
      <c r="CH193" s="12"/>
      <c r="CI193" s="12"/>
      <c r="CJ193" s="12"/>
      <c r="CK193" s="68"/>
      <c r="CL193" s="12"/>
      <c r="CM193" s="68"/>
      <c r="CN193" s="68"/>
      <c r="CO193" s="68"/>
      <c r="CP193" s="68"/>
      <c r="CQ193" s="68"/>
      <c r="CR193" s="12"/>
      <c r="CS193" s="68"/>
      <c r="CT193" s="68"/>
      <c r="CU193" s="68"/>
      <c r="CV193" s="68"/>
      <c r="CW193" s="12"/>
      <c r="CX193" s="12"/>
      <c r="CY193" s="2"/>
    </row>
    <row r="194" spans="1:103" s="3" customFormat="1" x14ac:dyDescent="0.2">
      <c r="A194" s="3" t="s">
        <v>359</v>
      </c>
      <c r="B194" s="3">
        <v>2019</v>
      </c>
      <c r="C194" s="3">
        <v>16133</v>
      </c>
      <c r="D194" s="3">
        <v>15848</v>
      </c>
      <c r="E194" s="3">
        <v>33084</v>
      </c>
      <c r="F194" s="3">
        <v>10176</v>
      </c>
      <c r="G194" s="3">
        <v>2745</v>
      </c>
      <c r="H194" s="3">
        <v>2141</v>
      </c>
      <c r="I194" s="3">
        <v>78.94</v>
      </c>
      <c r="J194" s="3">
        <v>90.16</v>
      </c>
      <c r="K194" s="3">
        <v>19783</v>
      </c>
      <c r="L194" s="3">
        <v>23119</v>
      </c>
      <c r="M194" s="12">
        <v>15513</v>
      </c>
      <c r="N194" s="12">
        <v>17912</v>
      </c>
      <c r="O194" s="12">
        <v>4158</v>
      </c>
      <c r="P194" s="12">
        <v>4110</v>
      </c>
      <c r="Q194" s="12"/>
      <c r="R194" s="12"/>
      <c r="S194" s="12"/>
      <c r="T194" s="12"/>
      <c r="U194" s="12"/>
      <c r="V194" s="12"/>
      <c r="W194" s="12"/>
      <c r="X194" s="12"/>
      <c r="Y194" s="1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8" t="s">
        <v>7</v>
      </c>
      <c r="AT194" s="28" t="s">
        <v>7</v>
      </c>
      <c r="AU194" s="12">
        <v>76</v>
      </c>
      <c r="AV194" s="12"/>
      <c r="AW194" s="12">
        <v>580</v>
      </c>
      <c r="AX194" s="12">
        <v>670</v>
      </c>
      <c r="AY194" s="12">
        <v>570</v>
      </c>
      <c r="AZ194" s="12">
        <v>690</v>
      </c>
      <c r="BA194" s="12">
        <v>1160</v>
      </c>
      <c r="BB194" s="12">
        <v>1350</v>
      </c>
      <c r="BC194" s="12">
        <v>35</v>
      </c>
      <c r="BD194" s="12">
        <v>36</v>
      </c>
      <c r="BE194" s="12" t="s">
        <v>7</v>
      </c>
      <c r="BF194" s="12" t="s">
        <v>10</v>
      </c>
      <c r="BG194" s="12"/>
      <c r="BH194" s="22"/>
      <c r="BI194" s="22" t="s">
        <v>7</v>
      </c>
      <c r="BJ194" s="22"/>
      <c r="BK194" s="3">
        <v>702</v>
      </c>
      <c r="BL194" s="3">
        <v>469</v>
      </c>
      <c r="BM194" s="3">
        <v>317</v>
      </c>
      <c r="BN194" s="12"/>
      <c r="BO194" s="12"/>
      <c r="BP194" s="1"/>
      <c r="BQ194" s="1"/>
      <c r="BR194" s="108"/>
      <c r="BS194" s="1"/>
      <c r="BT194" s="1"/>
      <c r="BU194" s="1"/>
      <c r="BV194" s="1"/>
      <c r="BW194" s="1"/>
      <c r="BX194" s="12">
        <v>36</v>
      </c>
      <c r="BY194" s="19">
        <v>18.739999999999998</v>
      </c>
      <c r="BZ194" s="19">
        <v>23.91</v>
      </c>
      <c r="CA194" s="12">
        <v>98</v>
      </c>
      <c r="CB194" s="12">
        <v>33</v>
      </c>
      <c r="CC194" s="1"/>
      <c r="CD194" s="1"/>
      <c r="CE194" s="12"/>
      <c r="CF194" s="12"/>
      <c r="CG194" s="12"/>
      <c r="CH194" s="12"/>
      <c r="CI194" s="12"/>
      <c r="CJ194" s="12"/>
      <c r="CK194" s="68"/>
      <c r="CL194" s="12"/>
      <c r="CM194" s="68"/>
      <c r="CN194" s="68"/>
      <c r="CO194" s="68"/>
      <c r="CP194" s="68"/>
      <c r="CQ194" s="68"/>
      <c r="CR194" s="12"/>
      <c r="CS194" s="68"/>
      <c r="CT194" s="68"/>
      <c r="CU194" s="68"/>
      <c r="CV194" s="68"/>
      <c r="CW194" s="12"/>
      <c r="CX194" s="12"/>
      <c r="CY194" s="2"/>
    </row>
    <row r="195" spans="1:103" s="3" customFormat="1" x14ac:dyDescent="0.2">
      <c r="A195" s="10" t="s">
        <v>360</v>
      </c>
      <c r="B195" s="1">
        <v>2022</v>
      </c>
      <c r="C195" s="12">
        <v>14110</v>
      </c>
      <c r="D195" s="12">
        <v>13960</v>
      </c>
      <c r="E195" s="12">
        <v>30353</v>
      </c>
      <c r="F195" s="12">
        <v>10439</v>
      </c>
      <c r="G195" s="12">
        <v>1117</v>
      </c>
      <c r="H195" s="12">
        <v>6772</v>
      </c>
      <c r="I195" s="12">
        <v>89</v>
      </c>
      <c r="J195" s="12">
        <v>95</v>
      </c>
      <c r="K195" s="24">
        <v>27719</v>
      </c>
      <c r="L195" s="13">
        <v>28918</v>
      </c>
      <c r="M195" s="13">
        <v>11273</v>
      </c>
      <c r="N195" s="13">
        <v>13928</v>
      </c>
      <c r="O195" s="13">
        <v>2841</v>
      </c>
      <c r="P195" s="13">
        <v>2942</v>
      </c>
      <c r="Q195" s="13"/>
      <c r="R195" s="13"/>
      <c r="S195" s="13"/>
      <c r="T195" s="13"/>
      <c r="U195" s="13"/>
      <c r="V195" s="13"/>
      <c r="W195" s="13"/>
      <c r="X195" s="13"/>
      <c r="Y195" s="13"/>
      <c r="Z195" s="48" t="s">
        <v>5</v>
      </c>
      <c r="AA195" s="48" t="s">
        <v>13</v>
      </c>
      <c r="AB195" s="48" t="s">
        <v>5</v>
      </c>
      <c r="AC195" s="48" t="s">
        <v>9</v>
      </c>
      <c r="AD195" s="48" t="s">
        <v>13</v>
      </c>
      <c r="AE195" s="48" t="s">
        <v>13</v>
      </c>
      <c r="AF195" s="48" t="s">
        <v>15</v>
      </c>
      <c r="AG195" s="48" t="s">
        <v>9</v>
      </c>
      <c r="AH195" s="48" t="s">
        <v>13</v>
      </c>
      <c r="AI195" s="48" t="s">
        <v>9</v>
      </c>
      <c r="AJ195" s="48" t="s">
        <v>13</v>
      </c>
      <c r="AK195" s="48" t="s">
        <v>15</v>
      </c>
      <c r="AL195" s="48" t="s">
        <v>9</v>
      </c>
      <c r="AM195" s="48" t="s">
        <v>13</v>
      </c>
      <c r="AN195" s="48" t="s">
        <v>15</v>
      </c>
      <c r="AO195" s="48" t="s">
        <v>9</v>
      </c>
      <c r="AP195" s="48" t="s">
        <v>9</v>
      </c>
      <c r="AQ195" s="48" t="s">
        <v>9</v>
      </c>
      <c r="AR195" s="48" t="s">
        <v>15</v>
      </c>
      <c r="AS195" s="28" t="s">
        <v>7</v>
      </c>
      <c r="AT195" s="28" t="s">
        <v>7</v>
      </c>
      <c r="AU195" s="12">
        <v>47</v>
      </c>
      <c r="AV195" s="12"/>
      <c r="AW195" s="12"/>
      <c r="AX195" s="12"/>
      <c r="AY195" s="12"/>
      <c r="AZ195" s="12"/>
      <c r="BA195" s="12">
        <v>1370</v>
      </c>
      <c r="BB195" s="12">
        <v>1510</v>
      </c>
      <c r="BC195" s="12">
        <v>66</v>
      </c>
      <c r="BD195" s="12">
        <v>92</v>
      </c>
      <c r="BE195" s="12" t="s">
        <v>7</v>
      </c>
      <c r="BF195" s="12" t="s">
        <v>10</v>
      </c>
      <c r="BG195" s="12"/>
      <c r="BH195" s="12"/>
      <c r="BI195" s="12" t="s">
        <v>7</v>
      </c>
      <c r="BJ195" s="12" t="s">
        <v>10</v>
      </c>
      <c r="BK195" s="1">
        <v>6016</v>
      </c>
      <c r="BL195" s="1">
        <v>3540</v>
      </c>
      <c r="BM195" s="1">
        <v>2226</v>
      </c>
      <c r="BN195" s="1" t="s">
        <v>7</v>
      </c>
      <c r="BO195" s="1" t="s">
        <v>7</v>
      </c>
      <c r="BP195" s="1" t="s">
        <v>7</v>
      </c>
      <c r="BQ195" s="116">
        <v>1050</v>
      </c>
      <c r="BR195" s="146" t="s">
        <v>377</v>
      </c>
      <c r="BS195" s="1" t="s">
        <v>7</v>
      </c>
      <c r="BT195" s="1" t="s">
        <v>7</v>
      </c>
      <c r="BU195" s="1" t="s">
        <v>7</v>
      </c>
      <c r="BV195" s="1" t="s">
        <v>7</v>
      </c>
      <c r="BW195" s="1" t="s">
        <v>7</v>
      </c>
      <c r="BX195" s="12">
        <v>22</v>
      </c>
      <c r="BY195" s="12">
        <v>11</v>
      </c>
      <c r="BZ195" s="12">
        <v>14</v>
      </c>
      <c r="CA195" s="12">
        <v>88</v>
      </c>
      <c r="CB195" s="12">
        <v>38</v>
      </c>
      <c r="CC195" s="13"/>
      <c r="CD195" s="13">
        <v>9695</v>
      </c>
      <c r="CE195" s="13">
        <v>9695</v>
      </c>
      <c r="CF195" s="13">
        <v>37931</v>
      </c>
      <c r="CG195" s="12">
        <v>1538</v>
      </c>
      <c r="CH195" s="12">
        <v>14956</v>
      </c>
      <c r="CI195" s="99">
        <v>3889</v>
      </c>
      <c r="CJ195" s="99">
        <v>1926</v>
      </c>
      <c r="CK195" s="99">
        <v>1919</v>
      </c>
      <c r="CL195" s="99">
        <v>1440</v>
      </c>
      <c r="CM195" s="99">
        <v>1489</v>
      </c>
      <c r="CN195" s="99">
        <v>210</v>
      </c>
      <c r="CO195" s="99">
        <v>377</v>
      </c>
      <c r="CP195" s="99">
        <v>64.599999999999994</v>
      </c>
      <c r="CQ195" s="99">
        <v>13412</v>
      </c>
      <c r="CR195" s="99">
        <v>13098</v>
      </c>
      <c r="CS195" s="99">
        <v>3754</v>
      </c>
      <c r="CT195" s="99">
        <v>3322</v>
      </c>
      <c r="CU195" s="12">
        <v>959</v>
      </c>
      <c r="CV195" s="66">
        <v>6733</v>
      </c>
      <c r="CW195" s="12">
        <v>90</v>
      </c>
      <c r="CX195" s="66">
        <v>34054</v>
      </c>
      <c r="CY195" s="85" t="s">
        <v>199</v>
      </c>
    </row>
    <row r="196" spans="1:103" s="3" customFormat="1" x14ac:dyDescent="0.2">
      <c r="A196" s="1" t="s">
        <v>360</v>
      </c>
      <c r="B196" s="1">
        <v>2021</v>
      </c>
      <c r="C196" s="74">
        <v>14360</v>
      </c>
      <c r="D196" s="74">
        <v>14065</v>
      </c>
      <c r="E196" s="25">
        <v>30922</v>
      </c>
      <c r="F196" s="19">
        <v>10350</v>
      </c>
      <c r="G196" s="12">
        <v>1101</v>
      </c>
      <c r="H196" s="12">
        <v>6271</v>
      </c>
      <c r="I196" s="12">
        <v>88</v>
      </c>
      <c r="J196" s="12">
        <v>96</v>
      </c>
      <c r="K196" s="24">
        <v>24050</v>
      </c>
      <c r="L196" s="13">
        <v>26096</v>
      </c>
      <c r="M196" s="13">
        <v>11483</v>
      </c>
      <c r="N196" s="13">
        <v>14589</v>
      </c>
      <c r="O196" s="13">
        <v>2836</v>
      </c>
      <c r="P196" s="13">
        <v>3171</v>
      </c>
      <c r="Q196" s="13"/>
      <c r="R196" s="13"/>
      <c r="S196" s="13"/>
      <c r="T196" s="13"/>
      <c r="U196" s="13"/>
      <c r="V196" s="13"/>
      <c r="W196" s="13"/>
      <c r="X196" s="13"/>
      <c r="Y196" s="13"/>
      <c r="Z196" s="28"/>
      <c r="AA196" s="28"/>
      <c r="AB196" s="28"/>
      <c r="AC196" s="2" t="s">
        <v>5</v>
      </c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 t="s">
        <v>7</v>
      </c>
      <c r="AT196" s="28" t="s">
        <v>7</v>
      </c>
      <c r="AU196" s="27">
        <v>34</v>
      </c>
      <c r="AV196" s="27"/>
      <c r="AW196" s="27">
        <v>650</v>
      </c>
      <c r="AX196" s="27">
        <v>730</v>
      </c>
      <c r="AY196" s="27">
        <v>680</v>
      </c>
      <c r="AZ196" s="27">
        <v>780</v>
      </c>
      <c r="BA196" s="27">
        <v>1340</v>
      </c>
      <c r="BB196" s="27">
        <v>1490</v>
      </c>
      <c r="BC196" s="12">
        <v>69</v>
      </c>
      <c r="BD196" s="12">
        <v>85</v>
      </c>
      <c r="BE196" s="12" t="s">
        <v>7</v>
      </c>
      <c r="BF196" s="12"/>
      <c r="BG196" s="12"/>
      <c r="BH196" s="12"/>
      <c r="BI196" s="12" t="s">
        <v>7</v>
      </c>
      <c r="BJ196" s="12" t="s">
        <v>10</v>
      </c>
      <c r="BK196" s="1">
        <v>5991</v>
      </c>
      <c r="BL196" s="1">
        <v>3773</v>
      </c>
      <c r="BM196" s="1">
        <v>2216</v>
      </c>
      <c r="BN196" s="1"/>
      <c r="BO196" s="1"/>
      <c r="BP196" s="1"/>
      <c r="BQ196" s="1"/>
      <c r="BR196" s="108"/>
      <c r="BS196" s="1"/>
      <c r="BT196" s="1"/>
      <c r="BU196" s="1"/>
      <c r="BV196" s="1"/>
      <c r="BW196" s="1"/>
      <c r="BX196" s="12">
        <v>22</v>
      </c>
      <c r="BY196" s="12">
        <v>0.7</v>
      </c>
      <c r="BZ196" s="12">
        <v>0.2</v>
      </c>
      <c r="CA196" s="12">
        <v>87</v>
      </c>
      <c r="CB196" s="12">
        <v>37</v>
      </c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66"/>
      <c r="CR196" s="66"/>
      <c r="CS196" s="66"/>
      <c r="CT196" s="66"/>
      <c r="CU196" s="12"/>
      <c r="CV196" s="66"/>
      <c r="CW196" s="12"/>
      <c r="CX196" s="66"/>
      <c r="CY196" s="2"/>
    </row>
    <row r="197" spans="1:103" s="3" customFormat="1" x14ac:dyDescent="0.2">
      <c r="A197" s="1" t="s">
        <v>360</v>
      </c>
      <c r="B197" s="1">
        <v>2020</v>
      </c>
      <c r="C197" s="12">
        <v>14510</v>
      </c>
      <c r="D197" s="12">
        <v>13650</v>
      </c>
      <c r="E197" s="12">
        <v>30875</v>
      </c>
      <c r="F197" s="12">
        <v>9834</v>
      </c>
      <c r="G197" s="12">
        <v>1203</v>
      </c>
      <c r="H197" s="12">
        <v>5890</v>
      </c>
      <c r="I197" s="12">
        <v>87</v>
      </c>
      <c r="J197" s="12">
        <v>95</v>
      </c>
      <c r="K197" s="24">
        <v>15648</v>
      </c>
      <c r="L197" s="13">
        <v>16563</v>
      </c>
      <c r="M197" s="13">
        <v>7909</v>
      </c>
      <c r="N197" s="13">
        <v>8528</v>
      </c>
      <c r="O197" s="13">
        <v>2207</v>
      </c>
      <c r="P197" s="13">
        <v>2079</v>
      </c>
      <c r="Q197" s="13"/>
      <c r="R197" s="13"/>
      <c r="S197" s="13"/>
      <c r="T197" s="13"/>
      <c r="U197" s="13"/>
      <c r="V197" s="13"/>
      <c r="W197" s="13"/>
      <c r="X197" s="13"/>
      <c r="Y197" s="13"/>
      <c r="Z197" s="28"/>
      <c r="AA197" s="28"/>
      <c r="AB197" s="28"/>
      <c r="AC197" s="2" t="s">
        <v>5</v>
      </c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 t="s">
        <v>7</v>
      </c>
      <c r="AT197" s="28" t="s">
        <v>7</v>
      </c>
      <c r="AU197" s="12">
        <v>84</v>
      </c>
      <c r="AV197" s="12"/>
      <c r="AW197" s="27">
        <v>630</v>
      </c>
      <c r="AX197" s="27">
        <v>720</v>
      </c>
      <c r="AY197" s="27">
        <v>640</v>
      </c>
      <c r="AZ197" s="27">
        <v>760</v>
      </c>
      <c r="BA197" s="27">
        <v>1290</v>
      </c>
      <c r="BB197" s="27">
        <v>1460</v>
      </c>
      <c r="BC197" s="12">
        <v>73</v>
      </c>
      <c r="BD197" s="12">
        <v>94</v>
      </c>
      <c r="BE197" s="12" t="s">
        <v>7</v>
      </c>
      <c r="BF197" s="12"/>
      <c r="BG197" s="12"/>
      <c r="BH197" s="12"/>
      <c r="BI197" s="12" t="s">
        <v>7</v>
      </c>
      <c r="BJ197" s="12" t="s">
        <v>10</v>
      </c>
      <c r="BK197" s="1">
        <v>6664</v>
      </c>
      <c r="BL197" s="1">
        <v>4693</v>
      </c>
      <c r="BM197" s="1">
        <v>2786</v>
      </c>
      <c r="BN197" s="1"/>
      <c r="BO197" s="1"/>
      <c r="BP197" s="1"/>
      <c r="BQ197" s="1"/>
      <c r="BR197" s="108"/>
      <c r="BS197" s="1"/>
      <c r="BT197" s="1"/>
      <c r="BU197" s="1"/>
      <c r="BV197" s="1"/>
      <c r="BW197" s="1"/>
      <c r="BX197" s="12">
        <v>22</v>
      </c>
      <c r="BY197" s="12">
        <v>14</v>
      </c>
      <c r="BZ197" s="12">
        <v>19</v>
      </c>
      <c r="CA197" s="12">
        <v>45</v>
      </c>
      <c r="CB197" s="12">
        <v>20</v>
      </c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66"/>
      <c r="CR197" s="66"/>
      <c r="CS197" s="66"/>
      <c r="CT197" s="66"/>
      <c r="CU197" s="12"/>
      <c r="CV197" s="66"/>
      <c r="CW197" s="12"/>
      <c r="CX197" s="66"/>
      <c r="CY197" s="2"/>
    </row>
    <row r="198" spans="1:103" s="3" customFormat="1" x14ac:dyDescent="0.2">
      <c r="A198" s="1" t="s">
        <v>360</v>
      </c>
      <c r="B198" s="1">
        <v>2019</v>
      </c>
      <c r="C198" s="12">
        <v>14677</v>
      </c>
      <c r="D198" s="12">
        <v>13713</v>
      </c>
      <c r="E198" s="12">
        <v>30511</v>
      </c>
      <c r="F198" s="12">
        <v>10232</v>
      </c>
      <c r="G198" s="12">
        <v>1474</v>
      </c>
      <c r="H198" s="12">
        <v>5518</v>
      </c>
      <c r="I198" s="12">
        <v>87</v>
      </c>
      <c r="J198" s="12">
        <v>95</v>
      </c>
      <c r="K198" s="75">
        <v>16015</v>
      </c>
      <c r="L198" s="12">
        <v>16972</v>
      </c>
      <c r="M198" s="12">
        <v>6789</v>
      </c>
      <c r="N198" s="12">
        <v>7771</v>
      </c>
      <c r="O198" s="12">
        <v>2074</v>
      </c>
      <c r="P198" s="12">
        <v>2203</v>
      </c>
      <c r="Q198" s="12"/>
      <c r="R198" s="12"/>
      <c r="S198" s="12"/>
      <c r="T198" s="12"/>
      <c r="U198" s="12"/>
      <c r="V198" s="12"/>
      <c r="W198" s="12"/>
      <c r="X198" s="12"/>
      <c r="Y198" s="12"/>
      <c r="Z198" s="28"/>
      <c r="AA198" s="28"/>
      <c r="AB198" s="28"/>
      <c r="AC198" s="2" t="s">
        <v>5</v>
      </c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 t="s">
        <v>7</v>
      </c>
      <c r="AT198" s="28" t="s">
        <v>7</v>
      </c>
      <c r="AU198" s="12">
        <v>82</v>
      </c>
      <c r="AV198" s="12"/>
      <c r="AW198" s="12">
        <v>630</v>
      </c>
      <c r="AX198" s="12">
        <v>720</v>
      </c>
      <c r="AY198" s="12">
        <v>650</v>
      </c>
      <c r="AZ198" s="12">
        <v>760</v>
      </c>
      <c r="BA198" s="27">
        <v>1290</v>
      </c>
      <c r="BB198" s="27">
        <v>1460</v>
      </c>
      <c r="BC198" s="12">
        <v>69</v>
      </c>
      <c r="BD198" s="12">
        <v>93</v>
      </c>
      <c r="BE198" s="12" t="s">
        <v>7</v>
      </c>
      <c r="BF198" s="12" t="s">
        <v>10</v>
      </c>
      <c r="BG198" s="12"/>
      <c r="BH198" s="12"/>
      <c r="BI198" s="12" t="s">
        <v>7</v>
      </c>
      <c r="BJ198" s="12" t="s">
        <v>10</v>
      </c>
      <c r="BK198" s="1">
        <v>5512</v>
      </c>
      <c r="BL198" s="1">
        <v>3402</v>
      </c>
      <c r="BM198" s="1">
        <v>2062</v>
      </c>
      <c r="BN198" s="1"/>
      <c r="BO198" s="1"/>
      <c r="BP198" s="1"/>
      <c r="BQ198" s="1"/>
      <c r="BR198" s="108"/>
      <c r="BS198" s="1"/>
      <c r="BT198" s="1"/>
      <c r="BU198" s="1"/>
      <c r="BV198" s="1"/>
      <c r="BW198" s="1"/>
      <c r="BX198" s="12">
        <v>23</v>
      </c>
      <c r="BY198" s="12">
        <v>14</v>
      </c>
      <c r="BZ198" s="12">
        <v>19</v>
      </c>
      <c r="CA198" s="12">
        <v>92</v>
      </c>
      <c r="CB198" s="12">
        <v>39</v>
      </c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66"/>
      <c r="CR198" s="66"/>
      <c r="CS198" s="66"/>
      <c r="CT198" s="66"/>
      <c r="CU198" s="12"/>
      <c r="CV198" s="66"/>
      <c r="CW198" s="12"/>
      <c r="CX198" s="66"/>
      <c r="CY198" s="2"/>
    </row>
    <row r="199" spans="1:103" s="3" customFormat="1" x14ac:dyDescent="0.2">
      <c r="A199" s="1" t="s">
        <v>360</v>
      </c>
      <c r="B199" s="1">
        <v>2018</v>
      </c>
      <c r="C199" s="12">
        <v>15005</v>
      </c>
      <c r="D199" s="12">
        <v>13496</v>
      </c>
      <c r="E199" s="12">
        <v>30762</v>
      </c>
      <c r="F199" s="12">
        <v>10438</v>
      </c>
      <c r="G199" s="12">
        <v>1587</v>
      </c>
      <c r="H199" s="12">
        <v>5318</v>
      </c>
      <c r="I199" s="12">
        <v>85</v>
      </c>
      <c r="J199" s="12">
        <v>95</v>
      </c>
      <c r="K199" s="75">
        <v>16307</v>
      </c>
      <c r="L199" s="12">
        <v>17154</v>
      </c>
      <c r="M199" s="12">
        <v>7539</v>
      </c>
      <c r="N199" s="12">
        <v>8221</v>
      </c>
      <c r="O199" s="12">
        <v>2458</v>
      </c>
      <c r="P199" s="12">
        <v>2245</v>
      </c>
      <c r="Q199" s="12"/>
      <c r="R199" s="12"/>
      <c r="S199" s="12"/>
      <c r="T199" s="12"/>
      <c r="U199" s="12"/>
      <c r="V199" s="12"/>
      <c r="W199" s="12"/>
      <c r="X199" s="12"/>
      <c r="Y199" s="12"/>
      <c r="Z199" s="28"/>
      <c r="AA199" s="28"/>
      <c r="AB199" s="28"/>
      <c r="AC199" s="2" t="s">
        <v>5</v>
      </c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 t="s">
        <v>7</v>
      </c>
      <c r="AT199" s="28" t="s">
        <v>7</v>
      </c>
      <c r="AU199" s="12">
        <v>81</v>
      </c>
      <c r="AV199" s="12"/>
      <c r="AW199" s="19">
        <v>640</v>
      </c>
      <c r="AX199" s="19">
        <v>720</v>
      </c>
      <c r="AY199" s="19">
        <v>650</v>
      </c>
      <c r="AZ199" s="19">
        <v>760</v>
      </c>
      <c r="BA199" s="12"/>
      <c r="BB199" s="12"/>
      <c r="BC199" s="12">
        <v>75</v>
      </c>
      <c r="BD199" s="12">
        <v>91</v>
      </c>
      <c r="BE199" s="12" t="s">
        <v>7</v>
      </c>
      <c r="BF199" s="12"/>
      <c r="BG199" s="12"/>
      <c r="BH199" s="12"/>
      <c r="BI199" s="12" t="s">
        <v>7</v>
      </c>
      <c r="BJ199" s="12" t="s">
        <v>10</v>
      </c>
      <c r="BK199" s="1">
        <v>5683</v>
      </c>
      <c r="BL199" s="1">
        <v>3229</v>
      </c>
      <c r="BM199" s="1">
        <v>2093</v>
      </c>
      <c r="BN199" s="1"/>
      <c r="BO199" s="1"/>
      <c r="BP199" s="1"/>
      <c r="BQ199" s="1"/>
      <c r="BR199" s="108"/>
      <c r="BS199" s="1"/>
      <c r="BT199" s="1"/>
      <c r="BU199" s="1"/>
      <c r="BV199" s="1"/>
      <c r="BW199" s="1"/>
      <c r="BX199" s="12">
        <v>23</v>
      </c>
      <c r="BY199" s="12">
        <v>15</v>
      </c>
      <c r="BZ199" s="12">
        <v>19</v>
      </c>
      <c r="CA199" s="12">
        <v>90</v>
      </c>
      <c r="CB199" s="12">
        <v>41</v>
      </c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66"/>
      <c r="CR199" s="66"/>
      <c r="CS199" s="66"/>
      <c r="CT199" s="66"/>
      <c r="CU199" s="12"/>
      <c r="CV199" s="66"/>
      <c r="CW199" s="12"/>
      <c r="CX199" s="66"/>
      <c r="CY199" s="2"/>
    </row>
    <row r="200" spans="1:103" x14ac:dyDescent="0.2">
      <c r="A200" s="1" t="s">
        <v>360</v>
      </c>
      <c r="B200" s="1">
        <v>2017</v>
      </c>
      <c r="C200" s="12">
        <v>14686</v>
      </c>
      <c r="D200" s="12">
        <v>13022</v>
      </c>
      <c r="E200" s="12">
        <v>29868</v>
      </c>
      <c r="F200" s="12">
        <v>10653</v>
      </c>
      <c r="G200" s="12">
        <v>1527</v>
      </c>
      <c r="H200" s="12">
        <v>5011</v>
      </c>
      <c r="I200" s="12">
        <v>86</v>
      </c>
      <c r="J200" s="12">
        <v>96</v>
      </c>
      <c r="K200" s="75">
        <v>16737</v>
      </c>
      <c r="L200" s="12">
        <v>17170</v>
      </c>
      <c r="M200" s="12">
        <v>7588</v>
      </c>
      <c r="N200" s="12">
        <v>7493</v>
      </c>
      <c r="O200" s="12">
        <v>2217</v>
      </c>
      <c r="P200" s="12">
        <v>1914</v>
      </c>
      <c r="Z200" s="28"/>
      <c r="AA200" s="28"/>
      <c r="AB200" s="28"/>
      <c r="AC200" s="2" t="s">
        <v>5</v>
      </c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 t="s">
        <v>7</v>
      </c>
      <c r="AT200" s="28" t="s">
        <v>7</v>
      </c>
      <c r="AU200" s="12">
        <v>75</v>
      </c>
      <c r="AW200" s="19">
        <v>640</v>
      </c>
      <c r="AX200" s="19">
        <v>720</v>
      </c>
      <c r="AY200" s="19">
        <v>650</v>
      </c>
      <c r="AZ200" s="19">
        <v>750</v>
      </c>
      <c r="BC200" s="12">
        <v>72</v>
      </c>
      <c r="BD200" s="12">
        <v>91</v>
      </c>
      <c r="BE200" s="12" t="s">
        <v>7</v>
      </c>
      <c r="BH200" s="12"/>
      <c r="BI200" s="12" t="s">
        <v>7</v>
      </c>
      <c r="BJ200" s="12" t="s">
        <v>10</v>
      </c>
      <c r="BK200" s="1">
        <v>6365</v>
      </c>
      <c r="BL200" s="1">
        <v>3513</v>
      </c>
      <c r="BM200" s="1">
        <v>2144</v>
      </c>
      <c r="BQ200" s="1"/>
      <c r="BR200" s="108"/>
      <c r="BX200" s="12">
        <v>22</v>
      </c>
      <c r="BY200" s="12">
        <v>15</v>
      </c>
      <c r="BZ200" s="12">
        <v>20</v>
      </c>
      <c r="CA200" s="12">
        <v>92</v>
      </c>
      <c r="CB200" s="12">
        <v>41</v>
      </c>
      <c r="CC200" s="12"/>
      <c r="CI200" s="12"/>
      <c r="CK200" s="12"/>
      <c r="CL200" s="12"/>
      <c r="CM200" s="12"/>
      <c r="CN200" s="12"/>
      <c r="CO200" s="12"/>
      <c r="CQ200" s="66"/>
      <c r="CR200" s="66"/>
      <c r="CS200" s="66"/>
      <c r="CT200" s="66"/>
      <c r="CU200" s="12"/>
      <c r="CV200" s="66"/>
      <c r="CX200" s="66"/>
    </row>
    <row r="201" spans="1:103" x14ac:dyDescent="0.2">
      <c r="A201" s="4" t="s">
        <v>112</v>
      </c>
      <c r="B201" s="3">
        <v>2022</v>
      </c>
      <c r="C201" s="19">
        <v>4863</v>
      </c>
      <c r="D201" s="19">
        <v>4206</v>
      </c>
      <c r="E201" s="19"/>
      <c r="F201" s="19"/>
      <c r="G201" s="19">
        <v>493</v>
      </c>
      <c r="H201" s="19">
        <v>2474</v>
      </c>
      <c r="I201" s="19">
        <v>70</v>
      </c>
      <c r="J201" s="19"/>
      <c r="K201" s="12">
        <v>5451</v>
      </c>
      <c r="L201" s="12">
        <v>6083</v>
      </c>
      <c r="M201" s="12">
        <v>4352</v>
      </c>
      <c r="N201" s="12">
        <v>4939</v>
      </c>
      <c r="O201" s="12">
        <v>1131</v>
      </c>
      <c r="P201" s="12">
        <v>999</v>
      </c>
      <c r="Z201" s="48" t="s">
        <v>5</v>
      </c>
      <c r="AA201" s="48" t="s">
        <v>13</v>
      </c>
      <c r="AB201" s="48" t="s">
        <v>5</v>
      </c>
      <c r="AC201" s="48" t="s">
        <v>9</v>
      </c>
      <c r="AD201" s="48" t="s">
        <v>5</v>
      </c>
      <c r="AE201" s="48" t="s">
        <v>5</v>
      </c>
      <c r="AF201" s="48" t="s">
        <v>15</v>
      </c>
      <c r="AG201" s="48" t="s">
        <v>9</v>
      </c>
      <c r="AH201" s="48" t="s">
        <v>13</v>
      </c>
      <c r="AI201" s="48" t="s">
        <v>9</v>
      </c>
      <c r="AJ201" s="48" t="s">
        <v>9</v>
      </c>
      <c r="AK201" s="48" t="s">
        <v>15</v>
      </c>
      <c r="AL201" s="48" t="s">
        <v>15</v>
      </c>
      <c r="AM201" s="48" t="s">
        <v>15</v>
      </c>
      <c r="AN201" s="48" t="s">
        <v>15</v>
      </c>
      <c r="AO201" s="48" t="s">
        <v>15</v>
      </c>
      <c r="AP201" s="48" t="s">
        <v>9</v>
      </c>
      <c r="AQ201" s="48" t="s">
        <v>9</v>
      </c>
      <c r="AR201" s="48" t="s">
        <v>15</v>
      </c>
      <c r="AS201" s="28"/>
      <c r="AT201" s="28"/>
      <c r="AU201" s="19">
        <v>30.6</v>
      </c>
      <c r="AV201" s="19"/>
      <c r="AW201" s="19">
        <v>610</v>
      </c>
      <c r="AX201" s="19">
        <v>690</v>
      </c>
      <c r="AY201" s="19">
        <v>600</v>
      </c>
      <c r="AZ201" s="19">
        <v>700</v>
      </c>
      <c r="BA201" s="19"/>
      <c r="BB201" s="19"/>
      <c r="BC201" s="12">
        <v>25</v>
      </c>
      <c r="BD201" s="12">
        <v>52</v>
      </c>
      <c r="BE201" s="19"/>
      <c r="BF201" s="19"/>
      <c r="BH201" s="12"/>
      <c r="BN201" s="1" t="s">
        <v>7</v>
      </c>
      <c r="BQ201" s="1"/>
      <c r="BR201" s="108"/>
      <c r="BS201" s="1" t="s">
        <v>7</v>
      </c>
      <c r="BT201" s="1" t="s">
        <v>7</v>
      </c>
      <c r="BU201" s="1" t="s">
        <v>7</v>
      </c>
      <c r="BV201" s="1" t="s">
        <v>7</v>
      </c>
      <c r="BX201" s="12">
        <v>4</v>
      </c>
      <c r="BY201" s="12">
        <v>3</v>
      </c>
      <c r="BZ201" s="12">
        <v>5</v>
      </c>
      <c r="CA201" s="12">
        <v>62</v>
      </c>
      <c r="CB201" s="12">
        <v>36</v>
      </c>
      <c r="CC201" s="12"/>
      <c r="CE201" s="12">
        <v>9238</v>
      </c>
      <c r="CF201" s="12">
        <v>26594</v>
      </c>
      <c r="CI201" s="12">
        <v>1578</v>
      </c>
      <c r="CJ201" s="12">
        <v>1055</v>
      </c>
      <c r="CK201" s="12">
        <v>1014</v>
      </c>
      <c r="CL201" s="12">
        <v>933</v>
      </c>
      <c r="CM201" s="12">
        <v>375</v>
      </c>
      <c r="CN201" s="12">
        <v>419</v>
      </c>
      <c r="CO201" s="12">
        <v>190</v>
      </c>
      <c r="CP201" s="12">
        <v>67</v>
      </c>
      <c r="CQ201" s="12">
        <v>13712</v>
      </c>
      <c r="CR201" s="12">
        <v>12865</v>
      </c>
      <c r="CS201" s="12">
        <v>3399</v>
      </c>
      <c r="CT201" s="12">
        <v>3279</v>
      </c>
      <c r="CU201" s="12">
        <v>718</v>
      </c>
      <c r="CV201" s="12">
        <v>6435</v>
      </c>
      <c r="CW201" s="12">
        <v>36</v>
      </c>
      <c r="CX201" s="12">
        <v>10118</v>
      </c>
      <c r="CY201" s="84" t="s">
        <v>256</v>
      </c>
    </row>
    <row r="202" spans="1:103" x14ac:dyDescent="0.2">
      <c r="A202" s="3" t="s">
        <v>112</v>
      </c>
      <c r="B202" s="3">
        <v>2021</v>
      </c>
      <c r="C202" s="19">
        <v>4992</v>
      </c>
      <c r="D202" s="19">
        <v>4155</v>
      </c>
      <c r="E202" s="19">
        <v>10835</v>
      </c>
      <c r="F202" s="19">
        <v>2803</v>
      </c>
      <c r="G202" s="19">
        <v>470</v>
      </c>
      <c r="H202" s="19">
        <v>2526</v>
      </c>
      <c r="I202" s="19"/>
      <c r="J202" s="19"/>
      <c r="K202" s="12">
        <v>5329</v>
      </c>
      <c r="L202" s="12">
        <v>5764</v>
      </c>
      <c r="M202" s="12">
        <v>4252</v>
      </c>
      <c r="N202" s="12">
        <v>4755</v>
      </c>
      <c r="O202" s="12">
        <v>1136</v>
      </c>
      <c r="P202" s="12">
        <v>899</v>
      </c>
      <c r="Z202" s="28"/>
      <c r="AA202" s="28"/>
      <c r="AB202" s="28"/>
      <c r="AC202" s="2" t="s">
        <v>9</v>
      </c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19">
        <v>24</v>
      </c>
      <c r="AV202" s="19"/>
      <c r="AW202" s="19">
        <v>610</v>
      </c>
      <c r="AX202" s="19">
        <v>700</v>
      </c>
      <c r="AY202" s="19">
        <v>610</v>
      </c>
      <c r="AZ202" s="19">
        <v>710</v>
      </c>
      <c r="BA202" s="19"/>
      <c r="BB202" s="19"/>
      <c r="BC202" s="12">
        <v>29</v>
      </c>
      <c r="BD202" s="12">
        <v>52</v>
      </c>
      <c r="BE202" s="19"/>
      <c r="BF202" s="19"/>
      <c r="BH202" s="12"/>
      <c r="BQ202" s="1"/>
      <c r="BR202" s="108"/>
      <c r="BX202" s="12">
        <v>5</v>
      </c>
      <c r="CA202" s="12">
        <v>58</v>
      </c>
      <c r="CB202" s="12">
        <v>33</v>
      </c>
      <c r="CC202" s="12"/>
      <c r="CI202" s="12"/>
      <c r="CK202" s="12"/>
      <c r="CL202" s="12"/>
      <c r="CM202" s="12"/>
      <c r="CN202" s="12"/>
      <c r="CO202" s="12"/>
      <c r="CQ202" s="12"/>
      <c r="CR202" s="12"/>
      <c r="CS202" s="12"/>
      <c r="CT202" s="12"/>
      <c r="CU202" s="12"/>
      <c r="CY202" s="28"/>
    </row>
    <row r="203" spans="1:103" x14ac:dyDescent="0.2">
      <c r="A203" s="3" t="s">
        <v>112</v>
      </c>
      <c r="B203" s="3">
        <v>2020</v>
      </c>
      <c r="C203" s="19">
        <v>5004</v>
      </c>
      <c r="D203" s="19">
        <v>4216</v>
      </c>
      <c r="E203" s="19">
        <v>10932</v>
      </c>
      <c r="F203" s="19">
        <v>2565</v>
      </c>
      <c r="G203" s="19">
        <v>428</v>
      </c>
      <c r="H203" s="19">
        <v>2447</v>
      </c>
      <c r="I203" s="19"/>
      <c r="J203" s="19"/>
      <c r="K203" s="12">
        <v>5412</v>
      </c>
      <c r="L203" s="12">
        <v>6047</v>
      </c>
      <c r="M203" s="12">
        <v>3884</v>
      </c>
      <c r="N203" s="12">
        <v>4078</v>
      </c>
      <c r="O203" s="12">
        <v>965</v>
      </c>
      <c r="P203" s="12">
        <v>687</v>
      </c>
      <c r="Z203" s="28"/>
      <c r="AA203" s="28"/>
      <c r="AB203" s="28"/>
      <c r="AC203" s="2" t="s">
        <v>5</v>
      </c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19">
        <v>93</v>
      </c>
      <c r="AV203" s="19"/>
      <c r="AW203" s="19">
        <v>580</v>
      </c>
      <c r="AX203" s="19">
        <v>670</v>
      </c>
      <c r="AY203" s="19">
        <v>570</v>
      </c>
      <c r="AZ203" s="19">
        <v>680</v>
      </c>
      <c r="BA203" s="19"/>
      <c r="BB203" s="19"/>
      <c r="BC203" s="12">
        <v>22</v>
      </c>
      <c r="BE203" s="19"/>
      <c r="BF203" s="19"/>
      <c r="BH203" s="12"/>
      <c r="BQ203" s="1"/>
      <c r="BR203" s="108"/>
      <c r="BX203" s="12">
        <v>5</v>
      </c>
      <c r="BY203" s="12">
        <v>3</v>
      </c>
      <c r="BZ203" s="12">
        <v>5</v>
      </c>
      <c r="CA203" s="12">
        <v>24</v>
      </c>
      <c r="CB203" s="12">
        <v>12</v>
      </c>
      <c r="CC203" s="12"/>
      <c r="CI203" s="12"/>
      <c r="CK203" s="12"/>
      <c r="CL203" s="12"/>
      <c r="CM203" s="12"/>
      <c r="CN203" s="12"/>
      <c r="CO203" s="12"/>
      <c r="CQ203" s="12"/>
      <c r="CR203" s="12"/>
      <c r="CS203" s="12"/>
      <c r="CT203" s="12"/>
      <c r="CU203" s="12"/>
      <c r="CY203" s="28"/>
    </row>
    <row r="204" spans="1:103" x14ac:dyDescent="0.2">
      <c r="A204" s="3" t="s">
        <v>112</v>
      </c>
      <c r="B204" s="3">
        <v>2019</v>
      </c>
      <c r="C204" s="19">
        <v>5233</v>
      </c>
      <c r="D204" s="19">
        <v>4203</v>
      </c>
      <c r="E204" s="19">
        <v>11060</v>
      </c>
      <c r="F204" s="19">
        <v>2542</v>
      </c>
      <c r="G204" s="19">
        <v>456</v>
      </c>
      <c r="H204" s="19">
        <v>2382</v>
      </c>
      <c r="I204" s="19">
        <v>0.71</v>
      </c>
      <c r="J204" s="19">
        <v>87</v>
      </c>
      <c r="K204" s="12">
        <v>5567</v>
      </c>
      <c r="L204" s="12">
        <v>6275</v>
      </c>
      <c r="M204" s="12">
        <v>3582</v>
      </c>
      <c r="N204" s="12">
        <v>3645</v>
      </c>
      <c r="O204" s="12">
        <v>976</v>
      </c>
      <c r="P204" s="12">
        <v>716</v>
      </c>
      <c r="Z204" s="28"/>
      <c r="AA204" s="28"/>
      <c r="AB204" s="28"/>
      <c r="AC204" s="2" t="s">
        <v>5</v>
      </c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19">
        <v>92</v>
      </c>
      <c r="AV204" s="19"/>
      <c r="AW204" s="19">
        <v>590</v>
      </c>
      <c r="AX204" s="19">
        <v>670</v>
      </c>
      <c r="AY204" s="19">
        <v>590</v>
      </c>
      <c r="AZ204" s="19">
        <v>690</v>
      </c>
      <c r="BA204" s="19"/>
      <c r="BB204" s="19"/>
      <c r="BC204" s="12">
        <v>21</v>
      </c>
      <c r="BE204" s="19"/>
      <c r="BF204" s="19"/>
      <c r="BH204" s="12"/>
      <c r="BQ204" s="1"/>
      <c r="BR204" s="108"/>
      <c r="BX204" s="12">
        <v>5</v>
      </c>
      <c r="BY204" s="12">
        <v>3</v>
      </c>
      <c r="BZ204" s="12">
        <v>5</v>
      </c>
      <c r="CA204" s="12">
        <v>71</v>
      </c>
      <c r="CB204" s="12">
        <v>36</v>
      </c>
      <c r="CC204" s="12"/>
      <c r="CI204" s="12"/>
      <c r="CK204" s="12"/>
      <c r="CL204" s="12"/>
      <c r="CM204" s="12"/>
      <c r="CN204" s="12"/>
      <c r="CO204" s="12"/>
      <c r="CQ204" s="12"/>
      <c r="CR204" s="12"/>
      <c r="CS204" s="12"/>
      <c r="CT204" s="12"/>
      <c r="CU204" s="12"/>
    </row>
    <row r="205" spans="1:103" x14ac:dyDescent="0.2">
      <c r="A205" s="3" t="s">
        <v>112</v>
      </c>
      <c r="B205" s="3">
        <v>2018</v>
      </c>
      <c r="C205" s="19">
        <v>5340</v>
      </c>
      <c r="D205" s="19">
        <v>4283</v>
      </c>
      <c r="E205" s="19">
        <v>11260</v>
      </c>
      <c r="F205" s="19">
        <v>2507</v>
      </c>
      <c r="G205" s="19">
        <v>460</v>
      </c>
      <c r="H205" s="19">
        <v>2462</v>
      </c>
      <c r="I205" s="19"/>
      <c r="J205" s="19">
        <v>87</v>
      </c>
      <c r="K205" s="12">
        <v>5536</v>
      </c>
      <c r="L205" s="12">
        <v>6184</v>
      </c>
      <c r="M205" s="12">
        <v>3411</v>
      </c>
      <c r="N205" s="12">
        <v>3379</v>
      </c>
      <c r="O205" s="12">
        <v>1037</v>
      </c>
      <c r="P205" s="12">
        <v>740</v>
      </c>
      <c r="Z205" s="28"/>
      <c r="AA205" s="28"/>
      <c r="AB205" s="28"/>
      <c r="AC205" s="2" t="s">
        <v>5</v>
      </c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19">
        <v>91</v>
      </c>
      <c r="AV205" s="19"/>
      <c r="AW205" s="19">
        <v>600</v>
      </c>
      <c r="AX205" s="19">
        <v>670</v>
      </c>
      <c r="AY205" s="19">
        <v>590</v>
      </c>
      <c r="AZ205" s="19">
        <v>690</v>
      </c>
      <c r="BA205" s="19"/>
      <c r="BB205" s="19"/>
      <c r="BC205" s="12">
        <v>23</v>
      </c>
      <c r="BE205" s="19"/>
      <c r="BF205" s="19"/>
      <c r="BH205" s="12"/>
      <c r="BQ205" s="1"/>
      <c r="BR205" s="108"/>
      <c r="BX205" s="12">
        <v>5</v>
      </c>
      <c r="BY205" s="12">
        <v>3</v>
      </c>
      <c r="BZ205" s="12">
        <v>5</v>
      </c>
      <c r="CA205" s="12">
        <v>69</v>
      </c>
      <c r="CB205" s="12">
        <v>35</v>
      </c>
      <c r="CC205" s="12"/>
      <c r="CI205" s="12"/>
      <c r="CK205" s="12"/>
      <c r="CL205" s="12"/>
      <c r="CM205" s="12"/>
      <c r="CN205" s="12"/>
      <c r="CO205" s="12"/>
      <c r="CQ205" s="12"/>
      <c r="CR205" s="12"/>
      <c r="CS205" s="12"/>
      <c r="CT205" s="12"/>
      <c r="CU205" s="12"/>
    </row>
    <row r="206" spans="1:103" x14ac:dyDescent="0.2">
      <c r="A206" s="3" t="s">
        <v>112</v>
      </c>
      <c r="B206" s="3">
        <v>2017</v>
      </c>
      <c r="C206" s="19">
        <v>5292</v>
      </c>
      <c r="D206" s="19">
        <v>4251</v>
      </c>
      <c r="E206" s="19">
        <v>11234</v>
      </c>
      <c r="F206" s="19">
        <v>2428</v>
      </c>
      <c r="G206" s="19">
        <v>454</v>
      </c>
      <c r="H206" s="19">
        <v>2417</v>
      </c>
      <c r="I206" s="19">
        <v>63</v>
      </c>
      <c r="J206" s="19"/>
      <c r="K206" s="12">
        <v>5288</v>
      </c>
      <c r="L206" s="12">
        <v>5913</v>
      </c>
      <c r="M206" s="12">
        <v>3305</v>
      </c>
      <c r="N206" s="12">
        <v>3439</v>
      </c>
      <c r="O206" s="12">
        <v>995</v>
      </c>
      <c r="P206" s="12">
        <v>764</v>
      </c>
      <c r="Z206" s="28"/>
      <c r="AA206" s="28"/>
      <c r="AB206" s="28"/>
      <c r="AC206" s="2" t="s">
        <v>5</v>
      </c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19">
        <v>81</v>
      </c>
      <c r="AV206" s="19"/>
      <c r="AW206" s="19">
        <v>550</v>
      </c>
      <c r="AX206" s="19">
        <v>670</v>
      </c>
      <c r="AY206" s="19">
        <v>590</v>
      </c>
      <c r="AZ206" s="19">
        <v>690</v>
      </c>
      <c r="BA206" s="19"/>
      <c r="BB206" s="19"/>
      <c r="BC206" s="12">
        <v>25</v>
      </c>
      <c r="BE206" s="19"/>
      <c r="BF206" s="19"/>
      <c r="BH206" s="12"/>
      <c r="BQ206" s="1"/>
      <c r="BR206" s="108"/>
      <c r="BX206" s="12">
        <v>5</v>
      </c>
      <c r="BY206" s="12">
        <v>2</v>
      </c>
      <c r="BZ206" s="12">
        <v>3</v>
      </c>
      <c r="CA206" s="12">
        <v>70</v>
      </c>
      <c r="CB206" s="12">
        <v>35</v>
      </c>
      <c r="CC206" s="12"/>
      <c r="CI206" s="12"/>
      <c r="CK206" s="12"/>
      <c r="CL206" s="12"/>
      <c r="CM206" s="12"/>
      <c r="CN206" s="12"/>
      <c r="CO206" s="12"/>
      <c r="CQ206" s="12"/>
      <c r="CR206" s="12"/>
      <c r="CS206" s="12"/>
      <c r="CT206" s="12"/>
      <c r="CU206" s="12"/>
    </row>
    <row r="207" spans="1:103" x14ac:dyDescent="0.2">
      <c r="A207" s="4" t="s">
        <v>362</v>
      </c>
      <c r="B207" s="3">
        <v>2022</v>
      </c>
      <c r="C207" s="19">
        <v>14802</v>
      </c>
      <c r="D207" s="19">
        <v>16517</v>
      </c>
      <c r="E207" s="19">
        <v>32695</v>
      </c>
      <c r="F207" s="19">
        <v>18530</v>
      </c>
      <c r="G207" s="19">
        <v>2866</v>
      </c>
      <c r="H207" s="19">
        <v>5857</v>
      </c>
      <c r="I207" s="12">
        <v>93</v>
      </c>
      <c r="J207" s="12">
        <v>97</v>
      </c>
      <c r="K207" s="12">
        <v>42004</v>
      </c>
      <c r="L207" s="12">
        <v>42283</v>
      </c>
      <c r="M207" s="12">
        <v>8480</v>
      </c>
      <c r="N207" s="12">
        <v>6434</v>
      </c>
      <c r="O207" s="12">
        <v>3060</v>
      </c>
      <c r="P207" s="12">
        <v>3964</v>
      </c>
      <c r="Z207" s="48" t="s">
        <v>5</v>
      </c>
      <c r="AA207" s="48" t="s">
        <v>15</v>
      </c>
      <c r="AB207" s="48" t="s">
        <v>5</v>
      </c>
      <c r="AC207" s="48" t="s">
        <v>13</v>
      </c>
      <c r="AD207" s="48" t="s">
        <v>13</v>
      </c>
      <c r="AE207" s="48" t="s">
        <v>13</v>
      </c>
      <c r="AF207" s="48" t="s">
        <v>15</v>
      </c>
      <c r="AG207" s="48" t="s">
        <v>9</v>
      </c>
      <c r="AH207" s="48" t="s">
        <v>9</v>
      </c>
      <c r="AI207" s="48" t="s">
        <v>13</v>
      </c>
      <c r="AJ207" s="48" t="s">
        <v>13</v>
      </c>
      <c r="AK207" s="48" t="s">
        <v>15</v>
      </c>
      <c r="AL207" s="48" t="s">
        <v>9</v>
      </c>
      <c r="AM207" s="48" t="s">
        <v>9</v>
      </c>
      <c r="AN207" s="48" t="s">
        <v>15</v>
      </c>
      <c r="AO207" s="48" t="s">
        <v>15</v>
      </c>
      <c r="AP207" s="48" t="s">
        <v>9</v>
      </c>
      <c r="AQ207" s="48" t="s">
        <v>9</v>
      </c>
      <c r="AR207" s="48" t="s">
        <v>9</v>
      </c>
      <c r="AS207" s="28" t="s">
        <v>10</v>
      </c>
      <c r="AT207" s="28" t="s">
        <v>7</v>
      </c>
      <c r="AU207" s="19">
        <v>54</v>
      </c>
      <c r="AV207" s="19"/>
      <c r="AW207" s="19">
        <v>670</v>
      </c>
      <c r="AX207" s="19">
        <v>750</v>
      </c>
      <c r="AY207" s="19">
        <v>680</v>
      </c>
      <c r="AZ207" s="19">
        <v>780</v>
      </c>
      <c r="BA207" s="19">
        <v>1350</v>
      </c>
      <c r="BB207" s="19">
        <v>1530</v>
      </c>
      <c r="BD207" s="12">
        <v>38</v>
      </c>
      <c r="BE207" s="19" t="s">
        <v>7</v>
      </c>
      <c r="BF207" s="19" t="s">
        <v>10</v>
      </c>
      <c r="BH207" s="12"/>
      <c r="BI207" s="19" t="s">
        <v>7</v>
      </c>
      <c r="BJ207" s="19" t="s">
        <v>10</v>
      </c>
      <c r="BK207" s="63">
        <v>5633</v>
      </c>
      <c r="BL207" s="63">
        <v>2062</v>
      </c>
      <c r="BM207" s="63">
        <v>1342</v>
      </c>
      <c r="BN207" s="1" t="s">
        <v>7</v>
      </c>
      <c r="BO207" s="1" t="s">
        <v>7</v>
      </c>
      <c r="BP207" s="1" t="s">
        <v>7</v>
      </c>
      <c r="BQ207" s="116">
        <v>350</v>
      </c>
      <c r="BR207" s="146" t="s">
        <v>378</v>
      </c>
      <c r="BS207" s="1" t="s">
        <v>7</v>
      </c>
      <c r="BT207" s="1" t="s">
        <v>7</v>
      </c>
      <c r="BU207" s="1" t="s">
        <v>7</v>
      </c>
      <c r="BV207" s="1" t="s">
        <v>7</v>
      </c>
      <c r="BW207" s="1" t="s">
        <v>7</v>
      </c>
      <c r="BX207" s="12">
        <v>39</v>
      </c>
      <c r="BY207" s="12">
        <v>8</v>
      </c>
      <c r="BZ207" s="12">
        <v>16</v>
      </c>
      <c r="CA207" s="12">
        <v>97</v>
      </c>
      <c r="CB207" s="12">
        <v>27</v>
      </c>
      <c r="CC207" s="19"/>
      <c r="CD207" s="19"/>
      <c r="CE207" s="19">
        <v>16404</v>
      </c>
      <c r="CF207" s="19">
        <v>55002</v>
      </c>
      <c r="CG207" s="19">
        <v>332</v>
      </c>
      <c r="CH207" s="19">
        <v>13171</v>
      </c>
      <c r="CI207" s="12">
        <v>5173</v>
      </c>
      <c r="CJ207" s="12">
        <v>2684</v>
      </c>
      <c r="CK207" s="12">
        <v>2556</v>
      </c>
      <c r="CL207" s="12">
        <v>2136</v>
      </c>
      <c r="CM207" s="12">
        <v>1392</v>
      </c>
      <c r="CN207" s="12">
        <v>1844</v>
      </c>
      <c r="CO207" s="12">
        <v>1675</v>
      </c>
      <c r="CP207" s="12">
        <v>87</v>
      </c>
      <c r="CQ207" s="12">
        <v>26947</v>
      </c>
      <c r="CR207" s="12">
        <v>19514</v>
      </c>
      <c r="CS207" s="12">
        <v>3886</v>
      </c>
      <c r="CT207" s="12">
        <v>3463</v>
      </c>
      <c r="CU207" s="12">
        <v>1037</v>
      </c>
      <c r="CV207" s="12">
        <v>4387</v>
      </c>
      <c r="CW207" s="12">
        <v>127</v>
      </c>
      <c r="CX207" s="12">
        <v>37436</v>
      </c>
      <c r="CY207" s="78" t="s">
        <v>194</v>
      </c>
    </row>
    <row r="208" spans="1:103" x14ac:dyDescent="0.2">
      <c r="A208" s="3" t="s">
        <v>362</v>
      </c>
      <c r="B208" s="3">
        <v>2021</v>
      </c>
      <c r="C208" s="19">
        <v>14904</v>
      </c>
      <c r="D208" s="19">
        <v>15894</v>
      </c>
      <c r="E208" s="19">
        <v>32282</v>
      </c>
      <c r="F208" s="19">
        <v>17996</v>
      </c>
      <c r="G208" s="19">
        <v>2737</v>
      </c>
      <c r="H208" s="19">
        <v>5499</v>
      </c>
      <c r="I208" s="12">
        <v>94</v>
      </c>
      <c r="J208" s="12">
        <v>97</v>
      </c>
      <c r="K208" s="12">
        <v>40378</v>
      </c>
      <c r="L208" s="12">
        <v>39365</v>
      </c>
      <c r="M208" s="12">
        <v>7224</v>
      </c>
      <c r="N208" s="12">
        <v>8847</v>
      </c>
      <c r="O208" s="12">
        <v>3251</v>
      </c>
      <c r="P208" s="12">
        <v>4000</v>
      </c>
      <c r="AC208" s="2" t="s">
        <v>13</v>
      </c>
      <c r="AS208" s="28" t="s">
        <v>10</v>
      </c>
      <c r="AT208" s="28" t="s">
        <v>7</v>
      </c>
      <c r="AU208" s="19">
        <v>54</v>
      </c>
      <c r="AV208" s="19"/>
      <c r="AW208" s="19">
        <v>670</v>
      </c>
      <c r="AX208" s="19">
        <v>750</v>
      </c>
      <c r="AY208" s="19">
        <v>690</v>
      </c>
      <c r="AZ208" s="19">
        <v>780</v>
      </c>
      <c r="BA208" s="19">
        <v>1360</v>
      </c>
      <c r="BB208" s="19">
        <v>1530</v>
      </c>
      <c r="BD208" s="12">
        <v>33.4</v>
      </c>
      <c r="BE208" s="19" t="s">
        <v>7</v>
      </c>
      <c r="BF208" s="19" t="s">
        <v>10</v>
      </c>
      <c r="BH208" s="12"/>
      <c r="BI208" s="19" t="s">
        <v>7</v>
      </c>
      <c r="BJ208" s="19" t="s">
        <v>10</v>
      </c>
      <c r="BK208" s="63">
        <v>4942</v>
      </c>
      <c r="BL208" s="63">
        <v>2051</v>
      </c>
      <c r="BM208" s="63">
        <v>1407</v>
      </c>
      <c r="BN208" s="3"/>
      <c r="BO208" s="3"/>
      <c r="BP208" s="3"/>
      <c r="BQ208" s="3"/>
      <c r="BR208" s="109"/>
      <c r="BS208" s="3"/>
      <c r="BT208" s="3"/>
      <c r="BU208" s="3"/>
      <c r="BV208" s="3"/>
      <c r="BW208" s="3"/>
      <c r="BX208" s="19">
        <v>39</v>
      </c>
      <c r="BY208" s="19">
        <v>7</v>
      </c>
      <c r="BZ208" s="19">
        <v>16</v>
      </c>
      <c r="CA208" s="19">
        <v>95</v>
      </c>
      <c r="CB208" s="19">
        <v>28</v>
      </c>
      <c r="CC208" s="19"/>
      <c r="CD208" s="19"/>
      <c r="CE208" s="19"/>
      <c r="CF208" s="19"/>
      <c r="CG208" s="19"/>
      <c r="CH208" s="19"/>
      <c r="CI208" s="12"/>
      <c r="CK208" s="12"/>
      <c r="CL208" s="12"/>
      <c r="CM208" s="12"/>
      <c r="CN208" s="12"/>
      <c r="CO208" s="12"/>
      <c r="CQ208" s="12"/>
      <c r="CR208" s="12"/>
      <c r="CS208" s="12"/>
      <c r="CT208" s="12"/>
      <c r="CU208" s="12"/>
      <c r="CY208" s="28"/>
    </row>
    <row r="209" spans="1:103" x14ac:dyDescent="0.2">
      <c r="A209" s="3" t="s">
        <v>362</v>
      </c>
      <c r="B209" s="3">
        <v>2020</v>
      </c>
      <c r="C209" s="19">
        <v>14708</v>
      </c>
      <c r="D209" s="19">
        <v>15143</v>
      </c>
      <c r="E209" s="19">
        <v>31329</v>
      </c>
      <c r="F209" s="19">
        <v>16578</v>
      </c>
      <c r="G209" s="19">
        <v>2302</v>
      </c>
      <c r="H209" s="19">
        <v>5111</v>
      </c>
      <c r="I209" s="12">
        <v>93</v>
      </c>
      <c r="J209" s="12">
        <v>96</v>
      </c>
      <c r="K209" s="12">
        <v>33386</v>
      </c>
      <c r="L209" s="12">
        <v>31635</v>
      </c>
      <c r="M209" s="12">
        <v>8084</v>
      </c>
      <c r="N209" s="12">
        <v>8890</v>
      </c>
      <c r="O209" s="12">
        <v>3244</v>
      </c>
      <c r="P209" s="12">
        <v>3591</v>
      </c>
      <c r="AC209" s="2" t="s">
        <v>13</v>
      </c>
      <c r="AS209" s="28" t="s">
        <v>10</v>
      </c>
      <c r="AT209" s="28" t="s">
        <v>7</v>
      </c>
      <c r="AU209" s="19">
        <v>64</v>
      </c>
      <c r="AV209" s="19"/>
      <c r="AW209" s="19">
        <v>660</v>
      </c>
      <c r="AX209" s="19">
        <v>740</v>
      </c>
      <c r="AY209" s="19">
        <v>680</v>
      </c>
      <c r="AZ209" s="19">
        <v>780</v>
      </c>
      <c r="BA209" s="19">
        <v>1340</v>
      </c>
      <c r="BB209" s="19">
        <v>1520</v>
      </c>
      <c r="BD209" s="12">
        <v>30.8</v>
      </c>
      <c r="BE209" s="19" t="s">
        <v>7</v>
      </c>
      <c r="BF209" s="19" t="s">
        <v>10</v>
      </c>
      <c r="BH209" s="12"/>
      <c r="BI209" s="19" t="s">
        <v>7</v>
      </c>
      <c r="BJ209" s="19" t="s">
        <v>10</v>
      </c>
      <c r="BK209" s="63">
        <v>4513</v>
      </c>
      <c r="BL209" s="63">
        <v>2066</v>
      </c>
      <c r="BM209" s="63">
        <v>1305</v>
      </c>
      <c r="BN209" s="3"/>
      <c r="BO209" s="3"/>
      <c r="BP209" s="3"/>
      <c r="BQ209" s="3"/>
      <c r="BR209" s="109"/>
      <c r="BS209" s="3"/>
      <c r="BT209" s="3"/>
      <c r="BU209" s="3"/>
      <c r="BV209" s="3"/>
      <c r="BW209" s="3"/>
      <c r="BX209" s="19">
        <v>39</v>
      </c>
      <c r="BY209" s="19">
        <v>8</v>
      </c>
      <c r="BZ209" s="19">
        <v>17</v>
      </c>
      <c r="CA209" s="19">
        <v>77</v>
      </c>
      <c r="CB209" s="19">
        <v>21</v>
      </c>
      <c r="CC209" s="19"/>
      <c r="CD209" s="19"/>
      <c r="CE209" s="19"/>
      <c r="CF209" s="19"/>
      <c r="CG209" s="19"/>
      <c r="CH209" s="19"/>
      <c r="CI209" s="12"/>
      <c r="CK209" s="12"/>
      <c r="CL209" s="12"/>
      <c r="CM209" s="12"/>
      <c r="CN209" s="12"/>
      <c r="CO209" s="12"/>
      <c r="CQ209" s="12"/>
      <c r="CR209" s="12"/>
      <c r="CS209" s="12"/>
      <c r="CT209" s="12"/>
      <c r="CU209" s="12"/>
      <c r="CY209" s="28"/>
    </row>
    <row r="210" spans="1:103" x14ac:dyDescent="0.2">
      <c r="A210" s="3" t="s">
        <v>362</v>
      </c>
      <c r="B210" s="3">
        <v>2019</v>
      </c>
      <c r="C210" s="19">
        <v>15026</v>
      </c>
      <c r="D210" s="19">
        <v>15178</v>
      </c>
      <c r="E210" s="19">
        <v>31266</v>
      </c>
      <c r="F210" s="19">
        <v>16824</v>
      </c>
      <c r="G210" s="19">
        <v>2426</v>
      </c>
      <c r="H210" s="19">
        <v>4858</v>
      </c>
      <c r="I210" s="12">
        <v>93</v>
      </c>
      <c r="J210" s="12">
        <v>97</v>
      </c>
      <c r="K210" s="12">
        <v>33697</v>
      </c>
      <c r="L210" s="12">
        <v>31275</v>
      </c>
      <c r="M210" s="12">
        <v>6987</v>
      </c>
      <c r="N210" s="12">
        <v>7896</v>
      </c>
      <c r="O210" s="12">
        <v>3310</v>
      </c>
      <c r="P210" s="12">
        <v>3504</v>
      </c>
      <c r="AC210" s="2" t="s">
        <v>13</v>
      </c>
      <c r="AS210" s="28" t="s">
        <v>10</v>
      </c>
      <c r="AT210" s="28" t="s">
        <v>7</v>
      </c>
      <c r="AU210" s="19">
        <v>63</v>
      </c>
      <c r="AV210" s="19"/>
      <c r="AW210" s="19">
        <v>660</v>
      </c>
      <c r="AX210" s="19">
        <v>740</v>
      </c>
      <c r="AY210" s="19">
        <v>680</v>
      </c>
      <c r="AZ210" s="19">
        <v>790</v>
      </c>
      <c r="BA210" s="19">
        <v>1340</v>
      </c>
      <c r="BB210" s="19">
        <v>1530</v>
      </c>
      <c r="BD210" s="12">
        <v>32.799999999999997</v>
      </c>
      <c r="BE210" s="19" t="s">
        <v>7</v>
      </c>
      <c r="BF210" s="19" t="s">
        <v>10</v>
      </c>
      <c r="BH210" s="12"/>
      <c r="BI210" s="19" t="s">
        <v>7</v>
      </c>
      <c r="BJ210" s="19" t="s">
        <v>10</v>
      </c>
      <c r="BK210" s="63">
        <v>4271</v>
      </c>
      <c r="BL210" s="63">
        <v>1797</v>
      </c>
      <c r="BM210" s="63">
        <v>1278</v>
      </c>
      <c r="BN210" s="3"/>
      <c r="BO210" s="3"/>
      <c r="BP210" s="3"/>
      <c r="BQ210" s="3"/>
      <c r="BR210" s="109"/>
      <c r="BS210" s="3"/>
      <c r="BT210" s="3"/>
      <c r="BU210" s="3"/>
      <c r="BV210" s="3"/>
      <c r="BW210" s="3"/>
      <c r="BX210" s="19">
        <v>41</v>
      </c>
      <c r="BY210" s="19">
        <v>9</v>
      </c>
      <c r="BZ210" s="19">
        <v>19</v>
      </c>
      <c r="CA210" s="19">
        <v>97</v>
      </c>
      <c r="CB210" s="19">
        <v>31</v>
      </c>
      <c r="CC210" s="19"/>
      <c r="CD210" s="19"/>
      <c r="CE210" s="19"/>
      <c r="CF210" s="19"/>
      <c r="CG210" s="19"/>
      <c r="CH210" s="19"/>
      <c r="CI210" s="12"/>
      <c r="CK210" s="12"/>
      <c r="CL210" s="12"/>
      <c r="CM210" s="12"/>
      <c r="CN210" s="12"/>
      <c r="CO210" s="12"/>
      <c r="CQ210" s="12"/>
      <c r="CR210" s="12"/>
      <c r="CS210" s="12"/>
      <c r="CT210" s="12"/>
      <c r="CU210" s="12"/>
      <c r="CY210" s="28"/>
    </row>
    <row r="211" spans="1:103" x14ac:dyDescent="0.2">
      <c r="A211" s="3" t="s">
        <v>362</v>
      </c>
      <c r="B211" s="3">
        <v>2018</v>
      </c>
      <c r="C211" s="19">
        <v>14588</v>
      </c>
      <c r="D211" s="19">
        <v>14657</v>
      </c>
      <c r="E211" s="19">
        <v>30318</v>
      </c>
      <c r="F211" s="19">
        <v>16398</v>
      </c>
      <c r="G211" s="19">
        <v>2244</v>
      </c>
      <c r="H211" s="19">
        <v>4435</v>
      </c>
      <c r="I211" s="19">
        <v>92</v>
      </c>
      <c r="J211" s="19">
        <v>97</v>
      </c>
      <c r="K211" s="12">
        <v>33613</v>
      </c>
      <c r="L211" s="12">
        <v>31304</v>
      </c>
      <c r="M211" s="12">
        <v>7080</v>
      </c>
      <c r="N211" s="12">
        <v>7738</v>
      </c>
      <c r="O211" s="12">
        <v>3286</v>
      </c>
      <c r="P211" s="12">
        <v>3378</v>
      </c>
      <c r="AC211" s="2" t="s">
        <v>13</v>
      </c>
      <c r="AS211" s="28" t="s">
        <v>10</v>
      </c>
      <c r="AT211" s="28" t="s">
        <v>7</v>
      </c>
      <c r="AU211" s="19">
        <v>63</v>
      </c>
      <c r="AV211" s="19"/>
      <c r="AW211" s="19">
        <v>680</v>
      </c>
      <c r="AX211" s="19">
        <v>730</v>
      </c>
      <c r="AY211" s="19">
        <v>670</v>
      </c>
      <c r="AZ211" s="19">
        <v>780</v>
      </c>
      <c r="BA211" s="19"/>
      <c r="BB211" s="19"/>
      <c r="BD211" s="12">
        <v>84</v>
      </c>
      <c r="BE211" s="19" t="s">
        <v>7</v>
      </c>
      <c r="BF211" s="19" t="s">
        <v>10</v>
      </c>
      <c r="BH211" s="12"/>
      <c r="BI211" s="19" t="s">
        <v>7</v>
      </c>
      <c r="BJ211" s="19" t="s">
        <v>10</v>
      </c>
      <c r="BK211" s="63">
        <v>4466</v>
      </c>
      <c r="BL211" s="63">
        <v>1760</v>
      </c>
      <c r="BM211" s="63">
        <v>1246</v>
      </c>
      <c r="BN211" s="3"/>
      <c r="BO211" s="3"/>
      <c r="BP211" s="3"/>
      <c r="BQ211" s="3"/>
      <c r="BR211" s="109"/>
      <c r="BS211" s="3"/>
      <c r="BT211" s="3"/>
      <c r="BU211" s="3"/>
      <c r="BV211" s="3"/>
      <c r="BW211" s="3"/>
      <c r="BX211" s="19">
        <v>41</v>
      </c>
      <c r="BY211" s="19">
        <v>12</v>
      </c>
      <c r="BZ211" s="19">
        <v>25</v>
      </c>
      <c r="CA211" s="19">
        <v>98</v>
      </c>
      <c r="CB211" s="19">
        <v>31</v>
      </c>
      <c r="CC211" s="19"/>
      <c r="CD211" s="19"/>
      <c r="CE211" s="19"/>
      <c r="CF211" s="19"/>
      <c r="CG211" s="19"/>
      <c r="CH211" s="19"/>
      <c r="CI211" s="12"/>
      <c r="CK211" s="12"/>
      <c r="CL211" s="12"/>
      <c r="CM211" s="12"/>
      <c r="CN211" s="12"/>
      <c r="CO211" s="12"/>
      <c r="CQ211" s="12"/>
      <c r="CR211" s="12"/>
      <c r="CS211" s="12"/>
      <c r="CT211" s="12"/>
      <c r="CU211" s="12"/>
      <c r="CY211" s="28"/>
    </row>
    <row r="212" spans="1:103" s="3" customFormat="1" x14ac:dyDescent="0.2">
      <c r="A212" s="3" t="s">
        <v>362</v>
      </c>
      <c r="B212" s="3">
        <v>2017</v>
      </c>
      <c r="C212" s="19">
        <v>14310</v>
      </c>
      <c r="D212" s="19">
        <v>14392</v>
      </c>
      <c r="E212" s="19">
        <v>29821</v>
      </c>
      <c r="F212" s="19">
        <v>16181</v>
      </c>
      <c r="G212" s="19">
        <v>2157</v>
      </c>
      <c r="H212" s="19">
        <v>4153</v>
      </c>
      <c r="I212" s="19">
        <v>92</v>
      </c>
      <c r="J212" s="19">
        <v>97</v>
      </c>
      <c r="K212" s="12">
        <v>31664</v>
      </c>
      <c r="L212" s="12">
        <v>28222</v>
      </c>
      <c r="M212" s="12">
        <v>7673</v>
      </c>
      <c r="N212" s="12">
        <v>8198</v>
      </c>
      <c r="O212" s="12">
        <v>3313</v>
      </c>
      <c r="P212" s="12">
        <v>3502</v>
      </c>
      <c r="Q212" s="12"/>
      <c r="R212" s="12"/>
      <c r="S212" s="12"/>
      <c r="T212" s="12"/>
      <c r="U212" s="12"/>
      <c r="V212" s="12"/>
      <c r="W212" s="12"/>
      <c r="X212" s="12"/>
      <c r="Y212" s="12"/>
      <c r="Z212" s="2"/>
      <c r="AA212" s="2"/>
      <c r="AB212" s="2"/>
      <c r="AC212" s="2" t="s">
        <v>13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8" t="s">
        <v>10</v>
      </c>
      <c r="AT212" s="28" t="s">
        <v>7</v>
      </c>
      <c r="AU212" s="19">
        <v>52</v>
      </c>
      <c r="AV212" s="19"/>
      <c r="AW212" s="19">
        <v>660</v>
      </c>
      <c r="AX212" s="19">
        <v>730</v>
      </c>
      <c r="AY212" s="19">
        <v>670</v>
      </c>
      <c r="AZ212" s="19">
        <v>770</v>
      </c>
      <c r="BA212" s="19"/>
      <c r="BB212" s="19"/>
      <c r="BC212" s="12"/>
      <c r="BD212" s="12">
        <v>81</v>
      </c>
      <c r="BE212" s="19" t="s">
        <v>7</v>
      </c>
      <c r="BF212" s="19" t="s">
        <v>10</v>
      </c>
      <c r="BG212" s="12"/>
      <c r="BH212" s="12"/>
      <c r="BI212" s="19" t="s">
        <v>7</v>
      </c>
      <c r="BJ212" s="19" t="s">
        <v>10</v>
      </c>
      <c r="BK212" s="63">
        <v>4141</v>
      </c>
      <c r="BL212" s="63">
        <v>1571</v>
      </c>
      <c r="BM212" s="63">
        <v>1065</v>
      </c>
      <c r="BR212" s="109"/>
      <c r="BX212" s="19">
        <v>41</v>
      </c>
      <c r="BY212" s="19">
        <v>17</v>
      </c>
      <c r="BZ212" s="19">
        <v>25</v>
      </c>
      <c r="CA212" s="19">
        <v>98</v>
      </c>
      <c r="CB212" s="19">
        <v>32</v>
      </c>
      <c r="CC212" s="19"/>
      <c r="CD212" s="19"/>
      <c r="CE212" s="19"/>
      <c r="CF212" s="19"/>
      <c r="CG212" s="19"/>
      <c r="CH212" s="19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28"/>
    </row>
    <row r="213" spans="1:103" s="3" customFormat="1" x14ac:dyDescent="0.2">
      <c r="A213" s="4" t="s">
        <v>135</v>
      </c>
      <c r="B213" s="3">
        <v>2022</v>
      </c>
      <c r="C213" s="19">
        <v>2508</v>
      </c>
      <c r="D213" s="19">
        <v>3158</v>
      </c>
      <c r="E213" s="19">
        <v>6160</v>
      </c>
      <c r="F213" s="19">
        <v>7583</v>
      </c>
      <c r="G213" s="19">
        <v>201</v>
      </c>
      <c r="H213" s="19">
        <v>249</v>
      </c>
      <c r="I213" s="19">
        <v>77</v>
      </c>
      <c r="J213" s="19">
        <v>87</v>
      </c>
      <c r="K213" s="19">
        <v>8209</v>
      </c>
      <c r="L213" s="19">
        <v>11133</v>
      </c>
      <c r="M213" s="19">
        <v>6240</v>
      </c>
      <c r="N213" s="19">
        <v>8784</v>
      </c>
      <c r="O213" s="19">
        <v>717</v>
      </c>
      <c r="P213" s="19">
        <v>902</v>
      </c>
      <c r="Q213" s="19"/>
      <c r="R213" s="19"/>
      <c r="S213" s="19"/>
      <c r="T213" s="19"/>
      <c r="U213" s="19"/>
      <c r="V213" s="19"/>
      <c r="W213" s="19"/>
      <c r="X213" s="19"/>
      <c r="Y213" s="19"/>
      <c r="Z213" s="48" t="s">
        <v>5</v>
      </c>
      <c r="AA213" s="48" t="s">
        <v>15</v>
      </c>
      <c r="AB213" s="48" t="s">
        <v>5</v>
      </c>
      <c r="AC213" s="48" t="s">
        <v>13</v>
      </c>
      <c r="AD213" s="48" t="s">
        <v>13</v>
      </c>
      <c r="AE213" s="48" t="s">
        <v>13</v>
      </c>
      <c r="AF213" s="48" t="s">
        <v>15</v>
      </c>
      <c r="AG213" s="48" t="s">
        <v>13</v>
      </c>
      <c r="AH213" s="48" t="s">
        <v>13</v>
      </c>
      <c r="AI213" s="48" t="s">
        <v>13</v>
      </c>
      <c r="AJ213" s="48" t="s">
        <v>9</v>
      </c>
      <c r="AK213" s="48" t="s">
        <v>9</v>
      </c>
      <c r="AL213" s="48" t="s">
        <v>9</v>
      </c>
      <c r="AM213" s="48" t="s">
        <v>15</v>
      </c>
      <c r="AN213" s="48" t="s">
        <v>15</v>
      </c>
      <c r="AO213" s="48" t="s">
        <v>9</v>
      </c>
      <c r="AP213" s="48" t="s">
        <v>9</v>
      </c>
      <c r="AQ213" s="48" t="s">
        <v>9</v>
      </c>
      <c r="AR213" s="48" t="s">
        <v>9</v>
      </c>
      <c r="AS213" s="28" t="s">
        <v>10</v>
      </c>
      <c r="AT213" s="28" t="s">
        <v>10</v>
      </c>
      <c r="AU213" s="19">
        <v>27</v>
      </c>
      <c r="AV213" s="19"/>
      <c r="AW213" s="19">
        <v>620</v>
      </c>
      <c r="AX213" s="19">
        <v>710</v>
      </c>
      <c r="AY213" s="19">
        <v>600</v>
      </c>
      <c r="AZ213" s="19">
        <v>690</v>
      </c>
      <c r="BA213" s="19">
        <v>1240</v>
      </c>
      <c r="BB213" s="19">
        <v>1390</v>
      </c>
      <c r="BC213" s="19">
        <v>41</v>
      </c>
      <c r="BD213" s="19">
        <v>45</v>
      </c>
      <c r="BE213" s="12" t="s">
        <v>7</v>
      </c>
      <c r="BF213" s="12" t="s">
        <v>7</v>
      </c>
      <c r="BG213" s="12">
        <v>224</v>
      </c>
      <c r="BH213" s="12">
        <v>139</v>
      </c>
      <c r="BI213" s="12" t="s">
        <v>7</v>
      </c>
      <c r="BJ213" s="12"/>
      <c r="BK213" s="3">
        <v>639</v>
      </c>
      <c r="BL213" s="1">
        <v>386</v>
      </c>
      <c r="BM213" s="1">
        <v>140</v>
      </c>
      <c r="BN213" s="1" t="s">
        <v>10</v>
      </c>
      <c r="BO213" s="1" t="s">
        <v>7</v>
      </c>
      <c r="BP213" s="1" t="s">
        <v>7</v>
      </c>
      <c r="BQ213" s="116">
        <v>100</v>
      </c>
      <c r="BR213" s="146" t="s">
        <v>390</v>
      </c>
      <c r="BS213" s="1" t="s">
        <v>7</v>
      </c>
      <c r="BT213" s="1" t="s">
        <v>10</v>
      </c>
      <c r="BU213" s="1" t="s">
        <v>7</v>
      </c>
      <c r="BV213" s="1" t="s">
        <v>7</v>
      </c>
      <c r="BW213" s="1" t="s">
        <v>7</v>
      </c>
      <c r="BX213" s="12">
        <v>70</v>
      </c>
      <c r="BY213" s="12">
        <v>16</v>
      </c>
      <c r="BZ213" s="12">
        <v>20</v>
      </c>
      <c r="CA213" s="12">
        <v>95</v>
      </c>
      <c r="CB213" s="12">
        <v>51</v>
      </c>
      <c r="CC213" s="19">
        <v>55032</v>
      </c>
      <c r="CD213" s="19"/>
      <c r="CE213" s="19"/>
      <c r="CF213" s="19"/>
      <c r="CG213" s="19"/>
      <c r="CH213" s="19">
        <v>17049</v>
      </c>
      <c r="CI213" s="12">
        <v>1124</v>
      </c>
      <c r="CJ213" s="12">
        <v>677</v>
      </c>
      <c r="CK213" s="12">
        <v>677</v>
      </c>
      <c r="CL213" s="12">
        <v>676</v>
      </c>
      <c r="CM213" s="12">
        <v>441</v>
      </c>
      <c r="CN213" s="12">
        <v>175</v>
      </c>
      <c r="CO213" s="12">
        <v>221</v>
      </c>
      <c r="CP213" s="12">
        <v>85</v>
      </c>
      <c r="CQ213" s="12">
        <v>47844</v>
      </c>
      <c r="CR213" s="12">
        <v>40912</v>
      </c>
      <c r="CS213" s="12">
        <v>3646</v>
      </c>
      <c r="CT213" s="12">
        <v>3402</v>
      </c>
      <c r="CU213" s="12">
        <v>882</v>
      </c>
      <c r="CV213" s="12">
        <v>22159</v>
      </c>
      <c r="CW213" s="12">
        <v>61</v>
      </c>
      <c r="CX213" s="12">
        <v>46350</v>
      </c>
      <c r="CY213" s="84" t="s">
        <v>200</v>
      </c>
    </row>
    <row r="214" spans="1:103" s="3" customFormat="1" x14ac:dyDescent="0.2">
      <c r="A214" s="3" t="s">
        <v>135</v>
      </c>
      <c r="B214" s="3">
        <v>2021</v>
      </c>
      <c r="C214" s="19">
        <v>2431</v>
      </c>
      <c r="D214" s="19">
        <v>3005</v>
      </c>
      <c r="E214" s="19">
        <v>5867</v>
      </c>
      <c r="F214" s="19">
        <v>8263</v>
      </c>
      <c r="G214" s="19">
        <v>211</v>
      </c>
      <c r="H214" s="19">
        <v>222</v>
      </c>
      <c r="I214" s="19">
        <v>76</v>
      </c>
      <c r="J214" s="19">
        <v>84</v>
      </c>
      <c r="K214" s="19">
        <v>9310</v>
      </c>
      <c r="L214" s="19">
        <v>13384</v>
      </c>
      <c r="M214" s="19">
        <v>5794</v>
      </c>
      <c r="N214" s="19">
        <v>8646</v>
      </c>
      <c r="O214" s="19">
        <v>689</v>
      </c>
      <c r="P214" s="19">
        <v>911</v>
      </c>
      <c r="Q214" s="19"/>
      <c r="R214" s="19"/>
      <c r="S214" s="19"/>
      <c r="T214" s="19"/>
      <c r="U214" s="19"/>
      <c r="V214" s="19"/>
      <c r="W214" s="19"/>
      <c r="X214" s="19"/>
      <c r="Y214" s="19"/>
      <c r="Z214" s="2"/>
      <c r="AA214" s="2"/>
      <c r="AB214" s="2"/>
      <c r="AC214" s="2" t="s">
        <v>13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8" t="s">
        <v>10</v>
      </c>
      <c r="AT214" s="28" t="s">
        <v>10</v>
      </c>
      <c r="AU214" s="19">
        <v>24</v>
      </c>
      <c r="AV214" s="19"/>
      <c r="AW214" s="19">
        <v>610</v>
      </c>
      <c r="AX214" s="19">
        <v>700</v>
      </c>
      <c r="AY214" s="19">
        <v>590</v>
      </c>
      <c r="AZ214" s="19">
        <v>690</v>
      </c>
      <c r="BA214" s="19">
        <v>1220</v>
      </c>
      <c r="BB214" s="19">
        <v>1370</v>
      </c>
      <c r="BC214" s="19">
        <v>36</v>
      </c>
      <c r="BD214" s="19">
        <v>35</v>
      </c>
      <c r="BE214" s="12" t="s">
        <v>7</v>
      </c>
      <c r="BF214" s="12" t="s">
        <v>7</v>
      </c>
      <c r="BG214" s="12">
        <v>359</v>
      </c>
      <c r="BH214" s="12">
        <v>135</v>
      </c>
      <c r="BI214" s="12" t="s">
        <v>7</v>
      </c>
      <c r="BJ214" s="12"/>
      <c r="BK214" s="3">
        <v>931</v>
      </c>
      <c r="BL214" s="1">
        <v>489</v>
      </c>
      <c r="BM214" s="1">
        <v>207</v>
      </c>
      <c r="BN214" s="1"/>
      <c r="BO214" s="1"/>
      <c r="BP214" s="1"/>
      <c r="BQ214" s="1"/>
      <c r="BR214" s="108"/>
      <c r="BS214" s="1"/>
      <c r="BT214" s="1"/>
      <c r="BU214" s="1"/>
      <c r="BV214" s="1"/>
      <c r="BW214" s="1"/>
      <c r="BX214" s="12">
        <v>68</v>
      </c>
      <c r="BY214" s="12">
        <v>20</v>
      </c>
      <c r="BZ214" s="12">
        <v>24</v>
      </c>
      <c r="CA214" s="12">
        <v>94</v>
      </c>
      <c r="CB214" s="12">
        <v>50</v>
      </c>
      <c r="CC214" s="19"/>
      <c r="CD214" s="19"/>
      <c r="CE214" s="19"/>
      <c r="CF214" s="19"/>
      <c r="CG214" s="19"/>
      <c r="CH214" s="19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28"/>
    </row>
    <row r="215" spans="1:103" s="3" customFormat="1" x14ac:dyDescent="0.2">
      <c r="A215" s="3" t="s">
        <v>135</v>
      </c>
      <c r="B215" s="3">
        <v>2020</v>
      </c>
      <c r="C215" s="19">
        <v>2434</v>
      </c>
      <c r="D215" s="19">
        <v>2928</v>
      </c>
      <c r="E215" s="19">
        <v>5699</v>
      </c>
      <c r="F215" s="19">
        <v>8157</v>
      </c>
      <c r="G215" s="19">
        <v>289</v>
      </c>
      <c r="H215" s="19">
        <v>214</v>
      </c>
      <c r="I215" s="19">
        <v>76</v>
      </c>
      <c r="J215" s="19">
        <v>84.1</v>
      </c>
      <c r="K215" s="19">
        <v>9647</v>
      </c>
      <c r="L215" s="19">
        <v>13076</v>
      </c>
      <c r="M215" s="19">
        <v>5715</v>
      </c>
      <c r="N215" s="19">
        <v>8070</v>
      </c>
      <c r="O215" s="19">
        <v>622</v>
      </c>
      <c r="P215" s="19">
        <v>745</v>
      </c>
      <c r="Q215" s="19"/>
      <c r="R215" s="19"/>
      <c r="S215" s="19"/>
      <c r="T215" s="19"/>
      <c r="U215" s="19"/>
      <c r="V215" s="19"/>
      <c r="W215" s="19"/>
      <c r="X215" s="19"/>
      <c r="Y215" s="19"/>
      <c r="Z215" s="2"/>
      <c r="AA215" s="2"/>
      <c r="AB215" s="2"/>
      <c r="AC215" s="2" t="s">
        <v>13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8" t="s">
        <v>10</v>
      </c>
      <c r="AT215" s="28" t="s">
        <v>10</v>
      </c>
      <c r="AU215" s="19">
        <v>49</v>
      </c>
      <c r="AV215" s="19"/>
      <c r="AW215" s="19">
        <v>590</v>
      </c>
      <c r="AX215" s="19">
        <v>680</v>
      </c>
      <c r="AY215" s="19">
        <v>580</v>
      </c>
      <c r="AZ215" s="19">
        <v>680</v>
      </c>
      <c r="BA215" s="19">
        <v>1180</v>
      </c>
      <c r="BB215" s="19">
        <v>1350</v>
      </c>
      <c r="BC215" s="19">
        <v>39</v>
      </c>
      <c r="BD215" s="19">
        <v>36</v>
      </c>
      <c r="BE215" s="12" t="s">
        <v>7</v>
      </c>
      <c r="BF215" s="12" t="s">
        <v>7</v>
      </c>
      <c r="BG215" s="12">
        <v>402</v>
      </c>
      <c r="BH215" s="12">
        <v>172</v>
      </c>
      <c r="BI215" s="12" t="s">
        <v>7</v>
      </c>
      <c r="BJ215" s="12"/>
      <c r="BK215" s="63">
        <v>1045</v>
      </c>
      <c r="BL215" s="1">
        <v>549</v>
      </c>
      <c r="BM215" s="1">
        <v>200</v>
      </c>
      <c r="BN215" s="1"/>
      <c r="BO215" s="1"/>
      <c r="BP215" s="1"/>
      <c r="BQ215" s="1"/>
      <c r="BR215" s="108"/>
      <c r="BS215" s="1"/>
      <c r="BT215" s="1"/>
      <c r="BU215" s="1"/>
      <c r="BV215" s="1"/>
      <c r="BW215" s="1"/>
      <c r="BX215" s="12">
        <v>65</v>
      </c>
      <c r="BY215" s="12">
        <v>25</v>
      </c>
      <c r="BZ215" s="12">
        <v>28</v>
      </c>
      <c r="CA215" s="12">
        <v>93</v>
      </c>
      <c r="CB215" s="12">
        <v>48</v>
      </c>
      <c r="CC215" s="19"/>
      <c r="CD215" s="19"/>
      <c r="CE215" s="19"/>
      <c r="CF215" s="19"/>
      <c r="CG215" s="19"/>
      <c r="CH215" s="19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28"/>
    </row>
    <row r="216" spans="1:103" s="3" customFormat="1" x14ac:dyDescent="0.2">
      <c r="A216" s="3" t="s">
        <v>135</v>
      </c>
      <c r="B216" s="3">
        <v>2019</v>
      </c>
      <c r="C216" s="19">
        <v>2495</v>
      </c>
      <c r="D216" s="19">
        <v>2983</v>
      </c>
      <c r="E216" s="19">
        <v>5774</v>
      </c>
      <c r="F216" s="19">
        <v>7157</v>
      </c>
      <c r="G216" s="19">
        <v>375</v>
      </c>
      <c r="H216" s="19">
        <v>219</v>
      </c>
      <c r="I216" s="19">
        <v>76.7</v>
      </c>
      <c r="J216" s="19">
        <v>85.5</v>
      </c>
      <c r="K216" s="19">
        <v>9048</v>
      </c>
      <c r="L216" s="19">
        <v>11980</v>
      </c>
      <c r="M216" s="19">
        <v>5221</v>
      </c>
      <c r="N216" s="19">
        <v>7124</v>
      </c>
      <c r="O216" s="19">
        <v>572</v>
      </c>
      <c r="P216" s="19">
        <v>765</v>
      </c>
      <c r="Q216" s="19"/>
      <c r="R216" s="19"/>
      <c r="S216" s="19"/>
      <c r="T216" s="19"/>
      <c r="U216" s="19"/>
      <c r="V216" s="19"/>
      <c r="W216" s="19"/>
      <c r="X216" s="19"/>
      <c r="Y216" s="19"/>
      <c r="Z216" s="2"/>
      <c r="AA216" s="2"/>
      <c r="AB216" s="2"/>
      <c r="AC216" s="2" t="s">
        <v>13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8" t="s">
        <v>10</v>
      </c>
      <c r="AT216" s="28" t="s">
        <v>10</v>
      </c>
      <c r="AU216" s="19">
        <v>55</v>
      </c>
      <c r="AV216" s="19"/>
      <c r="AW216" s="19">
        <v>590</v>
      </c>
      <c r="AX216" s="19">
        <v>670</v>
      </c>
      <c r="AY216" s="19">
        <v>580</v>
      </c>
      <c r="AZ216" s="19">
        <v>680</v>
      </c>
      <c r="BA216" s="19">
        <v>1170</v>
      </c>
      <c r="BB216" s="19">
        <v>1340</v>
      </c>
      <c r="BC216" s="19">
        <v>39</v>
      </c>
      <c r="BD216" s="19">
        <v>35.799999999999997</v>
      </c>
      <c r="BE216" s="12" t="s">
        <v>7</v>
      </c>
      <c r="BF216" s="12" t="s">
        <v>7</v>
      </c>
      <c r="BG216" s="12">
        <v>326</v>
      </c>
      <c r="BH216" s="12">
        <v>120</v>
      </c>
      <c r="BI216" s="12" t="s">
        <v>7</v>
      </c>
      <c r="BJ216" s="12"/>
      <c r="BK216" s="124">
        <v>1194</v>
      </c>
      <c r="BL216" s="125">
        <v>538</v>
      </c>
      <c r="BM216" s="125">
        <v>230</v>
      </c>
      <c r="BN216" s="1"/>
      <c r="BO216" s="1"/>
      <c r="BP216" s="1"/>
      <c r="BQ216" s="1"/>
      <c r="BR216" s="108"/>
      <c r="BS216" s="1"/>
      <c r="BT216" s="1"/>
      <c r="BU216" s="1"/>
      <c r="BV216" s="1"/>
      <c r="BW216" s="1"/>
      <c r="BX216" s="12">
        <v>64</v>
      </c>
      <c r="BY216" s="12">
        <v>25</v>
      </c>
      <c r="BZ216" s="12">
        <v>28</v>
      </c>
      <c r="CA216" s="12">
        <v>94</v>
      </c>
      <c r="CB216" s="12">
        <v>48</v>
      </c>
      <c r="CC216" s="19"/>
      <c r="CD216" s="19"/>
      <c r="CE216" s="19"/>
      <c r="CF216" s="19"/>
      <c r="CG216" s="19"/>
      <c r="CH216" s="19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28"/>
    </row>
    <row r="217" spans="1:103" s="3" customFormat="1" x14ac:dyDescent="0.2">
      <c r="A217" s="3" t="s">
        <v>135</v>
      </c>
      <c r="B217" s="3">
        <v>2018</v>
      </c>
      <c r="C217" s="19">
        <v>2538</v>
      </c>
      <c r="D217" s="19">
        <v>3025</v>
      </c>
      <c r="E217" s="19">
        <v>5801</v>
      </c>
      <c r="F217" s="19">
        <v>6151</v>
      </c>
      <c r="G217" s="19">
        <v>435</v>
      </c>
      <c r="H217" s="19">
        <v>241</v>
      </c>
      <c r="I217" s="19">
        <v>75</v>
      </c>
      <c r="J217" s="19">
        <v>87.5</v>
      </c>
      <c r="K217" s="19">
        <v>8956</v>
      </c>
      <c r="L217" s="19">
        <v>11519</v>
      </c>
      <c r="M217" s="19">
        <v>5015</v>
      </c>
      <c r="N217" s="19">
        <v>6548</v>
      </c>
      <c r="O217" s="19">
        <v>679</v>
      </c>
      <c r="P217" s="19">
        <v>785</v>
      </c>
      <c r="Q217" s="19"/>
      <c r="R217" s="19"/>
      <c r="S217" s="19"/>
      <c r="T217" s="19"/>
      <c r="U217" s="19"/>
      <c r="V217" s="19"/>
      <c r="W217" s="19"/>
      <c r="X217" s="19"/>
      <c r="Y217" s="19"/>
      <c r="Z217" s="28"/>
      <c r="AA217" s="28"/>
      <c r="AB217" s="28"/>
      <c r="AC217" s="2" t="s">
        <v>5</v>
      </c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 t="s">
        <v>10</v>
      </c>
      <c r="AT217" s="28" t="s">
        <v>10</v>
      </c>
      <c r="AU217" s="19">
        <v>56</v>
      </c>
      <c r="AV217" s="19"/>
      <c r="AW217" s="19">
        <v>590</v>
      </c>
      <c r="AX217" s="19">
        <v>690</v>
      </c>
      <c r="AY217" s="19">
        <v>580</v>
      </c>
      <c r="AZ217" s="19">
        <v>680</v>
      </c>
      <c r="BA217" s="19"/>
      <c r="BB217" s="19"/>
      <c r="BC217" s="19">
        <v>42</v>
      </c>
      <c r="BD217" s="19">
        <v>62</v>
      </c>
      <c r="BE217" s="12" t="s">
        <v>7</v>
      </c>
      <c r="BF217" s="12" t="s">
        <v>7</v>
      </c>
      <c r="BG217" s="12">
        <v>366</v>
      </c>
      <c r="BH217" s="12">
        <v>145</v>
      </c>
      <c r="BI217" s="12" t="s">
        <v>7</v>
      </c>
      <c r="BJ217" s="12"/>
      <c r="BK217" s="126">
        <v>1150</v>
      </c>
      <c r="BL217" s="127">
        <v>514</v>
      </c>
      <c r="BM217" s="127">
        <v>171</v>
      </c>
      <c r="BN217" s="1"/>
      <c r="BO217" s="1"/>
      <c r="BP217" s="1"/>
      <c r="BQ217" s="1"/>
      <c r="BR217" s="108"/>
      <c r="BS217" s="1"/>
      <c r="BT217" s="1"/>
      <c r="BU217" s="1"/>
      <c r="BV217" s="1"/>
      <c r="BW217" s="1"/>
      <c r="BX217" s="12">
        <v>63</v>
      </c>
      <c r="BY217" s="12">
        <v>21</v>
      </c>
      <c r="BZ217" s="12">
        <v>26</v>
      </c>
      <c r="CA217" s="12">
        <v>95</v>
      </c>
      <c r="CB217" s="12">
        <v>48</v>
      </c>
      <c r="CC217" s="19"/>
      <c r="CD217" s="19"/>
      <c r="CE217" s="19"/>
      <c r="CF217" s="19"/>
      <c r="CG217" s="19"/>
      <c r="CH217" s="19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28"/>
    </row>
    <row r="218" spans="1:103" s="3" customFormat="1" x14ac:dyDescent="0.2">
      <c r="A218" s="3" t="s">
        <v>135</v>
      </c>
      <c r="B218" s="3">
        <v>2017</v>
      </c>
      <c r="C218" s="19">
        <v>2551</v>
      </c>
      <c r="D218" s="19">
        <v>2943</v>
      </c>
      <c r="E218" s="19">
        <v>5765</v>
      </c>
      <c r="F218" s="19">
        <v>5669</v>
      </c>
      <c r="G218" s="19">
        <v>438</v>
      </c>
      <c r="H218" s="19">
        <v>242</v>
      </c>
      <c r="I218" s="19">
        <v>75.099999999999994</v>
      </c>
      <c r="J218" s="19">
        <v>87.1</v>
      </c>
      <c r="K218" s="19">
        <v>9066</v>
      </c>
      <c r="L218" s="19">
        <v>10838</v>
      </c>
      <c r="M218" s="19">
        <v>5144</v>
      </c>
      <c r="N218" s="19">
        <v>6410</v>
      </c>
      <c r="O218" s="19">
        <v>690</v>
      </c>
      <c r="P218" s="19">
        <v>793</v>
      </c>
      <c r="Q218" s="19"/>
      <c r="R218" s="19"/>
      <c r="S218" s="19"/>
      <c r="T218" s="19"/>
      <c r="U218" s="19"/>
      <c r="V218" s="19"/>
      <c r="W218" s="19"/>
      <c r="X218" s="19"/>
      <c r="Y218" s="19"/>
      <c r="Z218" s="28"/>
      <c r="AA218" s="28"/>
      <c r="AB218" s="28"/>
      <c r="AC218" s="2" t="s">
        <v>5</v>
      </c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 t="s">
        <v>10</v>
      </c>
      <c r="AT218" s="28" t="s">
        <v>10</v>
      </c>
      <c r="AU218" s="19">
        <v>33</v>
      </c>
      <c r="AV218" s="19"/>
      <c r="AW218" s="19">
        <v>590</v>
      </c>
      <c r="AX218" s="19">
        <v>680</v>
      </c>
      <c r="AY218" s="19">
        <v>570</v>
      </c>
      <c r="AZ218" s="19">
        <v>670</v>
      </c>
      <c r="BA218" s="19"/>
      <c r="BB218" s="19"/>
      <c r="BC218" s="19">
        <v>38</v>
      </c>
      <c r="BD218" s="19">
        <v>53</v>
      </c>
      <c r="BE218" s="12" t="s">
        <v>7</v>
      </c>
      <c r="BF218" s="12" t="s">
        <v>7</v>
      </c>
      <c r="BG218" s="12">
        <v>363</v>
      </c>
      <c r="BH218" s="12">
        <v>168</v>
      </c>
      <c r="BI218" s="12" t="s">
        <v>7</v>
      </c>
      <c r="BJ218" s="12"/>
      <c r="BK218" s="63">
        <v>1067</v>
      </c>
      <c r="BL218" s="1">
        <v>450</v>
      </c>
      <c r="BM218" s="1">
        <v>182</v>
      </c>
      <c r="BN218" s="1"/>
      <c r="BO218" s="1"/>
      <c r="BP218" s="1"/>
      <c r="BQ218" s="1"/>
      <c r="BR218" s="108"/>
      <c r="BS218" s="1"/>
      <c r="BT218" s="1"/>
      <c r="BU218" s="1"/>
      <c r="BV218" s="1"/>
      <c r="BW218" s="1"/>
      <c r="BX218" s="12">
        <v>62</v>
      </c>
      <c r="BY218" s="12">
        <v>25</v>
      </c>
      <c r="BZ218" s="12">
        <v>30</v>
      </c>
      <c r="CA218" s="12">
        <v>93</v>
      </c>
      <c r="CB218" s="12">
        <v>50</v>
      </c>
      <c r="CC218" s="19"/>
      <c r="CD218" s="19"/>
      <c r="CE218" s="19"/>
      <c r="CF218" s="19"/>
      <c r="CG218" s="19"/>
      <c r="CH218" s="19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28"/>
    </row>
    <row r="219" spans="1:103" s="3" customFormat="1" ht="16" x14ac:dyDescent="0.2">
      <c r="A219" s="4" t="s">
        <v>361</v>
      </c>
      <c r="B219" s="1">
        <v>2022</v>
      </c>
      <c r="C219" s="12">
        <v>12729</v>
      </c>
      <c r="D219" s="12">
        <v>17108</v>
      </c>
      <c r="E219" s="12">
        <v>36872</v>
      </c>
      <c r="F219" s="12">
        <v>16211</v>
      </c>
      <c r="G219" s="12">
        <v>4483</v>
      </c>
      <c r="H219" s="12">
        <v>8680</v>
      </c>
      <c r="I219" s="12">
        <v>83.9</v>
      </c>
      <c r="J219" s="12">
        <v>93.59</v>
      </c>
      <c r="K219" s="12">
        <v>22714</v>
      </c>
      <c r="L219" s="12">
        <v>29774</v>
      </c>
      <c r="M219" s="12">
        <v>9469</v>
      </c>
      <c r="N219" s="12">
        <v>15473</v>
      </c>
      <c r="O219" s="12">
        <v>3010</v>
      </c>
      <c r="P219" s="12">
        <v>4330</v>
      </c>
      <c r="Q219" s="12"/>
      <c r="R219" s="12"/>
      <c r="S219" s="12"/>
      <c r="T219" s="12"/>
      <c r="U219" s="12"/>
      <c r="V219" s="12"/>
      <c r="W219" s="12"/>
      <c r="X219" s="12"/>
      <c r="Y219" s="12"/>
      <c r="Z219" s="48" t="s">
        <v>5</v>
      </c>
      <c r="AA219" s="48" t="s">
        <v>15</v>
      </c>
      <c r="AB219" s="48" t="s">
        <v>5</v>
      </c>
      <c r="AC219" s="48" t="s">
        <v>15</v>
      </c>
      <c r="AD219" s="48" t="s">
        <v>5</v>
      </c>
      <c r="AE219" s="48" t="s">
        <v>15</v>
      </c>
      <c r="AF219" s="48" t="s">
        <v>15</v>
      </c>
      <c r="AG219" s="48" t="s">
        <v>13</v>
      </c>
      <c r="AH219" s="48" t="s">
        <v>13</v>
      </c>
      <c r="AI219" s="48" t="s">
        <v>9</v>
      </c>
      <c r="AJ219" s="48" t="s">
        <v>13</v>
      </c>
      <c r="AK219" s="48" t="s">
        <v>15</v>
      </c>
      <c r="AL219" s="48" t="s">
        <v>15</v>
      </c>
      <c r="AM219" s="48" t="s">
        <v>9</v>
      </c>
      <c r="AN219" s="48" t="s">
        <v>15</v>
      </c>
      <c r="AO219" s="48" t="s">
        <v>15</v>
      </c>
      <c r="AP219" s="48" t="s">
        <v>13</v>
      </c>
      <c r="AQ219" s="48" t="s">
        <v>13</v>
      </c>
      <c r="AR219" s="48" t="s">
        <v>15</v>
      </c>
      <c r="AS219" s="2"/>
      <c r="AT219" s="2" t="s">
        <v>7</v>
      </c>
      <c r="AU219" s="12">
        <v>17</v>
      </c>
      <c r="AV219" s="12"/>
      <c r="AW219" s="12">
        <v>640</v>
      </c>
      <c r="AX219" s="12">
        <v>740</v>
      </c>
      <c r="AY219" s="12">
        <v>660</v>
      </c>
      <c r="AZ219" s="12">
        <v>780</v>
      </c>
      <c r="BA219" s="12">
        <v>1320</v>
      </c>
      <c r="BB219" s="12">
        <v>1500</v>
      </c>
      <c r="BC219" s="12"/>
      <c r="BD219" s="12">
        <v>15.81</v>
      </c>
      <c r="BE219" s="12" t="s">
        <v>10</v>
      </c>
      <c r="BF219" s="12" t="s">
        <v>10</v>
      </c>
      <c r="BG219" s="12"/>
      <c r="BH219" s="12"/>
      <c r="BI219" s="12" t="s">
        <v>10</v>
      </c>
      <c r="BJ219" s="12"/>
      <c r="BK219" s="1">
        <v>4754</v>
      </c>
      <c r="BL219" s="1">
        <v>2299</v>
      </c>
      <c r="BM219" s="1">
        <v>1480</v>
      </c>
      <c r="BN219" s="1" t="s">
        <v>7</v>
      </c>
      <c r="BO219" s="1" t="s">
        <v>7</v>
      </c>
      <c r="BP219" s="1" t="s">
        <v>7</v>
      </c>
      <c r="BQ219" s="116">
        <v>230</v>
      </c>
      <c r="BR219" s="149" t="s">
        <v>385</v>
      </c>
      <c r="BS219" s="1" t="s">
        <v>7</v>
      </c>
      <c r="BT219" s="1" t="s">
        <v>10</v>
      </c>
      <c r="BU219" s="1" t="s">
        <v>7</v>
      </c>
      <c r="BV219" s="1" t="s">
        <v>7</v>
      </c>
      <c r="BW219" s="1" t="s">
        <v>7</v>
      </c>
      <c r="BX219" s="12">
        <v>23</v>
      </c>
      <c r="BY219" s="12"/>
      <c r="BZ219" s="12"/>
      <c r="CA219" s="12">
        <v>63</v>
      </c>
      <c r="CB219" s="12">
        <v>29</v>
      </c>
      <c r="CC219" s="12"/>
      <c r="CD219" s="12">
        <v>11189</v>
      </c>
      <c r="CE219" s="12">
        <v>11189</v>
      </c>
      <c r="CF219" s="12">
        <v>39687</v>
      </c>
      <c r="CG219" s="12">
        <v>1053</v>
      </c>
      <c r="CH219" s="12">
        <v>16068</v>
      </c>
      <c r="CI219" s="99">
        <v>5275</v>
      </c>
      <c r="CJ219" s="99">
        <v>2875</v>
      </c>
      <c r="CK219" s="99">
        <v>2649</v>
      </c>
      <c r="CL219" s="99">
        <v>2465</v>
      </c>
      <c r="CM219" s="99">
        <v>1060</v>
      </c>
      <c r="CN219" s="99">
        <v>102</v>
      </c>
      <c r="CO219" s="99">
        <v>298</v>
      </c>
      <c r="CP219" s="99">
        <v>73</v>
      </c>
      <c r="CQ219" s="99">
        <v>17794</v>
      </c>
      <c r="CR219" s="99">
        <v>16977</v>
      </c>
      <c r="CS219" s="99">
        <v>5020</v>
      </c>
      <c r="CT219" s="99">
        <v>3929</v>
      </c>
      <c r="CU219" s="12">
        <v>686</v>
      </c>
      <c r="CV219" s="66">
        <v>3841</v>
      </c>
      <c r="CW219" s="12">
        <v>60</v>
      </c>
      <c r="CX219" s="66">
        <v>37573</v>
      </c>
      <c r="CY219" s="84" t="s">
        <v>196</v>
      </c>
    </row>
    <row r="220" spans="1:103" s="3" customFormat="1" x14ac:dyDescent="0.2">
      <c r="A220" s="3" t="s">
        <v>361</v>
      </c>
      <c r="B220" s="1">
        <v>2021</v>
      </c>
      <c r="C220" s="12">
        <v>12829</v>
      </c>
      <c r="D220" s="12">
        <v>16744</v>
      </c>
      <c r="E220" s="12">
        <v>36206</v>
      </c>
      <c r="F220" s="12">
        <v>16233</v>
      </c>
      <c r="G220" s="12">
        <v>4409</v>
      </c>
      <c r="H220" s="12">
        <v>8507</v>
      </c>
      <c r="I220" s="12">
        <v>83.9</v>
      </c>
      <c r="J220" s="12">
        <v>93</v>
      </c>
      <c r="K220" s="12">
        <v>21187</v>
      </c>
      <c r="L220" s="12">
        <v>27653</v>
      </c>
      <c r="M220" s="12">
        <v>9831</v>
      </c>
      <c r="N220" s="12">
        <v>16290</v>
      </c>
      <c r="O220" s="12">
        <v>2870</v>
      </c>
      <c r="P220" s="12">
        <v>4296</v>
      </c>
      <c r="Q220" s="12"/>
      <c r="R220" s="12"/>
      <c r="S220" s="12"/>
      <c r="T220" s="12"/>
      <c r="U220" s="12"/>
      <c r="V220" s="12"/>
      <c r="W220" s="12"/>
      <c r="X220" s="12"/>
      <c r="Y220" s="12"/>
      <c r="Z220" s="2"/>
      <c r="AA220" s="2"/>
      <c r="AB220" s="2"/>
      <c r="AC220" s="2" t="s">
        <v>15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 t="s">
        <v>7</v>
      </c>
      <c r="AU220" s="12">
        <v>19</v>
      </c>
      <c r="AV220" s="12"/>
      <c r="AW220" s="12">
        <v>600</v>
      </c>
      <c r="AX220" s="12">
        <v>710</v>
      </c>
      <c r="AY220" s="12">
        <v>620</v>
      </c>
      <c r="AZ220" s="12">
        <v>760</v>
      </c>
      <c r="BA220" s="12">
        <v>1240</v>
      </c>
      <c r="BB220" s="12">
        <v>1490</v>
      </c>
      <c r="BC220" s="12"/>
      <c r="BD220" s="12">
        <v>13.67</v>
      </c>
      <c r="BE220" s="12" t="s">
        <v>10</v>
      </c>
      <c r="BF220" s="12" t="s">
        <v>10</v>
      </c>
      <c r="BG220" s="12"/>
      <c r="BH220" s="12"/>
      <c r="BI220" s="12" t="s">
        <v>10</v>
      </c>
      <c r="BJ220" s="12"/>
      <c r="BK220" s="1">
        <v>4635</v>
      </c>
      <c r="BL220" s="1">
        <v>2140</v>
      </c>
      <c r="BM220" s="1">
        <v>1366</v>
      </c>
      <c r="BN220" s="1"/>
      <c r="BO220" s="1"/>
      <c r="BP220" s="1"/>
      <c r="BQ220" s="1"/>
      <c r="BR220" s="108"/>
      <c r="BS220" s="1"/>
      <c r="BT220" s="1"/>
      <c r="BU220" s="1"/>
      <c r="BV220" s="1"/>
      <c r="BW220" s="1"/>
      <c r="BX220" s="12">
        <v>22</v>
      </c>
      <c r="BY220" s="12">
        <v>13</v>
      </c>
      <c r="BZ220" s="12">
        <v>12</v>
      </c>
      <c r="CA220" s="12">
        <v>69</v>
      </c>
      <c r="CB220" s="12">
        <v>31</v>
      </c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66"/>
      <c r="CR220" s="66"/>
      <c r="CS220" s="66"/>
      <c r="CT220" s="66"/>
      <c r="CU220" s="12"/>
      <c r="CV220" s="66"/>
      <c r="CW220" s="12"/>
      <c r="CX220" s="66"/>
      <c r="CY220" s="28"/>
    </row>
    <row r="221" spans="1:103" s="3" customFormat="1" x14ac:dyDescent="0.2">
      <c r="A221" s="3" t="s">
        <v>361</v>
      </c>
      <c r="B221" s="1">
        <v>2020</v>
      </c>
      <c r="C221" s="12">
        <v>13082</v>
      </c>
      <c r="D221" s="12">
        <v>16247</v>
      </c>
      <c r="E221" s="12">
        <v>35582</v>
      </c>
      <c r="F221" s="12">
        <v>15905</v>
      </c>
      <c r="G221" s="12">
        <v>4712</v>
      </c>
      <c r="H221" s="12">
        <v>8315</v>
      </c>
      <c r="I221" s="12">
        <v>83.8</v>
      </c>
      <c r="J221" s="12">
        <v>93.08</v>
      </c>
      <c r="K221" s="12">
        <v>20432</v>
      </c>
      <c r="L221" s="12">
        <v>23346</v>
      </c>
      <c r="M221" s="12">
        <v>10320</v>
      </c>
      <c r="N221" s="12">
        <v>14147</v>
      </c>
      <c r="O221" s="12">
        <v>2978</v>
      </c>
      <c r="P221" s="12">
        <v>3920</v>
      </c>
      <c r="Q221" s="12"/>
      <c r="R221" s="12"/>
      <c r="S221" s="12"/>
      <c r="T221" s="12"/>
      <c r="U221" s="12"/>
      <c r="V221" s="12"/>
      <c r="W221" s="12"/>
      <c r="X221" s="12"/>
      <c r="Y221" s="12"/>
      <c r="Z221" s="2"/>
      <c r="AA221" s="2"/>
      <c r="AB221" s="2"/>
      <c r="AC221" s="2" t="s">
        <v>15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 t="s">
        <v>7</v>
      </c>
      <c r="AU221" s="12">
        <v>81</v>
      </c>
      <c r="AV221" s="12"/>
      <c r="AW221" s="12">
        <v>590</v>
      </c>
      <c r="AX221" s="12">
        <v>700</v>
      </c>
      <c r="AY221" s="12">
        <v>610</v>
      </c>
      <c r="AZ221" s="12">
        <v>757.5</v>
      </c>
      <c r="BA221" s="12">
        <v>1220</v>
      </c>
      <c r="BB221" s="12">
        <v>1430</v>
      </c>
      <c r="BC221" s="12"/>
      <c r="BD221" s="12">
        <v>12.08</v>
      </c>
      <c r="BE221" s="12" t="s">
        <v>10</v>
      </c>
      <c r="BF221" s="12" t="s">
        <v>10</v>
      </c>
      <c r="BG221" s="12"/>
      <c r="BH221" s="12"/>
      <c r="BI221" s="12" t="s">
        <v>10</v>
      </c>
      <c r="BJ221" s="12"/>
      <c r="BK221" s="1">
        <v>4853</v>
      </c>
      <c r="BL221" s="1">
        <v>2372</v>
      </c>
      <c r="BM221" s="1">
        <v>1518</v>
      </c>
      <c r="BN221" s="1"/>
      <c r="BO221" s="1"/>
      <c r="BP221" s="1"/>
      <c r="BQ221" s="1"/>
      <c r="BR221" s="108"/>
      <c r="BS221" s="1"/>
      <c r="BT221" s="1"/>
      <c r="BU221" s="1"/>
      <c r="BV221" s="1"/>
      <c r="BW221" s="1"/>
      <c r="BX221" s="12">
        <v>20</v>
      </c>
      <c r="BY221" s="12">
        <v>13</v>
      </c>
      <c r="BZ221" s="12">
        <v>15</v>
      </c>
      <c r="CA221" s="12">
        <v>31</v>
      </c>
      <c r="CB221" s="12">
        <v>12</v>
      </c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66"/>
      <c r="CR221" s="66"/>
      <c r="CS221" s="66"/>
      <c r="CT221" s="66"/>
      <c r="CU221" s="12"/>
      <c r="CV221" s="66"/>
      <c r="CW221" s="12"/>
      <c r="CX221" s="66"/>
      <c r="CY221" s="28"/>
    </row>
    <row r="222" spans="1:103" s="3" customFormat="1" x14ac:dyDescent="0.2">
      <c r="A222" s="3" t="s">
        <v>361</v>
      </c>
      <c r="B222" s="1">
        <v>2019</v>
      </c>
      <c r="C222" s="12">
        <v>13348</v>
      </c>
      <c r="D222" s="12">
        <v>15984</v>
      </c>
      <c r="E222" s="12">
        <v>32046</v>
      </c>
      <c r="F222" s="12">
        <v>15508</v>
      </c>
      <c r="G222" s="12">
        <v>4955</v>
      </c>
      <c r="H222" s="12">
        <v>7998</v>
      </c>
      <c r="I222" s="12">
        <v>84.2</v>
      </c>
      <c r="J222" s="12">
        <v>94.8</v>
      </c>
      <c r="K222" s="12">
        <v>21010</v>
      </c>
      <c r="L222" s="12">
        <v>24569</v>
      </c>
      <c r="M222" s="12">
        <v>10441</v>
      </c>
      <c r="N222" s="12">
        <v>13151</v>
      </c>
      <c r="O222" s="12">
        <v>3016</v>
      </c>
      <c r="P222" s="12">
        <v>3904</v>
      </c>
      <c r="Q222" s="12"/>
      <c r="R222" s="12"/>
      <c r="S222" s="12"/>
      <c r="T222" s="12"/>
      <c r="U222" s="12"/>
      <c r="V222" s="12"/>
      <c r="W222" s="12"/>
      <c r="X222" s="12"/>
      <c r="Y222" s="12"/>
      <c r="Z222" s="2"/>
      <c r="AA222" s="2"/>
      <c r="AB222" s="2"/>
      <c r="AC222" s="2" t="s">
        <v>13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 t="s">
        <v>7</v>
      </c>
      <c r="AU222" s="12">
        <v>81</v>
      </c>
      <c r="AV222" s="12"/>
      <c r="AW222" s="12">
        <v>600</v>
      </c>
      <c r="AX222" s="12">
        <v>700</v>
      </c>
      <c r="AY222" s="12">
        <v>620</v>
      </c>
      <c r="AZ222" s="12">
        <v>770</v>
      </c>
      <c r="BA222" s="12">
        <v>1240</v>
      </c>
      <c r="BB222" s="12">
        <v>1440</v>
      </c>
      <c r="BC222" s="12"/>
      <c r="BD222" s="12">
        <v>12.2</v>
      </c>
      <c r="BE222" s="12" t="s">
        <v>10</v>
      </c>
      <c r="BF222" s="12" t="s">
        <v>10</v>
      </c>
      <c r="BG222" s="12"/>
      <c r="BH222" s="12"/>
      <c r="BI222" s="12" t="s">
        <v>10</v>
      </c>
      <c r="BJ222" s="12"/>
      <c r="BK222" s="1">
        <v>5269</v>
      </c>
      <c r="BL222" s="1">
        <v>2463</v>
      </c>
      <c r="BM222" s="1">
        <v>1513</v>
      </c>
      <c r="BN222" s="1"/>
      <c r="BO222" s="1"/>
      <c r="BP222" s="1"/>
      <c r="BQ222" s="1"/>
      <c r="BR222" s="108"/>
      <c r="BS222" s="1"/>
      <c r="BT222" s="1"/>
      <c r="BU222" s="1"/>
      <c r="BV222" s="1"/>
      <c r="BW222" s="1"/>
      <c r="BX222" s="12">
        <v>19</v>
      </c>
      <c r="BY222" s="12">
        <v>14</v>
      </c>
      <c r="BZ222" s="12">
        <v>15</v>
      </c>
      <c r="CA222" s="12">
        <v>72</v>
      </c>
      <c r="CB222" s="12">
        <v>29</v>
      </c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66"/>
      <c r="CR222" s="66"/>
      <c r="CS222" s="66"/>
      <c r="CT222" s="66"/>
      <c r="CU222" s="12"/>
      <c r="CV222" s="66"/>
      <c r="CW222" s="12"/>
      <c r="CX222" s="66"/>
      <c r="CY222" s="28"/>
    </row>
    <row r="223" spans="1:103" ht="16" x14ac:dyDescent="0.2">
      <c r="A223" s="4" t="s">
        <v>363</v>
      </c>
      <c r="B223" s="3">
        <v>2022</v>
      </c>
      <c r="C223" s="3">
        <v>15790</v>
      </c>
      <c r="D223" s="3">
        <v>18098</v>
      </c>
      <c r="E223" s="3">
        <v>37230</v>
      </c>
      <c r="F223" s="3">
        <v>12656</v>
      </c>
      <c r="G223" s="3">
        <v>3860</v>
      </c>
      <c r="H223" s="3">
        <v>3523</v>
      </c>
      <c r="I223" s="3">
        <v>89</v>
      </c>
      <c r="J223" s="3">
        <v>94.2</v>
      </c>
      <c r="K223" s="3">
        <v>29575</v>
      </c>
      <c r="L223" s="3">
        <v>30685</v>
      </c>
      <c r="M223" s="3">
        <v>13390</v>
      </c>
      <c r="N223" s="3">
        <v>16156</v>
      </c>
      <c r="O223" s="3">
        <v>3904</v>
      </c>
      <c r="P223" s="3">
        <v>4701</v>
      </c>
      <c r="Q223" s="3"/>
      <c r="R223" s="3"/>
      <c r="S223" s="3"/>
      <c r="T223" s="3"/>
      <c r="U223" s="3"/>
      <c r="V223" s="3"/>
      <c r="W223" s="3"/>
      <c r="X223" s="3"/>
      <c r="Y223" s="3"/>
      <c r="Z223" s="49" t="s">
        <v>5</v>
      </c>
      <c r="AA223" s="49" t="s">
        <v>9</v>
      </c>
      <c r="AB223" s="49" t="s">
        <v>5</v>
      </c>
      <c r="AC223" s="49" t="s">
        <v>9</v>
      </c>
      <c r="AD223" s="49" t="s">
        <v>13</v>
      </c>
      <c r="AE223" s="49" t="s">
        <v>13</v>
      </c>
      <c r="AF223" s="49" t="s">
        <v>15</v>
      </c>
      <c r="AG223" s="49" t="s">
        <v>13</v>
      </c>
      <c r="AH223" s="49" t="s">
        <v>9</v>
      </c>
      <c r="AI223" s="49" t="s">
        <v>13</v>
      </c>
      <c r="AJ223" s="49" t="s">
        <v>9</v>
      </c>
      <c r="AK223" s="49" t="s">
        <v>15</v>
      </c>
      <c r="AL223" s="49" t="s">
        <v>9</v>
      </c>
      <c r="AM223" s="49" t="s">
        <v>13</v>
      </c>
      <c r="AN223" s="49" t="s">
        <v>15</v>
      </c>
      <c r="AO223" s="49" t="s">
        <v>9</v>
      </c>
      <c r="AP223" s="49" t="s">
        <v>9</v>
      </c>
      <c r="AQ223" s="49" t="s">
        <v>9</v>
      </c>
      <c r="AR223" s="49" t="s">
        <v>15</v>
      </c>
      <c r="AS223" s="3" t="s">
        <v>10</v>
      </c>
      <c r="AT223" s="3" t="s">
        <v>7</v>
      </c>
      <c r="AU223" s="3">
        <v>18</v>
      </c>
      <c r="AV223" s="3">
        <v>38</v>
      </c>
      <c r="AW223" s="3">
        <v>660</v>
      </c>
      <c r="AX223" s="3">
        <v>730</v>
      </c>
      <c r="AY223" s="3">
        <v>690</v>
      </c>
      <c r="AZ223" s="3">
        <v>780</v>
      </c>
      <c r="BA223" s="3">
        <v>1370</v>
      </c>
      <c r="BB223" s="3">
        <v>1500</v>
      </c>
      <c r="BC223" s="3">
        <v>54</v>
      </c>
      <c r="BD223" s="3">
        <v>48.2</v>
      </c>
      <c r="BE223" s="3" t="s">
        <v>7</v>
      </c>
      <c r="BF223" s="3" t="s">
        <v>10</v>
      </c>
      <c r="BG223" s="3"/>
      <c r="BH223" s="3"/>
      <c r="BI223" s="3" t="s">
        <v>7</v>
      </c>
      <c r="BJ223" s="3"/>
      <c r="BK223" s="3">
        <v>3974</v>
      </c>
      <c r="BL223" s="3">
        <v>2102</v>
      </c>
      <c r="BM223" s="3">
        <v>1154</v>
      </c>
      <c r="BN223" s="3" t="s">
        <v>10</v>
      </c>
      <c r="BO223" s="3" t="s">
        <v>7</v>
      </c>
      <c r="BP223" s="3" t="s">
        <v>7</v>
      </c>
      <c r="BQ223" s="117">
        <v>400</v>
      </c>
      <c r="BR223" s="147" t="s">
        <v>373</v>
      </c>
      <c r="BS223" s="3" t="s">
        <v>7</v>
      </c>
      <c r="BT223" s="3" t="s">
        <v>7</v>
      </c>
      <c r="BU223" s="3" t="s">
        <v>7</v>
      </c>
      <c r="BV223" s="3" t="s">
        <v>7</v>
      </c>
      <c r="BW223" s="3" t="s">
        <v>7</v>
      </c>
      <c r="BX223" s="19">
        <v>46</v>
      </c>
      <c r="BY223" s="19">
        <v>9</v>
      </c>
      <c r="BZ223" s="19">
        <v>8</v>
      </c>
      <c r="CA223" s="19">
        <v>91</v>
      </c>
      <c r="CB223" s="19">
        <v>26</v>
      </c>
      <c r="CC223" s="3"/>
      <c r="CD223" s="3"/>
      <c r="CE223" s="3">
        <v>11216</v>
      </c>
      <c r="CF223" s="3">
        <v>40612</v>
      </c>
      <c r="CG223" s="3"/>
      <c r="CH223" s="3">
        <v>13500</v>
      </c>
      <c r="CI223" s="3">
        <v>6350</v>
      </c>
      <c r="CJ223" s="3">
        <v>3231</v>
      </c>
      <c r="CK223" s="3">
        <v>2980</v>
      </c>
      <c r="CL223" s="3">
        <v>2505</v>
      </c>
      <c r="CM223" s="3">
        <v>2137</v>
      </c>
      <c r="CN223" s="3">
        <v>314</v>
      </c>
      <c r="CO223" s="3">
        <v>1698</v>
      </c>
      <c r="CP223" s="3">
        <v>79</v>
      </c>
      <c r="CQ223" s="3">
        <v>20697</v>
      </c>
      <c r="CR223" s="3">
        <v>18836</v>
      </c>
      <c r="CS223" s="3">
        <v>5711</v>
      </c>
      <c r="CT223" s="3">
        <v>3502</v>
      </c>
      <c r="CU223" s="3">
        <v>464</v>
      </c>
      <c r="CV223" s="3">
        <v>7224</v>
      </c>
      <c r="CW223" s="3">
        <v>52</v>
      </c>
      <c r="CX223" s="3">
        <v>32158</v>
      </c>
      <c r="CY223" s="105" t="s">
        <v>366</v>
      </c>
    </row>
    <row r="224" spans="1:103" x14ac:dyDescent="0.2">
      <c r="A224" s="3" t="s">
        <v>363</v>
      </c>
      <c r="B224" s="3">
        <v>2021</v>
      </c>
      <c r="C224" s="3">
        <v>15141</v>
      </c>
      <c r="D224" s="3">
        <v>16937</v>
      </c>
      <c r="E224" s="3">
        <v>35474</v>
      </c>
      <c r="F224" s="3">
        <v>12458</v>
      </c>
      <c r="G224" s="3">
        <v>3436</v>
      </c>
      <c r="H224" s="3">
        <v>2963</v>
      </c>
      <c r="I224" s="3">
        <v>89</v>
      </c>
      <c r="J224" s="3">
        <v>95</v>
      </c>
      <c r="K224" s="3">
        <v>26118</v>
      </c>
      <c r="L224" s="3">
        <v>27711</v>
      </c>
      <c r="M224" s="3">
        <v>14695</v>
      </c>
      <c r="N224" s="3">
        <v>17771</v>
      </c>
      <c r="O224" s="3">
        <v>3779</v>
      </c>
      <c r="P224" s="3">
        <v>4663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 t="s">
        <v>10</v>
      </c>
      <c r="AT224" s="3" t="s">
        <v>10</v>
      </c>
      <c r="AU224" s="3">
        <v>15</v>
      </c>
      <c r="AV224" s="3">
        <v>46</v>
      </c>
      <c r="AW224" s="3">
        <v>650</v>
      </c>
      <c r="AX224" s="3">
        <v>730</v>
      </c>
      <c r="AY224" s="3">
        <v>690</v>
      </c>
      <c r="AZ224" s="3">
        <v>780</v>
      </c>
      <c r="BA224" s="3">
        <v>1350</v>
      </c>
      <c r="BB224" s="3">
        <v>1480</v>
      </c>
      <c r="BC224" s="3">
        <v>49</v>
      </c>
      <c r="BD224" s="3">
        <v>45</v>
      </c>
      <c r="BE224" s="3" t="s">
        <v>7</v>
      </c>
      <c r="BF224" s="3" t="s">
        <v>10</v>
      </c>
      <c r="BG224" s="3"/>
      <c r="BH224" s="3"/>
      <c r="BI224" s="3" t="s">
        <v>7</v>
      </c>
      <c r="BJ224" s="3"/>
      <c r="BK224" s="3">
        <v>3528</v>
      </c>
      <c r="BL224" s="3">
        <v>2075</v>
      </c>
      <c r="BM224" s="3">
        <v>1136</v>
      </c>
      <c r="BN224" s="3"/>
      <c r="BO224" s="3"/>
      <c r="BP224" s="3"/>
      <c r="BQ224" s="3"/>
      <c r="BR224" s="109"/>
      <c r="BS224" s="3"/>
      <c r="BT224" s="3"/>
      <c r="BU224" s="3"/>
      <c r="BV224" s="3"/>
      <c r="BW224" s="3"/>
      <c r="BX224" s="19">
        <v>42</v>
      </c>
      <c r="BY224" s="19">
        <v>9</v>
      </c>
      <c r="BZ224" s="19">
        <v>8</v>
      </c>
      <c r="CA224" s="19">
        <v>90</v>
      </c>
      <c r="CB224" s="19">
        <v>26</v>
      </c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</row>
    <row r="225" spans="1:103" x14ac:dyDescent="0.2">
      <c r="A225" s="3" t="s">
        <v>363</v>
      </c>
      <c r="B225" s="3">
        <v>2020</v>
      </c>
      <c r="C225" s="3">
        <v>14368</v>
      </c>
      <c r="D225" s="3">
        <v>15721</v>
      </c>
      <c r="E225" s="3">
        <v>33585</v>
      </c>
      <c r="F225" s="3">
        <v>11955</v>
      </c>
      <c r="G225" s="3">
        <v>3093</v>
      </c>
      <c r="H225" s="3">
        <v>2578</v>
      </c>
      <c r="I225" s="3">
        <v>89</v>
      </c>
      <c r="J225" s="3">
        <v>95</v>
      </c>
      <c r="K225" s="3">
        <v>23046</v>
      </c>
      <c r="L225" s="3">
        <v>22895</v>
      </c>
      <c r="M225" s="3">
        <v>12600</v>
      </c>
      <c r="N225" s="3">
        <v>13689</v>
      </c>
      <c r="O225" s="3">
        <v>3438</v>
      </c>
      <c r="P225" s="3">
        <v>3818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 t="s">
        <v>10</v>
      </c>
      <c r="AT225" s="3" t="s">
        <v>10</v>
      </c>
      <c r="AU225" s="3">
        <v>27</v>
      </c>
      <c r="AV225" s="3">
        <v>78</v>
      </c>
      <c r="AW225" s="3">
        <v>610</v>
      </c>
      <c r="AX225" s="3">
        <v>690</v>
      </c>
      <c r="AY225" s="3">
        <v>650</v>
      </c>
      <c r="AZ225" s="3">
        <v>770</v>
      </c>
      <c r="BA225" s="3">
        <v>1300</v>
      </c>
      <c r="BB225" s="3">
        <v>1440</v>
      </c>
      <c r="BC225" s="3">
        <v>51</v>
      </c>
      <c r="BD225" s="3">
        <v>43</v>
      </c>
      <c r="BE225" s="3" t="s">
        <v>7</v>
      </c>
      <c r="BF225" s="3" t="s">
        <v>10</v>
      </c>
      <c r="BG225" s="3"/>
      <c r="BH225" s="3"/>
      <c r="BI225" s="3" t="s">
        <v>7</v>
      </c>
      <c r="BJ225" s="3"/>
      <c r="BK225" s="3">
        <v>3525</v>
      </c>
      <c r="BL225" s="3">
        <v>1830</v>
      </c>
      <c r="BM225" s="3">
        <v>1010</v>
      </c>
      <c r="BN225" s="3"/>
      <c r="BO225" s="3"/>
      <c r="BP225" s="3"/>
      <c r="BQ225" s="3"/>
      <c r="BR225" s="109"/>
      <c r="BS225" s="3"/>
      <c r="BT225" s="3"/>
      <c r="BU225" s="3"/>
      <c r="BV225" s="3"/>
      <c r="BW225" s="3"/>
      <c r="BX225" s="19">
        <v>39</v>
      </c>
      <c r="BY225" s="19">
        <v>9</v>
      </c>
      <c r="BZ225" s="19">
        <v>8</v>
      </c>
      <c r="CA225" s="19">
        <v>78</v>
      </c>
      <c r="CB225" s="19">
        <v>22</v>
      </c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</row>
    <row r="226" spans="1:103" x14ac:dyDescent="0.2">
      <c r="A226" s="3" t="s">
        <v>363</v>
      </c>
      <c r="B226" s="3">
        <v>2019</v>
      </c>
      <c r="C226" s="3">
        <v>14434</v>
      </c>
      <c r="D226" s="3">
        <v>15764</v>
      </c>
      <c r="E226" s="3">
        <v>33456</v>
      </c>
      <c r="F226" s="3">
        <v>11861</v>
      </c>
      <c r="G226" s="3">
        <v>3659</v>
      </c>
      <c r="H226" s="3">
        <v>2307</v>
      </c>
      <c r="I226" s="3">
        <v>88</v>
      </c>
      <c r="J226" s="3">
        <v>95</v>
      </c>
      <c r="K226" s="3">
        <v>21694</v>
      </c>
      <c r="L226" s="3">
        <v>22227</v>
      </c>
      <c r="M226" s="3">
        <v>11117</v>
      </c>
      <c r="N226" s="3">
        <v>12170</v>
      </c>
      <c r="O226" s="3">
        <v>3489</v>
      </c>
      <c r="P226" s="3">
        <v>4045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 t="s">
        <v>10</v>
      </c>
      <c r="AT226" s="3" t="s">
        <v>10</v>
      </c>
      <c r="AU226" s="3">
        <v>27.5</v>
      </c>
      <c r="AV226" s="3">
        <v>79</v>
      </c>
      <c r="AW226" s="3">
        <v>630</v>
      </c>
      <c r="AX226" s="3">
        <v>710</v>
      </c>
      <c r="AY226" s="3">
        <v>680</v>
      </c>
      <c r="AZ226" s="3">
        <v>780</v>
      </c>
      <c r="BA226" s="3">
        <v>1330</v>
      </c>
      <c r="BB226" s="3">
        <v>1450</v>
      </c>
      <c r="BC226" s="3">
        <v>57</v>
      </c>
      <c r="BD226" s="3">
        <v>43.1</v>
      </c>
      <c r="BE226" s="3" t="s">
        <v>7</v>
      </c>
      <c r="BF226" s="3" t="s">
        <v>10</v>
      </c>
      <c r="BG226" s="3"/>
      <c r="BH226" s="3"/>
      <c r="BI226" s="3" t="s">
        <v>7</v>
      </c>
      <c r="BJ226" s="3"/>
      <c r="BK226" s="3">
        <v>3464</v>
      </c>
      <c r="BL226" s="3">
        <v>1584</v>
      </c>
      <c r="BM226" s="3">
        <v>889</v>
      </c>
      <c r="BN226" s="3"/>
      <c r="BO226" s="3"/>
      <c r="BP226" s="3"/>
      <c r="BQ226" s="3"/>
      <c r="BR226" s="109"/>
      <c r="BS226" s="3"/>
      <c r="BT226" s="3"/>
      <c r="BU226" s="3"/>
      <c r="BV226" s="3"/>
      <c r="BW226" s="3"/>
      <c r="BX226" s="19">
        <v>38</v>
      </c>
      <c r="BY226" s="19">
        <v>9</v>
      </c>
      <c r="BZ226" s="19">
        <v>8</v>
      </c>
      <c r="CA226" s="19">
        <v>92</v>
      </c>
      <c r="CB226" s="19">
        <v>26</v>
      </c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</row>
    <row r="227" spans="1:103" x14ac:dyDescent="0.2">
      <c r="A227" s="3" t="s">
        <v>363</v>
      </c>
      <c r="B227" s="3">
        <v>2018</v>
      </c>
      <c r="C227" s="3">
        <v>14181</v>
      </c>
      <c r="D227" s="3">
        <v>15231</v>
      </c>
      <c r="E227" s="3">
        <v>32648</v>
      </c>
      <c r="F227" s="3">
        <v>11763</v>
      </c>
      <c r="G227" s="3">
        <v>3558</v>
      </c>
      <c r="H227" s="3">
        <v>2060</v>
      </c>
      <c r="I227" s="3">
        <v>87</v>
      </c>
      <c r="J227" s="3">
        <v>95</v>
      </c>
      <c r="K227" s="3">
        <v>21306</v>
      </c>
      <c r="L227" s="3">
        <v>21435</v>
      </c>
      <c r="M227" s="3">
        <v>10418</v>
      </c>
      <c r="N227" s="3">
        <v>11681</v>
      </c>
      <c r="O227" s="3">
        <v>3241</v>
      </c>
      <c r="P227" s="3">
        <v>3610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 t="s">
        <v>10</v>
      </c>
      <c r="AT227" s="3" t="s">
        <v>10</v>
      </c>
      <c r="AU227" s="3">
        <v>23</v>
      </c>
      <c r="AV227" s="3">
        <v>84</v>
      </c>
      <c r="AW227" s="3">
        <v>630</v>
      </c>
      <c r="AX227" s="3">
        <v>700</v>
      </c>
      <c r="AY227" s="3">
        <v>670</v>
      </c>
      <c r="AZ227" s="3">
        <v>780</v>
      </c>
      <c r="BA227" s="3"/>
      <c r="BB227" s="3"/>
      <c r="BC227" s="3">
        <v>54</v>
      </c>
      <c r="BD227" s="3"/>
      <c r="BE227" s="3" t="s">
        <v>7</v>
      </c>
      <c r="BF227" s="3" t="s">
        <v>10</v>
      </c>
      <c r="BG227" s="3"/>
      <c r="BH227" s="3"/>
      <c r="BI227" s="3" t="s">
        <v>7</v>
      </c>
      <c r="BJ227" s="3"/>
      <c r="BK227" s="3">
        <v>3700</v>
      </c>
      <c r="BL227" s="3">
        <v>1975</v>
      </c>
      <c r="BM227" s="3">
        <v>1141</v>
      </c>
      <c r="BN227" s="3"/>
      <c r="BO227" s="3"/>
      <c r="BP227" s="3"/>
      <c r="BQ227" s="3"/>
      <c r="BR227" s="109"/>
      <c r="BS227" s="3"/>
      <c r="BT227" s="3"/>
      <c r="BU227" s="3"/>
      <c r="BV227" s="3"/>
      <c r="BW227" s="3"/>
      <c r="BX227" s="19">
        <v>35</v>
      </c>
      <c r="BY227" s="19">
        <v>8</v>
      </c>
      <c r="BZ227" s="19">
        <v>8</v>
      </c>
      <c r="CA227" s="19">
        <v>93</v>
      </c>
      <c r="CB227" s="19">
        <v>25</v>
      </c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</row>
    <row r="228" spans="1:103" s="3" customFormat="1" x14ac:dyDescent="0.2">
      <c r="A228" s="3" t="s">
        <v>363</v>
      </c>
      <c r="B228" s="3">
        <v>2017</v>
      </c>
      <c r="C228" s="3">
        <v>14035</v>
      </c>
      <c r="D228" s="3">
        <v>14981</v>
      </c>
      <c r="E228" s="3">
        <v>32196</v>
      </c>
      <c r="F228" s="3">
        <v>11624</v>
      </c>
      <c r="G228" s="3">
        <v>3184</v>
      </c>
      <c r="H228" s="3">
        <v>1918</v>
      </c>
      <c r="I228" s="3">
        <v>85</v>
      </c>
      <c r="J228" s="3">
        <v>95</v>
      </c>
      <c r="K228" s="3">
        <v>17596</v>
      </c>
      <c r="L228" s="3">
        <v>18019</v>
      </c>
      <c r="M228" s="3">
        <v>8828</v>
      </c>
      <c r="N228" s="3">
        <v>10322</v>
      </c>
      <c r="O228" s="3">
        <v>3078</v>
      </c>
      <c r="P228" s="3">
        <v>3519</v>
      </c>
      <c r="AS228" s="3" t="s">
        <v>10</v>
      </c>
      <c r="AT228" s="3" t="s">
        <v>7</v>
      </c>
      <c r="AU228" s="3">
        <v>14.7</v>
      </c>
      <c r="AV228" s="3">
        <v>89</v>
      </c>
      <c r="AW228" s="3">
        <v>620</v>
      </c>
      <c r="AX228" s="3">
        <v>690</v>
      </c>
      <c r="AY228" s="3">
        <v>660</v>
      </c>
      <c r="AZ228" s="3">
        <v>760</v>
      </c>
      <c r="BC228" s="3">
        <v>52</v>
      </c>
      <c r="BE228" s="3" t="s">
        <v>7</v>
      </c>
      <c r="BF228" s="3" t="s">
        <v>10</v>
      </c>
      <c r="BI228" s="3" t="s">
        <v>7</v>
      </c>
      <c r="BK228" s="3">
        <v>3858</v>
      </c>
      <c r="BL228" s="3">
        <v>1996</v>
      </c>
      <c r="BM228" s="3">
        <v>1128</v>
      </c>
      <c r="BR228" s="109"/>
      <c r="BX228" s="19">
        <v>34</v>
      </c>
      <c r="BY228" s="19">
        <v>9</v>
      </c>
      <c r="BZ228" s="19">
        <v>8</v>
      </c>
      <c r="CA228" s="19">
        <v>92</v>
      </c>
      <c r="CB228" s="19">
        <v>25</v>
      </c>
    </row>
    <row r="229" spans="1:103" s="3" customFormat="1" x14ac:dyDescent="0.2">
      <c r="A229" s="10" t="s">
        <v>133</v>
      </c>
      <c r="B229" s="3">
        <v>2022</v>
      </c>
      <c r="C229" s="21">
        <v>3403</v>
      </c>
      <c r="D229" s="21">
        <v>3679</v>
      </c>
      <c r="E229" s="19">
        <v>7151</v>
      </c>
      <c r="F229" s="12">
        <v>6559</v>
      </c>
      <c r="G229" s="12">
        <v>729</v>
      </c>
      <c r="H229" s="12">
        <v>1250</v>
      </c>
      <c r="I229" s="12">
        <v>93</v>
      </c>
      <c r="J229" s="12">
        <v>96</v>
      </c>
      <c r="K229" s="44">
        <v>20388</v>
      </c>
      <c r="L229" s="44">
        <v>25989</v>
      </c>
      <c r="M229" s="44">
        <v>1411</v>
      </c>
      <c r="N229" s="44">
        <v>1682</v>
      </c>
      <c r="O229" s="19">
        <v>739</v>
      </c>
      <c r="P229" s="19">
        <v>878</v>
      </c>
      <c r="Q229" s="19"/>
      <c r="R229" s="19"/>
      <c r="S229" s="19"/>
      <c r="T229" s="19"/>
      <c r="U229" s="19"/>
      <c r="V229" s="19"/>
      <c r="W229" s="19"/>
      <c r="X229" s="19"/>
      <c r="Y229" s="19"/>
      <c r="Z229" s="48" t="s">
        <v>5</v>
      </c>
      <c r="AA229" s="48" t="s">
        <v>5</v>
      </c>
      <c r="AB229" s="48" t="s">
        <v>5</v>
      </c>
      <c r="AC229" s="48" t="s">
        <v>13</v>
      </c>
      <c r="AD229" s="48" t="s">
        <v>5</v>
      </c>
      <c r="AE229" s="48" t="s">
        <v>13</v>
      </c>
      <c r="AF229" s="48" t="s">
        <v>9</v>
      </c>
      <c r="AG229" s="48" t="s">
        <v>5</v>
      </c>
      <c r="AH229" s="48" t="s">
        <v>13</v>
      </c>
      <c r="AI229" s="48" t="s">
        <v>5</v>
      </c>
      <c r="AJ229" s="48" t="s">
        <v>9</v>
      </c>
      <c r="AK229" s="48" t="s">
        <v>9</v>
      </c>
      <c r="AL229" s="48" t="s">
        <v>9</v>
      </c>
      <c r="AM229" s="48" t="s">
        <v>9</v>
      </c>
      <c r="AN229" s="48" t="s">
        <v>15</v>
      </c>
      <c r="AO229" s="48" t="s">
        <v>9</v>
      </c>
      <c r="AP229" s="48" t="s">
        <v>9</v>
      </c>
      <c r="AQ229" s="48" t="s">
        <v>9</v>
      </c>
      <c r="AR229" s="48" t="s">
        <v>15</v>
      </c>
      <c r="AS229" s="28" t="s">
        <v>10</v>
      </c>
      <c r="AT229" s="28" t="s">
        <v>7</v>
      </c>
      <c r="AU229" s="12">
        <v>29</v>
      </c>
      <c r="AV229" s="12"/>
      <c r="AW229" s="19">
        <v>730</v>
      </c>
      <c r="AX229" s="19">
        <v>770</v>
      </c>
      <c r="AY229" s="19">
        <v>760</v>
      </c>
      <c r="AZ229" s="19">
        <v>800</v>
      </c>
      <c r="BA229" s="19">
        <v>1490</v>
      </c>
      <c r="BB229" s="19">
        <v>1570</v>
      </c>
      <c r="BC229" s="12">
        <v>91</v>
      </c>
      <c r="BD229" s="12">
        <v>40</v>
      </c>
      <c r="BE229" s="12" t="s">
        <v>7</v>
      </c>
      <c r="BF229" s="12" t="s">
        <v>7</v>
      </c>
      <c r="BG229" s="12">
        <v>5044</v>
      </c>
      <c r="BH229" s="22">
        <v>890</v>
      </c>
      <c r="BI229" s="19" t="s">
        <v>10</v>
      </c>
      <c r="BJ229" s="12"/>
      <c r="BK229" s="128">
        <v>2833</v>
      </c>
      <c r="BL229" s="120">
        <v>471</v>
      </c>
      <c r="BM229" s="120">
        <v>243</v>
      </c>
      <c r="BN229" s="1" t="s">
        <v>10</v>
      </c>
      <c r="BO229" s="1" t="s">
        <v>7</v>
      </c>
      <c r="BP229" s="1" t="s">
        <v>10</v>
      </c>
      <c r="BQ229" s="1"/>
      <c r="BR229" s="108"/>
      <c r="BS229" s="1" t="s">
        <v>7</v>
      </c>
      <c r="BT229" s="1" t="s">
        <v>7</v>
      </c>
      <c r="BU229" s="1" t="s">
        <v>7</v>
      </c>
      <c r="BV229" s="1" t="s">
        <v>7</v>
      </c>
      <c r="BW229" s="1" t="s">
        <v>7</v>
      </c>
      <c r="BX229" s="12">
        <v>90</v>
      </c>
      <c r="BY229" s="12">
        <v>24</v>
      </c>
      <c r="BZ229" s="12">
        <v>28</v>
      </c>
      <c r="CA229" s="12">
        <v>100</v>
      </c>
      <c r="CB229" s="12">
        <v>84</v>
      </c>
      <c r="CC229" s="12">
        <v>61618</v>
      </c>
      <c r="CD229" s="12"/>
      <c r="CE229" s="12"/>
      <c r="CF229" s="12"/>
      <c r="CG229" s="12">
        <v>3408</v>
      </c>
      <c r="CH229" s="12">
        <v>21054</v>
      </c>
      <c r="CI229" s="66">
        <v>1019</v>
      </c>
      <c r="CJ229" s="12">
        <v>838</v>
      </c>
      <c r="CK229" s="66">
        <v>838</v>
      </c>
      <c r="CL229" s="66">
        <v>836</v>
      </c>
      <c r="CM229" s="66">
        <v>503</v>
      </c>
      <c r="CN229" s="66">
        <v>72</v>
      </c>
      <c r="CO229" s="66">
        <v>838</v>
      </c>
      <c r="CP229" s="12">
        <v>100</v>
      </c>
      <c r="CQ229" s="66">
        <v>69254</v>
      </c>
      <c r="CR229" s="66">
        <v>66031</v>
      </c>
      <c r="CS229" s="66">
        <v>2367</v>
      </c>
      <c r="CT229" s="66">
        <v>3187</v>
      </c>
      <c r="CU229" s="12">
        <v>165</v>
      </c>
      <c r="CV229" s="12">
        <v>22428</v>
      </c>
      <c r="CW229" s="12">
        <v>61</v>
      </c>
      <c r="CX229" s="12">
        <v>63679</v>
      </c>
      <c r="CY229" s="84" t="s">
        <v>202</v>
      </c>
    </row>
    <row r="230" spans="1:103" s="3" customFormat="1" x14ac:dyDescent="0.2">
      <c r="A230" s="1" t="s">
        <v>133</v>
      </c>
      <c r="B230" s="3">
        <v>2021</v>
      </c>
      <c r="C230" s="21">
        <v>3435</v>
      </c>
      <c r="D230" s="21">
        <v>3607</v>
      </c>
      <c r="E230" s="12">
        <v>7111</v>
      </c>
      <c r="F230" s="12">
        <v>6685</v>
      </c>
      <c r="G230" s="12">
        <v>721</v>
      </c>
      <c r="H230" s="12">
        <v>1183</v>
      </c>
      <c r="I230" s="12">
        <v>93</v>
      </c>
      <c r="J230" s="12">
        <v>97</v>
      </c>
      <c r="K230" s="44">
        <v>20393</v>
      </c>
      <c r="L230" s="44">
        <v>26759</v>
      </c>
      <c r="M230" s="44">
        <v>1610</v>
      </c>
      <c r="N230" s="44">
        <v>1758</v>
      </c>
      <c r="O230" s="19">
        <v>808</v>
      </c>
      <c r="P230" s="19">
        <v>816</v>
      </c>
      <c r="Q230" s="19"/>
      <c r="R230" s="19"/>
      <c r="S230" s="19"/>
      <c r="T230" s="19"/>
      <c r="U230" s="19"/>
      <c r="V230" s="19"/>
      <c r="W230" s="19"/>
      <c r="X230" s="19"/>
      <c r="Y230" s="19"/>
      <c r="Z230" s="2"/>
      <c r="AA230" s="2"/>
      <c r="AB230" s="2"/>
      <c r="AC230" s="2" t="s">
        <v>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8" t="s">
        <v>10</v>
      </c>
      <c r="AT230" s="28" t="s">
        <v>7</v>
      </c>
      <c r="AU230" s="12">
        <v>25</v>
      </c>
      <c r="AV230" s="12"/>
      <c r="AW230" s="19">
        <v>720</v>
      </c>
      <c r="AX230" s="19">
        <v>770</v>
      </c>
      <c r="AY230" s="19">
        <v>760</v>
      </c>
      <c r="AZ230" s="19">
        <v>800</v>
      </c>
      <c r="BA230" s="19">
        <v>1480</v>
      </c>
      <c r="BB230" s="19">
        <v>1570</v>
      </c>
      <c r="BC230" s="12">
        <v>91</v>
      </c>
      <c r="BD230" s="12">
        <v>41</v>
      </c>
      <c r="BE230" s="12" t="s">
        <v>7</v>
      </c>
      <c r="BF230" s="12" t="s">
        <v>7</v>
      </c>
      <c r="BG230" s="12">
        <v>5021</v>
      </c>
      <c r="BH230" s="22">
        <v>901</v>
      </c>
      <c r="BI230" s="19" t="s">
        <v>10</v>
      </c>
      <c r="BJ230" s="12"/>
      <c r="BK230" s="128">
        <v>2450</v>
      </c>
      <c r="BL230" s="120">
        <v>430</v>
      </c>
      <c r="BM230" s="120">
        <v>240</v>
      </c>
      <c r="BN230" s="1"/>
      <c r="BO230" s="1"/>
      <c r="BP230" s="1"/>
      <c r="BQ230" s="1"/>
      <c r="BR230" s="108"/>
      <c r="BS230" s="1"/>
      <c r="BT230" s="1"/>
      <c r="BU230" s="1"/>
      <c r="BV230" s="1"/>
      <c r="BW230" s="1"/>
      <c r="BX230" s="12">
        <v>90</v>
      </c>
      <c r="BY230" s="12">
        <v>27</v>
      </c>
      <c r="BZ230" s="12">
        <v>33</v>
      </c>
      <c r="CA230" s="12">
        <v>100</v>
      </c>
      <c r="CB230" s="12">
        <v>79</v>
      </c>
      <c r="CC230" s="12"/>
      <c r="CD230" s="12"/>
      <c r="CE230" s="12"/>
      <c r="CF230" s="12"/>
      <c r="CG230" s="12"/>
      <c r="CH230" s="12"/>
      <c r="CI230" s="66">
        <v>1055</v>
      </c>
      <c r="CJ230" s="12">
        <v>880</v>
      </c>
      <c r="CK230" s="66">
        <v>880</v>
      </c>
      <c r="CL230" s="66">
        <v>868</v>
      </c>
      <c r="CM230" s="66">
        <v>526</v>
      </c>
      <c r="CN230" s="66">
        <v>100</v>
      </c>
      <c r="CO230" s="66">
        <v>880</v>
      </c>
      <c r="CP230" s="12">
        <v>100</v>
      </c>
      <c r="CQ230" s="66">
        <v>63133</v>
      </c>
      <c r="CR230" s="66">
        <v>59707</v>
      </c>
      <c r="CS230" s="66">
        <v>2323</v>
      </c>
      <c r="CT230" s="66">
        <v>2865</v>
      </c>
      <c r="CU230" s="12">
        <v>126</v>
      </c>
      <c r="CV230" s="12">
        <v>25438</v>
      </c>
      <c r="CW230" s="12">
        <v>64</v>
      </c>
      <c r="CX230" s="12">
        <v>61051</v>
      </c>
      <c r="CY230" s="28"/>
    </row>
    <row r="231" spans="1:103" s="3" customFormat="1" x14ac:dyDescent="0.2">
      <c r="A231" s="1" t="s">
        <v>133</v>
      </c>
      <c r="B231" s="3">
        <v>2020</v>
      </c>
      <c r="C231" s="21">
        <v>3401</v>
      </c>
      <c r="D231" s="21">
        <v>3582</v>
      </c>
      <c r="E231" s="12">
        <v>7057</v>
      </c>
      <c r="F231" s="12">
        <v>6480</v>
      </c>
      <c r="G231" s="12">
        <v>665</v>
      </c>
      <c r="H231" s="12">
        <v>1128</v>
      </c>
      <c r="I231" s="12">
        <v>93</v>
      </c>
      <c r="J231" s="12">
        <v>96</v>
      </c>
      <c r="K231" s="44">
        <v>16695</v>
      </c>
      <c r="L231" s="44">
        <v>19951</v>
      </c>
      <c r="M231" s="44">
        <v>2087</v>
      </c>
      <c r="N231" s="44">
        <v>2172</v>
      </c>
      <c r="O231" s="19">
        <v>825</v>
      </c>
      <c r="P231" s="19">
        <v>868</v>
      </c>
      <c r="Q231" s="19"/>
      <c r="R231" s="19"/>
      <c r="S231" s="19"/>
      <c r="T231" s="19"/>
      <c r="U231" s="19"/>
      <c r="V231" s="19"/>
      <c r="W231" s="19"/>
      <c r="X231" s="19"/>
      <c r="Y231" s="19"/>
      <c r="Z231" s="2"/>
      <c r="AA231" s="2"/>
      <c r="AB231" s="2"/>
      <c r="AC231" s="2" t="s">
        <v>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8" t="s">
        <v>10</v>
      </c>
      <c r="AT231" s="28" t="s">
        <v>7</v>
      </c>
      <c r="AU231" s="12">
        <v>45</v>
      </c>
      <c r="AV231" s="12"/>
      <c r="AW231" s="19">
        <v>720</v>
      </c>
      <c r="AX231" s="19">
        <v>770</v>
      </c>
      <c r="AY231" s="19">
        <v>750</v>
      </c>
      <c r="AZ231" s="19">
        <v>800</v>
      </c>
      <c r="BA231" s="19">
        <v>1470</v>
      </c>
      <c r="BB231" s="19">
        <v>1570</v>
      </c>
      <c r="BC231" s="12">
        <v>90</v>
      </c>
      <c r="BD231" s="12">
        <v>33</v>
      </c>
      <c r="BE231" s="12" t="s">
        <v>7</v>
      </c>
      <c r="BF231" s="12" t="s">
        <v>7</v>
      </c>
      <c r="BG231" s="12">
        <v>4240</v>
      </c>
      <c r="BH231" s="22">
        <v>872</v>
      </c>
      <c r="BI231" s="19" t="s">
        <v>10</v>
      </c>
      <c r="BJ231" s="12"/>
      <c r="BK231" s="128">
        <v>1738</v>
      </c>
      <c r="BL231" s="120">
        <v>640</v>
      </c>
      <c r="BM231" s="120">
        <v>311</v>
      </c>
      <c r="BN231" s="16"/>
      <c r="BO231" s="1"/>
      <c r="BP231" s="1"/>
      <c r="BQ231" s="1"/>
      <c r="BR231" s="108"/>
      <c r="BS231" s="1"/>
      <c r="BT231" s="1"/>
      <c r="BU231" s="1"/>
      <c r="BV231" s="1"/>
      <c r="BW231" s="1"/>
      <c r="BX231" s="12">
        <v>89</v>
      </c>
      <c r="BY231" s="12">
        <v>27</v>
      </c>
      <c r="BZ231" s="12">
        <v>43</v>
      </c>
      <c r="CA231" s="12">
        <v>89</v>
      </c>
      <c r="CB231" s="12">
        <v>50</v>
      </c>
      <c r="CC231" s="12"/>
      <c r="CD231" s="12"/>
      <c r="CE231" s="12"/>
      <c r="CF231" s="12"/>
      <c r="CG231" s="12"/>
      <c r="CH231" s="12"/>
      <c r="CI231" s="66"/>
      <c r="CJ231" s="12"/>
      <c r="CK231" s="66"/>
      <c r="CL231" s="66"/>
      <c r="CM231" s="66"/>
      <c r="CN231" s="66"/>
      <c r="CO231" s="66"/>
      <c r="CP231" s="12"/>
      <c r="CQ231" s="66"/>
      <c r="CR231" s="66"/>
      <c r="CS231" s="66"/>
      <c r="CT231" s="66"/>
      <c r="CU231" s="12"/>
      <c r="CV231" s="12"/>
      <c r="CW231" s="12"/>
      <c r="CX231" s="12"/>
      <c r="CY231" s="28"/>
    </row>
    <row r="232" spans="1:103" s="3" customFormat="1" x14ac:dyDescent="0.2">
      <c r="A232" s="1" t="s">
        <v>133</v>
      </c>
      <c r="B232" s="3">
        <v>2019</v>
      </c>
      <c r="C232" s="21">
        <v>3300</v>
      </c>
      <c r="D232" s="21">
        <v>3533</v>
      </c>
      <c r="E232" s="12">
        <v>6886</v>
      </c>
      <c r="F232" s="12">
        <v>6246</v>
      </c>
      <c r="G232" s="12">
        <v>669</v>
      </c>
      <c r="H232" s="12">
        <v>983</v>
      </c>
      <c r="I232" s="12">
        <v>93</v>
      </c>
      <c r="J232" s="12">
        <v>97</v>
      </c>
      <c r="K232" s="44">
        <v>16793</v>
      </c>
      <c r="L232" s="44">
        <v>20517</v>
      </c>
      <c r="M232" s="44">
        <v>1711</v>
      </c>
      <c r="N232" s="44">
        <v>1691</v>
      </c>
      <c r="O232" s="19">
        <v>789</v>
      </c>
      <c r="P232" s="19">
        <v>814</v>
      </c>
      <c r="Q232" s="19"/>
      <c r="R232" s="19"/>
      <c r="S232" s="19"/>
      <c r="T232" s="19"/>
      <c r="U232" s="19"/>
      <c r="V232" s="19"/>
      <c r="W232" s="19"/>
      <c r="X232" s="19"/>
      <c r="Y232" s="19"/>
      <c r="Z232" s="2"/>
      <c r="AA232" s="2"/>
      <c r="AB232" s="2"/>
      <c r="AC232" s="2" t="s">
        <v>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8" t="s">
        <v>10</v>
      </c>
      <c r="AT232" s="28" t="s">
        <v>7</v>
      </c>
      <c r="AU232" s="12">
        <v>49</v>
      </c>
      <c r="AV232" s="12"/>
      <c r="AW232" s="19">
        <v>710</v>
      </c>
      <c r="AX232" s="19">
        <v>760</v>
      </c>
      <c r="AY232" s="19">
        <v>750</v>
      </c>
      <c r="AZ232" s="19">
        <v>800</v>
      </c>
      <c r="BA232" s="19">
        <v>1460</v>
      </c>
      <c r="BB232" s="19">
        <v>1560</v>
      </c>
      <c r="BC232" s="12">
        <v>90</v>
      </c>
      <c r="BD232" s="12">
        <v>77</v>
      </c>
      <c r="BE232" s="12" t="s">
        <v>7</v>
      </c>
      <c r="BF232" s="12" t="s">
        <v>7</v>
      </c>
      <c r="BG232" s="12">
        <v>4321</v>
      </c>
      <c r="BH232" s="22">
        <v>859</v>
      </c>
      <c r="BI232" s="19" t="s">
        <v>10</v>
      </c>
      <c r="BJ232" s="12"/>
      <c r="BK232" s="129">
        <v>1677</v>
      </c>
      <c r="BL232" s="16">
        <v>383</v>
      </c>
      <c r="BM232" s="16">
        <v>223</v>
      </c>
      <c r="BN232" s="1"/>
      <c r="BO232" s="1"/>
      <c r="BP232" s="1"/>
      <c r="BQ232" s="1"/>
      <c r="BR232" s="108"/>
      <c r="BS232" s="1"/>
      <c r="BT232" s="1"/>
      <c r="BU232" s="1"/>
      <c r="BV232" s="1"/>
      <c r="BW232" s="1"/>
      <c r="BX232" s="12">
        <v>89</v>
      </c>
      <c r="BY232" s="12">
        <v>27</v>
      </c>
      <c r="BZ232" s="12">
        <v>43</v>
      </c>
      <c r="CA232" s="12">
        <v>100</v>
      </c>
      <c r="CB232" s="12">
        <v>85</v>
      </c>
      <c r="CC232" s="12"/>
      <c r="CD232" s="12"/>
      <c r="CE232" s="12"/>
      <c r="CF232" s="12"/>
      <c r="CG232" s="12"/>
      <c r="CH232" s="12"/>
      <c r="CI232" s="66"/>
      <c r="CJ232" s="12"/>
      <c r="CK232" s="66"/>
      <c r="CL232" s="66"/>
      <c r="CM232" s="66"/>
      <c r="CN232" s="66"/>
      <c r="CO232" s="66"/>
      <c r="CP232" s="12"/>
      <c r="CQ232" s="66"/>
      <c r="CR232" s="66"/>
      <c r="CS232" s="66"/>
      <c r="CT232" s="66"/>
      <c r="CU232" s="12"/>
      <c r="CV232" s="12"/>
      <c r="CW232" s="12"/>
      <c r="CX232" s="12"/>
      <c r="CY232" s="28"/>
    </row>
    <row r="233" spans="1:103" s="3" customFormat="1" x14ac:dyDescent="0.2">
      <c r="A233" s="1" t="s">
        <v>133</v>
      </c>
      <c r="B233" s="3">
        <v>2018</v>
      </c>
      <c r="C233" s="21">
        <v>3298</v>
      </c>
      <c r="D233" s="21">
        <v>3491</v>
      </c>
      <c r="E233" s="12">
        <v>6861</v>
      </c>
      <c r="F233" s="12">
        <v>5963</v>
      </c>
      <c r="G233" s="12">
        <v>607</v>
      </c>
      <c r="H233" s="12">
        <v>953</v>
      </c>
      <c r="I233" s="12">
        <v>94</v>
      </c>
      <c r="J233" s="12">
        <v>97</v>
      </c>
      <c r="K233" s="44">
        <v>15299</v>
      </c>
      <c r="L233" s="44">
        <v>19014</v>
      </c>
      <c r="M233" s="44">
        <v>1643</v>
      </c>
      <c r="N233" s="44">
        <v>1655</v>
      </c>
      <c r="O233" s="19">
        <v>783</v>
      </c>
      <c r="P233" s="19">
        <v>818</v>
      </c>
      <c r="Q233" s="19"/>
      <c r="R233" s="19"/>
      <c r="S233" s="19"/>
      <c r="T233" s="19"/>
      <c r="U233" s="19"/>
      <c r="V233" s="19"/>
      <c r="W233" s="19"/>
      <c r="X233" s="19"/>
      <c r="Y233" s="19"/>
      <c r="Z233" s="2"/>
      <c r="AA233" s="2"/>
      <c r="AB233" s="2"/>
      <c r="AC233" s="2" t="s">
        <v>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8" t="s">
        <v>10</v>
      </c>
      <c r="AT233" s="28" t="s">
        <v>7</v>
      </c>
      <c r="AU233" s="12">
        <v>43</v>
      </c>
      <c r="AV233" s="12"/>
      <c r="AW233" s="19">
        <v>700</v>
      </c>
      <c r="AX233" s="19">
        <v>760</v>
      </c>
      <c r="AY233" s="19">
        <v>750</v>
      </c>
      <c r="AZ233" s="19">
        <v>800</v>
      </c>
      <c r="BA233" s="12"/>
      <c r="BB233" s="12"/>
      <c r="BC233" s="12">
        <v>89</v>
      </c>
      <c r="BD233" s="12">
        <v>74</v>
      </c>
      <c r="BE233" s="12"/>
      <c r="BF233" s="12" t="s">
        <v>7</v>
      </c>
      <c r="BG233" s="12">
        <v>4140</v>
      </c>
      <c r="BH233" s="22">
        <v>852</v>
      </c>
      <c r="BI233" s="19" t="s">
        <v>10</v>
      </c>
      <c r="BJ233" s="12"/>
      <c r="BK233" s="128">
        <v>1557</v>
      </c>
      <c r="BL233" s="120">
        <v>393</v>
      </c>
      <c r="BM233" s="120">
        <v>221</v>
      </c>
      <c r="BN233" s="1"/>
      <c r="BO233" s="1"/>
      <c r="BP233" s="1"/>
      <c r="BQ233" s="1"/>
      <c r="BR233" s="108"/>
      <c r="BS233" s="1"/>
      <c r="BT233" s="1"/>
      <c r="BU233" s="1"/>
      <c r="BV233" s="1"/>
      <c r="BW233" s="1"/>
      <c r="BX233" s="12">
        <v>90</v>
      </c>
      <c r="BY233" s="12">
        <v>30.4</v>
      </c>
      <c r="BZ233" s="12">
        <v>47.5</v>
      </c>
      <c r="CA233" s="12">
        <v>100</v>
      </c>
      <c r="CB233" s="12">
        <v>94</v>
      </c>
      <c r="CC233" s="12"/>
      <c r="CD233" s="12"/>
      <c r="CE233" s="12"/>
      <c r="CF233" s="12"/>
      <c r="CG233" s="12"/>
      <c r="CH233" s="12"/>
      <c r="CI233" s="66"/>
      <c r="CJ233" s="12"/>
      <c r="CK233" s="66"/>
      <c r="CL233" s="66"/>
      <c r="CM233" s="66"/>
      <c r="CN233" s="66"/>
      <c r="CO233" s="66"/>
      <c r="CP233" s="12"/>
      <c r="CQ233" s="66"/>
      <c r="CR233" s="66"/>
      <c r="CS233" s="66"/>
      <c r="CT233" s="66"/>
      <c r="CU233" s="12"/>
      <c r="CV233" s="12"/>
      <c r="CW233" s="12"/>
      <c r="CX233" s="12"/>
      <c r="CY233" s="28"/>
    </row>
    <row r="234" spans="1:103" x14ac:dyDescent="0.2">
      <c r="A234" s="1" t="s">
        <v>133</v>
      </c>
      <c r="B234" s="3">
        <v>2017</v>
      </c>
      <c r="C234" s="21">
        <v>3322</v>
      </c>
      <c r="D234" s="21">
        <v>3483</v>
      </c>
      <c r="E234" s="12">
        <v>6885</v>
      </c>
      <c r="F234" s="12">
        <v>5707</v>
      </c>
      <c r="G234" s="12">
        <v>530</v>
      </c>
      <c r="H234" s="12">
        <v>926</v>
      </c>
      <c r="I234" s="12">
        <v>92</v>
      </c>
      <c r="J234" s="12">
        <v>97</v>
      </c>
      <c r="K234" s="19">
        <v>14208</v>
      </c>
      <c r="L234" s="19">
        <v>17254</v>
      </c>
      <c r="M234" s="19">
        <v>1617</v>
      </c>
      <c r="N234" s="19">
        <v>1798</v>
      </c>
      <c r="O234" s="19">
        <v>756</v>
      </c>
      <c r="P234" s="19">
        <v>850</v>
      </c>
      <c r="Q234" s="19"/>
      <c r="R234" s="19"/>
      <c r="S234" s="19"/>
      <c r="T234" s="19"/>
      <c r="U234" s="19"/>
      <c r="V234" s="19"/>
      <c r="W234" s="19"/>
      <c r="X234" s="19"/>
      <c r="Y234" s="19"/>
      <c r="AC234" s="2" t="s">
        <v>5</v>
      </c>
      <c r="AS234" s="28" t="s">
        <v>10</v>
      </c>
      <c r="AT234" s="28" t="s">
        <v>7</v>
      </c>
      <c r="AU234" s="12">
        <v>34</v>
      </c>
      <c r="AW234" s="19">
        <v>710</v>
      </c>
      <c r="AX234" s="19">
        <v>770</v>
      </c>
      <c r="AY234" s="19">
        <v>730</v>
      </c>
      <c r="AZ234" s="19">
        <v>800</v>
      </c>
      <c r="BC234" s="12">
        <v>90</v>
      </c>
      <c r="BD234" s="12">
        <v>73</v>
      </c>
      <c r="BF234" s="12" t="s">
        <v>7</v>
      </c>
      <c r="BG234" s="12">
        <v>3592</v>
      </c>
      <c r="BH234" s="22">
        <v>863</v>
      </c>
      <c r="BI234" s="19" t="s">
        <v>10</v>
      </c>
      <c r="BK234" s="128">
        <v>1359</v>
      </c>
      <c r="BL234" s="120">
        <v>404</v>
      </c>
      <c r="BM234" s="120">
        <v>197</v>
      </c>
      <c r="BQ234" s="1"/>
      <c r="BR234" s="108"/>
      <c r="BX234" s="12">
        <v>90</v>
      </c>
      <c r="BY234" s="12">
        <v>34</v>
      </c>
      <c r="BZ234" s="12">
        <v>50</v>
      </c>
      <c r="CA234" s="12">
        <v>100</v>
      </c>
      <c r="CB234" s="12">
        <v>90</v>
      </c>
      <c r="CC234" s="12"/>
      <c r="CI234" s="66"/>
      <c r="CK234" s="66"/>
      <c r="CL234" s="66"/>
      <c r="CM234" s="66"/>
      <c r="CN234" s="66"/>
      <c r="CO234" s="66"/>
      <c r="CQ234" s="66"/>
      <c r="CR234" s="66"/>
      <c r="CS234" s="66"/>
      <c r="CT234" s="66"/>
      <c r="CU234" s="12"/>
      <c r="CY234" s="28"/>
    </row>
    <row r="235" spans="1:103" x14ac:dyDescent="0.2">
      <c r="A235" s="4" t="s">
        <v>127</v>
      </c>
      <c r="B235" s="3">
        <v>2022</v>
      </c>
      <c r="C235" s="19">
        <v>933</v>
      </c>
      <c r="D235" s="19">
        <v>1503</v>
      </c>
      <c r="E235" s="19">
        <v>2459</v>
      </c>
      <c r="F235" s="19">
        <v>0</v>
      </c>
      <c r="G235" s="19">
        <v>187</v>
      </c>
      <c r="H235" s="19">
        <v>296</v>
      </c>
      <c r="I235" s="19">
        <v>92</v>
      </c>
      <c r="J235" s="19">
        <v>94</v>
      </c>
      <c r="K235" s="19">
        <v>3283</v>
      </c>
      <c r="L235" s="19">
        <v>8129</v>
      </c>
      <c r="M235" s="19">
        <v>848</v>
      </c>
      <c r="N235" s="19">
        <v>1281</v>
      </c>
      <c r="O235" s="19">
        <v>278</v>
      </c>
      <c r="P235" s="19">
        <v>403</v>
      </c>
      <c r="Q235" s="19"/>
      <c r="R235" s="19"/>
      <c r="S235" s="19"/>
      <c r="T235" s="19"/>
      <c r="U235" s="19"/>
      <c r="V235" s="19"/>
      <c r="W235" s="19"/>
      <c r="X235" s="19"/>
      <c r="Y235" s="19"/>
      <c r="Z235" s="48" t="s">
        <v>5</v>
      </c>
      <c r="AA235" s="48" t="s">
        <v>13</v>
      </c>
      <c r="AB235" s="48" t="s">
        <v>5</v>
      </c>
      <c r="AC235" s="48" t="s">
        <v>9</v>
      </c>
      <c r="AD235" s="48" t="s">
        <v>5</v>
      </c>
      <c r="AE235" s="48" t="s">
        <v>5</v>
      </c>
      <c r="AF235" s="48" t="s">
        <v>9</v>
      </c>
      <c r="AG235" s="48" t="s">
        <v>5</v>
      </c>
      <c r="AH235" s="48" t="s">
        <v>5</v>
      </c>
      <c r="AI235" s="48" t="s">
        <v>5</v>
      </c>
      <c r="AJ235" s="48" t="s">
        <v>9</v>
      </c>
      <c r="AK235" s="48" t="s">
        <v>9</v>
      </c>
      <c r="AL235" s="48" t="s">
        <v>9</v>
      </c>
      <c r="AM235" s="48" t="s">
        <v>15</v>
      </c>
      <c r="AN235" s="48" t="s">
        <v>9</v>
      </c>
      <c r="AO235" s="48" t="s">
        <v>9</v>
      </c>
      <c r="AP235" s="48" t="s">
        <v>13</v>
      </c>
      <c r="AQ235" s="48" t="s">
        <v>13</v>
      </c>
      <c r="AR235" s="48" t="s">
        <v>15</v>
      </c>
      <c r="AS235" s="2" t="s">
        <v>10</v>
      </c>
      <c r="AT235" s="2" t="s">
        <v>7</v>
      </c>
      <c r="AU235" s="19">
        <v>32</v>
      </c>
      <c r="AV235" s="19"/>
      <c r="AW235" s="19">
        <v>720</v>
      </c>
      <c r="AX235" s="19">
        <v>760</v>
      </c>
      <c r="AY235" s="19">
        <v>710</v>
      </c>
      <c r="AZ235" s="19">
        <v>775</v>
      </c>
      <c r="BA235" s="19">
        <v>1440</v>
      </c>
      <c r="BB235" s="19">
        <v>1510</v>
      </c>
      <c r="BC235" s="19">
        <v>77</v>
      </c>
      <c r="BD235" s="19"/>
      <c r="BG235" s="12">
        <v>940</v>
      </c>
      <c r="BH235" s="12">
        <v>363</v>
      </c>
      <c r="BI235" s="19"/>
      <c r="BJ235" s="19"/>
      <c r="BK235" s="3">
        <v>349</v>
      </c>
      <c r="BL235" s="3">
        <v>45</v>
      </c>
      <c r="BM235" s="3">
        <v>14</v>
      </c>
      <c r="BN235" s="1" t="s">
        <v>7</v>
      </c>
      <c r="BO235" s="1" t="s">
        <v>7</v>
      </c>
      <c r="BP235" s="1" t="s">
        <v>10</v>
      </c>
      <c r="BQ235" s="1"/>
      <c r="BR235" s="108"/>
      <c r="BS235" s="1" t="s">
        <v>7</v>
      </c>
      <c r="BT235" s="1" t="s">
        <v>7</v>
      </c>
      <c r="BU235" s="1" t="s">
        <v>7</v>
      </c>
      <c r="BV235" s="1" t="s">
        <v>7</v>
      </c>
      <c r="BW235" s="1" t="s">
        <v>7</v>
      </c>
      <c r="BX235" s="19">
        <v>73</v>
      </c>
      <c r="BY235" s="19">
        <v>0</v>
      </c>
      <c r="BZ235" s="19">
        <v>0</v>
      </c>
      <c r="CA235" s="19">
        <v>99.5</v>
      </c>
      <c r="CB235" s="19">
        <v>96.5</v>
      </c>
      <c r="CC235" s="19">
        <v>66870</v>
      </c>
      <c r="CD235" s="19"/>
      <c r="CE235" s="19"/>
      <c r="CF235" s="19"/>
      <c r="CG235" s="19">
        <v>935</v>
      </c>
      <c r="CH235" s="19">
        <v>17415</v>
      </c>
      <c r="CI235" s="12">
        <v>494</v>
      </c>
      <c r="CJ235" s="12">
        <v>374</v>
      </c>
      <c r="CK235" s="12">
        <v>374</v>
      </c>
      <c r="CL235" s="12">
        <v>371</v>
      </c>
      <c r="CM235" s="12">
        <v>359</v>
      </c>
      <c r="CN235" s="12">
        <v>0</v>
      </c>
      <c r="CO235" s="12">
        <v>374</v>
      </c>
      <c r="CP235" s="12">
        <v>100</v>
      </c>
      <c r="CQ235" s="12">
        <v>63045</v>
      </c>
      <c r="CR235" s="12">
        <v>58722</v>
      </c>
      <c r="CS235" s="12">
        <v>5661</v>
      </c>
      <c r="CT235" s="12">
        <v>2569</v>
      </c>
      <c r="CU235" s="12">
        <v>0</v>
      </c>
      <c r="CV235" s="12">
        <v>0</v>
      </c>
      <c r="CW235" s="12">
        <v>0</v>
      </c>
      <c r="CX235" s="12">
        <v>0</v>
      </c>
      <c r="CY235" s="84" t="s">
        <v>201</v>
      </c>
    </row>
    <row r="236" spans="1:103" s="3" customFormat="1" x14ac:dyDescent="0.2">
      <c r="A236" s="3" t="s">
        <v>127</v>
      </c>
      <c r="B236" s="3">
        <v>2021</v>
      </c>
      <c r="C236" s="19">
        <v>960</v>
      </c>
      <c r="D236" s="19">
        <v>1537</v>
      </c>
      <c r="E236" s="19">
        <v>2516</v>
      </c>
      <c r="F236" s="19">
        <v>0</v>
      </c>
      <c r="G236" s="19">
        <v>212</v>
      </c>
      <c r="H236" s="19">
        <v>316</v>
      </c>
      <c r="I236" s="19">
        <v>93</v>
      </c>
      <c r="J236" s="19">
        <v>94</v>
      </c>
      <c r="K236" s="19">
        <v>3253</v>
      </c>
      <c r="L236" s="19">
        <v>7631</v>
      </c>
      <c r="M236" s="19">
        <v>829</v>
      </c>
      <c r="N236" s="19">
        <v>1364</v>
      </c>
      <c r="O236" s="19">
        <v>261</v>
      </c>
      <c r="P236" s="19">
        <v>418</v>
      </c>
      <c r="Q236" s="19"/>
      <c r="R236" s="19"/>
      <c r="S236" s="19"/>
      <c r="T236" s="19"/>
      <c r="U236" s="19"/>
      <c r="V236" s="19"/>
      <c r="W236" s="19"/>
      <c r="X236" s="19"/>
      <c r="Y236" s="19"/>
      <c r="Z236" s="2"/>
      <c r="AA236" s="2"/>
      <c r="AB236" s="2"/>
      <c r="AC236" s="2" t="s">
        <v>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 t="s">
        <v>10</v>
      </c>
      <c r="AT236" s="2" t="s">
        <v>7</v>
      </c>
      <c r="AU236" s="19">
        <v>30</v>
      </c>
      <c r="AV236" s="19"/>
      <c r="AW236" s="19">
        <v>710</v>
      </c>
      <c r="AX236" s="19">
        <v>760</v>
      </c>
      <c r="AY236" s="19">
        <v>710</v>
      </c>
      <c r="AZ236" s="19">
        <v>780</v>
      </c>
      <c r="BA236" s="19">
        <v>1420</v>
      </c>
      <c r="BB236" s="19">
        <v>1520</v>
      </c>
      <c r="BC236" s="19">
        <v>79</v>
      </c>
      <c r="BD236" s="19"/>
      <c r="BE236" s="12"/>
      <c r="BF236" s="12"/>
      <c r="BG236" s="12">
        <v>754</v>
      </c>
      <c r="BH236" s="12">
        <v>301</v>
      </c>
      <c r="BI236" s="19"/>
      <c r="BJ236" s="19"/>
      <c r="BK236" s="3">
        <v>316</v>
      </c>
      <c r="BL236" s="3">
        <v>49</v>
      </c>
      <c r="BM236" s="3">
        <v>16</v>
      </c>
      <c r="BR236" s="109"/>
      <c r="BX236" s="19">
        <v>75</v>
      </c>
      <c r="BY236" s="19">
        <v>0</v>
      </c>
      <c r="BZ236" s="19">
        <v>0</v>
      </c>
      <c r="CA236" s="19">
        <v>99</v>
      </c>
      <c r="CB236" s="19">
        <v>96</v>
      </c>
      <c r="CC236" s="19"/>
      <c r="CD236" s="19"/>
      <c r="CE236" s="19"/>
      <c r="CF236" s="19"/>
      <c r="CG236" s="19"/>
      <c r="CH236" s="19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28"/>
    </row>
    <row r="237" spans="1:103" s="3" customFormat="1" x14ac:dyDescent="0.2">
      <c r="A237" s="3" t="s">
        <v>127</v>
      </c>
      <c r="B237" s="3">
        <v>2020</v>
      </c>
      <c r="C237" s="19">
        <v>908</v>
      </c>
      <c r="D237" s="19">
        <v>1501</v>
      </c>
      <c r="E237" s="19">
        <v>2435</v>
      </c>
      <c r="F237" s="19">
        <v>0</v>
      </c>
      <c r="G237" s="19">
        <v>210</v>
      </c>
      <c r="H237" s="19">
        <v>279</v>
      </c>
      <c r="I237" s="19">
        <v>88</v>
      </c>
      <c r="J237" s="19">
        <v>93</v>
      </c>
      <c r="K237" s="19">
        <v>2722</v>
      </c>
      <c r="L237" s="19">
        <v>5941</v>
      </c>
      <c r="M237" s="19">
        <v>765</v>
      </c>
      <c r="N237" s="19">
        <v>1361</v>
      </c>
      <c r="O237" s="19">
        <v>198</v>
      </c>
      <c r="P237" s="19">
        <v>396</v>
      </c>
      <c r="Q237" s="19"/>
      <c r="R237" s="19"/>
      <c r="S237" s="19"/>
      <c r="T237" s="19"/>
      <c r="U237" s="19"/>
      <c r="V237" s="19"/>
      <c r="W237" s="19"/>
      <c r="X237" s="19"/>
      <c r="Y237" s="19"/>
      <c r="Z237" s="2"/>
      <c r="AA237" s="2"/>
      <c r="AB237" s="2"/>
      <c r="AC237" s="2" t="s">
        <v>13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 t="s">
        <v>10</v>
      </c>
      <c r="AT237" s="2" t="s">
        <v>7</v>
      </c>
      <c r="AU237" s="19">
        <v>64</v>
      </c>
      <c r="AV237" s="19"/>
      <c r="AW237" s="19">
        <v>680</v>
      </c>
      <c r="AX237" s="19">
        <v>750</v>
      </c>
      <c r="AY237" s="19">
        <v>680</v>
      </c>
      <c r="AZ237" s="19">
        <v>770</v>
      </c>
      <c r="BA237" s="19">
        <v>1380</v>
      </c>
      <c r="BB237" s="19">
        <v>1490</v>
      </c>
      <c r="BC237" s="19">
        <v>73</v>
      </c>
      <c r="BD237" s="19"/>
      <c r="BE237" s="12"/>
      <c r="BF237" s="12"/>
      <c r="BG237" s="12">
        <v>660</v>
      </c>
      <c r="BH237" s="12">
        <v>308</v>
      </c>
      <c r="BI237" s="19"/>
      <c r="BJ237" s="19"/>
      <c r="BK237" s="3">
        <v>275</v>
      </c>
      <c r="BL237" s="3">
        <v>39</v>
      </c>
      <c r="BM237" s="3">
        <v>14</v>
      </c>
      <c r="BR237" s="109"/>
      <c r="BX237" s="19">
        <v>72</v>
      </c>
      <c r="BY237" s="19">
        <v>0</v>
      </c>
      <c r="BZ237" s="19">
        <v>0</v>
      </c>
      <c r="CA237" s="19">
        <v>91</v>
      </c>
      <c r="CB237" s="19">
        <v>82</v>
      </c>
      <c r="CC237" s="19"/>
      <c r="CD237" s="19"/>
      <c r="CE237" s="19"/>
      <c r="CF237" s="19"/>
      <c r="CG237" s="19"/>
      <c r="CH237" s="19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28"/>
    </row>
    <row r="238" spans="1:103" s="3" customFormat="1" x14ac:dyDescent="0.2">
      <c r="A238" s="3" t="s">
        <v>127</v>
      </c>
      <c r="B238" s="3">
        <v>2019</v>
      </c>
      <c r="C238" s="19">
        <v>993</v>
      </c>
      <c r="D238" s="19">
        <v>1432</v>
      </c>
      <c r="E238" s="19">
        <v>2441</v>
      </c>
      <c r="F238" s="19">
        <v>0</v>
      </c>
      <c r="G238" s="19">
        <v>228</v>
      </c>
      <c r="H238" s="19">
        <v>288</v>
      </c>
      <c r="I238" s="19">
        <v>91</v>
      </c>
      <c r="J238" s="19">
        <v>96</v>
      </c>
      <c r="K238" s="19">
        <v>2887</v>
      </c>
      <c r="L238" s="19">
        <v>6074</v>
      </c>
      <c r="M238" s="19">
        <v>870</v>
      </c>
      <c r="N238" s="19">
        <v>1257</v>
      </c>
      <c r="O238" s="19">
        <v>281</v>
      </c>
      <c r="P238" s="19">
        <v>410</v>
      </c>
      <c r="Q238" s="19"/>
      <c r="R238" s="19"/>
      <c r="S238" s="19"/>
      <c r="T238" s="19"/>
      <c r="U238" s="19"/>
      <c r="V238" s="19"/>
      <c r="W238" s="19"/>
      <c r="X238" s="19"/>
      <c r="Y238" s="19"/>
      <c r="Z238" s="2"/>
      <c r="AA238" s="2"/>
      <c r="AB238" s="2"/>
      <c r="AC238" s="2" t="s">
        <v>13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 t="s">
        <v>10</v>
      </c>
      <c r="AT238" s="2" t="s">
        <v>7</v>
      </c>
      <c r="AU238" s="19">
        <v>69</v>
      </c>
      <c r="AV238" s="19"/>
      <c r="AW238" s="19">
        <v>680</v>
      </c>
      <c r="AX238" s="19">
        <v>750</v>
      </c>
      <c r="AY238" s="19">
        <v>690</v>
      </c>
      <c r="AZ238" s="19">
        <v>780</v>
      </c>
      <c r="BA238" s="19">
        <v>1380</v>
      </c>
      <c r="BB238" s="19">
        <v>1490</v>
      </c>
      <c r="BC238" s="19">
        <v>65</v>
      </c>
      <c r="BD238" s="19"/>
      <c r="BE238" s="12"/>
      <c r="BF238" s="12"/>
      <c r="BG238" s="12">
        <v>767</v>
      </c>
      <c r="BH238" s="12">
        <v>310</v>
      </c>
      <c r="BI238" s="19"/>
      <c r="BJ238" s="19"/>
      <c r="BK238" s="3">
        <v>314</v>
      </c>
      <c r="BL238" s="3">
        <v>34</v>
      </c>
      <c r="BM238" s="3">
        <v>10</v>
      </c>
      <c r="BR238" s="109"/>
      <c r="BX238" s="19">
        <v>73</v>
      </c>
      <c r="BY238" s="19">
        <v>1</v>
      </c>
      <c r="BZ238" s="19">
        <v>1</v>
      </c>
      <c r="CA238" s="19">
        <v>100</v>
      </c>
      <c r="CB238" s="19">
        <v>97</v>
      </c>
      <c r="CC238" s="19"/>
      <c r="CD238" s="19"/>
      <c r="CE238" s="19"/>
      <c r="CF238" s="19"/>
      <c r="CG238" s="19"/>
      <c r="CH238" s="19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28"/>
    </row>
    <row r="239" spans="1:103" customFormat="1" ht="16" x14ac:dyDescent="0.2">
      <c r="A239" s="3" t="s">
        <v>127</v>
      </c>
      <c r="B239" s="3">
        <v>2018</v>
      </c>
      <c r="C239" s="19">
        <v>1005</v>
      </c>
      <c r="D239" s="19">
        <v>1437</v>
      </c>
      <c r="E239" s="19">
        <v>2456</v>
      </c>
      <c r="F239" s="19">
        <v>0</v>
      </c>
      <c r="G239" s="19">
        <v>209</v>
      </c>
      <c r="H239" s="19">
        <v>291</v>
      </c>
      <c r="I239" s="19">
        <v>92</v>
      </c>
      <c r="J239" s="19">
        <v>95</v>
      </c>
      <c r="K239" s="19">
        <v>2511</v>
      </c>
      <c r="L239" s="19">
        <v>5801</v>
      </c>
      <c r="M239" s="19">
        <v>828</v>
      </c>
      <c r="N239" s="19">
        <v>1215</v>
      </c>
      <c r="O239" s="19">
        <v>281</v>
      </c>
      <c r="P239" s="19">
        <v>404</v>
      </c>
      <c r="Q239" s="19"/>
      <c r="R239" s="19"/>
      <c r="S239" s="19"/>
      <c r="T239" s="19"/>
      <c r="U239" s="19"/>
      <c r="V239" s="19"/>
      <c r="W239" s="19"/>
      <c r="X239" s="19"/>
      <c r="Y239" s="19"/>
      <c r="Z239" s="2"/>
      <c r="AA239" s="2"/>
      <c r="AB239" s="2"/>
      <c r="AC239" s="2" t="s">
        <v>13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 t="s">
        <v>10</v>
      </c>
      <c r="AT239" s="2" t="s">
        <v>7</v>
      </c>
      <c r="AU239" s="19">
        <v>61</v>
      </c>
      <c r="AV239" s="19"/>
      <c r="AW239" s="19">
        <v>680</v>
      </c>
      <c r="AX239" s="19">
        <v>740</v>
      </c>
      <c r="AY239" s="19">
        <v>690</v>
      </c>
      <c r="AZ239" s="19">
        <v>770</v>
      </c>
      <c r="BA239" s="19"/>
      <c r="BB239" s="19"/>
      <c r="BC239" s="19">
        <v>61</v>
      </c>
      <c r="BD239" s="19"/>
      <c r="BE239" s="12"/>
      <c r="BF239" s="12"/>
      <c r="BG239" s="12">
        <v>679</v>
      </c>
      <c r="BH239" s="12">
        <v>297</v>
      </c>
      <c r="BI239" s="19"/>
      <c r="BJ239" s="19"/>
      <c r="BK239" s="3">
        <v>257</v>
      </c>
      <c r="BL239" s="3">
        <v>33</v>
      </c>
      <c r="BM239" s="3">
        <v>7</v>
      </c>
      <c r="BN239" s="3"/>
      <c r="BO239" s="3"/>
      <c r="BP239" s="3"/>
      <c r="BQ239" s="3"/>
      <c r="BR239" s="109"/>
      <c r="BS239" s="3"/>
      <c r="BT239" s="3"/>
      <c r="BU239" s="3"/>
      <c r="BV239" s="3"/>
      <c r="BW239" s="3"/>
      <c r="BX239" s="19">
        <v>72</v>
      </c>
      <c r="BY239" s="19">
        <v>1</v>
      </c>
      <c r="BZ239" s="19">
        <v>1</v>
      </c>
      <c r="CA239" s="19">
        <v>99</v>
      </c>
      <c r="CB239" s="19">
        <v>97</v>
      </c>
      <c r="CC239" s="19"/>
      <c r="CD239" s="19"/>
      <c r="CE239" s="19"/>
      <c r="CF239" s="19"/>
      <c r="CG239" s="19"/>
      <c r="CH239" s="19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28"/>
    </row>
    <row r="240" spans="1:103" customFormat="1" ht="16" x14ac:dyDescent="0.2">
      <c r="A240" s="3" t="s">
        <v>127</v>
      </c>
      <c r="B240" s="3">
        <v>2017</v>
      </c>
      <c r="C240" s="19">
        <v>956</v>
      </c>
      <c r="D240" s="19">
        <v>1378</v>
      </c>
      <c r="E240" s="19">
        <v>2353</v>
      </c>
      <c r="F240" s="19">
        <v>0</v>
      </c>
      <c r="G240" s="19">
        <v>192</v>
      </c>
      <c r="H240" s="19">
        <v>297</v>
      </c>
      <c r="I240" s="19">
        <v>90</v>
      </c>
      <c r="J240" s="19">
        <v>96</v>
      </c>
      <c r="K240" s="19">
        <v>2220</v>
      </c>
      <c r="L240" s="19">
        <v>5526</v>
      </c>
      <c r="M240" s="19">
        <v>781</v>
      </c>
      <c r="N240" s="19">
        <v>1061</v>
      </c>
      <c r="O240" s="19">
        <v>245</v>
      </c>
      <c r="P240" s="19">
        <v>380</v>
      </c>
      <c r="Q240" s="19"/>
      <c r="R240" s="19"/>
      <c r="S240" s="19"/>
      <c r="T240" s="19"/>
      <c r="U240" s="19"/>
      <c r="V240" s="19"/>
      <c r="W240" s="19"/>
      <c r="X240" s="19"/>
      <c r="Y240" s="19"/>
      <c r="Z240" s="2"/>
      <c r="AA240" s="2"/>
      <c r="AB240" s="2"/>
      <c r="AC240" s="2" t="s">
        <v>13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 t="s">
        <v>10</v>
      </c>
      <c r="AT240" s="2" t="s">
        <v>7</v>
      </c>
      <c r="AU240" s="19">
        <v>59</v>
      </c>
      <c r="AV240" s="19"/>
      <c r="AW240" s="19">
        <v>690</v>
      </c>
      <c r="AX240" s="19">
        <v>750</v>
      </c>
      <c r="AY240" s="19">
        <v>680</v>
      </c>
      <c r="AZ240" s="19">
        <v>760</v>
      </c>
      <c r="BA240" s="19"/>
      <c r="BB240" s="19"/>
      <c r="BC240" s="19">
        <v>65</v>
      </c>
      <c r="BD240" s="19"/>
      <c r="BE240" s="12"/>
      <c r="BF240" s="12"/>
      <c r="BG240" s="12">
        <v>657</v>
      </c>
      <c r="BH240" s="12">
        <v>274</v>
      </c>
      <c r="BI240" s="19"/>
      <c r="BJ240" s="19"/>
      <c r="BK240" s="3"/>
      <c r="BL240" s="3"/>
      <c r="BM240" s="3"/>
      <c r="BN240" s="3"/>
      <c r="BO240" s="3"/>
      <c r="BP240" s="3"/>
      <c r="BQ240" s="3"/>
      <c r="BR240" s="109"/>
      <c r="BS240" s="3"/>
      <c r="BT240" s="3"/>
      <c r="BU240" s="3"/>
      <c r="BV240" s="3"/>
      <c r="BW240" s="3"/>
      <c r="BX240" s="19">
        <v>75</v>
      </c>
      <c r="BY240" s="19">
        <v>0</v>
      </c>
      <c r="BZ240" s="19">
        <v>0</v>
      </c>
      <c r="CA240" s="19">
        <v>100</v>
      </c>
      <c r="CB240" s="19">
        <v>95</v>
      </c>
      <c r="CC240" s="19"/>
      <c r="CD240" s="19"/>
      <c r="CE240" s="19"/>
      <c r="CF240" s="19"/>
      <c r="CG240" s="19"/>
      <c r="CH240" s="19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2"/>
    </row>
    <row r="241" spans="1:103" customFormat="1" ht="16" x14ac:dyDescent="0.2">
      <c r="A241" s="4" t="s">
        <v>14</v>
      </c>
      <c r="B241" s="3">
        <v>2022</v>
      </c>
      <c r="C241" s="19"/>
      <c r="D241" s="19">
        <v>2362</v>
      </c>
      <c r="E241" s="19">
        <v>2447</v>
      </c>
      <c r="F241" s="19">
        <v>0</v>
      </c>
      <c r="G241" s="19">
        <v>353</v>
      </c>
      <c r="H241" s="19">
        <v>549</v>
      </c>
      <c r="I241" s="12">
        <v>90</v>
      </c>
      <c r="J241" s="12">
        <v>95.02</v>
      </c>
      <c r="K241" s="12"/>
      <c r="L241" s="12">
        <v>8491</v>
      </c>
      <c r="M241" s="12"/>
      <c r="N241" s="12">
        <v>1152</v>
      </c>
      <c r="O241" s="12"/>
      <c r="P241" s="12">
        <v>585</v>
      </c>
      <c r="Q241" s="12"/>
      <c r="R241" s="12"/>
      <c r="S241" s="12"/>
      <c r="T241" s="12"/>
      <c r="U241" s="12"/>
      <c r="V241" s="12"/>
      <c r="W241" s="12"/>
      <c r="X241" s="12"/>
      <c r="Y241" s="12"/>
      <c r="Z241" s="48" t="s">
        <v>5</v>
      </c>
      <c r="AA241" s="48" t="s">
        <v>13</v>
      </c>
      <c r="AB241" s="48" t="s">
        <v>5</v>
      </c>
      <c r="AC241" s="48" t="s">
        <v>9</v>
      </c>
      <c r="AD241" s="48" t="s">
        <v>13</v>
      </c>
      <c r="AE241" s="48" t="s">
        <v>5</v>
      </c>
      <c r="AF241" s="48" t="s">
        <v>15</v>
      </c>
      <c r="AG241" s="48" t="s">
        <v>13</v>
      </c>
      <c r="AH241" s="48" t="s">
        <v>13</v>
      </c>
      <c r="AI241" s="48" t="s">
        <v>5</v>
      </c>
      <c r="AJ241" s="48" t="s">
        <v>9</v>
      </c>
      <c r="AK241" s="48" t="s">
        <v>9</v>
      </c>
      <c r="AL241" s="48" t="s">
        <v>9</v>
      </c>
      <c r="AM241" s="48" t="s">
        <v>9</v>
      </c>
      <c r="AN241" s="48" t="s">
        <v>15</v>
      </c>
      <c r="AO241" s="48" t="s">
        <v>9</v>
      </c>
      <c r="AP241" s="48" t="s">
        <v>9</v>
      </c>
      <c r="AQ241" s="48" t="s">
        <v>9</v>
      </c>
      <c r="AR241" s="48" t="s">
        <v>9</v>
      </c>
      <c r="AS241" s="28"/>
      <c r="AT241" s="28" t="s">
        <v>10</v>
      </c>
      <c r="AU241" s="19">
        <v>40</v>
      </c>
      <c r="AV241" s="19"/>
      <c r="AW241" s="19">
        <v>720</v>
      </c>
      <c r="AX241" s="19">
        <v>770</v>
      </c>
      <c r="AY241" s="19">
        <v>710</v>
      </c>
      <c r="AZ241" s="19">
        <v>780</v>
      </c>
      <c r="BA241" s="19">
        <v>1440</v>
      </c>
      <c r="BB241" s="19">
        <v>1540</v>
      </c>
      <c r="BC241" s="12">
        <v>89</v>
      </c>
      <c r="BD241" s="12"/>
      <c r="BE241" s="12" t="s">
        <v>7</v>
      </c>
      <c r="BF241" s="12" t="s">
        <v>7</v>
      </c>
      <c r="BG241" s="12">
        <v>887</v>
      </c>
      <c r="BH241" s="12">
        <v>259</v>
      </c>
      <c r="BI241" s="12" t="s">
        <v>10</v>
      </c>
      <c r="BJ241" s="12"/>
      <c r="BK241" s="1">
        <v>241</v>
      </c>
      <c r="BL241" s="1">
        <v>43</v>
      </c>
      <c r="BM241" s="1">
        <v>20</v>
      </c>
      <c r="BN241" s="1" t="s">
        <v>7</v>
      </c>
      <c r="BO241" s="1" t="s">
        <v>7</v>
      </c>
      <c r="BP241" s="1" t="s">
        <v>7</v>
      </c>
      <c r="BQ241" s="116" t="s">
        <v>413</v>
      </c>
      <c r="BR241" s="143" t="s">
        <v>413</v>
      </c>
      <c r="BS241" s="1" t="s">
        <v>7</v>
      </c>
      <c r="BT241" s="1" t="s">
        <v>10</v>
      </c>
      <c r="BU241" s="1" t="s">
        <v>7</v>
      </c>
      <c r="BV241" s="1" t="s">
        <v>7</v>
      </c>
      <c r="BW241" s="1" t="s">
        <v>7</v>
      </c>
      <c r="BX241" s="12">
        <v>85</v>
      </c>
      <c r="BY241" s="12">
        <v>0</v>
      </c>
      <c r="BZ241" s="12">
        <v>0</v>
      </c>
      <c r="CA241" s="12">
        <v>100</v>
      </c>
      <c r="CB241" s="12">
        <v>91</v>
      </c>
      <c r="CC241" s="12">
        <v>64000</v>
      </c>
      <c r="CD241" s="12"/>
      <c r="CE241" s="12"/>
      <c r="CF241" s="12"/>
      <c r="CG241" s="12">
        <v>160</v>
      </c>
      <c r="CH241" s="12">
        <f>10320+9600</f>
        <v>19920</v>
      </c>
      <c r="CI241" s="12">
        <v>392</v>
      </c>
      <c r="CJ241" s="12">
        <v>309</v>
      </c>
      <c r="CK241" s="12">
        <v>309</v>
      </c>
      <c r="CL241" s="12">
        <v>301</v>
      </c>
      <c r="CM241" s="12">
        <v>299</v>
      </c>
      <c r="CN241" s="12">
        <v>2</v>
      </c>
      <c r="CO241" s="12">
        <v>309</v>
      </c>
      <c r="CP241" s="12">
        <v>100</v>
      </c>
      <c r="CQ241" s="66">
        <v>63771</v>
      </c>
      <c r="CR241" s="66">
        <v>62395</v>
      </c>
      <c r="CS241" s="66">
        <v>3091</v>
      </c>
      <c r="CT241" s="66">
        <v>1306</v>
      </c>
      <c r="CU241" s="12">
        <v>0</v>
      </c>
      <c r="CV241" s="66">
        <v>0</v>
      </c>
      <c r="CW241" s="12">
        <v>0</v>
      </c>
      <c r="CX241" s="66">
        <v>0</v>
      </c>
      <c r="CY241" s="85" t="s">
        <v>171</v>
      </c>
    </row>
    <row r="242" spans="1:103" customFormat="1" ht="16" x14ac:dyDescent="0.2">
      <c r="A242" s="3" t="s">
        <v>14</v>
      </c>
      <c r="B242" s="3">
        <v>2021</v>
      </c>
      <c r="C242" s="19"/>
      <c r="D242" s="19">
        <v>2381</v>
      </c>
      <c r="E242" s="19">
        <v>2461</v>
      </c>
      <c r="F242" s="19">
        <v>0</v>
      </c>
      <c r="G242" s="19">
        <v>340</v>
      </c>
      <c r="H242" s="19">
        <v>524</v>
      </c>
      <c r="I242" s="12">
        <v>92</v>
      </c>
      <c r="J242" s="12">
        <v>96.6</v>
      </c>
      <c r="K242" s="12"/>
      <c r="L242" s="12">
        <v>7665</v>
      </c>
      <c r="M242" s="12"/>
      <c r="N242" s="12">
        <v>1240</v>
      </c>
      <c r="O242" s="12"/>
      <c r="P242" s="12">
        <v>606</v>
      </c>
      <c r="Q242" s="12"/>
      <c r="R242" s="12"/>
      <c r="S242" s="12"/>
      <c r="T242" s="12"/>
      <c r="U242" s="12"/>
      <c r="V242" s="12"/>
      <c r="W242" s="12"/>
      <c r="X242" s="12"/>
      <c r="Y242" s="12"/>
      <c r="Z242" s="28"/>
      <c r="AA242" s="28"/>
      <c r="AB242" s="28"/>
      <c r="AC242" s="28" t="s">
        <v>9</v>
      </c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 t="s">
        <v>10</v>
      </c>
      <c r="AU242" s="19">
        <v>37</v>
      </c>
      <c r="AV242" s="19"/>
      <c r="AW242" s="19">
        <v>710</v>
      </c>
      <c r="AX242" s="19">
        <v>760</v>
      </c>
      <c r="AY242" s="19">
        <v>690</v>
      </c>
      <c r="AZ242" s="19">
        <v>780</v>
      </c>
      <c r="BA242" s="19">
        <v>1410</v>
      </c>
      <c r="BB242" s="19">
        <v>1530</v>
      </c>
      <c r="BC242" s="12">
        <v>82</v>
      </c>
      <c r="BD242" s="12"/>
      <c r="BE242" s="12" t="s">
        <v>7</v>
      </c>
      <c r="BF242" s="12" t="s">
        <v>7</v>
      </c>
      <c r="BG242" s="12">
        <v>773</v>
      </c>
      <c r="BH242" s="12">
        <v>310</v>
      </c>
      <c r="BI242" s="12" t="s">
        <v>10</v>
      </c>
      <c r="BJ242" s="12"/>
      <c r="BK242" s="1">
        <v>246</v>
      </c>
      <c r="BL242" s="1">
        <v>14</v>
      </c>
      <c r="BM242" s="1">
        <v>6</v>
      </c>
      <c r="BN242" s="1"/>
      <c r="BO242" s="1"/>
      <c r="BP242" s="1"/>
      <c r="BQ242" s="1"/>
      <c r="BR242" s="108"/>
      <c r="BS242" s="1"/>
      <c r="BT242" s="1"/>
      <c r="BU242" s="1"/>
      <c r="BV242" s="1"/>
      <c r="BW242" s="1"/>
      <c r="BX242" s="12">
        <v>84</v>
      </c>
      <c r="BY242" s="12">
        <v>0</v>
      </c>
      <c r="BZ242" s="12">
        <v>0</v>
      </c>
      <c r="CA242" s="12">
        <v>97</v>
      </c>
      <c r="CB242" s="12">
        <v>91</v>
      </c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66"/>
      <c r="CR242" s="66"/>
      <c r="CS242" s="66"/>
      <c r="CT242" s="66"/>
      <c r="CU242" s="12"/>
      <c r="CV242" s="66"/>
      <c r="CW242" s="12"/>
      <c r="CX242" s="66"/>
      <c r="CY242" s="2"/>
    </row>
    <row r="243" spans="1:103" customFormat="1" ht="16" x14ac:dyDescent="0.2">
      <c r="A243" s="3" t="s">
        <v>14</v>
      </c>
      <c r="B243" s="3">
        <v>2020</v>
      </c>
      <c r="C243" s="19"/>
      <c r="D243" s="19">
        <v>2237</v>
      </c>
      <c r="E243" s="19">
        <v>2280</v>
      </c>
      <c r="F243" s="19">
        <v>0</v>
      </c>
      <c r="G243" s="19">
        <v>307</v>
      </c>
      <c r="H243" s="19">
        <v>519</v>
      </c>
      <c r="I243" s="12">
        <v>94</v>
      </c>
      <c r="J243" s="12">
        <v>93</v>
      </c>
      <c r="K243" s="12"/>
      <c r="L243" s="12">
        <v>6581</v>
      </c>
      <c r="M243" s="12"/>
      <c r="N243" s="12">
        <v>1343</v>
      </c>
      <c r="O243" s="12"/>
      <c r="P243" s="12">
        <v>580</v>
      </c>
      <c r="Q243" s="12"/>
      <c r="R243" s="12"/>
      <c r="S243" s="12"/>
      <c r="T243" s="12"/>
      <c r="U243" s="12"/>
      <c r="V243" s="12"/>
      <c r="W243" s="12"/>
      <c r="X243" s="12"/>
      <c r="Y243" s="12"/>
      <c r="Z243" s="28"/>
      <c r="AA243" s="28"/>
      <c r="AB243" s="28"/>
      <c r="AC243" s="28" t="s">
        <v>9</v>
      </c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 t="s">
        <v>10</v>
      </c>
      <c r="AU243" s="19">
        <v>68</v>
      </c>
      <c r="AV243" s="19"/>
      <c r="AW243" s="19">
        <v>680</v>
      </c>
      <c r="AX243" s="19">
        <v>750</v>
      </c>
      <c r="AY243" s="19">
        <v>670</v>
      </c>
      <c r="AZ243" s="19">
        <v>770</v>
      </c>
      <c r="BA243" s="19">
        <v>1370</v>
      </c>
      <c r="BB243" s="19">
        <v>1510</v>
      </c>
      <c r="BC243" s="12">
        <v>85.13</v>
      </c>
      <c r="BD243" s="12"/>
      <c r="BE243" s="12" t="s">
        <v>7</v>
      </c>
      <c r="BF243" s="12" t="s">
        <v>7</v>
      </c>
      <c r="BG243" s="12">
        <v>642</v>
      </c>
      <c r="BH243" s="12">
        <v>253</v>
      </c>
      <c r="BI243" s="12" t="s">
        <v>10</v>
      </c>
      <c r="BJ243" s="12"/>
      <c r="BK243" s="1">
        <v>214</v>
      </c>
      <c r="BL243" s="1">
        <v>16</v>
      </c>
      <c r="BM243" s="1">
        <v>6</v>
      </c>
      <c r="BN243" s="1"/>
      <c r="BO243" s="1"/>
      <c r="BP243" s="1"/>
      <c r="BQ243" s="1"/>
      <c r="BR243" s="108"/>
      <c r="BS243" s="1"/>
      <c r="BT243" s="1"/>
      <c r="BU243" s="1"/>
      <c r="BV243" s="1"/>
      <c r="BW243" s="1"/>
      <c r="BX243" s="12">
        <v>85</v>
      </c>
      <c r="BY243" s="12">
        <v>0</v>
      </c>
      <c r="BZ243" s="12">
        <v>0</v>
      </c>
      <c r="CA243" s="12">
        <v>92</v>
      </c>
      <c r="CB243" s="12">
        <v>55</v>
      </c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66"/>
      <c r="CR243" s="66"/>
      <c r="CS243" s="66"/>
      <c r="CT243" s="66"/>
      <c r="CU243" s="12"/>
      <c r="CV243" s="66"/>
      <c r="CW243" s="12"/>
      <c r="CX243" s="66"/>
      <c r="CY243" s="2"/>
    </row>
    <row r="244" spans="1:103" customFormat="1" ht="16" x14ac:dyDescent="0.2">
      <c r="A244" s="3" t="s">
        <v>14</v>
      </c>
      <c r="B244" s="3">
        <v>2019</v>
      </c>
      <c r="C244" s="19"/>
      <c r="D244" s="19">
        <v>2398</v>
      </c>
      <c r="E244" s="19">
        <v>2519</v>
      </c>
      <c r="F244" s="19">
        <v>0</v>
      </c>
      <c r="G244" s="19">
        <v>330</v>
      </c>
      <c r="H244" s="19">
        <v>554</v>
      </c>
      <c r="I244" s="12">
        <v>91</v>
      </c>
      <c r="J244" s="12">
        <v>95</v>
      </c>
      <c r="K244" s="12"/>
      <c r="L244" s="12">
        <v>6395</v>
      </c>
      <c r="M244" s="12"/>
      <c r="N244" s="12">
        <v>1379</v>
      </c>
      <c r="O244" s="12"/>
      <c r="P244" s="12">
        <v>612</v>
      </c>
      <c r="Q244" s="12"/>
      <c r="R244" s="12"/>
      <c r="S244" s="12"/>
      <c r="T244" s="12"/>
      <c r="U244" s="12"/>
      <c r="V244" s="12"/>
      <c r="W244" s="12"/>
      <c r="X244" s="12"/>
      <c r="Y244" s="12"/>
      <c r="Z244" s="28"/>
      <c r="AA244" s="28"/>
      <c r="AB244" s="28"/>
      <c r="AC244" s="28" t="s">
        <v>13</v>
      </c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 t="s">
        <v>7</v>
      </c>
      <c r="AU244" s="19">
        <v>72</v>
      </c>
      <c r="AV244" s="19"/>
      <c r="AW244" s="19">
        <v>680</v>
      </c>
      <c r="AX244" s="19">
        <v>750</v>
      </c>
      <c r="AY244" s="19">
        <v>680</v>
      </c>
      <c r="AZ244" s="19">
        <v>780</v>
      </c>
      <c r="BA244" s="19">
        <v>1370</v>
      </c>
      <c r="BB244" s="19">
        <v>1510</v>
      </c>
      <c r="BC244" s="12">
        <v>79</v>
      </c>
      <c r="BD244" s="12"/>
      <c r="BE244" s="12" t="s">
        <v>7</v>
      </c>
      <c r="BF244" s="12" t="s">
        <v>7</v>
      </c>
      <c r="BG244" s="12">
        <v>671</v>
      </c>
      <c r="BH244" s="12">
        <v>222</v>
      </c>
      <c r="BI244" s="12" t="s">
        <v>10</v>
      </c>
      <c r="BJ244" s="12"/>
      <c r="BK244" s="1">
        <v>235</v>
      </c>
      <c r="BL244" s="1">
        <v>21</v>
      </c>
      <c r="BM244" s="1">
        <v>10</v>
      </c>
      <c r="BN244" s="1"/>
      <c r="BO244" s="1"/>
      <c r="BP244" s="1"/>
      <c r="BQ244" s="1"/>
      <c r="BR244" s="108"/>
      <c r="BS244" s="1"/>
      <c r="BT244" s="1"/>
      <c r="BU244" s="1"/>
      <c r="BV244" s="1"/>
      <c r="BW244" s="1"/>
      <c r="BX244" s="12">
        <v>86</v>
      </c>
      <c r="BY244" s="12">
        <v>0</v>
      </c>
      <c r="BZ244" s="12">
        <v>0</v>
      </c>
      <c r="CA244" s="12">
        <v>100</v>
      </c>
      <c r="CB244" s="12">
        <v>97</v>
      </c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66"/>
      <c r="CR244" s="66"/>
      <c r="CS244" s="66"/>
      <c r="CT244" s="66"/>
      <c r="CU244" s="12"/>
      <c r="CV244" s="66"/>
      <c r="CW244" s="12"/>
      <c r="CX244" s="66"/>
      <c r="CY244" s="2"/>
    </row>
    <row r="245" spans="1:103" x14ac:dyDescent="0.2">
      <c r="A245" s="3" t="s">
        <v>14</v>
      </c>
      <c r="B245" s="3">
        <v>2018</v>
      </c>
      <c r="C245" s="19"/>
      <c r="D245" s="19">
        <v>2391</v>
      </c>
      <c r="E245" s="19">
        <v>2534</v>
      </c>
      <c r="F245" s="19">
        <v>0</v>
      </c>
      <c r="G245" s="19">
        <v>343</v>
      </c>
      <c r="H245" s="19">
        <v>523</v>
      </c>
      <c r="I245" s="12">
        <v>92</v>
      </c>
      <c r="J245" s="12">
        <v>96</v>
      </c>
      <c r="L245" s="12">
        <v>6631</v>
      </c>
      <c r="N245" s="12">
        <v>1296</v>
      </c>
      <c r="P245" s="12">
        <v>614</v>
      </c>
      <c r="Z245" s="28"/>
      <c r="AA245" s="28"/>
      <c r="AB245" s="28"/>
      <c r="AC245" s="28" t="s">
        <v>13</v>
      </c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 t="s">
        <v>7</v>
      </c>
      <c r="AU245" s="19">
        <v>66</v>
      </c>
      <c r="AV245" s="19"/>
      <c r="AW245" s="19">
        <v>670</v>
      </c>
      <c r="AX245" s="19">
        <v>740</v>
      </c>
      <c r="AY245" s="19">
        <v>660</v>
      </c>
      <c r="AZ245" s="19">
        <v>780</v>
      </c>
      <c r="BA245" s="19"/>
      <c r="BB245" s="19"/>
      <c r="BC245" s="12">
        <v>83</v>
      </c>
      <c r="BE245" s="12" t="s">
        <v>7</v>
      </c>
      <c r="BF245" s="12" t="s">
        <v>7</v>
      </c>
      <c r="BG245" s="12">
        <v>802</v>
      </c>
      <c r="BH245" s="12">
        <v>248</v>
      </c>
      <c r="BI245" s="12" t="s">
        <v>10</v>
      </c>
      <c r="BK245" s="1">
        <v>271</v>
      </c>
      <c r="BL245" s="1">
        <v>44</v>
      </c>
      <c r="BM245" s="1">
        <v>19</v>
      </c>
      <c r="BQ245" s="1"/>
      <c r="BR245" s="108"/>
      <c r="BX245" s="12">
        <v>86</v>
      </c>
      <c r="BY245" s="12">
        <v>0</v>
      </c>
      <c r="BZ245" s="12">
        <v>0</v>
      </c>
      <c r="CA245" s="12">
        <v>100</v>
      </c>
      <c r="CB245" s="12">
        <v>97</v>
      </c>
      <c r="CC245" s="12"/>
      <c r="CI245" s="12"/>
      <c r="CK245" s="12"/>
      <c r="CL245" s="12"/>
      <c r="CM245" s="12"/>
      <c r="CN245" s="12"/>
      <c r="CO245" s="12"/>
      <c r="CQ245" s="66"/>
      <c r="CR245" s="66"/>
      <c r="CS245" s="66"/>
      <c r="CT245" s="66"/>
      <c r="CU245" s="12"/>
      <c r="CV245" s="66"/>
      <c r="CX245" s="66"/>
    </row>
    <row r="246" spans="1:103" x14ac:dyDescent="0.2">
      <c r="A246" s="3" t="s">
        <v>14</v>
      </c>
      <c r="B246" s="3">
        <v>2017</v>
      </c>
      <c r="C246" s="19"/>
      <c r="D246" s="19">
        <v>2374</v>
      </c>
      <c r="E246" s="19">
        <v>2508</v>
      </c>
      <c r="F246" s="19">
        <v>0</v>
      </c>
      <c r="G246" s="19">
        <v>20</v>
      </c>
      <c r="H246" s="19">
        <v>554</v>
      </c>
      <c r="I246" s="12">
        <v>90</v>
      </c>
      <c r="J246" s="12">
        <v>95</v>
      </c>
      <c r="L246" s="12">
        <v>5666</v>
      </c>
      <c r="N246" s="12">
        <v>1251</v>
      </c>
      <c r="P246" s="12">
        <v>605</v>
      </c>
      <c r="Z246" s="28"/>
      <c r="AA246" s="28"/>
      <c r="AB246" s="28"/>
      <c r="AC246" s="28" t="s">
        <v>13</v>
      </c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 t="s">
        <v>7</v>
      </c>
      <c r="AU246" s="19">
        <v>52</v>
      </c>
      <c r="AV246" s="19"/>
      <c r="AW246" s="19">
        <v>690</v>
      </c>
      <c r="AX246" s="19">
        <v>760</v>
      </c>
      <c r="AY246" s="19">
        <v>670</v>
      </c>
      <c r="AZ246" s="19">
        <v>770</v>
      </c>
      <c r="BA246" s="19"/>
      <c r="BB246" s="19"/>
      <c r="BC246" s="12">
        <v>81</v>
      </c>
      <c r="BE246" s="12" t="s">
        <v>7</v>
      </c>
      <c r="BF246" s="12" t="s">
        <v>7</v>
      </c>
      <c r="BG246" s="12">
        <v>714</v>
      </c>
      <c r="BH246" s="12">
        <v>248</v>
      </c>
      <c r="BI246" s="12" t="s">
        <v>10</v>
      </c>
      <c r="BK246" s="1">
        <v>219</v>
      </c>
      <c r="BL246" s="1">
        <v>47</v>
      </c>
      <c r="BM246" s="1">
        <v>25</v>
      </c>
      <c r="BQ246" s="1"/>
      <c r="BR246" s="108"/>
      <c r="BX246" s="12">
        <v>87</v>
      </c>
      <c r="BY246" s="12">
        <v>0</v>
      </c>
      <c r="BZ246" s="12">
        <v>0</v>
      </c>
      <c r="CA246" s="12">
        <v>100</v>
      </c>
      <c r="CB246" s="12">
        <v>98</v>
      </c>
      <c r="CC246" s="12"/>
      <c r="CI246" s="12"/>
      <c r="CK246" s="12"/>
      <c r="CL246" s="12"/>
      <c r="CM246" s="12"/>
      <c r="CN246" s="12"/>
      <c r="CO246" s="12"/>
      <c r="CQ246" s="66"/>
      <c r="CR246" s="66"/>
      <c r="CS246" s="66"/>
      <c r="CT246" s="66"/>
      <c r="CU246" s="12"/>
      <c r="CV246" s="66"/>
      <c r="CX246" s="66"/>
    </row>
    <row r="247" spans="1:103" x14ac:dyDescent="0.2">
      <c r="A247" s="3" t="s">
        <v>14</v>
      </c>
      <c r="B247" s="3">
        <v>2016</v>
      </c>
      <c r="C247" s="19"/>
      <c r="D247" s="19">
        <v>2212</v>
      </c>
      <c r="E247" s="19">
        <v>2347</v>
      </c>
      <c r="F247" s="19">
        <v>0</v>
      </c>
      <c r="G247" s="19">
        <v>293</v>
      </c>
      <c r="H247" s="19">
        <v>531</v>
      </c>
      <c r="I247" s="12">
        <v>91</v>
      </c>
      <c r="J247" s="12">
        <v>96</v>
      </c>
      <c r="L247" s="12">
        <v>4854</v>
      </c>
      <c r="N247" s="12">
        <v>1388</v>
      </c>
      <c r="P247" s="12">
        <v>590</v>
      </c>
      <c r="Z247" s="28"/>
      <c r="AA247" s="28"/>
      <c r="AB247" s="28"/>
      <c r="AC247" s="28" t="s">
        <v>13</v>
      </c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 t="s">
        <v>7</v>
      </c>
      <c r="AU247" s="19">
        <v>66</v>
      </c>
      <c r="AV247" s="19"/>
      <c r="AW247" s="19">
        <v>660</v>
      </c>
      <c r="AX247" s="19">
        <v>750</v>
      </c>
      <c r="AY247" s="19">
        <v>650</v>
      </c>
      <c r="AZ247" s="19">
        <v>750</v>
      </c>
      <c r="BA247" s="19"/>
      <c r="BB247" s="19"/>
      <c r="BC247" s="12">
        <v>81</v>
      </c>
      <c r="BE247" s="12" t="s">
        <v>7</v>
      </c>
      <c r="BF247" s="12" t="s">
        <v>7</v>
      </c>
      <c r="BG247" s="12">
        <v>367</v>
      </c>
      <c r="BH247" s="12">
        <v>166</v>
      </c>
      <c r="BI247" s="12" t="s">
        <v>10</v>
      </c>
      <c r="BQ247" s="1"/>
      <c r="BR247" s="108"/>
      <c r="CC247" s="12"/>
      <c r="CI247" s="12"/>
      <c r="CK247" s="12"/>
      <c r="CL247" s="12"/>
      <c r="CM247" s="12"/>
      <c r="CN247" s="12"/>
      <c r="CO247" s="12"/>
      <c r="CQ247" s="66"/>
      <c r="CR247" s="66"/>
      <c r="CS247" s="66"/>
      <c r="CT247" s="66"/>
      <c r="CU247" s="12"/>
      <c r="CV247" s="66"/>
      <c r="CX247" s="66"/>
    </row>
    <row r="248" spans="1:103" x14ac:dyDescent="0.2">
      <c r="A248" s="3" t="s">
        <v>14</v>
      </c>
      <c r="B248" s="3">
        <v>2015</v>
      </c>
      <c r="C248" s="19"/>
      <c r="D248" s="19">
        <v>2187</v>
      </c>
      <c r="E248" s="19">
        <v>2356</v>
      </c>
      <c r="F248" s="19">
        <v>0</v>
      </c>
      <c r="G248" s="19">
        <v>276</v>
      </c>
      <c r="H248" s="19">
        <v>502</v>
      </c>
      <c r="I248" s="12">
        <v>93</v>
      </c>
      <c r="J248" s="12">
        <v>95</v>
      </c>
      <c r="L248" s="12">
        <v>4555</v>
      </c>
      <c r="N248" s="12">
        <v>1380</v>
      </c>
      <c r="P248" s="12">
        <v>595</v>
      </c>
      <c r="Z248" s="28"/>
      <c r="AA248" s="28"/>
      <c r="AB248" s="28"/>
      <c r="AC248" s="28" t="s">
        <v>13</v>
      </c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 t="s">
        <v>7</v>
      </c>
      <c r="AU248" s="19">
        <v>67</v>
      </c>
      <c r="AV248" s="19"/>
      <c r="AW248" s="19">
        <v>640</v>
      </c>
      <c r="AX248" s="19">
        <v>740</v>
      </c>
      <c r="AY248" s="19">
        <v>650</v>
      </c>
      <c r="AZ248" s="19">
        <v>750</v>
      </c>
      <c r="BA248" s="19"/>
      <c r="BB248" s="19"/>
      <c r="BC248" s="12">
        <v>80</v>
      </c>
      <c r="BE248" s="12" t="s">
        <v>7</v>
      </c>
      <c r="BF248" s="12" t="s">
        <v>7</v>
      </c>
      <c r="BG248" s="12">
        <v>375</v>
      </c>
      <c r="BH248" s="12">
        <v>166</v>
      </c>
      <c r="BI248" s="12" t="s">
        <v>10</v>
      </c>
      <c r="BQ248" s="1"/>
      <c r="BR248" s="108"/>
      <c r="CC248" s="12"/>
      <c r="CI248" s="12"/>
      <c r="CK248" s="12"/>
      <c r="CL248" s="12"/>
      <c r="CM248" s="12"/>
      <c r="CN248" s="12"/>
      <c r="CO248" s="12"/>
      <c r="CQ248" s="66"/>
      <c r="CR248" s="66"/>
      <c r="CS248" s="66"/>
      <c r="CT248" s="66"/>
      <c r="CU248" s="12"/>
      <c r="CV248" s="66"/>
      <c r="CX248" s="66"/>
    </row>
    <row r="249" spans="1:103" x14ac:dyDescent="0.2">
      <c r="A249" s="3" t="s">
        <v>14</v>
      </c>
      <c r="B249" s="3">
        <v>2014</v>
      </c>
      <c r="C249" s="19"/>
      <c r="D249" s="19">
        <v>2177</v>
      </c>
      <c r="E249" s="19">
        <v>2323</v>
      </c>
      <c r="F249" s="19">
        <v>0</v>
      </c>
      <c r="G249" s="19">
        <v>275</v>
      </c>
      <c r="H249" s="19">
        <v>538</v>
      </c>
      <c r="I249" s="12">
        <v>91</v>
      </c>
      <c r="J249" s="12">
        <v>93.76</v>
      </c>
      <c r="L249" s="12">
        <v>4667</v>
      </c>
      <c r="N249" s="12">
        <v>1418</v>
      </c>
      <c r="P249" s="12">
        <v>593</v>
      </c>
      <c r="Z249" s="28"/>
      <c r="AA249" s="28"/>
      <c r="AB249" s="28"/>
      <c r="AC249" s="28" t="s">
        <v>13</v>
      </c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 t="s">
        <v>7</v>
      </c>
      <c r="AU249" s="19">
        <v>74</v>
      </c>
      <c r="AV249" s="19"/>
      <c r="AW249" s="19">
        <v>650</v>
      </c>
      <c r="AX249" s="19">
        <v>740</v>
      </c>
      <c r="AY249" s="19">
        <v>640</v>
      </c>
      <c r="AZ249" s="19">
        <v>740</v>
      </c>
      <c r="BA249" s="19"/>
      <c r="BB249" s="19"/>
      <c r="BC249" s="12">
        <v>78</v>
      </c>
      <c r="BE249" s="12" t="s">
        <v>7</v>
      </c>
      <c r="BF249" s="12" t="s">
        <v>7</v>
      </c>
      <c r="BG249" s="12">
        <v>354</v>
      </c>
      <c r="BH249" s="12">
        <v>147</v>
      </c>
      <c r="BI249" s="12" t="s">
        <v>10</v>
      </c>
      <c r="BQ249" s="1"/>
      <c r="BR249" s="108"/>
      <c r="CC249" s="12"/>
      <c r="CI249" s="12"/>
      <c r="CK249" s="12"/>
      <c r="CL249" s="12"/>
      <c r="CM249" s="12"/>
      <c r="CN249" s="12"/>
      <c r="CO249" s="12"/>
      <c r="CQ249" s="66"/>
      <c r="CR249" s="66"/>
      <c r="CS249" s="66"/>
      <c r="CT249" s="66"/>
      <c r="CU249" s="12"/>
      <c r="CV249" s="66"/>
      <c r="CX249" s="66"/>
    </row>
    <row r="250" spans="1:103" customFormat="1" ht="16" x14ac:dyDescent="0.2">
      <c r="A250" s="4" t="s">
        <v>108</v>
      </c>
      <c r="B250" s="3">
        <v>2022</v>
      </c>
      <c r="C250" s="19">
        <v>1388</v>
      </c>
      <c r="D250" s="19">
        <v>1618</v>
      </c>
      <c r="E250" s="19">
        <v>3069</v>
      </c>
      <c r="F250" s="19">
        <v>184</v>
      </c>
      <c r="G250" s="19">
        <v>317</v>
      </c>
      <c r="H250" s="19">
        <v>276</v>
      </c>
      <c r="I250" s="19">
        <v>93</v>
      </c>
      <c r="J250" s="19">
        <v>95.38</v>
      </c>
      <c r="K250" s="12">
        <v>5458</v>
      </c>
      <c r="L250" s="12">
        <v>9063</v>
      </c>
      <c r="M250" s="12">
        <v>1010</v>
      </c>
      <c r="N250" s="12">
        <v>1086</v>
      </c>
      <c r="O250" s="12">
        <v>366</v>
      </c>
      <c r="P250" s="12">
        <v>377</v>
      </c>
      <c r="Q250" s="12"/>
      <c r="R250" s="12"/>
      <c r="S250" s="12"/>
      <c r="T250" s="12"/>
      <c r="U250" s="12"/>
      <c r="V250" s="12"/>
      <c r="W250" s="12"/>
      <c r="X250" s="12"/>
      <c r="Y250" s="12"/>
      <c r="Z250" s="48" t="s">
        <v>5</v>
      </c>
      <c r="AA250" s="48" t="s">
        <v>13</v>
      </c>
      <c r="AB250" s="48" t="s">
        <v>13</v>
      </c>
      <c r="AC250" s="48" t="s">
        <v>9</v>
      </c>
      <c r="AD250" s="48" t="s">
        <v>13</v>
      </c>
      <c r="AE250" s="48" t="s">
        <v>13</v>
      </c>
      <c r="AF250" s="48" t="s">
        <v>9</v>
      </c>
      <c r="AG250" s="48" t="s">
        <v>9</v>
      </c>
      <c r="AH250" s="48" t="s">
        <v>13</v>
      </c>
      <c r="AI250" s="48" t="s">
        <v>13</v>
      </c>
      <c r="AJ250" s="48" t="s">
        <v>13</v>
      </c>
      <c r="AK250" s="48" t="s">
        <v>9</v>
      </c>
      <c r="AL250" s="48" t="s">
        <v>9</v>
      </c>
      <c r="AM250" s="48" t="s">
        <v>15</v>
      </c>
      <c r="AN250" s="48" t="s">
        <v>15</v>
      </c>
      <c r="AO250" s="48" t="s">
        <v>13</v>
      </c>
      <c r="AP250" s="48" t="s">
        <v>9</v>
      </c>
      <c r="AQ250" s="48" t="s">
        <v>9</v>
      </c>
      <c r="AR250" s="48" t="s">
        <v>15</v>
      </c>
      <c r="AS250" s="28" t="s">
        <v>10</v>
      </c>
      <c r="AT250" s="28" t="s">
        <v>7</v>
      </c>
      <c r="AU250" s="19">
        <v>52</v>
      </c>
      <c r="AV250" s="19"/>
      <c r="AW250" s="19">
        <v>660</v>
      </c>
      <c r="AX250" s="19">
        <v>750</v>
      </c>
      <c r="AY250" s="19">
        <v>660</v>
      </c>
      <c r="AZ250" s="19">
        <v>760</v>
      </c>
      <c r="BA250" s="19">
        <v>1310</v>
      </c>
      <c r="BB250" s="19">
        <v>1505</v>
      </c>
      <c r="BC250" s="12">
        <v>78.8</v>
      </c>
      <c r="BD250" s="12"/>
      <c r="BE250" s="19"/>
      <c r="BF250" s="19"/>
      <c r="BG250" s="12">
        <v>1047</v>
      </c>
      <c r="BH250" s="12">
        <v>424</v>
      </c>
      <c r="BI250" s="12"/>
      <c r="BJ250" s="12"/>
      <c r="BK250" s="1">
        <v>473</v>
      </c>
      <c r="BL250" s="1">
        <v>95</v>
      </c>
      <c r="BM250" s="1">
        <v>39</v>
      </c>
      <c r="BN250" s="1" t="s">
        <v>7</v>
      </c>
      <c r="BO250" s="1" t="s">
        <v>7</v>
      </c>
      <c r="BP250" s="1" t="s">
        <v>7</v>
      </c>
      <c r="BQ250" s="116" t="s">
        <v>413</v>
      </c>
      <c r="BR250" s="143" t="s">
        <v>413</v>
      </c>
      <c r="BS250" s="1" t="s">
        <v>7</v>
      </c>
      <c r="BT250" s="1" t="s">
        <v>10</v>
      </c>
      <c r="BU250" s="1" t="s">
        <v>7</v>
      </c>
      <c r="BV250" s="1" t="s">
        <v>7</v>
      </c>
      <c r="BW250" s="1" t="s">
        <v>10</v>
      </c>
      <c r="BX250" s="19">
        <v>91</v>
      </c>
      <c r="BY250" s="19">
        <v>1</v>
      </c>
      <c r="BZ250" s="19">
        <v>0</v>
      </c>
      <c r="CA250" s="19">
        <v>100</v>
      </c>
      <c r="CB250" s="19">
        <v>99</v>
      </c>
      <c r="CC250" s="12">
        <v>66716</v>
      </c>
      <c r="CD250" s="12"/>
      <c r="CE250" s="12"/>
      <c r="CF250" s="12"/>
      <c r="CG250" s="12">
        <v>600</v>
      </c>
      <c r="CH250" s="12">
        <v>19034</v>
      </c>
      <c r="CI250" s="99">
        <v>331</v>
      </c>
      <c r="CJ250" s="99">
        <v>283</v>
      </c>
      <c r="CK250" s="99">
        <v>283</v>
      </c>
      <c r="CL250" s="99">
        <v>279</v>
      </c>
      <c r="CM250" s="99">
        <v>268</v>
      </c>
      <c r="CN250" s="99">
        <v>11</v>
      </c>
      <c r="CO250" s="99">
        <v>283</v>
      </c>
      <c r="CP250" s="99">
        <v>100</v>
      </c>
      <c r="CQ250" s="99">
        <v>69006</v>
      </c>
      <c r="CR250" s="99">
        <v>64308</v>
      </c>
      <c r="CS250" s="99">
        <v>4072</v>
      </c>
      <c r="CT250" s="99">
        <v>3229</v>
      </c>
      <c r="CU250" s="12">
        <v>2</v>
      </c>
      <c r="CV250" s="12">
        <v>18821</v>
      </c>
      <c r="CW250" s="12">
        <v>0</v>
      </c>
      <c r="CX250" s="12">
        <v>0</v>
      </c>
      <c r="CY250" s="85" t="s">
        <v>203</v>
      </c>
    </row>
    <row r="251" spans="1:103" customFormat="1" ht="16" x14ac:dyDescent="0.2">
      <c r="A251" s="3" t="s">
        <v>108</v>
      </c>
      <c r="B251" s="3">
        <v>2021</v>
      </c>
      <c r="C251" s="19">
        <v>1413</v>
      </c>
      <c r="D251" s="19">
        <v>1825</v>
      </c>
      <c r="E251" s="19">
        <v>3385</v>
      </c>
      <c r="F251" s="19">
        <v>196</v>
      </c>
      <c r="G251" s="19">
        <v>346</v>
      </c>
      <c r="H251" s="19">
        <v>262</v>
      </c>
      <c r="I251" s="19">
        <v>91</v>
      </c>
      <c r="J251" s="19">
        <v>94.58</v>
      </c>
      <c r="K251" s="12">
        <v>4938</v>
      </c>
      <c r="L251" s="12">
        <v>8129</v>
      </c>
      <c r="M251" s="12">
        <v>1100</v>
      </c>
      <c r="N251" s="12">
        <v>1440</v>
      </c>
      <c r="O251" s="12">
        <v>430</v>
      </c>
      <c r="P251" s="12">
        <v>480</v>
      </c>
      <c r="Q251" s="12"/>
      <c r="R251" s="12"/>
      <c r="S251" s="12"/>
      <c r="T251" s="12"/>
      <c r="U251" s="12"/>
      <c r="V251" s="12"/>
      <c r="W251" s="12"/>
      <c r="X251" s="12"/>
      <c r="Y251" s="12"/>
      <c r="Z251" s="28"/>
      <c r="AA251" s="28"/>
      <c r="AB251" s="28"/>
      <c r="AC251" s="28" t="s">
        <v>9</v>
      </c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 t="s">
        <v>10</v>
      </c>
      <c r="AT251" s="28" t="s">
        <v>7</v>
      </c>
      <c r="AU251" s="19">
        <v>51</v>
      </c>
      <c r="AV251" s="19"/>
      <c r="AW251" s="19">
        <v>650</v>
      </c>
      <c r="AX251" s="19">
        <v>750</v>
      </c>
      <c r="AY251" s="19">
        <v>650</v>
      </c>
      <c r="AZ251" s="19">
        <v>760</v>
      </c>
      <c r="BA251" s="19">
        <v>1310</v>
      </c>
      <c r="BB251" s="19">
        <v>1490</v>
      </c>
      <c r="BC251" s="12">
        <v>76</v>
      </c>
      <c r="BD251" s="12"/>
      <c r="BE251" s="19"/>
      <c r="BF251" s="19"/>
      <c r="BG251" s="12">
        <v>900</v>
      </c>
      <c r="BH251" s="12">
        <v>494</v>
      </c>
      <c r="BI251" s="12"/>
      <c r="BJ251" s="12"/>
      <c r="BK251" s="130">
        <v>454</v>
      </c>
      <c r="BL251" s="130">
        <v>87</v>
      </c>
      <c r="BM251" s="130">
        <v>33</v>
      </c>
      <c r="BN251" s="1"/>
      <c r="BO251" s="1"/>
      <c r="BP251" s="1"/>
      <c r="BQ251" s="1"/>
      <c r="BR251" s="108"/>
      <c r="BS251" s="1"/>
      <c r="BT251" s="1"/>
      <c r="BU251" s="1"/>
      <c r="BV251" s="1"/>
      <c r="BW251" s="1"/>
      <c r="BX251" s="19">
        <v>92</v>
      </c>
      <c r="BY251" s="19">
        <v>2</v>
      </c>
      <c r="BZ251" s="19">
        <v>2</v>
      </c>
      <c r="CA251" s="19">
        <v>100</v>
      </c>
      <c r="CB251" s="19">
        <v>98</v>
      </c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28"/>
    </row>
    <row r="252" spans="1:103" customFormat="1" ht="16" x14ac:dyDescent="0.2">
      <c r="A252" s="3" t="s">
        <v>108</v>
      </c>
      <c r="B252" s="3">
        <v>2020</v>
      </c>
      <c r="C252" s="19">
        <v>1201</v>
      </c>
      <c r="D252" s="19">
        <v>1635</v>
      </c>
      <c r="E252" s="19">
        <v>2852</v>
      </c>
      <c r="F252" s="19">
        <v>201</v>
      </c>
      <c r="G252" s="19">
        <v>325</v>
      </c>
      <c r="H252" s="19">
        <v>228</v>
      </c>
      <c r="I252" s="19">
        <v>90.93</v>
      </c>
      <c r="J252" s="19">
        <v>87.42</v>
      </c>
      <c r="K252" s="12">
        <v>4743</v>
      </c>
      <c r="L252" s="12">
        <v>7889</v>
      </c>
      <c r="M252" s="12">
        <v>1088</v>
      </c>
      <c r="N252" s="12">
        <v>1552</v>
      </c>
      <c r="O252" s="12">
        <v>292</v>
      </c>
      <c r="P252" s="12">
        <v>428</v>
      </c>
      <c r="Q252" s="12"/>
      <c r="R252" s="12"/>
      <c r="S252" s="12"/>
      <c r="T252" s="12"/>
      <c r="U252" s="12"/>
      <c r="V252" s="12"/>
      <c r="W252" s="12"/>
      <c r="X252" s="12"/>
      <c r="Y252" s="12"/>
      <c r="Z252" s="28"/>
      <c r="AA252" s="28"/>
      <c r="AB252" s="28"/>
      <c r="AC252" s="28" t="s">
        <v>9</v>
      </c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 t="s">
        <v>10</v>
      </c>
      <c r="AT252" s="28" t="s">
        <v>7</v>
      </c>
      <c r="AU252" s="19">
        <v>49</v>
      </c>
      <c r="AV252" s="19"/>
      <c r="AW252" s="19">
        <v>670</v>
      </c>
      <c r="AX252" s="19">
        <v>750</v>
      </c>
      <c r="AY252" s="19">
        <v>670</v>
      </c>
      <c r="AZ252" s="19">
        <v>770</v>
      </c>
      <c r="BA252" s="19">
        <v>1340</v>
      </c>
      <c r="BB252" s="19">
        <v>1510</v>
      </c>
      <c r="BC252" s="12">
        <v>67</v>
      </c>
      <c r="BD252" s="12"/>
      <c r="BE252" s="19"/>
      <c r="BF252" s="19"/>
      <c r="BG252" s="12">
        <v>1114</v>
      </c>
      <c r="BH252" s="12">
        <v>460</v>
      </c>
      <c r="BI252" s="12"/>
      <c r="BJ252" s="12"/>
      <c r="BK252" s="120" t="s">
        <v>204</v>
      </c>
      <c r="BL252" s="120" t="s">
        <v>205</v>
      </c>
      <c r="BM252" s="120" t="s">
        <v>206</v>
      </c>
      <c r="BN252" s="1"/>
      <c r="BO252" s="1"/>
      <c r="BP252" s="1"/>
      <c r="BQ252" s="1"/>
      <c r="BR252" s="108"/>
      <c r="BS252" s="1"/>
      <c r="BT252" s="1"/>
      <c r="BU252" s="1"/>
      <c r="BV252" s="1"/>
      <c r="BW252" s="1"/>
      <c r="BX252" s="19">
        <v>93</v>
      </c>
      <c r="BY252" s="19">
        <v>4</v>
      </c>
      <c r="BZ252" s="19">
        <v>1</v>
      </c>
      <c r="CA252" s="19">
        <v>100</v>
      </c>
      <c r="CB252" s="19">
        <v>97</v>
      </c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28"/>
    </row>
    <row r="253" spans="1:103" customFormat="1" ht="16" x14ac:dyDescent="0.2">
      <c r="A253" s="3" t="s">
        <v>108</v>
      </c>
      <c r="B253" s="3">
        <v>2019</v>
      </c>
      <c r="C253" s="19">
        <v>1337</v>
      </c>
      <c r="D253" s="19">
        <v>1600</v>
      </c>
      <c r="E253" s="19">
        <v>3018</v>
      </c>
      <c r="F253" s="19">
        <v>212</v>
      </c>
      <c r="G253" s="19">
        <v>405</v>
      </c>
      <c r="H253" s="19">
        <v>220</v>
      </c>
      <c r="I253" s="19">
        <v>91.6</v>
      </c>
      <c r="J253" s="19">
        <v>97</v>
      </c>
      <c r="K253" s="12">
        <v>5008</v>
      </c>
      <c r="L253" s="12">
        <v>8256</v>
      </c>
      <c r="M253" s="12">
        <v>990</v>
      </c>
      <c r="N253" s="12">
        <v>1196</v>
      </c>
      <c r="O253" s="12">
        <v>346</v>
      </c>
      <c r="P253" s="12">
        <v>425</v>
      </c>
      <c r="Q253" s="12"/>
      <c r="R253" s="12"/>
      <c r="S253" s="12"/>
      <c r="T253" s="12"/>
      <c r="U253" s="12"/>
      <c r="V253" s="12"/>
      <c r="W253" s="12"/>
      <c r="X253" s="12"/>
      <c r="Y253" s="12"/>
      <c r="Z253" s="28"/>
      <c r="AA253" s="28"/>
      <c r="AB253" s="28"/>
      <c r="AC253" s="28" t="s">
        <v>9</v>
      </c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 t="s">
        <v>10</v>
      </c>
      <c r="AT253" s="28" t="s">
        <v>7</v>
      </c>
      <c r="AU253" s="19">
        <v>41</v>
      </c>
      <c r="AV253" s="19"/>
      <c r="AW253" s="19">
        <v>650</v>
      </c>
      <c r="AX253" s="19">
        <v>740</v>
      </c>
      <c r="AY253" s="19">
        <v>670</v>
      </c>
      <c r="AZ253" s="19">
        <v>770</v>
      </c>
      <c r="BA253" s="19"/>
      <c r="BB253" s="19"/>
      <c r="BC253" s="12">
        <v>67</v>
      </c>
      <c r="BD253" s="12"/>
      <c r="BE253" s="19"/>
      <c r="BF253" s="19"/>
      <c r="BG253" s="12">
        <v>1102</v>
      </c>
      <c r="BH253" s="12">
        <v>409</v>
      </c>
      <c r="BI253" s="12"/>
      <c r="BJ253" s="12"/>
      <c r="BK253" s="1">
        <v>489</v>
      </c>
      <c r="BL253" s="1">
        <v>134</v>
      </c>
      <c r="BM253" s="1">
        <v>51</v>
      </c>
      <c r="BN253" s="1"/>
      <c r="BO253" s="1"/>
      <c r="BP253" s="1"/>
      <c r="BQ253" s="1"/>
      <c r="BR253" s="108"/>
      <c r="BS253" s="1"/>
      <c r="BT253" s="1"/>
      <c r="BU253" s="1"/>
      <c r="BV253" s="1"/>
      <c r="BW253" s="1"/>
      <c r="BX253" s="19">
        <v>92</v>
      </c>
      <c r="BY253" s="19">
        <v>4</v>
      </c>
      <c r="BZ253" s="19">
        <v>1</v>
      </c>
      <c r="CA253" s="19">
        <v>100</v>
      </c>
      <c r="CB253" s="19">
        <v>99</v>
      </c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28"/>
    </row>
    <row r="254" spans="1:103" customFormat="1" ht="16" x14ac:dyDescent="0.2">
      <c r="A254" s="3" t="s">
        <v>108</v>
      </c>
      <c r="B254" s="3">
        <v>2018</v>
      </c>
      <c r="C254" s="19">
        <v>1308</v>
      </c>
      <c r="D254" s="19">
        <v>1620</v>
      </c>
      <c r="E254" s="19">
        <v>3009</v>
      </c>
      <c r="F254" s="19">
        <v>208</v>
      </c>
      <c r="G254" s="19">
        <v>368</v>
      </c>
      <c r="H254" s="19">
        <v>216</v>
      </c>
      <c r="I254" s="19">
        <v>92</v>
      </c>
      <c r="J254" s="19">
        <v>96</v>
      </c>
      <c r="K254" s="12">
        <v>4647</v>
      </c>
      <c r="L254" s="12">
        <v>8059</v>
      </c>
      <c r="M254" s="12">
        <v>993</v>
      </c>
      <c r="N254" s="12">
        <v>1225</v>
      </c>
      <c r="O254" s="12">
        <v>355</v>
      </c>
      <c r="P254" s="12">
        <v>447</v>
      </c>
      <c r="Q254" s="12"/>
      <c r="R254" s="12"/>
      <c r="S254" s="12"/>
      <c r="T254" s="12"/>
      <c r="U254" s="12"/>
      <c r="V254" s="12"/>
      <c r="W254" s="12"/>
      <c r="X254" s="12"/>
      <c r="Y254" s="12"/>
      <c r="Z254" s="28"/>
      <c r="AA254" s="28"/>
      <c r="AB254" s="28"/>
      <c r="AC254" s="28" t="s">
        <v>9</v>
      </c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 t="s">
        <v>10</v>
      </c>
      <c r="AT254" s="28" t="s">
        <v>7</v>
      </c>
      <c r="AU254" s="19">
        <v>56</v>
      </c>
      <c r="AV254" s="19"/>
      <c r="AW254" s="19">
        <v>660</v>
      </c>
      <c r="AX254" s="19">
        <v>740</v>
      </c>
      <c r="AY254" s="19">
        <v>660</v>
      </c>
      <c r="AZ254" s="19">
        <v>760</v>
      </c>
      <c r="BA254" s="19"/>
      <c r="BB254" s="19"/>
      <c r="BC254" s="12">
        <v>57</v>
      </c>
      <c r="BD254" s="12"/>
      <c r="BE254" s="19"/>
      <c r="BF254" s="19"/>
      <c r="BG254" s="12">
        <v>1080</v>
      </c>
      <c r="BH254" s="12">
        <v>406</v>
      </c>
      <c r="BI254" s="12"/>
      <c r="BJ254" s="12"/>
      <c r="BK254" s="1">
        <v>660</v>
      </c>
      <c r="BL254" s="1">
        <v>159</v>
      </c>
      <c r="BM254" s="1">
        <v>41</v>
      </c>
      <c r="BN254" s="1"/>
      <c r="BO254" s="1"/>
      <c r="BP254" s="1"/>
      <c r="BQ254" s="1"/>
      <c r="BR254" s="108"/>
      <c r="BS254" s="1"/>
      <c r="BT254" s="1"/>
      <c r="BU254" s="1"/>
      <c r="BV254" s="1"/>
      <c r="BW254" s="1"/>
      <c r="BX254" s="19">
        <v>93</v>
      </c>
      <c r="BY254" s="19">
        <v>4</v>
      </c>
      <c r="BZ254" s="19">
        <v>1</v>
      </c>
      <c r="CA254" s="19">
        <v>100</v>
      </c>
      <c r="CB254" s="19">
        <v>99</v>
      </c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28"/>
    </row>
    <row r="255" spans="1:103" customFormat="1" ht="16" x14ac:dyDescent="0.2">
      <c r="A255" s="3" t="s">
        <v>108</v>
      </c>
      <c r="B255" s="3">
        <v>2017</v>
      </c>
      <c r="C255" s="19">
        <v>1331</v>
      </c>
      <c r="D255" s="19">
        <v>1565</v>
      </c>
      <c r="E255" s="19">
        <v>2976</v>
      </c>
      <c r="F255" s="19">
        <v>237</v>
      </c>
      <c r="G255" s="19">
        <v>359</v>
      </c>
      <c r="H255" s="19">
        <v>236</v>
      </c>
      <c r="I255" s="19">
        <v>90.1</v>
      </c>
      <c r="J255" s="19">
        <v>94.96</v>
      </c>
      <c r="K255" s="12">
        <v>4680</v>
      </c>
      <c r="L255" s="12">
        <v>7680</v>
      </c>
      <c r="M255" s="12">
        <v>903</v>
      </c>
      <c r="N255" s="12">
        <v>1110</v>
      </c>
      <c r="O255" s="12">
        <v>351</v>
      </c>
      <c r="P255" s="12">
        <v>410</v>
      </c>
      <c r="Q255" s="12"/>
      <c r="R255" s="12"/>
      <c r="S255" s="12"/>
      <c r="T255" s="12"/>
      <c r="U255" s="12"/>
      <c r="V255" s="12"/>
      <c r="W255" s="12"/>
      <c r="X255" s="12"/>
      <c r="Y255" s="12"/>
      <c r="Z255" s="28"/>
      <c r="AA255" s="28"/>
      <c r="AB255" s="28"/>
      <c r="AC255" s="28" t="s">
        <v>9</v>
      </c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 t="s">
        <v>10</v>
      </c>
      <c r="AT255" s="28" t="s">
        <v>7</v>
      </c>
      <c r="AU255" s="19">
        <v>49</v>
      </c>
      <c r="AV255" s="19"/>
      <c r="AW255" s="19">
        <v>660</v>
      </c>
      <c r="AX255" s="19">
        <v>740</v>
      </c>
      <c r="AY255" s="19">
        <v>640</v>
      </c>
      <c r="AZ255" s="19">
        <v>760</v>
      </c>
      <c r="BA255" s="19"/>
      <c r="BB255" s="19"/>
      <c r="BC255" s="12">
        <v>60</v>
      </c>
      <c r="BD255" s="12"/>
      <c r="BE255" s="19"/>
      <c r="BF255" s="19"/>
      <c r="BG255" s="12">
        <v>1153</v>
      </c>
      <c r="BH255" s="12">
        <v>439</v>
      </c>
      <c r="BI255" s="12"/>
      <c r="BJ255" s="12"/>
      <c r="BK255" s="1">
        <v>492</v>
      </c>
      <c r="BL255" s="1">
        <v>144</v>
      </c>
      <c r="BM255" s="1">
        <v>52</v>
      </c>
      <c r="BN255" s="1"/>
      <c r="BO255" s="1"/>
      <c r="BP255" s="1"/>
      <c r="BQ255" s="1"/>
      <c r="BR255" s="108"/>
      <c r="BS255" s="1"/>
      <c r="BT255" s="1"/>
      <c r="BU255" s="1"/>
      <c r="BV255" s="1"/>
      <c r="BW255" s="1"/>
      <c r="BX255" s="19">
        <v>92</v>
      </c>
      <c r="BY255" s="19">
        <v>4</v>
      </c>
      <c r="BZ255" s="19">
        <v>1</v>
      </c>
      <c r="CA255" s="19">
        <v>100</v>
      </c>
      <c r="CB255" s="19">
        <v>100</v>
      </c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28"/>
    </row>
    <row r="256" spans="1:103" customFormat="1" ht="16" x14ac:dyDescent="0.2">
      <c r="A256" s="10" t="s">
        <v>116</v>
      </c>
      <c r="B256" s="3">
        <v>2022</v>
      </c>
      <c r="C256" s="19">
        <v>2795</v>
      </c>
      <c r="D256" s="19">
        <v>3921</v>
      </c>
      <c r="E256" s="12">
        <v>6797</v>
      </c>
      <c r="F256" s="12">
        <v>2857</v>
      </c>
      <c r="G256" s="12">
        <v>284</v>
      </c>
      <c r="H256" s="12">
        <v>768</v>
      </c>
      <c r="I256" s="12">
        <v>91</v>
      </c>
      <c r="J256" s="12">
        <v>95</v>
      </c>
      <c r="K256" s="26">
        <v>6841</v>
      </c>
      <c r="L256" s="27">
        <v>11246</v>
      </c>
      <c r="M256" s="27">
        <v>2661</v>
      </c>
      <c r="N256" s="27">
        <v>3398</v>
      </c>
      <c r="O256" s="27">
        <v>725</v>
      </c>
      <c r="P256" s="27">
        <v>917</v>
      </c>
      <c r="Q256" s="27"/>
      <c r="R256" s="27"/>
      <c r="S256" s="27"/>
      <c r="T256" s="27"/>
      <c r="U256" s="27"/>
      <c r="V256" s="27"/>
      <c r="W256" s="27"/>
      <c r="X256" s="27"/>
      <c r="Y256" s="27"/>
      <c r="Z256" s="107" t="s">
        <v>5</v>
      </c>
      <c r="AA256" s="107" t="s">
        <v>5</v>
      </c>
      <c r="AB256" s="107" t="s">
        <v>5</v>
      </c>
      <c r="AC256" s="107" t="s">
        <v>5</v>
      </c>
      <c r="AD256" s="107" t="s">
        <v>5</v>
      </c>
      <c r="AE256" s="107" t="s">
        <v>5</v>
      </c>
      <c r="AF256" s="107" t="s">
        <v>9</v>
      </c>
      <c r="AG256" s="107" t="s">
        <v>5</v>
      </c>
      <c r="AH256" s="107" t="s">
        <v>5</v>
      </c>
      <c r="AI256" s="107" t="s">
        <v>5</v>
      </c>
      <c r="AJ256" s="107" t="s">
        <v>9</v>
      </c>
      <c r="AK256" s="107" t="s">
        <v>242</v>
      </c>
      <c r="AL256" s="107" t="s">
        <v>9</v>
      </c>
      <c r="AM256" s="107" t="s">
        <v>5</v>
      </c>
      <c r="AN256" s="107" t="s">
        <v>15</v>
      </c>
      <c r="AO256" s="107" t="s">
        <v>9</v>
      </c>
      <c r="AP256" s="107" t="s">
        <v>5</v>
      </c>
      <c r="AQ256" s="107" t="s">
        <v>5</v>
      </c>
      <c r="AR256" s="107" t="s">
        <v>9</v>
      </c>
      <c r="AS256" s="28" t="s">
        <v>10</v>
      </c>
      <c r="AT256" s="29" t="s">
        <v>7</v>
      </c>
      <c r="AU256" s="22">
        <v>52</v>
      </c>
      <c r="AV256" s="22"/>
      <c r="AW256" s="12">
        <v>695</v>
      </c>
      <c r="AX256" s="12">
        <v>730</v>
      </c>
      <c r="AY256" s="12">
        <v>680</v>
      </c>
      <c r="AZ256" s="12">
        <v>730</v>
      </c>
      <c r="BA256" s="12">
        <v>1375</v>
      </c>
      <c r="BB256" s="12">
        <v>1520</v>
      </c>
      <c r="BC256" s="22">
        <v>77</v>
      </c>
      <c r="BD256" s="22">
        <v>88</v>
      </c>
      <c r="BE256" s="19" t="s">
        <v>7</v>
      </c>
      <c r="BF256" s="19" t="s">
        <v>7</v>
      </c>
      <c r="BG256" s="22">
        <v>1247</v>
      </c>
      <c r="BH256" s="22">
        <v>620</v>
      </c>
      <c r="BI256" s="34" t="s">
        <v>10</v>
      </c>
      <c r="BJ256" s="12"/>
      <c r="BK256" s="131">
        <v>910</v>
      </c>
      <c r="BL256" s="131">
        <v>406</v>
      </c>
      <c r="BM256" s="131">
        <v>155</v>
      </c>
      <c r="BN256" s="1" t="s">
        <v>10</v>
      </c>
      <c r="BO256" s="1" t="s">
        <v>7</v>
      </c>
      <c r="BP256" s="1" t="s">
        <v>7</v>
      </c>
      <c r="BQ256" s="116" t="s">
        <v>413</v>
      </c>
      <c r="BR256" s="143" t="s">
        <v>413</v>
      </c>
      <c r="BS256" s="1" t="s">
        <v>7</v>
      </c>
      <c r="BT256" s="1" t="s">
        <v>10</v>
      </c>
      <c r="BU256" s="1" t="s">
        <v>7</v>
      </c>
      <c r="BV256" s="1" t="s">
        <v>7</v>
      </c>
      <c r="BW256" s="1" t="s">
        <v>7</v>
      </c>
      <c r="BX256" s="12">
        <v>32</v>
      </c>
      <c r="BY256" s="12"/>
      <c r="BZ256" s="12"/>
      <c r="CA256" s="12">
        <v>99</v>
      </c>
      <c r="CB256" s="12">
        <v>66</v>
      </c>
      <c r="CC256" s="22"/>
      <c r="CD256" s="13">
        <v>18253</v>
      </c>
      <c r="CE256" s="13">
        <v>18253</v>
      </c>
      <c r="CF256" s="13">
        <v>42053</v>
      </c>
      <c r="CG256" s="12">
        <v>6788</v>
      </c>
      <c r="CH256" s="12">
        <v>14555</v>
      </c>
      <c r="CI256" s="102">
        <v>1317</v>
      </c>
      <c r="CJ256" s="102">
        <v>685</v>
      </c>
      <c r="CK256" s="102">
        <v>657</v>
      </c>
      <c r="CL256" s="102">
        <v>599</v>
      </c>
      <c r="CM256" s="102">
        <v>307</v>
      </c>
      <c r="CN256" s="102">
        <v>270</v>
      </c>
      <c r="CO256" s="102">
        <v>197</v>
      </c>
      <c r="CP256" s="103">
        <v>82</v>
      </c>
      <c r="CQ256" s="102">
        <v>26972</v>
      </c>
      <c r="CR256" s="102">
        <v>20857</v>
      </c>
      <c r="CS256" s="102">
        <v>3214</v>
      </c>
      <c r="CT256" s="102">
        <v>3013</v>
      </c>
      <c r="CU256" s="12">
        <v>37</v>
      </c>
      <c r="CV256" s="12">
        <v>11931</v>
      </c>
      <c r="CW256" s="12">
        <v>59</v>
      </c>
      <c r="CX256" s="12">
        <v>31035</v>
      </c>
      <c r="CY256" s="84" t="s">
        <v>207</v>
      </c>
    </row>
    <row r="257" spans="1:133" customFormat="1" ht="16" x14ac:dyDescent="0.2">
      <c r="A257" s="1" t="s">
        <v>116</v>
      </c>
      <c r="B257" s="3">
        <v>2021</v>
      </c>
      <c r="C257" s="12">
        <v>2688</v>
      </c>
      <c r="D257" s="12">
        <v>3777</v>
      </c>
      <c r="E257" s="12">
        <v>6543</v>
      </c>
      <c r="F257" s="12">
        <v>2974</v>
      </c>
      <c r="G257" s="12">
        <v>322</v>
      </c>
      <c r="H257" s="12">
        <v>683</v>
      </c>
      <c r="I257" s="12">
        <v>91</v>
      </c>
      <c r="J257" s="12">
        <v>93</v>
      </c>
      <c r="K257" s="26">
        <v>6630</v>
      </c>
      <c r="L257" s="27">
        <v>10845</v>
      </c>
      <c r="M257" s="27">
        <v>2766</v>
      </c>
      <c r="N257" s="27">
        <v>3620</v>
      </c>
      <c r="O257" s="27">
        <v>715</v>
      </c>
      <c r="P257" s="27">
        <v>967</v>
      </c>
      <c r="Q257" s="27"/>
      <c r="R257" s="27"/>
      <c r="S257" s="27"/>
      <c r="T257" s="27"/>
      <c r="U257" s="27"/>
      <c r="V257" s="27"/>
      <c r="W257" s="27"/>
      <c r="X257" s="27"/>
      <c r="Y257" s="27"/>
      <c r="Z257" s="2"/>
      <c r="AA257" s="2"/>
      <c r="AB257" s="2"/>
      <c r="AC257" s="28" t="s">
        <v>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8" t="s">
        <v>10</v>
      </c>
      <c r="AT257" s="29" t="s">
        <v>7</v>
      </c>
      <c r="AU257" s="27">
        <v>51</v>
      </c>
      <c r="AV257" s="27"/>
      <c r="AW257" s="27">
        <v>690</v>
      </c>
      <c r="AX257" s="27">
        <v>750</v>
      </c>
      <c r="AY257" s="27">
        <v>670</v>
      </c>
      <c r="AZ257" s="27">
        <v>770</v>
      </c>
      <c r="BA257" s="27">
        <v>1360</v>
      </c>
      <c r="BB257" s="27">
        <v>1520</v>
      </c>
      <c r="BC257" s="22">
        <v>82</v>
      </c>
      <c r="BD257" s="22">
        <v>85</v>
      </c>
      <c r="BE257" s="19" t="s">
        <v>7</v>
      </c>
      <c r="BF257" s="19" t="s">
        <v>7</v>
      </c>
      <c r="BG257" s="22">
        <v>1184</v>
      </c>
      <c r="BH257" s="22">
        <v>581</v>
      </c>
      <c r="BI257" s="34" t="s">
        <v>10</v>
      </c>
      <c r="BJ257" s="12"/>
      <c r="BK257" s="130">
        <v>845</v>
      </c>
      <c r="BL257" s="130">
        <v>445</v>
      </c>
      <c r="BM257" s="130">
        <v>193</v>
      </c>
      <c r="BN257" s="1"/>
      <c r="BO257" s="1"/>
      <c r="BP257" s="1"/>
      <c r="BQ257" s="1"/>
      <c r="BR257" s="108"/>
      <c r="BS257" s="1"/>
      <c r="BT257" s="1"/>
      <c r="BU257" s="1"/>
      <c r="BV257" s="1"/>
      <c r="BW257" s="1"/>
      <c r="BX257" s="12">
        <v>31</v>
      </c>
      <c r="BY257" s="12"/>
      <c r="BZ257" s="12"/>
      <c r="CA257" s="12">
        <v>99</v>
      </c>
      <c r="CB257" s="12">
        <v>68</v>
      </c>
      <c r="CC257" s="22"/>
      <c r="CD257" s="12"/>
      <c r="CE257" s="2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28"/>
    </row>
    <row r="258" spans="1:133" customFormat="1" ht="16" x14ac:dyDescent="0.2">
      <c r="A258" s="1" t="s">
        <v>116</v>
      </c>
      <c r="B258" s="3">
        <v>2020</v>
      </c>
      <c r="C258" s="12">
        <v>2524</v>
      </c>
      <c r="D258" s="12">
        <v>3607</v>
      </c>
      <c r="E258" s="12">
        <v>6236</v>
      </c>
      <c r="F258" s="12">
        <v>2703</v>
      </c>
      <c r="G258" s="12">
        <v>297</v>
      </c>
      <c r="H258" s="12">
        <v>562</v>
      </c>
      <c r="I258" s="12">
        <v>91</v>
      </c>
      <c r="J258" s="12">
        <v>93</v>
      </c>
      <c r="K258" s="26">
        <v>5527</v>
      </c>
      <c r="L258" s="27">
        <v>8674</v>
      </c>
      <c r="M258" s="27">
        <v>2546</v>
      </c>
      <c r="N258" s="27">
        <v>3441</v>
      </c>
      <c r="O258" s="27">
        <v>595</v>
      </c>
      <c r="P258" s="27">
        <v>924</v>
      </c>
      <c r="Q258" s="27"/>
      <c r="R258" s="27"/>
      <c r="S258" s="27"/>
      <c r="T258" s="27"/>
      <c r="U258" s="27"/>
      <c r="V258" s="27"/>
      <c r="W258" s="27"/>
      <c r="X258" s="27"/>
      <c r="Y258" s="27"/>
      <c r="Z258" s="2"/>
      <c r="AA258" s="2"/>
      <c r="AB258" s="2"/>
      <c r="AC258" s="28" t="s">
        <v>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8" t="s">
        <v>10</v>
      </c>
      <c r="AT258" s="29" t="s">
        <v>7</v>
      </c>
      <c r="AU258" s="12">
        <v>77</v>
      </c>
      <c r="AV258" s="12"/>
      <c r="AW258" s="27">
        <v>660</v>
      </c>
      <c r="AX258" s="27">
        <v>740</v>
      </c>
      <c r="AY258" s="27">
        <v>640</v>
      </c>
      <c r="AZ258" s="27">
        <v>750</v>
      </c>
      <c r="BA258" s="27">
        <v>1300</v>
      </c>
      <c r="BB258" s="27">
        <v>1490</v>
      </c>
      <c r="BC258" s="22">
        <v>77</v>
      </c>
      <c r="BD258" s="22">
        <v>87</v>
      </c>
      <c r="BE258" s="19" t="s">
        <v>7</v>
      </c>
      <c r="BF258" s="19" t="s">
        <v>7</v>
      </c>
      <c r="BG258" s="22">
        <v>1181</v>
      </c>
      <c r="BH258" s="22">
        <v>600</v>
      </c>
      <c r="BI258" s="34" t="s">
        <v>10</v>
      </c>
      <c r="BJ258" s="12"/>
      <c r="BK258" s="1">
        <v>766</v>
      </c>
      <c r="BL258" s="1">
        <v>460</v>
      </c>
      <c r="BM258" s="1">
        <v>182</v>
      </c>
      <c r="BN258" s="1"/>
      <c r="BO258" s="1"/>
      <c r="BP258" s="1"/>
      <c r="BQ258" s="1"/>
      <c r="BR258" s="108"/>
      <c r="BS258" s="1"/>
      <c r="BT258" s="1"/>
      <c r="BU258" s="1"/>
      <c r="BV258" s="1"/>
      <c r="BW258" s="1"/>
      <c r="BX258" s="12">
        <v>30</v>
      </c>
      <c r="BY258" s="12">
        <v>20</v>
      </c>
      <c r="BZ258" s="12">
        <v>28</v>
      </c>
      <c r="CA258" s="12">
        <v>88</v>
      </c>
      <c r="CB258" s="12">
        <v>54</v>
      </c>
      <c r="CC258" s="22"/>
      <c r="CD258" s="12"/>
      <c r="CE258" s="2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28"/>
    </row>
    <row r="259" spans="1:133" customFormat="1" ht="16" x14ac:dyDescent="0.2">
      <c r="A259" s="1" t="s">
        <v>116</v>
      </c>
      <c r="B259" s="3">
        <v>2019</v>
      </c>
      <c r="C259" s="12">
        <v>2587</v>
      </c>
      <c r="D259" s="12">
        <v>3603</v>
      </c>
      <c r="E259" s="12">
        <v>6256</v>
      </c>
      <c r="F259" s="12">
        <v>2517</v>
      </c>
      <c r="G259" s="12">
        <v>375</v>
      </c>
      <c r="H259" s="12">
        <v>526</v>
      </c>
      <c r="I259" s="12">
        <v>90</v>
      </c>
      <c r="J259" s="12">
        <v>95</v>
      </c>
      <c r="K259" s="11">
        <v>5667</v>
      </c>
      <c r="L259" s="19">
        <v>9013</v>
      </c>
      <c r="M259" s="19">
        <v>2427</v>
      </c>
      <c r="N259" s="19">
        <v>3105</v>
      </c>
      <c r="O259" s="19">
        <v>627</v>
      </c>
      <c r="P259" s="19">
        <v>900</v>
      </c>
      <c r="Q259" s="19"/>
      <c r="R259" s="19"/>
      <c r="S259" s="19"/>
      <c r="T259" s="19"/>
      <c r="U259" s="19"/>
      <c r="V259" s="19"/>
      <c r="W259" s="19"/>
      <c r="X259" s="19"/>
      <c r="Y259" s="19"/>
      <c r="Z259" s="28"/>
      <c r="AA259" s="28"/>
      <c r="AB259" s="28"/>
      <c r="AC259" s="28" t="s">
        <v>5</v>
      </c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 t="s">
        <v>10</v>
      </c>
      <c r="AT259" s="29" t="s">
        <v>7</v>
      </c>
      <c r="AU259" s="12">
        <v>80</v>
      </c>
      <c r="AV259" s="12"/>
      <c r="AW259" s="19">
        <v>660</v>
      </c>
      <c r="AX259" s="19">
        <v>740</v>
      </c>
      <c r="AY259" s="19">
        <v>660</v>
      </c>
      <c r="AZ259" s="19">
        <v>770</v>
      </c>
      <c r="BA259" s="19">
        <v>1320</v>
      </c>
      <c r="BB259" s="19">
        <v>1510</v>
      </c>
      <c r="BC259" s="22">
        <v>75</v>
      </c>
      <c r="BD259" s="22">
        <v>83</v>
      </c>
      <c r="BE259" s="19" t="s">
        <v>7</v>
      </c>
      <c r="BF259" s="19" t="s">
        <v>7</v>
      </c>
      <c r="BG259" s="22">
        <v>1160</v>
      </c>
      <c r="BH259" s="22">
        <v>571</v>
      </c>
      <c r="BI259" s="34" t="s">
        <v>10</v>
      </c>
      <c r="BJ259" s="12"/>
      <c r="BK259" s="1">
        <v>805</v>
      </c>
      <c r="BL259" s="1">
        <v>413</v>
      </c>
      <c r="BM259" s="1">
        <v>173</v>
      </c>
      <c r="BN259" s="1"/>
      <c r="BO259" s="1"/>
      <c r="BP259" s="1"/>
      <c r="BQ259" s="1"/>
      <c r="BR259" s="108"/>
      <c r="BS259" s="1"/>
      <c r="BT259" s="1"/>
      <c r="BU259" s="1"/>
      <c r="BV259" s="1"/>
      <c r="BW259" s="1"/>
      <c r="BX259" s="12">
        <v>31</v>
      </c>
      <c r="BY259" s="12">
        <v>31</v>
      </c>
      <c r="BZ259" s="12">
        <v>29</v>
      </c>
      <c r="CA259" s="12">
        <v>99</v>
      </c>
      <c r="CB259" s="12">
        <v>70</v>
      </c>
      <c r="CC259" s="22"/>
      <c r="CD259" s="12"/>
      <c r="CE259" s="2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28"/>
    </row>
    <row r="260" spans="1:133" customFormat="1" ht="16" x14ac:dyDescent="0.2">
      <c r="A260" s="1" t="s">
        <v>116</v>
      </c>
      <c r="B260" s="3">
        <v>2018</v>
      </c>
      <c r="C260" s="12">
        <v>2663</v>
      </c>
      <c r="D260" s="12">
        <v>3637</v>
      </c>
      <c r="E260" s="12">
        <v>6377</v>
      </c>
      <c r="F260" s="12">
        <v>2440</v>
      </c>
      <c r="G260" s="12">
        <v>385</v>
      </c>
      <c r="H260" s="12">
        <v>485</v>
      </c>
      <c r="I260" s="12">
        <v>91</v>
      </c>
      <c r="J260" s="12">
        <v>95</v>
      </c>
      <c r="K260" s="11">
        <v>5654</v>
      </c>
      <c r="L260" s="19">
        <v>8990</v>
      </c>
      <c r="M260" s="19">
        <v>2392</v>
      </c>
      <c r="N260" s="19">
        <v>3014</v>
      </c>
      <c r="O260" s="19">
        <v>648</v>
      </c>
      <c r="P260" s="19">
        <v>897</v>
      </c>
      <c r="Q260" s="19"/>
      <c r="R260" s="19"/>
      <c r="S260" s="19"/>
      <c r="T260" s="19"/>
      <c r="U260" s="19"/>
      <c r="V260" s="19"/>
      <c r="W260" s="19"/>
      <c r="X260" s="19"/>
      <c r="Y260" s="19"/>
      <c r="Z260" s="28"/>
      <c r="AA260" s="28"/>
      <c r="AB260" s="28"/>
      <c r="AC260" s="28" t="s">
        <v>5</v>
      </c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 t="s">
        <v>10</v>
      </c>
      <c r="AT260" s="29" t="s">
        <v>7</v>
      </c>
      <c r="AU260" s="12">
        <v>78</v>
      </c>
      <c r="AV260" s="12"/>
      <c r="AW260" s="19">
        <v>660</v>
      </c>
      <c r="AX260" s="19">
        <v>730</v>
      </c>
      <c r="AY260" s="19">
        <v>650</v>
      </c>
      <c r="AZ260" s="19">
        <v>760</v>
      </c>
      <c r="BA260" s="12"/>
      <c r="BB260" s="12"/>
      <c r="BC260" s="12">
        <v>77</v>
      </c>
      <c r="BD260" s="12">
        <v>94</v>
      </c>
      <c r="BE260" s="19" t="s">
        <v>7</v>
      </c>
      <c r="BF260" s="19" t="s">
        <v>7</v>
      </c>
      <c r="BG260" s="12">
        <v>922</v>
      </c>
      <c r="BH260" s="12">
        <v>537</v>
      </c>
      <c r="BI260" s="34" t="s">
        <v>10</v>
      </c>
      <c r="BJ260" s="34"/>
      <c r="BK260" s="132">
        <v>832</v>
      </c>
      <c r="BL260" s="132">
        <v>431</v>
      </c>
      <c r="BM260" s="132">
        <v>175</v>
      </c>
      <c r="BN260" s="46"/>
      <c r="BO260" s="46"/>
      <c r="BP260" s="46"/>
      <c r="BQ260" s="46"/>
      <c r="BR260" s="111"/>
      <c r="BS260" s="46"/>
      <c r="BT260" s="46"/>
      <c r="BU260" s="46"/>
      <c r="BV260" s="46"/>
      <c r="BW260" s="46"/>
      <c r="BX260" s="22">
        <v>31</v>
      </c>
      <c r="BY260" s="22">
        <v>28</v>
      </c>
      <c r="BZ260" s="22">
        <v>29</v>
      </c>
      <c r="CA260" s="22">
        <v>100</v>
      </c>
      <c r="CB260" s="22">
        <v>71</v>
      </c>
      <c r="CC260" s="12"/>
      <c r="CD260" s="12"/>
      <c r="CE260" s="12"/>
      <c r="CF260" s="12"/>
      <c r="CG260" s="12"/>
      <c r="CH260" s="12"/>
      <c r="CI260" s="12"/>
      <c r="CJ260" s="12"/>
      <c r="CK260" s="66"/>
      <c r="CL260" s="66"/>
      <c r="CM260" s="66"/>
      <c r="CN260" s="66"/>
      <c r="CO260" s="66"/>
      <c r="CP260" s="12"/>
      <c r="CQ260" s="66"/>
      <c r="CR260" s="66"/>
      <c r="CS260" s="66"/>
      <c r="CT260" s="66"/>
      <c r="CU260" s="12"/>
      <c r="CV260" s="66"/>
      <c r="CW260" s="12"/>
      <c r="CX260" s="12"/>
      <c r="CY260" s="28"/>
    </row>
    <row r="261" spans="1:133" customFormat="1" ht="16" x14ac:dyDescent="0.2">
      <c r="A261" s="1" t="s">
        <v>116</v>
      </c>
      <c r="B261" s="3">
        <v>2017</v>
      </c>
      <c r="C261" s="12">
        <v>2618</v>
      </c>
      <c r="D261" s="12">
        <v>3581</v>
      </c>
      <c r="E261" s="12">
        <v>6285</v>
      </c>
      <c r="F261" s="12">
        <v>2455</v>
      </c>
      <c r="G261" s="12">
        <v>392</v>
      </c>
      <c r="H261" s="12">
        <v>490</v>
      </c>
      <c r="I261" s="12">
        <v>92</v>
      </c>
      <c r="J261" s="12">
        <v>95</v>
      </c>
      <c r="K261" s="11">
        <v>5739</v>
      </c>
      <c r="L261" s="19">
        <v>9182</v>
      </c>
      <c r="M261" s="19">
        <v>2394</v>
      </c>
      <c r="N261" s="19">
        <v>2965</v>
      </c>
      <c r="O261" s="19">
        <v>638</v>
      </c>
      <c r="P261" s="19">
        <v>891</v>
      </c>
      <c r="Q261" s="19"/>
      <c r="R261" s="19"/>
      <c r="S261" s="19"/>
      <c r="T261" s="19"/>
      <c r="U261" s="19"/>
      <c r="V261" s="19"/>
      <c r="W261" s="19"/>
      <c r="X261" s="19"/>
      <c r="Y261" s="19"/>
      <c r="Z261" s="28"/>
      <c r="AA261" s="28"/>
      <c r="AB261" s="28"/>
      <c r="AC261" s="28" t="s">
        <v>5</v>
      </c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 t="s">
        <v>10</v>
      </c>
      <c r="AT261" s="28" t="s">
        <v>7</v>
      </c>
      <c r="AU261" s="12">
        <v>73</v>
      </c>
      <c r="AV261" s="12"/>
      <c r="AW261" s="12">
        <v>660</v>
      </c>
      <c r="AX261" s="12">
        <v>740</v>
      </c>
      <c r="AY261" s="12">
        <v>640</v>
      </c>
      <c r="AZ261" s="12">
        <v>740</v>
      </c>
      <c r="BA261" s="12"/>
      <c r="BB261" s="12"/>
      <c r="BC261" s="12">
        <v>81</v>
      </c>
      <c r="BD261" s="12">
        <v>95</v>
      </c>
      <c r="BE261" s="19" t="s">
        <v>7</v>
      </c>
      <c r="BF261" s="19" t="s">
        <v>7</v>
      </c>
      <c r="BG261" s="12">
        <v>1021</v>
      </c>
      <c r="BH261" s="12">
        <v>530</v>
      </c>
      <c r="BI261" s="34" t="s">
        <v>10</v>
      </c>
      <c r="BJ261" s="34"/>
      <c r="BK261" s="132">
        <v>858</v>
      </c>
      <c r="BL261" s="132">
        <v>385</v>
      </c>
      <c r="BM261" s="132">
        <v>169</v>
      </c>
      <c r="BN261" s="46"/>
      <c r="BO261" s="46"/>
      <c r="BP261" s="46"/>
      <c r="BQ261" s="46"/>
      <c r="BR261" s="111"/>
      <c r="BS261" s="46"/>
      <c r="BT261" s="46"/>
      <c r="BU261" s="46"/>
      <c r="BV261" s="46"/>
      <c r="BW261" s="46"/>
      <c r="BX261" s="22">
        <v>30</v>
      </c>
      <c r="BY261" s="22">
        <v>27</v>
      </c>
      <c r="BZ261" s="22">
        <v>31</v>
      </c>
      <c r="CA261" s="22">
        <v>100</v>
      </c>
      <c r="CB261" s="22">
        <v>72</v>
      </c>
      <c r="CC261" s="12"/>
      <c r="CD261" s="12"/>
      <c r="CE261" s="12"/>
      <c r="CF261" s="12"/>
      <c r="CG261" s="12"/>
      <c r="CH261" s="12"/>
      <c r="CI261" s="12"/>
      <c r="CJ261" s="12"/>
      <c r="CK261" s="66"/>
      <c r="CL261" s="66"/>
      <c r="CM261" s="66"/>
      <c r="CN261" s="66"/>
      <c r="CO261" s="66"/>
      <c r="CP261" s="12"/>
      <c r="CQ261" s="66"/>
      <c r="CR261" s="66"/>
      <c r="CS261" s="66"/>
      <c r="CT261" s="66"/>
      <c r="CU261" s="12"/>
      <c r="CV261" s="66"/>
      <c r="CW261" s="12"/>
      <c r="CX261" s="12"/>
      <c r="CY261" s="28"/>
    </row>
    <row r="262" spans="1:133" customFormat="1" ht="16" x14ac:dyDescent="0.2">
      <c r="A262" s="4" t="s">
        <v>130</v>
      </c>
      <c r="B262" s="3">
        <v>2022</v>
      </c>
      <c r="C262" s="19">
        <v>994</v>
      </c>
      <c r="D262" s="19">
        <v>1098</v>
      </c>
      <c r="E262" s="19">
        <v>2152</v>
      </c>
      <c r="F262" s="19">
        <v>53</v>
      </c>
      <c r="G262" s="19">
        <v>190</v>
      </c>
      <c r="H262" s="19">
        <v>288</v>
      </c>
      <c r="I262" s="19"/>
      <c r="J262" s="19"/>
      <c r="K262" s="19">
        <v>6870</v>
      </c>
      <c r="L262" s="19">
        <v>7974</v>
      </c>
      <c r="M262" s="19">
        <v>607</v>
      </c>
      <c r="N262" s="19">
        <v>653</v>
      </c>
      <c r="O262" s="19">
        <v>264</v>
      </c>
      <c r="P262" s="19">
        <v>294</v>
      </c>
      <c r="Q262" s="19"/>
      <c r="R262" s="19"/>
      <c r="S262" s="19"/>
      <c r="T262" s="19"/>
      <c r="U262" s="19"/>
      <c r="V262" s="19"/>
      <c r="W262" s="19"/>
      <c r="X262" s="19"/>
      <c r="Y262" s="19"/>
      <c r="Z262" s="48" t="s">
        <v>5</v>
      </c>
      <c r="AA262" s="48" t="s">
        <v>5</v>
      </c>
      <c r="AB262" s="48" t="s">
        <v>5</v>
      </c>
      <c r="AC262" s="48" t="s">
        <v>9</v>
      </c>
      <c r="AD262" s="48" t="s">
        <v>13</v>
      </c>
      <c r="AE262" s="48" t="s">
        <v>5</v>
      </c>
      <c r="AF262" s="48" t="s">
        <v>15</v>
      </c>
      <c r="AG262" s="48" t="s">
        <v>13</v>
      </c>
      <c r="AH262" s="48" t="s">
        <v>13</v>
      </c>
      <c r="AI262" s="48" t="s">
        <v>5</v>
      </c>
      <c r="AJ262" s="48" t="s">
        <v>13</v>
      </c>
      <c r="AK262" s="48" t="s">
        <v>9</v>
      </c>
      <c r="AL262" s="48" t="s">
        <v>9</v>
      </c>
      <c r="AM262" s="48" t="s">
        <v>15</v>
      </c>
      <c r="AN262" s="48" t="s">
        <v>9</v>
      </c>
      <c r="AO262" s="48" t="s">
        <v>13</v>
      </c>
      <c r="AP262" s="48" t="s">
        <v>13</v>
      </c>
      <c r="AQ262" s="48" t="s">
        <v>13</v>
      </c>
      <c r="AR262" s="48" t="s">
        <v>15</v>
      </c>
      <c r="AS262" s="28" t="s">
        <v>10</v>
      </c>
      <c r="AT262" s="28" t="s">
        <v>7</v>
      </c>
      <c r="AU262" s="19">
        <v>41</v>
      </c>
      <c r="AV262" s="19"/>
      <c r="AW262" s="19">
        <v>730</v>
      </c>
      <c r="AX262" s="19">
        <v>780</v>
      </c>
      <c r="AY262" s="19">
        <v>750</v>
      </c>
      <c r="AZ262" s="19">
        <v>790</v>
      </c>
      <c r="BA262" s="19">
        <v>1490</v>
      </c>
      <c r="BB262" s="19">
        <v>1550</v>
      </c>
      <c r="BC262" s="19">
        <v>87</v>
      </c>
      <c r="BD262" s="19"/>
      <c r="BE262" s="12" t="s">
        <v>7</v>
      </c>
      <c r="BF262" s="12" t="s">
        <v>7</v>
      </c>
      <c r="BG262" s="12">
        <v>814</v>
      </c>
      <c r="BH262" s="12">
        <v>254</v>
      </c>
      <c r="BI262" s="19" t="s">
        <v>10</v>
      </c>
      <c r="BJ262" s="19"/>
      <c r="BK262" s="3">
        <v>573</v>
      </c>
      <c r="BL262" s="3">
        <v>17</v>
      </c>
      <c r="BM262" s="3">
        <v>11</v>
      </c>
      <c r="BN262" s="1" t="s">
        <v>10</v>
      </c>
      <c r="BO262" s="1" t="s">
        <v>7</v>
      </c>
      <c r="BP262" s="1" t="s">
        <v>10</v>
      </c>
      <c r="BQ262" s="1"/>
      <c r="BR262" s="108"/>
      <c r="BS262" s="1" t="s">
        <v>10</v>
      </c>
      <c r="BT262" s="1" t="s">
        <v>10</v>
      </c>
      <c r="BU262" s="1" t="s">
        <v>7</v>
      </c>
      <c r="BV262" s="1" t="s">
        <v>7</v>
      </c>
      <c r="BW262" s="1" t="s">
        <v>10</v>
      </c>
      <c r="BX262" s="12">
        <v>84</v>
      </c>
      <c r="BY262" s="12">
        <v>0</v>
      </c>
      <c r="BZ262" s="12">
        <v>0</v>
      </c>
      <c r="CA262" s="12">
        <v>100</v>
      </c>
      <c r="CB262" s="12">
        <v>93</v>
      </c>
      <c r="CC262" s="19">
        <v>64540</v>
      </c>
      <c r="CD262" s="19"/>
      <c r="CE262" s="19"/>
      <c r="CF262" s="19"/>
      <c r="CG262" s="19">
        <v>320</v>
      </c>
      <c r="CH262" s="19">
        <v>16300</v>
      </c>
      <c r="CI262" s="12">
        <v>388</v>
      </c>
      <c r="CJ262" s="12">
        <v>334</v>
      </c>
      <c r="CK262" s="12">
        <v>334</v>
      </c>
      <c r="CL262" s="12">
        <v>334</v>
      </c>
      <c r="CM262" s="12">
        <v>0</v>
      </c>
      <c r="CN262" s="12">
        <v>0</v>
      </c>
      <c r="CO262" s="12">
        <v>334</v>
      </c>
      <c r="CP262" s="12">
        <v>100</v>
      </c>
      <c r="CQ262" s="12">
        <v>65134</v>
      </c>
      <c r="CR262" s="12">
        <v>65134</v>
      </c>
      <c r="CS262" s="12">
        <v>0</v>
      </c>
      <c r="CT262" s="12">
        <v>0</v>
      </c>
      <c r="CU262" s="12">
        <v>0</v>
      </c>
      <c r="CV262" s="12">
        <v>0</v>
      </c>
      <c r="CW262" s="12">
        <v>0</v>
      </c>
      <c r="CX262" s="12">
        <v>0</v>
      </c>
      <c r="CY262" s="84" t="s">
        <v>208</v>
      </c>
    </row>
    <row r="263" spans="1:133" customFormat="1" ht="16" x14ac:dyDescent="0.2">
      <c r="A263" s="3" t="s">
        <v>130</v>
      </c>
      <c r="B263" s="3">
        <v>2021</v>
      </c>
      <c r="C263" s="19">
        <v>1028</v>
      </c>
      <c r="D263" s="19">
        <v>1099</v>
      </c>
      <c r="E263" s="19">
        <v>2166</v>
      </c>
      <c r="F263" s="19">
        <v>50</v>
      </c>
      <c r="G263" s="19">
        <v>187</v>
      </c>
      <c r="H263" s="19">
        <v>289</v>
      </c>
      <c r="I263" s="19"/>
      <c r="J263" s="19"/>
      <c r="K263" s="19">
        <v>5678</v>
      </c>
      <c r="L263" s="19">
        <v>6774</v>
      </c>
      <c r="M263" s="19">
        <v>516</v>
      </c>
      <c r="N263" s="19">
        <v>583</v>
      </c>
      <c r="O263" s="19">
        <v>264</v>
      </c>
      <c r="P263" s="19">
        <v>310</v>
      </c>
      <c r="Q263" s="19"/>
      <c r="R263" s="19"/>
      <c r="S263" s="19"/>
      <c r="T263" s="19"/>
      <c r="U263" s="19"/>
      <c r="V263" s="19"/>
      <c r="W263" s="19"/>
      <c r="X263" s="19"/>
      <c r="Y263" s="19"/>
      <c r="Z263" s="2"/>
      <c r="AA263" s="2"/>
      <c r="AB263" s="2"/>
      <c r="AC263" s="28" t="s">
        <v>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8" t="s">
        <v>10</v>
      </c>
      <c r="AT263" s="28" t="s">
        <v>7</v>
      </c>
      <c r="AU263" s="19">
        <v>43</v>
      </c>
      <c r="AV263" s="19"/>
      <c r="AW263" s="19">
        <v>720</v>
      </c>
      <c r="AX263" s="19">
        <v>770</v>
      </c>
      <c r="AY263" s="19">
        <v>740</v>
      </c>
      <c r="AZ263" s="19">
        <v>790</v>
      </c>
      <c r="BA263" s="19">
        <v>1470</v>
      </c>
      <c r="BB263" s="19">
        <v>1550</v>
      </c>
      <c r="BC263" s="19">
        <v>90</v>
      </c>
      <c r="BD263" s="19"/>
      <c r="BE263" s="12" t="s">
        <v>7</v>
      </c>
      <c r="BF263" s="12" t="s">
        <v>7</v>
      </c>
      <c r="BG263" s="12">
        <v>715</v>
      </c>
      <c r="BH263" s="12">
        <v>238</v>
      </c>
      <c r="BI263" s="19" t="s">
        <v>10</v>
      </c>
      <c r="BJ263" s="19"/>
      <c r="BK263" s="3">
        <v>500</v>
      </c>
      <c r="BL263" s="3">
        <v>15</v>
      </c>
      <c r="BM263" s="3">
        <v>7</v>
      </c>
      <c r="BN263" s="3"/>
      <c r="BO263" s="3"/>
      <c r="BP263" s="3"/>
      <c r="BQ263" s="3"/>
      <c r="BR263" s="109"/>
      <c r="BS263" s="3"/>
      <c r="BT263" s="3"/>
      <c r="BU263" s="3"/>
      <c r="BV263" s="3"/>
      <c r="BW263" s="3"/>
      <c r="BX263" s="19">
        <v>84</v>
      </c>
      <c r="BY263" s="12">
        <v>0</v>
      </c>
      <c r="BZ263" s="12">
        <v>0</v>
      </c>
      <c r="CA263" s="19">
        <v>99</v>
      </c>
      <c r="CB263" s="19">
        <v>93</v>
      </c>
      <c r="CC263" s="19"/>
      <c r="CD263" s="19"/>
      <c r="CE263" s="19"/>
      <c r="CF263" s="19"/>
      <c r="CG263" s="19"/>
      <c r="CH263" s="19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2"/>
    </row>
    <row r="264" spans="1:133" customFormat="1" ht="16" x14ac:dyDescent="0.2">
      <c r="A264" s="3" t="s">
        <v>130</v>
      </c>
      <c r="B264" s="3">
        <v>2020</v>
      </c>
      <c r="C264" s="19">
        <v>956</v>
      </c>
      <c r="D264" s="19">
        <v>961</v>
      </c>
      <c r="E264" s="19">
        <v>1962</v>
      </c>
      <c r="F264" s="19">
        <v>25</v>
      </c>
      <c r="G264" s="19">
        <v>166</v>
      </c>
      <c r="H264" s="19">
        <v>275</v>
      </c>
      <c r="I264" s="19"/>
      <c r="J264" s="19"/>
      <c r="K264" s="19">
        <v>4152</v>
      </c>
      <c r="L264" s="19">
        <v>4592</v>
      </c>
      <c r="M264" s="19">
        <v>641</v>
      </c>
      <c r="N264" s="19">
        <v>681</v>
      </c>
      <c r="O264" s="19">
        <v>248</v>
      </c>
      <c r="P264" s="19">
        <v>234</v>
      </c>
      <c r="Q264" s="19"/>
      <c r="R264" s="19"/>
      <c r="S264" s="19"/>
      <c r="T264" s="19"/>
      <c r="U264" s="19"/>
      <c r="V264" s="19"/>
      <c r="W264" s="19"/>
      <c r="X264" s="19"/>
      <c r="Y264" s="19"/>
      <c r="Z264" s="2"/>
      <c r="AA264" s="2"/>
      <c r="AB264" s="2"/>
      <c r="AC264" s="28" t="s">
        <v>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8" t="s">
        <v>10</v>
      </c>
      <c r="AT264" s="28" t="s">
        <v>7</v>
      </c>
      <c r="AU264" s="19">
        <v>67</v>
      </c>
      <c r="AV264" s="19"/>
      <c r="AW264" s="19">
        <v>700</v>
      </c>
      <c r="AX264" s="19">
        <v>770</v>
      </c>
      <c r="AY264" s="19">
        <v>710</v>
      </c>
      <c r="AZ264" s="19">
        <v>790</v>
      </c>
      <c r="BA264" s="19">
        <v>1430</v>
      </c>
      <c r="BB264" s="19">
        <v>1540</v>
      </c>
      <c r="BC264" s="19">
        <v>95</v>
      </c>
      <c r="BD264" s="19"/>
      <c r="BE264" s="12" t="s">
        <v>7</v>
      </c>
      <c r="BF264" s="12" t="s">
        <v>7</v>
      </c>
      <c r="BG264" s="12">
        <v>634</v>
      </c>
      <c r="BH264" s="12">
        <v>249</v>
      </c>
      <c r="BI264" s="19" t="s">
        <v>10</v>
      </c>
      <c r="BJ264" s="19"/>
      <c r="BK264" s="3">
        <v>356</v>
      </c>
      <c r="BL264" s="3">
        <v>9</v>
      </c>
      <c r="BM264" s="3">
        <v>7</v>
      </c>
      <c r="BN264" s="3"/>
      <c r="BO264" s="3"/>
      <c r="BP264" s="3"/>
      <c r="BQ264" s="3"/>
      <c r="BR264" s="109"/>
      <c r="BS264" s="3"/>
      <c r="BT264" s="3"/>
      <c r="BU264" s="3"/>
      <c r="BV264" s="3"/>
      <c r="BW264" s="3"/>
      <c r="BX264" s="19">
        <v>85</v>
      </c>
      <c r="BY264" s="12">
        <v>0</v>
      </c>
      <c r="BZ264" s="12">
        <v>0</v>
      </c>
      <c r="CA264" s="19">
        <v>85</v>
      </c>
      <c r="CB264" s="19">
        <v>69</v>
      </c>
      <c r="CC264" s="19"/>
      <c r="CD264" s="19"/>
      <c r="CE264" s="19"/>
      <c r="CF264" s="19"/>
      <c r="CG264" s="19"/>
      <c r="CH264" s="19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2"/>
    </row>
    <row r="265" spans="1:133" customFormat="1" ht="16" x14ac:dyDescent="0.2">
      <c r="A265" s="3" t="s">
        <v>130</v>
      </c>
      <c r="B265" s="3">
        <v>2019</v>
      </c>
      <c r="C265" s="19">
        <v>1019</v>
      </c>
      <c r="D265" s="19">
        <v>1008</v>
      </c>
      <c r="E265" s="19">
        <v>2078</v>
      </c>
      <c r="F265" s="19">
        <v>56</v>
      </c>
      <c r="G265" s="19">
        <v>186</v>
      </c>
      <c r="H265" s="19">
        <v>254</v>
      </c>
      <c r="I265" s="19"/>
      <c r="J265" s="19"/>
      <c r="K265" s="19">
        <v>4478</v>
      </c>
      <c r="L265" s="19">
        <v>5237</v>
      </c>
      <c r="M265" s="19">
        <v>576</v>
      </c>
      <c r="N265" s="19">
        <v>648</v>
      </c>
      <c r="O265" s="19">
        <v>246</v>
      </c>
      <c r="P265" s="19">
        <v>300</v>
      </c>
      <c r="Q265" s="19"/>
      <c r="R265" s="19"/>
      <c r="S265" s="19"/>
      <c r="T265" s="19"/>
      <c r="U265" s="19"/>
      <c r="V265" s="19"/>
      <c r="W265" s="19"/>
      <c r="X265" s="19"/>
      <c r="Y265" s="19"/>
      <c r="Z265" s="2"/>
      <c r="AA265" s="2"/>
      <c r="AB265" s="2"/>
      <c r="AC265" s="28" t="s">
        <v>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8" t="s">
        <v>10</v>
      </c>
      <c r="AT265" s="28" t="s">
        <v>7</v>
      </c>
      <c r="AU265" s="19">
        <v>66</v>
      </c>
      <c r="AV265" s="19"/>
      <c r="AW265" s="19">
        <v>700</v>
      </c>
      <c r="AX265" s="19">
        <v>760</v>
      </c>
      <c r="AY265" s="19">
        <v>710</v>
      </c>
      <c r="AZ265" s="19">
        <v>790</v>
      </c>
      <c r="BA265" s="19">
        <v>1420</v>
      </c>
      <c r="BB265" s="19">
        <v>1540</v>
      </c>
      <c r="BC265" s="19">
        <v>85</v>
      </c>
      <c r="BD265" s="19"/>
      <c r="BE265" s="12" t="s">
        <v>7</v>
      </c>
      <c r="BF265" s="12" t="s">
        <v>7</v>
      </c>
      <c r="BG265" s="12">
        <v>689</v>
      </c>
      <c r="BH265" s="12">
        <v>257</v>
      </c>
      <c r="BI265" s="19" t="s">
        <v>10</v>
      </c>
      <c r="BJ265" s="19"/>
      <c r="BK265" s="3">
        <v>413</v>
      </c>
      <c r="BL265" s="3">
        <v>16</v>
      </c>
      <c r="BM265" s="3">
        <v>9</v>
      </c>
      <c r="BN265" s="3"/>
      <c r="BO265" s="3"/>
      <c r="BP265" s="3"/>
      <c r="BQ265" s="3"/>
      <c r="BR265" s="109"/>
      <c r="BS265" s="3"/>
      <c r="BT265" s="3"/>
      <c r="BU265" s="3"/>
      <c r="BV265" s="3"/>
      <c r="BW265" s="3"/>
      <c r="BX265" s="19">
        <v>84</v>
      </c>
      <c r="BY265" s="12">
        <v>0</v>
      </c>
      <c r="BZ265" s="12">
        <v>0</v>
      </c>
      <c r="CA265" s="19">
        <v>100</v>
      </c>
      <c r="CB265" s="19">
        <v>93</v>
      </c>
      <c r="CC265" s="19"/>
      <c r="CD265" s="19"/>
      <c r="CE265" s="19"/>
      <c r="CF265" s="19"/>
      <c r="CG265" s="19"/>
      <c r="CH265" s="19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2"/>
    </row>
    <row r="266" spans="1:133" customFormat="1" ht="16" x14ac:dyDescent="0.2">
      <c r="A266" s="3" t="s">
        <v>130</v>
      </c>
      <c r="B266" s="3">
        <v>2018</v>
      </c>
      <c r="C266" s="19">
        <v>1047</v>
      </c>
      <c r="D266" s="19">
        <v>973</v>
      </c>
      <c r="E266" s="19">
        <v>2073</v>
      </c>
      <c r="F266" s="19">
        <v>54</v>
      </c>
      <c r="G266" s="19">
        <v>171</v>
      </c>
      <c r="H266" s="19">
        <v>259</v>
      </c>
      <c r="I266" s="19"/>
      <c r="J266" s="19"/>
      <c r="K266" s="19">
        <v>4488</v>
      </c>
      <c r="L266" s="19">
        <v>5072</v>
      </c>
      <c r="M266" s="19">
        <v>577</v>
      </c>
      <c r="N266" s="19">
        <v>663</v>
      </c>
      <c r="O266" s="19">
        <v>257</v>
      </c>
      <c r="P266" s="19">
        <v>276</v>
      </c>
      <c r="Q266" s="19"/>
      <c r="R266" s="19"/>
      <c r="S266" s="19"/>
      <c r="T266" s="19"/>
      <c r="U266" s="19"/>
      <c r="V266" s="19"/>
      <c r="W266" s="19"/>
      <c r="X266" s="19"/>
      <c r="Y266" s="19"/>
      <c r="Z266" s="2"/>
      <c r="AA266" s="2"/>
      <c r="AB266" s="2"/>
      <c r="AC266" s="28" t="s">
        <v>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8" t="s">
        <v>10</v>
      </c>
      <c r="AT266" s="28" t="s">
        <v>7</v>
      </c>
      <c r="AU266" s="19">
        <v>57</v>
      </c>
      <c r="AV266" s="19"/>
      <c r="AW266" s="19">
        <v>710</v>
      </c>
      <c r="AX266" s="19">
        <v>760</v>
      </c>
      <c r="AY266" s="19">
        <v>700</v>
      </c>
      <c r="AZ266" s="19">
        <v>790</v>
      </c>
      <c r="BA266" s="19"/>
      <c r="BB266" s="19"/>
      <c r="BC266" s="19">
        <v>89</v>
      </c>
      <c r="BD266" s="19"/>
      <c r="BE266" s="12" t="s">
        <v>7</v>
      </c>
      <c r="BF266" s="12" t="s">
        <v>7</v>
      </c>
      <c r="BG266" s="12">
        <v>748</v>
      </c>
      <c r="BH266" s="12">
        <v>258</v>
      </c>
      <c r="BI266" s="19" t="s">
        <v>10</v>
      </c>
      <c r="BJ266" s="19"/>
      <c r="BK266" s="3">
        <v>359</v>
      </c>
      <c r="BL266" s="3">
        <v>11</v>
      </c>
      <c r="BM266" s="3">
        <v>4</v>
      </c>
      <c r="BN266" s="3"/>
      <c r="BO266" s="3"/>
      <c r="BP266" s="3"/>
      <c r="BQ266" s="3"/>
      <c r="BR266" s="109"/>
      <c r="BS266" s="3"/>
      <c r="BT266" s="3"/>
      <c r="BU266" s="3"/>
      <c r="BV266" s="3"/>
      <c r="BW266" s="3"/>
      <c r="BX266" s="19">
        <v>86</v>
      </c>
      <c r="BY266" s="12">
        <v>0</v>
      </c>
      <c r="BZ266" s="12">
        <v>0</v>
      </c>
      <c r="CA266" s="19">
        <v>100</v>
      </c>
      <c r="CB266" s="19">
        <v>93</v>
      </c>
      <c r="CC266" s="19"/>
      <c r="CD266" s="19"/>
      <c r="CE266" s="19"/>
      <c r="CF266" s="19"/>
      <c r="CG266" s="19"/>
      <c r="CH266" s="19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2"/>
    </row>
    <row r="267" spans="1:133" customFormat="1" ht="16" x14ac:dyDescent="0.2">
      <c r="A267" s="3" t="s">
        <v>130</v>
      </c>
      <c r="B267" s="3">
        <v>2017</v>
      </c>
      <c r="C267" s="19">
        <v>1070</v>
      </c>
      <c r="D267" s="19">
        <v>948</v>
      </c>
      <c r="E267" s="19">
        <v>2061</v>
      </c>
      <c r="F267" s="19">
        <v>56</v>
      </c>
      <c r="G267" s="19">
        <v>170</v>
      </c>
      <c r="H267" s="19">
        <v>258</v>
      </c>
      <c r="I267" s="19"/>
      <c r="J267" s="19"/>
      <c r="K267" s="19">
        <v>4055</v>
      </c>
      <c r="L267" s="19">
        <v>4538</v>
      </c>
      <c r="M267" s="19">
        <v>638</v>
      </c>
      <c r="N267" s="19">
        <v>615</v>
      </c>
      <c r="O267" s="19">
        <v>305</v>
      </c>
      <c r="P267" s="19">
        <v>243</v>
      </c>
      <c r="Q267" s="19"/>
      <c r="R267" s="19"/>
      <c r="S267" s="19"/>
      <c r="T267" s="19"/>
      <c r="U267" s="19"/>
      <c r="V267" s="19"/>
      <c r="W267" s="19"/>
      <c r="X267" s="19"/>
      <c r="Y267" s="19"/>
      <c r="Z267" s="2"/>
      <c r="AA267" s="2"/>
      <c r="AB267" s="2"/>
      <c r="AC267" s="28" t="s">
        <v>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8" t="s">
        <v>10</v>
      </c>
      <c r="AT267" s="28" t="s">
        <v>7</v>
      </c>
      <c r="AU267" s="19">
        <v>59</v>
      </c>
      <c r="AV267" s="19"/>
      <c r="AW267" s="19">
        <v>710</v>
      </c>
      <c r="AX267" s="19">
        <v>780</v>
      </c>
      <c r="AY267" s="19">
        <v>690</v>
      </c>
      <c r="AZ267" s="19">
        <v>790</v>
      </c>
      <c r="BA267" s="19"/>
      <c r="BB267" s="19"/>
      <c r="BC267" s="19">
        <v>88</v>
      </c>
      <c r="BD267" s="19"/>
      <c r="BE267" s="12" t="s">
        <v>7</v>
      </c>
      <c r="BF267" s="12" t="s">
        <v>7</v>
      </c>
      <c r="BG267" s="12">
        <v>727</v>
      </c>
      <c r="BH267" s="12">
        <v>257</v>
      </c>
      <c r="BI267" s="19" t="s">
        <v>10</v>
      </c>
      <c r="BJ267" s="19"/>
      <c r="BK267" s="3">
        <v>275</v>
      </c>
      <c r="BL267" s="3">
        <v>13</v>
      </c>
      <c r="BM267" s="3">
        <v>6</v>
      </c>
      <c r="BN267" s="3"/>
      <c r="BO267" s="3"/>
      <c r="BP267" s="3"/>
      <c r="BQ267" s="3"/>
      <c r="BR267" s="109"/>
      <c r="BS267" s="3"/>
      <c r="BT267" s="3"/>
      <c r="BU267" s="3"/>
      <c r="BV267" s="3"/>
      <c r="BW267" s="3"/>
      <c r="BX267" s="19">
        <v>86</v>
      </c>
      <c r="BY267" s="12">
        <v>0</v>
      </c>
      <c r="BZ267" s="12">
        <v>0</v>
      </c>
      <c r="CA267" s="19">
        <v>100</v>
      </c>
      <c r="CB267" s="19">
        <v>93</v>
      </c>
      <c r="CC267" s="19"/>
      <c r="CD267" s="19"/>
      <c r="CE267" s="19"/>
      <c r="CF267" s="19"/>
      <c r="CG267" s="19"/>
      <c r="CH267" s="19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2"/>
    </row>
    <row r="268" spans="1:133" s="6" customFormat="1" ht="16" x14ac:dyDescent="0.2">
      <c r="A268" s="6" t="s">
        <v>369</v>
      </c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136"/>
      <c r="BH268" s="136"/>
      <c r="BI268" s="136"/>
      <c r="BJ268" s="136"/>
      <c r="BN268" s="136"/>
      <c r="BO268" s="136"/>
      <c r="BP268" s="136"/>
      <c r="BQ268" s="36">
        <v>140</v>
      </c>
      <c r="BR268" s="137" t="s">
        <v>379</v>
      </c>
      <c r="BS268" s="136"/>
      <c r="BT268" s="136"/>
      <c r="BU268" s="136"/>
      <c r="BV268" s="136"/>
      <c r="BW268" s="136"/>
      <c r="BX268" s="36"/>
      <c r="BY268" s="36"/>
      <c r="BZ268" s="36"/>
      <c r="CA268" s="36"/>
      <c r="CB268" s="36"/>
      <c r="CC268" s="136"/>
      <c r="CD268" s="136"/>
      <c r="CE268" s="136"/>
      <c r="CF268" s="136"/>
      <c r="CG268" s="136"/>
      <c r="CH268" s="136"/>
      <c r="CI268" s="136"/>
      <c r="CJ268" s="136"/>
      <c r="CK268" s="136"/>
      <c r="CL268" s="136"/>
      <c r="CM268" s="1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DG268" s="36"/>
      <c r="DH268" s="36"/>
      <c r="DI268" s="36"/>
      <c r="DJ268" s="36"/>
      <c r="DK268" s="36"/>
      <c r="DL268" s="36"/>
      <c r="DM268" s="138"/>
      <c r="DN268" s="36"/>
      <c r="DO268" s="138"/>
      <c r="DP268" s="138"/>
      <c r="DQ268" s="138"/>
      <c r="DR268" s="138"/>
      <c r="DS268" s="138"/>
      <c r="DT268" s="36"/>
      <c r="DU268" s="138"/>
      <c r="DV268" s="138"/>
      <c r="DW268" s="138"/>
      <c r="DX268" s="138"/>
      <c r="DY268" s="36"/>
      <c r="DZ268" s="36"/>
      <c r="EA268" s="36"/>
      <c r="EB268" s="36"/>
      <c r="EC268" s="136"/>
    </row>
    <row r="269" spans="1:133" s="6" customFormat="1" ht="16" x14ac:dyDescent="0.2">
      <c r="A269" s="6" t="s">
        <v>370</v>
      </c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136"/>
      <c r="BH269" s="136"/>
      <c r="BI269" s="136"/>
      <c r="BJ269" s="136"/>
      <c r="BN269" s="136"/>
      <c r="BO269" s="136"/>
      <c r="BP269" s="136"/>
      <c r="BQ269" s="36">
        <v>200</v>
      </c>
      <c r="BR269" s="137" t="s">
        <v>380</v>
      </c>
      <c r="BS269" s="136"/>
      <c r="BT269" s="136"/>
      <c r="BU269" s="136"/>
      <c r="BV269" s="136"/>
      <c r="BW269" s="136"/>
      <c r="BX269" s="36"/>
      <c r="BY269" s="36"/>
      <c r="BZ269" s="36"/>
      <c r="CA269" s="36"/>
      <c r="CB269" s="36"/>
      <c r="CC269" s="136"/>
      <c r="CD269" s="136"/>
      <c r="CE269" s="136"/>
      <c r="CF269" s="136"/>
      <c r="CG269" s="136"/>
      <c r="CH269" s="136"/>
      <c r="CI269" s="136"/>
      <c r="CJ269" s="136"/>
      <c r="CK269" s="136"/>
      <c r="CL269" s="136"/>
      <c r="CM269" s="1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DG269" s="36"/>
      <c r="DH269" s="36"/>
      <c r="DI269" s="36"/>
      <c r="DJ269" s="36"/>
      <c r="DK269" s="36"/>
      <c r="DL269" s="36"/>
      <c r="DM269" s="138"/>
      <c r="DN269" s="36"/>
      <c r="DO269" s="138"/>
      <c r="DP269" s="138"/>
      <c r="DQ269" s="138"/>
      <c r="DR269" s="138"/>
      <c r="DS269" s="138"/>
      <c r="DT269" s="36"/>
      <c r="DU269" s="138"/>
      <c r="DV269" s="138"/>
      <c r="DW269" s="138"/>
      <c r="DX269" s="138"/>
      <c r="DY269" s="36"/>
      <c r="DZ269" s="36"/>
      <c r="EA269" s="36"/>
      <c r="EB269" s="36"/>
      <c r="EC269" s="136"/>
    </row>
    <row r="270" spans="1:133" s="6" customFormat="1" ht="16" x14ac:dyDescent="0.2">
      <c r="A270" s="6" t="s">
        <v>371</v>
      </c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136"/>
      <c r="BF270" s="136"/>
      <c r="BG270" s="136"/>
      <c r="BH270" s="136"/>
      <c r="BI270" s="136"/>
      <c r="BJ270" s="136"/>
      <c r="BN270" s="136"/>
      <c r="BO270" s="136"/>
      <c r="BP270" s="136"/>
      <c r="BQ270" s="36">
        <v>400</v>
      </c>
      <c r="BR270" s="137" t="s">
        <v>381</v>
      </c>
      <c r="BS270" s="136"/>
      <c r="BT270" s="136"/>
      <c r="BU270" s="136"/>
      <c r="BV270" s="136"/>
      <c r="BW270" s="136"/>
      <c r="BX270" s="36"/>
      <c r="BY270" s="36"/>
      <c r="BZ270" s="36"/>
      <c r="CA270" s="36"/>
      <c r="CB270" s="36"/>
      <c r="CC270" s="136"/>
      <c r="CD270" s="136"/>
      <c r="CE270" s="136"/>
      <c r="CF270" s="136"/>
      <c r="CG270" s="136"/>
      <c r="CH270" s="136"/>
      <c r="CI270" s="1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3"/>
      <c r="CW270" s="36"/>
      <c r="CX270" s="36"/>
      <c r="CY270" s="36"/>
      <c r="DC270" s="36"/>
      <c r="DD270" s="36"/>
      <c r="DE270" s="36"/>
      <c r="DF270" s="36"/>
      <c r="DG270" s="36"/>
      <c r="DH270" s="36"/>
      <c r="DI270" s="138"/>
      <c r="DJ270" s="36"/>
      <c r="DK270" s="138"/>
      <c r="DL270" s="138"/>
      <c r="DM270" s="138"/>
      <c r="DN270" s="138"/>
      <c r="DO270" s="138"/>
      <c r="DP270" s="36"/>
      <c r="DQ270" s="138"/>
      <c r="DR270" s="138"/>
      <c r="DS270" s="138"/>
      <c r="DT270" s="138"/>
      <c r="DU270" s="36"/>
      <c r="DV270" s="36"/>
      <c r="DW270" s="36"/>
      <c r="DX270" s="36"/>
      <c r="DY270" s="136"/>
    </row>
    <row r="271" spans="1:133" s="6" customFormat="1" ht="16" x14ac:dyDescent="0.2">
      <c r="A271" s="6" t="s">
        <v>372</v>
      </c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136"/>
      <c r="BF271" s="136"/>
      <c r="BG271" s="136"/>
      <c r="BH271" s="136"/>
      <c r="BI271" s="136"/>
      <c r="BJ271" s="136"/>
      <c r="BN271" s="136"/>
      <c r="BO271" s="136"/>
      <c r="BP271" s="136"/>
      <c r="BQ271" s="36"/>
      <c r="BR271" s="137" t="s">
        <v>382</v>
      </c>
      <c r="BS271" s="136"/>
      <c r="BT271" s="136"/>
      <c r="BU271" s="136"/>
      <c r="BV271" s="136"/>
      <c r="BW271" s="1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3"/>
      <c r="CO271" s="36"/>
      <c r="CP271" s="36"/>
      <c r="CQ271" s="36"/>
      <c r="CR271" s="36"/>
      <c r="CS271" s="36"/>
      <c r="CZ271" s="36"/>
      <c r="DA271" s="138"/>
      <c r="DB271" s="36"/>
      <c r="DC271" s="138"/>
      <c r="DD271" s="138"/>
      <c r="DE271" s="138"/>
      <c r="DF271" s="138"/>
      <c r="DG271" s="138"/>
      <c r="DH271" s="36"/>
      <c r="DI271" s="138"/>
      <c r="DJ271" s="138"/>
      <c r="DK271" s="138"/>
      <c r="DL271" s="138"/>
      <c r="DM271" s="36"/>
      <c r="DN271" s="36"/>
      <c r="DO271" s="36"/>
      <c r="DP271" s="36"/>
      <c r="DQ271" s="136"/>
    </row>
    <row r="272" spans="1:133" s="6" customFormat="1" ht="16" x14ac:dyDescent="0.2">
      <c r="A272" s="6" t="s">
        <v>393</v>
      </c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136"/>
      <c r="AA272" s="136"/>
      <c r="AB272" s="136"/>
      <c r="AC272" s="136"/>
      <c r="AD272" s="136"/>
      <c r="AE272" s="136"/>
      <c r="AF272" s="136"/>
      <c r="AG272" s="136"/>
      <c r="AH272" s="136"/>
      <c r="AI272" s="136"/>
      <c r="AJ272" s="136"/>
      <c r="AK272" s="136"/>
      <c r="AL272" s="136"/>
      <c r="AM272" s="136"/>
      <c r="AN272" s="136"/>
      <c r="AO272" s="136"/>
      <c r="AP272" s="136"/>
      <c r="AQ272" s="136"/>
      <c r="AR272" s="136"/>
      <c r="AS272" s="136"/>
      <c r="AT272" s="1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2"/>
      <c r="BI272" s="36"/>
      <c r="BJ272" s="36"/>
      <c r="BQ272" s="36"/>
      <c r="BR272" s="139" t="s">
        <v>402</v>
      </c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140"/>
      <c r="CJ272" s="36"/>
      <c r="CK272" s="140"/>
      <c r="CL272" s="140"/>
      <c r="CM272" s="140"/>
      <c r="CN272" s="140"/>
      <c r="CO272" s="140"/>
      <c r="CP272" s="36"/>
      <c r="CQ272" s="140"/>
      <c r="CR272" s="140"/>
      <c r="CS272" s="140"/>
      <c r="CT272" s="140"/>
      <c r="CU272" s="36"/>
      <c r="CV272" s="36"/>
      <c r="CW272" s="36"/>
      <c r="CX272" s="36"/>
      <c r="CY272" s="136"/>
    </row>
    <row r="273" spans="1:136" s="6" customFormat="1" x14ac:dyDescent="0.2">
      <c r="A273" s="6" t="s">
        <v>394</v>
      </c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136"/>
      <c r="AA273" s="136"/>
      <c r="AB273" s="136"/>
      <c r="AC273" s="136"/>
      <c r="AD273" s="136"/>
      <c r="AE273" s="136"/>
      <c r="AF273" s="136"/>
      <c r="AG273" s="136"/>
      <c r="AH273" s="136"/>
      <c r="AI273" s="136"/>
      <c r="AJ273" s="136"/>
      <c r="AK273" s="136"/>
      <c r="AL273" s="136"/>
      <c r="AM273" s="136"/>
      <c r="AN273" s="136"/>
      <c r="AO273" s="136"/>
      <c r="AP273" s="136"/>
      <c r="AQ273" s="136"/>
      <c r="AR273" s="136"/>
      <c r="AS273" s="136"/>
      <c r="AT273" s="1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2"/>
      <c r="BI273" s="36"/>
      <c r="BJ273" s="36"/>
      <c r="BQ273" s="36">
        <f>3000/4</f>
        <v>750</v>
      </c>
      <c r="BR273" s="141" t="s">
        <v>401</v>
      </c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140"/>
      <c r="CJ273" s="36"/>
      <c r="CK273" s="140"/>
      <c r="CL273" s="140"/>
      <c r="CM273" s="140"/>
      <c r="CN273" s="140"/>
      <c r="CO273" s="140"/>
      <c r="CP273" s="36"/>
      <c r="CQ273" s="140"/>
      <c r="CR273" s="140"/>
      <c r="CS273" s="140"/>
      <c r="CT273" s="140"/>
      <c r="CU273" s="36"/>
      <c r="CV273" s="36"/>
      <c r="CW273" s="36"/>
      <c r="CX273" s="36"/>
      <c r="CY273" s="136"/>
    </row>
    <row r="274" spans="1:136" s="6" customFormat="1" x14ac:dyDescent="0.2">
      <c r="A274" s="6" t="s">
        <v>395</v>
      </c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136"/>
      <c r="AA274" s="136"/>
      <c r="AB274" s="136"/>
      <c r="AC274" s="136"/>
      <c r="AD274" s="136"/>
      <c r="AE274" s="136"/>
      <c r="AF274" s="136"/>
      <c r="AG274" s="136"/>
      <c r="AH274" s="136"/>
      <c r="AI274" s="136"/>
      <c r="AJ274" s="136"/>
      <c r="AK274" s="136"/>
      <c r="AL274" s="136"/>
      <c r="AM274" s="136"/>
      <c r="AN274" s="136"/>
      <c r="AO274" s="136"/>
      <c r="AP274" s="136"/>
      <c r="AQ274" s="136"/>
      <c r="AR274" s="136"/>
      <c r="AS274" s="136"/>
      <c r="AT274" s="1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2"/>
      <c r="BI274" s="36"/>
      <c r="BJ274" s="36"/>
      <c r="BQ274" s="36">
        <v>400</v>
      </c>
      <c r="BR274" s="141" t="s">
        <v>400</v>
      </c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140"/>
      <c r="CJ274" s="36"/>
      <c r="CK274" s="140"/>
      <c r="CL274" s="140"/>
      <c r="CM274" s="140"/>
      <c r="CN274" s="140"/>
      <c r="CO274" s="140"/>
      <c r="CP274" s="36"/>
      <c r="CQ274" s="140"/>
      <c r="CR274" s="140"/>
      <c r="CS274" s="140"/>
      <c r="CT274" s="140"/>
      <c r="CU274" s="36"/>
      <c r="CV274" s="36"/>
      <c r="CW274" s="36"/>
      <c r="CX274" s="36"/>
      <c r="CY274" s="136"/>
    </row>
    <row r="275" spans="1:136" s="6" customFormat="1" x14ac:dyDescent="0.2">
      <c r="A275" s="6" t="s">
        <v>396</v>
      </c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136"/>
      <c r="AA275" s="136"/>
      <c r="AB275" s="136"/>
      <c r="AC275" s="136"/>
      <c r="AD275" s="136"/>
      <c r="AE275" s="136"/>
      <c r="AF275" s="136"/>
      <c r="AG275" s="136"/>
      <c r="AH275" s="136"/>
      <c r="AI275" s="136"/>
      <c r="AJ275" s="136"/>
      <c r="AK275" s="136"/>
      <c r="AL275" s="136"/>
      <c r="AM275" s="136"/>
      <c r="AN275" s="136"/>
      <c r="AO275" s="136"/>
      <c r="AP275" s="136"/>
      <c r="AQ275" s="136"/>
      <c r="AR275" s="136"/>
      <c r="AS275" s="136"/>
      <c r="AT275" s="1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2"/>
      <c r="BI275" s="36"/>
      <c r="BJ275" s="36"/>
      <c r="BQ275" s="36">
        <v>2000</v>
      </c>
      <c r="BR275" s="141" t="s">
        <v>398</v>
      </c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140"/>
      <c r="CJ275" s="36"/>
      <c r="CK275" s="140"/>
      <c r="CL275" s="140"/>
      <c r="CM275" s="140"/>
      <c r="CN275" s="140"/>
      <c r="CO275" s="140"/>
      <c r="CP275" s="36"/>
      <c r="CQ275" s="140"/>
      <c r="CR275" s="140"/>
      <c r="CS275" s="140"/>
      <c r="CT275" s="140"/>
      <c r="CU275" s="36"/>
      <c r="CV275" s="36"/>
      <c r="CW275" s="36"/>
      <c r="CX275" s="36"/>
      <c r="CY275" s="136"/>
    </row>
    <row r="276" spans="1:136" s="6" customFormat="1" ht="16" x14ac:dyDescent="0.2">
      <c r="A276" s="6" t="s">
        <v>397</v>
      </c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136"/>
      <c r="AA276" s="136"/>
      <c r="AB276" s="136"/>
      <c r="AC276" s="136"/>
      <c r="AD276" s="136"/>
      <c r="AE276" s="136"/>
      <c r="AF276" s="136"/>
      <c r="AG276" s="136"/>
      <c r="AH276" s="136"/>
      <c r="AI276" s="136"/>
      <c r="AJ276" s="136"/>
      <c r="AK276" s="136"/>
      <c r="AL276" s="136"/>
      <c r="AM276" s="136"/>
      <c r="AN276" s="136"/>
      <c r="AO276" s="136"/>
      <c r="AP276" s="136"/>
      <c r="AQ276" s="136"/>
      <c r="AR276" s="136"/>
      <c r="AS276" s="136"/>
      <c r="AT276" s="1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2"/>
      <c r="BI276" s="36"/>
      <c r="BJ276" s="36"/>
      <c r="BQ276" s="36"/>
      <c r="BR276" s="139" t="s">
        <v>399</v>
      </c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140"/>
      <c r="CJ276" s="36"/>
      <c r="CK276" s="140"/>
      <c r="CL276" s="140"/>
      <c r="CM276" s="140"/>
      <c r="CN276" s="140"/>
      <c r="CO276" s="140"/>
      <c r="CP276" s="36"/>
      <c r="CQ276" s="140"/>
      <c r="CR276" s="140"/>
      <c r="CS276" s="140"/>
      <c r="CT276" s="140"/>
      <c r="CU276" s="36"/>
      <c r="CV276" s="36"/>
      <c r="CW276" s="36"/>
      <c r="CX276" s="36"/>
      <c r="CY276" s="136"/>
    </row>
    <row r="277" spans="1:136" customFormat="1" ht="16" x14ac:dyDescent="0.2">
      <c r="A277" t="s">
        <v>405</v>
      </c>
      <c r="B277">
        <v>2022</v>
      </c>
      <c r="C277">
        <v>8037</v>
      </c>
      <c r="D277">
        <v>8058</v>
      </c>
      <c r="E277">
        <v>17502</v>
      </c>
      <c r="F277">
        <v>1976</v>
      </c>
      <c r="G277">
        <v>794</v>
      </c>
      <c r="H277">
        <v>4063</v>
      </c>
      <c r="I277">
        <v>77</v>
      </c>
      <c r="J277">
        <v>87.7</v>
      </c>
      <c r="K277">
        <v>28150</v>
      </c>
      <c r="L277">
        <v>34925</v>
      </c>
      <c r="M277">
        <v>11881</v>
      </c>
      <c r="N277">
        <v>17784</v>
      </c>
      <c r="O277">
        <v>1617</v>
      </c>
      <c r="P277">
        <v>2037</v>
      </c>
      <c r="Z277" s="104" t="s">
        <v>5</v>
      </c>
      <c r="AA277" s="104" t="s">
        <v>15</v>
      </c>
      <c r="AB277" s="104" t="s">
        <v>5</v>
      </c>
      <c r="AC277" s="104" t="s">
        <v>15</v>
      </c>
      <c r="AD277" s="104" t="s">
        <v>5</v>
      </c>
      <c r="AE277" s="104" t="s">
        <v>15</v>
      </c>
      <c r="AF277" s="104" t="s">
        <v>15</v>
      </c>
      <c r="AG277" s="104" t="s">
        <v>13</v>
      </c>
      <c r="AH277" s="104" t="s">
        <v>13</v>
      </c>
      <c r="AI277" s="104" t="s">
        <v>13</v>
      </c>
      <c r="AJ277" s="104" t="s">
        <v>13</v>
      </c>
      <c r="AK277" s="104" t="s">
        <v>15</v>
      </c>
      <c r="AL277" s="104" t="s">
        <v>13</v>
      </c>
      <c r="AM277" s="104" t="s">
        <v>5</v>
      </c>
      <c r="AN277" s="104" t="s">
        <v>15</v>
      </c>
      <c r="AO277" s="104" t="s">
        <v>15</v>
      </c>
      <c r="AP277" s="104" t="s">
        <v>9</v>
      </c>
      <c r="AQ277" s="104" t="s">
        <v>9</v>
      </c>
      <c r="AR277" s="104" t="s">
        <v>15</v>
      </c>
      <c r="AS277" s="1" t="s">
        <v>10</v>
      </c>
      <c r="AT277" s="1" t="s">
        <v>7</v>
      </c>
      <c r="BD277">
        <v>55.6</v>
      </c>
      <c r="BE277" t="s">
        <v>10</v>
      </c>
      <c r="BF277" t="s">
        <v>10</v>
      </c>
      <c r="BI277" t="s">
        <v>10</v>
      </c>
      <c r="BK277">
        <v>11678</v>
      </c>
      <c r="BL277">
        <v>7126</v>
      </c>
      <c r="BM277">
        <v>1217</v>
      </c>
      <c r="BN277" s="1" t="s">
        <v>10</v>
      </c>
      <c r="BO277" s="1" t="s">
        <v>7</v>
      </c>
      <c r="BP277" s="1" t="s">
        <v>7</v>
      </c>
      <c r="BQ277" s="116">
        <v>250</v>
      </c>
      <c r="BR277" s="145" t="s">
        <v>383</v>
      </c>
      <c r="BS277" s="1" t="s">
        <v>7</v>
      </c>
      <c r="BT277" s="1" t="s">
        <v>10</v>
      </c>
      <c r="BU277" s="1" t="s">
        <v>7</v>
      </c>
      <c r="BV277" s="1" t="s">
        <v>7</v>
      </c>
      <c r="BW277" s="1" t="s">
        <v>7</v>
      </c>
      <c r="BX277" s="135">
        <v>4.0999999999999996</v>
      </c>
      <c r="BY277" s="135">
        <v>4.0999999999999996</v>
      </c>
      <c r="BZ277" s="135">
        <v>4.8</v>
      </c>
      <c r="CA277" s="135">
        <v>98.5</v>
      </c>
      <c r="CB277" s="135">
        <v>51.3</v>
      </c>
      <c r="CE277">
        <v>12522</v>
      </c>
      <c r="CF277">
        <v>45096</v>
      </c>
      <c r="CG277">
        <v>1230</v>
      </c>
      <c r="CH277">
        <v>18785</v>
      </c>
      <c r="CI277">
        <v>3197</v>
      </c>
      <c r="CJ277">
        <v>2245</v>
      </c>
      <c r="CK277">
        <v>2192</v>
      </c>
      <c r="CL277">
        <v>2113</v>
      </c>
      <c r="CM277">
        <v>1528</v>
      </c>
      <c r="CN277">
        <v>43</v>
      </c>
      <c r="CO277">
        <v>626</v>
      </c>
      <c r="CP277">
        <v>85.4</v>
      </c>
      <c r="CQ277">
        <v>27887</v>
      </c>
      <c r="CR277">
        <v>24148</v>
      </c>
      <c r="CS277">
        <v>6417</v>
      </c>
      <c r="CT277">
        <v>7092</v>
      </c>
      <c r="CU277">
        <v>232</v>
      </c>
      <c r="CV277">
        <v>8260</v>
      </c>
      <c r="CW277">
        <v>0</v>
      </c>
      <c r="CX277">
        <v>0</v>
      </c>
      <c r="CY277" s="118" t="s">
        <v>406</v>
      </c>
    </row>
    <row r="278" spans="1:136" customFormat="1" ht="16" x14ac:dyDescent="0.2">
      <c r="A278" t="s">
        <v>405</v>
      </c>
      <c r="B278">
        <v>2021</v>
      </c>
      <c r="C278">
        <v>8561</v>
      </c>
      <c r="D278">
        <v>7907</v>
      </c>
      <c r="E278">
        <v>17864</v>
      </c>
      <c r="F278">
        <v>1977</v>
      </c>
      <c r="G278">
        <v>1019</v>
      </c>
      <c r="H278">
        <v>4078</v>
      </c>
      <c r="I278">
        <v>78.099999999999994</v>
      </c>
      <c r="J278">
        <v>88.6</v>
      </c>
      <c r="K278">
        <v>26865</v>
      </c>
      <c r="L278">
        <v>33196</v>
      </c>
      <c r="M278">
        <v>14586</v>
      </c>
      <c r="N278">
        <v>20763</v>
      </c>
      <c r="O278">
        <v>1816</v>
      </c>
      <c r="P278">
        <v>2226</v>
      </c>
      <c r="AS278" s="1" t="s">
        <v>10</v>
      </c>
      <c r="AT278" s="1" t="s">
        <v>7</v>
      </c>
      <c r="BC278">
        <v>94</v>
      </c>
      <c r="BD278">
        <v>6.34</v>
      </c>
      <c r="BE278" t="s">
        <v>10</v>
      </c>
      <c r="BF278" t="s">
        <v>10</v>
      </c>
      <c r="BI278" t="s">
        <v>10</v>
      </c>
      <c r="BK278">
        <v>13219</v>
      </c>
      <c r="BL278">
        <v>7730</v>
      </c>
      <c r="BM278">
        <v>1725</v>
      </c>
      <c r="BN278" s="1"/>
      <c r="BO278" s="1"/>
      <c r="BP278" s="1"/>
      <c r="BQ278" s="116"/>
      <c r="BR278" s="113"/>
      <c r="BX278" s="135">
        <v>4</v>
      </c>
      <c r="BY278" s="135">
        <v>2</v>
      </c>
      <c r="BZ278" s="135">
        <v>5</v>
      </c>
      <c r="CA278" s="135">
        <v>96</v>
      </c>
      <c r="CB278" s="135">
        <v>49</v>
      </c>
    </row>
    <row r="279" spans="1:136" customFormat="1" ht="16" x14ac:dyDescent="0.2">
      <c r="A279" t="s">
        <v>405</v>
      </c>
      <c r="B279">
        <v>2020</v>
      </c>
      <c r="C279">
        <v>8695</v>
      </c>
      <c r="D279">
        <v>7826</v>
      </c>
      <c r="E279">
        <v>17207</v>
      </c>
      <c r="F279">
        <v>1954</v>
      </c>
      <c r="G279">
        <v>1313</v>
      </c>
      <c r="H279">
        <v>3962</v>
      </c>
      <c r="I279">
        <v>75.5</v>
      </c>
      <c r="J279">
        <v>84.9</v>
      </c>
      <c r="K279">
        <v>24322</v>
      </c>
      <c r="L279">
        <v>29719</v>
      </c>
      <c r="M279">
        <v>16029</v>
      </c>
      <c r="N279">
        <v>19145</v>
      </c>
      <c r="O279">
        <v>2130</v>
      </c>
      <c r="P279">
        <v>1992</v>
      </c>
      <c r="AS279" s="1" t="s">
        <v>10</v>
      </c>
      <c r="AT279" s="1" t="s">
        <v>7</v>
      </c>
      <c r="AU279">
        <v>86</v>
      </c>
      <c r="AV279">
        <v>30</v>
      </c>
      <c r="AW279">
        <v>580</v>
      </c>
      <c r="AX279">
        <v>670</v>
      </c>
      <c r="AY279">
        <v>570</v>
      </c>
      <c r="AZ279">
        <v>700</v>
      </c>
      <c r="BA279">
        <v>1160</v>
      </c>
      <c r="BB279">
        <v>1350</v>
      </c>
      <c r="BC279">
        <v>94</v>
      </c>
      <c r="BD279">
        <v>3.7</v>
      </c>
      <c r="BE279" t="s">
        <v>10</v>
      </c>
      <c r="BF279" t="s">
        <v>10</v>
      </c>
      <c r="BI279" t="s">
        <v>10</v>
      </c>
      <c r="BK279">
        <v>12566</v>
      </c>
      <c r="BL279">
        <v>8037</v>
      </c>
      <c r="BM279">
        <v>1647</v>
      </c>
      <c r="BN279" s="1"/>
      <c r="BO279" s="1"/>
      <c r="BP279" s="1"/>
      <c r="BQ279" s="116"/>
      <c r="BR279" s="113"/>
      <c r="BX279" s="135">
        <v>3</v>
      </c>
      <c r="BY279" s="135">
        <v>2.5</v>
      </c>
      <c r="BZ279" s="135">
        <v>5.0999999999999996</v>
      </c>
      <c r="CA279" s="135">
        <v>4.4000000000000004</v>
      </c>
      <c r="CB279" s="135">
        <v>4.5</v>
      </c>
    </row>
    <row r="280" spans="1:136" customFormat="1" ht="16" x14ac:dyDescent="0.2">
      <c r="A280" t="s">
        <v>405</v>
      </c>
      <c r="B280">
        <v>2019</v>
      </c>
      <c r="C280">
        <v>8862</v>
      </c>
      <c r="D280">
        <v>8132</v>
      </c>
      <c r="E280">
        <v>17517</v>
      </c>
      <c r="F280">
        <v>1977</v>
      </c>
      <c r="G280">
        <v>1576</v>
      </c>
      <c r="H280">
        <v>3834</v>
      </c>
      <c r="I280">
        <v>74.5</v>
      </c>
      <c r="J280">
        <v>88.5</v>
      </c>
      <c r="K280">
        <v>24375</v>
      </c>
      <c r="L280">
        <v>29434</v>
      </c>
      <c r="M280">
        <v>12565</v>
      </c>
      <c r="N280">
        <v>15050</v>
      </c>
      <c r="O280">
        <v>1924</v>
      </c>
      <c r="P280">
        <v>1755</v>
      </c>
      <c r="AS280" s="1" t="s">
        <v>7</v>
      </c>
      <c r="AT280" s="1" t="s">
        <v>7</v>
      </c>
      <c r="AU280">
        <v>86</v>
      </c>
      <c r="AV280">
        <v>33</v>
      </c>
      <c r="AW280">
        <v>590</v>
      </c>
      <c r="AX280">
        <v>680</v>
      </c>
      <c r="AY280">
        <v>600</v>
      </c>
      <c r="AZ280">
        <v>710</v>
      </c>
      <c r="BA280">
        <v>1200</v>
      </c>
      <c r="BB280">
        <v>1360</v>
      </c>
      <c r="BC280">
        <v>96</v>
      </c>
      <c r="BD280">
        <v>3.97</v>
      </c>
      <c r="BE280" t="s">
        <v>10</v>
      </c>
      <c r="BF280" t="s">
        <v>10</v>
      </c>
      <c r="BI280" t="s">
        <v>10</v>
      </c>
      <c r="BK280">
        <v>11791</v>
      </c>
      <c r="BL280">
        <v>7186</v>
      </c>
      <c r="BM280">
        <v>1469</v>
      </c>
      <c r="BN280" s="1"/>
      <c r="BO280" s="1"/>
      <c r="BP280" s="1"/>
      <c r="BQ280" s="116"/>
      <c r="BR280" s="113"/>
      <c r="BX280" s="135">
        <v>3.8</v>
      </c>
      <c r="BY280" s="135">
        <v>6.9</v>
      </c>
      <c r="BZ280" s="135">
        <v>8</v>
      </c>
      <c r="CA280" s="135">
        <v>97</v>
      </c>
      <c r="CB280" s="135">
        <v>49.6</v>
      </c>
    </row>
    <row r="281" spans="1:136" customFormat="1" ht="16" x14ac:dyDescent="0.2">
      <c r="A281" t="s">
        <v>405</v>
      </c>
      <c r="B281">
        <v>2018</v>
      </c>
      <c r="C281">
        <v>8878</v>
      </c>
      <c r="D281">
        <v>8377</v>
      </c>
      <c r="E281">
        <v>17792</v>
      </c>
      <c r="F281">
        <v>1908</v>
      </c>
      <c r="G281">
        <v>1394</v>
      </c>
      <c r="H281">
        <v>3970</v>
      </c>
      <c r="I281">
        <v>77.2</v>
      </c>
      <c r="J281">
        <v>87.8</v>
      </c>
      <c r="K281">
        <v>24581</v>
      </c>
      <c r="L281">
        <v>30774</v>
      </c>
      <c r="M281">
        <v>11892</v>
      </c>
      <c r="N281">
        <v>14332</v>
      </c>
      <c r="O281">
        <v>1828</v>
      </c>
      <c r="P281">
        <v>1682</v>
      </c>
      <c r="AS281" s="1" t="s">
        <v>7</v>
      </c>
      <c r="AT281" s="1" t="s">
        <v>7</v>
      </c>
      <c r="AU281">
        <v>84</v>
      </c>
      <c r="AV281">
        <v>37</v>
      </c>
      <c r="AW281">
        <v>580</v>
      </c>
      <c r="AX281">
        <v>680</v>
      </c>
      <c r="AY281">
        <v>590</v>
      </c>
      <c r="AZ281">
        <v>720</v>
      </c>
      <c r="BC281">
        <v>96</v>
      </c>
      <c r="BE281" t="s">
        <v>10</v>
      </c>
      <c r="BF281" t="s">
        <v>10</v>
      </c>
      <c r="BI281" t="s">
        <v>10</v>
      </c>
      <c r="BK281">
        <v>11813</v>
      </c>
      <c r="BL281">
        <v>7987</v>
      </c>
      <c r="BM281">
        <v>1815</v>
      </c>
      <c r="BN281" s="1"/>
      <c r="BO281" s="1"/>
      <c r="BP281" s="1"/>
      <c r="BQ281" s="116"/>
      <c r="BR281" s="113"/>
      <c r="BX281" s="135">
        <v>3.5</v>
      </c>
      <c r="BY281" s="135">
        <v>7.3</v>
      </c>
      <c r="BZ281" s="135">
        <v>8</v>
      </c>
      <c r="CA281" s="135">
        <v>97.6</v>
      </c>
      <c r="CB281" s="135">
        <v>51.2</v>
      </c>
    </row>
    <row r="282" spans="1:136" customFormat="1" ht="16" x14ac:dyDescent="0.2">
      <c r="A282" t="s">
        <v>405</v>
      </c>
      <c r="B282">
        <v>2017</v>
      </c>
      <c r="C282">
        <v>8523</v>
      </c>
      <c r="D282">
        <v>8559</v>
      </c>
      <c r="E282">
        <v>17577</v>
      </c>
      <c r="F282">
        <v>1880</v>
      </c>
      <c r="G282">
        <v>1090</v>
      </c>
      <c r="H282">
        <v>3893</v>
      </c>
      <c r="I282">
        <v>77.5</v>
      </c>
      <c r="J282">
        <v>90.4</v>
      </c>
      <c r="K282">
        <v>23102</v>
      </c>
      <c r="L282">
        <v>28963</v>
      </c>
      <c r="M282">
        <v>12071</v>
      </c>
      <c r="N282">
        <v>14572</v>
      </c>
      <c r="O282">
        <v>1949</v>
      </c>
      <c r="P282">
        <v>1895</v>
      </c>
      <c r="AS282" s="1" t="s">
        <v>7</v>
      </c>
      <c r="AT282" s="1" t="s">
        <v>7</v>
      </c>
      <c r="AU282">
        <v>78.599999999999994</v>
      </c>
      <c r="AV282">
        <v>48</v>
      </c>
      <c r="AW282">
        <v>580</v>
      </c>
      <c r="AX282">
        <v>680</v>
      </c>
      <c r="AY282">
        <v>580</v>
      </c>
      <c r="AZ282">
        <v>690</v>
      </c>
      <c r="BC282">
        <v>96</v>
      </c>
      <c r="BE282" t="s">
        <v>10</v>
      </c>
      <c r="BF282" t="s">
        <v>10</v>
      </c>
      <c r="BI282" t="s">
        <v>10</v>
      </c>
      <c r="BK282">
        <v>10104</v>
      </c>
      <c r="BL282">
        <v>6014</v>
      </c>
      <c r="BM282">
        <v>1231</v>
      </c>
      <c r="BN282" s="1"/>
      <c r="BO282" s="1"/>
      <c r="BP282" s="1"/>
      <c r="BQ282" s="116"/>
      <c r="BR282" s="113"/>
      <c r="BX282" s="135">
        <v>3.5</v>
      </c>
      <c r="BY282" s="135">
        <v>6</v>
      </c>
      <c r="BZ282" s="135">
        <v>8</v>
      </c>
      <c r="CA282" s="135">
        <v>97.6</v>
      </c>
      <c r="CB282" s="135">
        <v>51.8</v>
      </c>
    </row>
    <row r="283" spans="1:136" customFormat="1" ht="16" x14ac:dyDescent="0.2">
      <c r="A283" s="1" t="s">
        <v>407</v>
      </c>
      <c r="B283">
        <v>2022</v>
      </c>
      <c r="C283">
        <v>15377</v>
      </c>
      <c r="D283">
        <v>13379</v>
      </c>
      <c r="E283">
        <v>31103</v>
      </c>
      <c r="F283">
        <v>7119</v>
      </c>
      <c r="G283">
        <v>988</v>
      </c>
      <c r="H283">
        <v>1897</v>
      </c>
      <c r="I283">
        <v>75</v>
      </c>
      <c r="J283">
        <v>88</v>
      </c>
      <c r="K283">
        <v>26690</v>
      </c>
      <c r="L283">
        <v>28170</v>
      </c>
      <c r="M283">
        <v>19686</v>
      </c>
      <c r="N283">
        <v>23729</v>
      </c>
      <c r="O283">
        <v>3559</v>
      </c>
      <c r="P283">
        <v>3453</v>
      </c>
      <c r="Z283" s="49" t="s">
        <v>5</v>
      </c>
      <c r="AA283" s="49" t="s">
        <v>9</v>
      </c>
      <c r="AB283" s="49" t="s">
        <v>5</v>
      </c>
      <c r="AC283" s="49" t="s">
        <v>9</v>
      </c>
      <c r="AD283" s="49" t="s">
        <v>13</v>
      </c>
      <c r="AE283" s="49" t="s">
        <v>13</v>
      </c>
      <c r="AF283" s="49" t="s">
        <v>15</v>
      </c>
      <c r="AG283" s="49" t="s">
        <v>13</v>
      </c>
      <c r="AH283" s="49" t="s">
        <v>13</v>
      </c>
      <c r="AI283" s="49" t="s">
        <v>13</v>
      </c>
      <c r="AJ283" s="49" t="s">
        <v>9</v>
      </c>
      <c r="AK283" s="49" t="s">
        <v>15</v>
      </c>
      <c r="AL283" s="49" t="s">
        <v>9</v>
      </c>
      <c r="AM283" s="49" t="s">
        <v>9</v>
      </c>
      <c r="AN283" s="49" t="s">
        <v>15</v>
      </c>
      <c r="AO283" s="49" t="s">
        <v>9</v>
      </c>
      <c r="AP283" s="49" t="s">
        <v>9</v>
      </c>
      <c r="AQ283" s="49" t="s">
        <v>9</v>
      </c>
      <c r="AR283" s="49" t="s">
        <v>15</v>
      </c>
      <c r="AS283" s="1" t="s">
        <v>10</v>
      </c>
      <c r="AT283" s="1" t="s">
        <v>7</v>
      </c>
      <c r="AU283">
        <v>31</v>
      </c>
      <c r="AV283">
        <v>14</v>
      </c>
      <c r="AW283">
        <v>590</v>
      </c>
      <c r="AX283">
        <v>690</v>
      </c>
      <c r="AY283">
        <v>570</v>
      </c>
      <c r="AZ283">
        <v>700</v>
      </c>
      <c r="BA283">
        <v>1170</v>
      </c>
      <c r="BB283">
        <v>1380</v>
      </c>
      <c r="BC283">
        <v>26</v>
      </c>
      <c r="BD283">
        <v>34</v>
      </c>
      <c r="BE283" t="s">
        <v>7</v>
      </c>
      <c r="BF283" t="s">
        <v>10</v>
      </c>
      <c r="BI283" t="s">
        <v>7</v>
      </c>
      <c r="BK283">
        <v>1352</v>
      </c>
      <c r="BL283">
        <v>1202</v>
      </c>
      <c r="BM283">
        <v>150</v>
      </c>
      <c r="BN283" t="s">
        <v>7</v>
      </c>
      <c r="BO283" t="s">
        <v>7</v>
      </c>
      <c r="BP283" t="s">
        <v>7</v>
      </c>
      <c r="BQ283" s="116" t="s">
        <v>413</v>
      </c>
      <c r="BR283" s="145" t="s">
        <v>391</v>
      </c>
      <c r="BS283" t="s">
        <v>7</v>
      </c>
      <c r="BT283" t="s">
        <v>7</v>
      </c>
      <c r="BU283" t="s">
        <v>7</v>
      </c>
      <c r="BV283" t="s">
        <v>7</v>
      </c>
      <c r="BW283" t="s">
        <v>7</v>
      </c>
      <c r="BX283" s="135">
        <v>45</v>
      </c>
      <c r="BY283" s="135"/>
      <c r="BZ283" s="135"/>
      <c r="CA283" s="135">
        <v>94</v>
      </c>
      <c r="CB283" s="135">
        <v>27</v>
      </c>
      <c r="CE283">
        <v>12618</v>
      </c>
      <c r="CF283">
        <v>38358</v>
      </c>
      <c r="CH283">
        <v>15676</v>
      </c>
      <c r="CI283">
        <v>5090</v>
      </c>
      <c r="CJ283">
        <v>2602</v>
      </c>
      <c r="CK283">
        <v>2535</v>
      </c>
      <c r="CL283">
        <v>2016</v>
      </c>
      <c r="CM283">
        <v>1941</v>
      </c>
      <c r="CN283">
        <v>159</v>
      </c>
      <c r="CO283">
        <v>842</v>
      </c>
      <c r="CP283">
        <v>72</v>
      </c>
      <c r="CQ283">
        <v>19404</v>
      </c>
      <c r="CR283">
        <v>14314</v>
      </c>
      <c r="CS283">
        <v>5156</v>
      </c>
      <c r="CT283">
        <v>4939</v>
      </c>
      <c r="CU283">
        <v>2840</v>
      </c>
      <c r="CV283">
        <v>9250</v>
      </c>
      <c r="CW283">
        <v>77</v>
      </c>
      <c r="CX283">
        <v>28971</v>
      </c>
      <c r="CY283" t="s">
        <v>408</v>
      </c>
    </row>
    <row r="284" spans="1:136" customFormat="1" ht="16" x14ac:dyDescent="0.2">
      <c r="A284" s="1" t="s">
        <v>407</v>
      </c>
      <c r="B284">
        <v>2021</v>
      </c>
      <c r="C284">
        <v>15379</v>
      </c>
      <c r="D284">
        <v>12964</v>
      </c>
      <c r="E284">
        <v>30936</v>
      </c>
      <c r="F284">
        <v>7020</v>
      </c>
      <c r="G284">
        <v>1114</v>
      </c>
      <c r="H284">
        <v>1865</v>
      </c>
      <c r="I284">
        <v>74</v>
      </c>
      <c r="J284">
        <v>87</v>
      </c>
      <c r="K284">
        <v>26061</v>
      </c>
      <c r="L284">
        <v>28693</v>
      </c>
      <c r="M284">
        <v>19638</v>
      </c>
      <c r="N284">
        <v>23936</v>
      </c>
      <c r="O284">
        <v>3595</v>
      </c>
      <c r="P284">
        <v>3036</v>
      </c>
      <c r="AS284" s="1" t="s">
        <v>10</v>
      </c>
      <c r="AT284" s="1" t="s">
        <v>7</v>
      </c>
      <c r="AU284">
        <v>32</v>
      </c>
      <c r="AV284">
        <v>16</v>
      </c>
      <c r="AW284">
        <v>590</v>
      </c>
      <c r="AX284">
        <v>690</v>
      </c>
      <c r="AY284">
        <v>580</v>
      </c>
      <c r="AZ284">
        <v>700</v>
      </c>
      <c r="BA284">
        <v>1180</v>
      </c>
      <c r="BB284">
        <v>1380</v>
      </c>
      <c r="BC284">
        <v>26</v>
      </c>
      <c r="BD284">
        <v>34</v>
      </c>
      <c r="BE284" t="s">
        <v>7</v>
      </c>
      <c r="BF284" t="s">
        <v>10</v>
      </c>
      <c r="BI284" t="s">
        <v>7</v>
      </c>
      <c r="BK284">
        <v>1451</v>
      </c>
      <c r="BL284">
        <v>1278</v>
      </c>
      <c r="BM284">
        <v>173</v>
      </c>
      <c r="BX284" s="135">
        <v>44</v>
      </c>
      <c r="BY284" s="135">
        <v>13</v>
      </c>
      <c r="BZ284" s="135">
        <v>22</v>
      </c>
      <c r="CA284" s="135">
        <v>93</v>
      </c>
      <c r="CB284" s="135">
        <v>26</v>
      </c>
      <c r="CE284" s="135"/>
      <c r="CF284" s="135"/>
      <c r="CG284" s="135"/>
      <c r="CH284" s="135"/>
    </row>
    <row r="285" spans="1:136" customFormat="1" ht="16" x14ac:dyDescent="0.2">
      <c r="A285" s="1" t="s">
        <v>407</v>
      </c>
      <c r="B285">
        <v>2020</v>
      </c>
      <c r="C285">
        <v>14831</v>
      </c>
      <c r="D285">
        <v>12856</v>
      </c>
      <c r="E285">
        <v>30300</v>
      </c>
      <c r="F285">
        <v>6658</v>
      </c>
      <c r="G285">
        <v>1262</v>
      </c>
      <c r="H285">
        <v>1823</v>
      </c>
      <c r="I285">
        <v>72</v>
      </c>
      <c r="J285">
        <v>85</v>
      </c>
      <c r="K285">
        <v>21897</v>
      </c>
      <c r="L285">
        <v>22274</v>
      </c>
      <c r="M285">
        <v>18122</v>
      </c>
      <c r="N285">
        <v>19067</v>
      </c>
      <c r="O285">
        <v>3227</v>
      </c>
      <c r="P285">
        <v>2975</v>
      </c>
      <c r="AS285" s="1" t="s">
        <v>10</v>
      </c>
      <c r="AT285" s="1" t="s">
        <v>7</v>
      </c>
      <c r="AU285">
        <v>73</v>
      </c>
      <c r="AV285">
        <v>45</v>
      </c>
      <c r="AW285">
        <v>570</v>
      </c>
      <c r="AX285">
        <v>670</v>
      </c>
      <c r="AY285">
        <v>560</v>
      </c>
      <c r="AZ285">
        <v>680</v>
      </c>
      <c r="BA285">
        <v>1140</v>
      </c>
      <c r="BB285">
        <v>1340</v>
      </c>
      <c r="BC285">
        <v>26</v>
      </c>
      <c r="BD285">
        <v>34</v>
      </c>
      <c r="BE285" t="s">
        <v>7</v>
      </c>
      <c r="BF285" t="s">
        <v>10</v>
      </c>
      <c r="BI285" t="s">
        <v>7</v>
      </c>
      <c r="BK285">
        <v>1341</v>
      </c>
      <c r="BL285">
        <v>1180</v>
      </c>
      <c r="BM285">
        <v>161</v>
      </c>
      <c r="BX285" s="135">
        <v>42</v>
      </c>
      <c r="BY285" s="135">
        <v>10</v>
      </c>
      <c r="BZ285" s="135"/>
      <c r="CA285" s="135">
        <v>84</v>
      </c>
      <c r="CB285" s="135">
        <v>22</v>
      </c>
    </row>
    <row r="286" spans="1:136" customFormat="1" ht="16" x14ac:dyDescent="0.2">
      <c r="A286" s="1" t="s">
        <v>407</v>
      </c>
      <c r="B286">
        <v>2019</v>
      </c>
      <c r="C286">
        <v>15581</v>
      </c>
      <c r="D286">
        <v>13253</v>
      </c>
      <c r="E286">
        <v>31101</v>
      </c>
      <c r="F286">
        <v>6549</v>
      </c>
      <c r="G286">
        <v>1734</v>
      </c>
      <c r="H286">
        <v>1813</v>
      </c>
      <c r="I286">
        <v>69</v>
      </c>
      <c r="J286">
        <v>87</v>
      </c>
      <c r="K286">
        <v>20195</v>
      </c>
      <c r="L286">
        <v>20545</v>
      </c>
      <c r="M286">
        <v>15432</v>
      </c>
      <c r="N286">
        <v>16501</v>
      </c>
      <c r="O286">
        <v>3564</v>
      </c>
      <c r="P286">
        <v>3467</v>
      </c>
      <c r="AS286" s="1" t="s">
        <v>10</v>
      </c>
      <c r="AT286" s="1" t="s">
        <v>7</v>
      </c>
      <c r="AU286">
        <v>72</v>
      </c>
      <c r="AV286">
        <v>47</v>
      </c>
      <c r="AW286">
        <v>580</v>
      </c>
      <c r="AX286">
        <v>670</v>
      </c>
      <c r="AY286">
        <v>560</v>
      </c>
      <c r="AZ286">
        <v>690</v>
      </c>
      <c r="BA286">
        <v>1150</v>
      </c>
      <c r="BB286">
        <v>1350</v>
      </c>
      <c r="BC286">
        <v>26</v>
      </c>
      <c r="BD286">
        <v>33</v>
      </c>
      <c r="BE286" t="s">
        <v>7</v>
      </c>
      <c r="BF286" t="s">
        <v>10</v>
      </c>
      <c r="BI286" t="s">
        <v>7</v>
      </c>
      <c r="BK286">
        <v>1476</v>
      </c>
      <c r="BL286">
        <v>1314</v>
      </c>
      <c r="BM286">
        <v>162</v>
      </c>
      <c r="BX286" s="135">
        <v>42</v>
      </c>
      <c r="BY286" s="135">
        <v>12</v>
      </c>
      <c r="BZ286" s="135">
        <v>22</v>
      </c>
      <c r="CA286" s="135">
        <v>94</v>
      </c>
      <c r="CB286" s="135">
        <v>28</v>
      </c>
    </row>
    <row r="287" spans="1:136" ht="16" x14ac:dyDescent="0.2">
      <c r="A287" s="1" t="s">
        <v>407</v>
      </c>
      <c r="B287" s="1">
        <v>2018</v>
      </c>
      <c r="C287" s="12">
        <v>15251</v>
      </c>
      <c r="D287" s="12">
        <v>12619</v>
      </c>
      <c r="E287" s="12">
        <v>29091</v>
      </c>
      <c r="F287" s="12">
        <v>6139</v>
      </c>
      <c r="G287" s="12">
        <v>1937</v>
      </c>
      <c r="H287" s="12">
        <v>1699</v>
      </c>
      <c r="I287" s="12">
        <v>71</v>
      </c>
      <c r="J287" s="12">
        <v>88</v>
      </c>
      <c r="K287" s="12">
        <v>18663</v>
      </c>
      <c r="L287" s="12">
        <v>17941</v>
      </c>
      <c r="M287" s="12">
        <v>14903</v>
      </c>
      <c r="N287" s="12">
        <v>14945</v>
      </c>
      <c r="O287" s="12">
        <v>3484</v>
      </c>
      <c r="P287" s="12">
        <v>3117</v>
      </c>
      <c r="Q287" s="12">
        <v>9118</v>
      </c>
      <c r="R287" s="12">
        <v>27469</v>
      </c>
      <c r="T287" s="12">
        <v>8133</v>
      </c>
      <c r="U287" s="12">
        <v>21701</v>
      </c>
      <c r="W287" s="12">
        <v>3362</v>
      </c>
      <c r="X287" s="12">
        <v>3239</v>
      </c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" t="s">
        <v>10</v>
      </c>
      <c r="AT287" s="1" t="s">
        <v>7</v>
      </c>
      <c r="AU287" s="12">
        <v>70</v>
      </c>
      <c r="AV287" s="12">
        <v>53</v>
      </c>
      <c r="AW287" s="12">
        <v>580</v>
      </c>
      <c r="AX287" s="12">
        <v>670</v>
      </c>
      <c r="AY287" s="12">
        <v>570</v>
      </c>
      <c r="AZ287" s="12">
        <v>690</v>
      </c>
      <c r="BA287" s="12">
        <v>1160</v>
      </c>
      <c r="BB287" s="12">
        <v>1350</v>
      </c>
      <c r="BC287" s="12">
        <v>29</v>
      </c>
      <c r="BE287" t="s">
        <v>7</v>
      </c>
      <c r="BF287" t="s">
        <v>10</v>
      </c>
      <c r="BG287"/>
      <c r="BH287"/>
      <c r="BI287" t="s">
        <v>7</v>
      </c>
      <c r="BJ287" s="2"/>
      <c r="BK287" s="1">
        <v>3871</v>
      </c>
      <c r="BL287" s="1">
        <v>2799</v>
      </c>
      <c r="BM287" s="1">
        <v>1516</v>
      </c>
      <c r="BQ287" s="1"/>
      <c r="BR287" s="1"/>
      <c r="BX287" s="12">
        <v>43</v>
      </c>
      <c r="BY287" s="12">
        <v>2</v>
      </c>
      <c r="BZ287" s="12">
        <v>22</v>
      </c>
      <c r="CA287" s="12">
        <v>95</v>
      </c>
      <c r="CB287" s="12">
        <v>27</v>
      </c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12"/>
      <c r="CO287" s="12"/>
      <c r="CQ287" s="12"/>
      <c r="CR287" s="12"/>
      <c r="CS287" s="12"/>
      <c r="CT287" s="12"/>
      <c r="CU287" s="12"/>
      <c r="CY287" s="12"/>
      <c r="DJ287" s="47"/>
      <c r="DK287" s="12"/>
      <c r="DL287" s="12"/>
      <c r="DM287" s="12"/>
      <c r="DN287" s="12"/>
      <c r="DO287" s="12"/>
      <c r="DP287" s="37"/>
      <c r="DQ287" s="12"/>
      <c r="DR287" s="37"/>
      <c r="DS287" s="37"/>
      <c r="DT287" s="37"/>
      <c r="DU287" s="37"/>
      <c r="DV287" s="37"/>
      <c r="DW287" s="12"/>
      <c r="DX287" s="37"/>
      <c r="DY287" s="37"/>
      <c r="DZ287" s="37"/>
      <c r="EA287" s="37"/>
      <c r="EB287" s="36"/>
      <c r="EC287" s="12"/>
      <c r="ED287" s="12"/>
      <c r="EE287" s="12"/>
      <c r="EF287" s="2"/>
    </row>
    <row r="288" spans="1:136" ht="16" x14ac:dyDescent="0.2">
      <c r="A288" s="1" t="s">
        <v>407</v>
      </c>
      <c r="B288" s="1">
        <v>2017</v>
      </c>
      <c r="C288" s="12">
        <v>14899</v>
      </c>
      <c r="D288" s="12">
        <v>11955</v>
      </c>
      <c r="E288" s="12">
        <v>29091</v>
      </c>
      <c r="F288" s="12">
        <v>6139</v>
      </c>
      <c r="G288" s="12">
        <v>2063</v>
      </c>
      <c r="H288" s="12">
        <v>1629</v>
      </c>
      <c r="I288" s="12">
        <v>69</v>
      </c>
      <c r="J288" s="12">
        <v>88</v>
      </c>
      <c r="K288" s="12">
        <v>18855</v>
      </c>
      <c r="L288" s="12">
        <v>17294</v>
      </c>
      <c r="M288" s="12">
        <v>14567</v>
      </c>
      <c r="N288" s="12">
        <v>14294</v>
      </c>
      <c r="O288" s="12">
        <v>3441</v>
      </c>
      <c r="P288" s="12">
        <v>3021</v>
      </c>
      <c r="Q288" s="12">
        <v>8999</v>
      </c>
      <c r="R288" s="12">
        <v>27063</v>
      </c>
      <c r="T288" s="12">
        <v>7778</v>
      </c>
      <c r="U288" s="12">
        <v>21081</v>
      </c>
      <c r="W288" s="12">
        <v>3338</v>
      </c>
      <c r="X288" s="12">
        <v>3124</v>
      </c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" t="s">
        <v>10</v>
      </c>
      <c r="AT288" s="1" t="s">
        <v>7</v>
      </c>
      <c r="AU288" s="12">
        <v>35</v>
      </c>
      <c r="AV288" s="12">
        <v>81</v>
      </c>
      <c r="AW288" s="12">
        <v>580</v>
      </c>
      <c r="AX288" s="12">
        <v>665</v>
      </c>
      <c r="AY288" s="12">
        <v>570</v>
      </c>
      <c r="AZ288" s="12">
        <v>680</v>
      </c>
      <c r="BA288" s="12">
        <v>1150</v>
      </c>
      <c r="BB288" s="12">
        <v>1330</v>
      </c>
      <c r="BC288" s="12">
        <v>29</v>
      </c>
      <c r="BE288" t="s">
        <v>7</v>
      </c>
      <c r="BF288" t="s">
        <v>10</v>
      </c>
      <c r="BG288"/>
      <c r="BH288"/>
      <c r="BI288" t="s">
        <v>7</v>
      </c>
      <c r="BJ288" s="2"/>
      <c r="BK288" s="1">
        <v>3529</v>
      </c>
      <c r="BL288" s="1">
        <v>2344</v>
      </c>
      <c r="BM288" s="1">
        <v>1384</v>
      </c>
      <c r="BQ288" s="1"/>
      <c r="BR288" s="1"/>
      <c r="BX288" s="12">
        <v>42</v>
      </c>
      <c r="BY288" s="12">
        <v>12</v>
      </c>
      <c r="BZ288" s="12">
        <v>21</v>
      </c>
      <c r="CA288" s="12">
        <v>94</v>
      </c>
      <c r="CB288" s="12">
        <v>28</v>
      </c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12"/>
      <c r="CO288" s="12"/>
      <c r="CQ288" s="12"/>
      <c r="CR288" s="12"/>
      <c r="CS288" s="12"/>
      <c r="CT288" s="12"/>
      <c r="CU288" s="12"/>
      <c r="CY288" s="12"/>
      <c r="DJ288" s="47"/>
      <c r="DK288" s="12"/>
      <c r="DL288" s="12"/>
      <c r="DM288" s="12"/>
      <c r="DN288" s="12"/>
      <c r="DO288" s="12"/>
      <c r="DP288" s="37"/>
      <c r="DQ288" s="12"/>
      <c r="DR288" s="37"/>
      <c r="DS288" s="37"/>
      <c r="DT288" s="37"/>
      <c r="DU288" s="37"/>
      <c r="DV288" s="37"/>
      <c r="DW288" s="12"/>
      <c r="DX288" s="37"/>
      <c r="DY288" s="37"/>
      <c r="DZ288" s="37"/>
      <c r="EA288" s="37"/>
      <c r="EB288" s="36"/>
      <c r="EC288" s="12"/>
      <c r="ED288" s="12"/>
      <c r="EE288" s="12"/>
      <c r="EF288" s="2"/>
    </row>
    <row r="289" spans="1:103" customFormat="1" ht="16" x14ac:dyDescent="0.2">
      <c r="A289" t="s">
        <v>384</v>
      </c>
      <c r="B289">
        <v>2022</v>
      </c>
      <c r="C289">
        <v>9580</v>
      </c>
      <c r="D289">
        <v>12446</v>
      </c>
      <c r="E289">
        <v>24106</v>
      </c>
      <c r="F289">
        <v>9124</v>
      </c>
      <c r="G289">
        <v>858</v>
      </c>
      <c r="H289">
        <v>3353</v>
      </c>
      <c r="I289">
        <v>78</v>
      </c>
      <c r="J289">
        <v>84</v>
      </c>
      <c r="K289">
        <v>15129</v>
      </c>
      <c r="L289">
        <v>23537</v>
      </c>
      <c r="M289">
        <v>11880</v>
      </c>
      <c r="N289">
        <v>18937</v>
      </c>
      <c r="O289">
        <v>1955</v>
      </c>
      <c r="P289">
        <v>2659</v>
      </c>
      <c r="Z289" s="49" t="s">
        <v>5</v>
      </c>
      <c r="AA289" s="49" t="s">
        <v>15</v>
      </c>
      <c r="AB289" s="49" t="s">
        <v>5</v>
      </c>
      <c r="AC289" s="49" t="s">
        <v>9</v>
      </c>
      <c r="AD289" s="49" t="s">
        <v>9</v>
      </c>
      <c r="AE289" s="49" t="s">
        <v>9</v>
      </c>
      <c r="AF289" s="49" t="s">
        <v>15</v>
      </c>
      <c r="AG289" s="49" t="s">
        <v>9</v>
      </c>
      <c r="AH289" s="49" t="s">
        <v>9</v>
      </c>
      <c r="AI289" s="49" t="s">
        <v>9</v>
      </c>
      <c r="AJ289" s="49" t="s">
        <v>9</v>
      </c>
      <c r="AK289" s="49" t="s">
        <v>9</v>
      </c>
      <c r="AL289" s="49" t="s">
        <v>9</v>
      </c>
      <c r="AM289" s="49" t="s">
        <v>9</v>
      </c>
      <c r="AN289" s="49" t="s">
        <v>15</v>
      </c>
      <c r="AO289" s="49"/>
      <c r="AP289" s="49" t="s">
        <v>9</v>
      </c>
      <c r="AQ289" s="49" t="s">
        <v>9</v>
      </c>
      <c r="AR289" s="49" t="s">
        <v>9</v>
      </c>
      <c r="AS289" s="1" t="s">
        <v>7</v>
      </c>
      <c r="AT289" s="1" t="s">
        <v>7</v>
      </c>
      <c r="AU289">
        <v>27</v>
      </c>
      <c r="AV289">
        <v>4</v>
      </c>
      <c r="AW289">
        <v>570</v>
      </c>
      <c r="AX289">
        <v>690</v>
      </c>
      <c r="AY289">
        <v>550</v>
      </c>
      <c r="AZ289">
        <v>680</v>
      </c>
      <c r="BA289">
        <v>1130</v>
      </c>
      <c r="BB289">
        <v>1360</v>
      </c>
      <c r="BD289">
        <v>18.989999999999998</v>
      </c>
      <c r="BE289" t="s">
        <v>7</v>
      </c>
      <c r="BF289" t="s">
        <v>10</v>
      </c>
      <c r="BI289" t="s">
        <v>7</v>
      </c>
      <c r="BK289">
        <v>3052</v>
      </c>
      <c r="BL289">
        <v>2373</v>
      </c>
      <c r="BM289">
        <v>1231</v>
      </c>
      <c r="BN289" s="1" t="s">
        <v>10</v>
      </c>
      <c r="BO289" s="1" t="s">
        <v>7</v>
      </c>
      <c r="BP289" s="1" t="s">
        <v>7</v>
      </c>
      <c r="BQ289" s="36">
        <v>350</v>
      </c>
      <c r="BR289" s="137" t="s">
        <v>392</v>
      </c>
      <c r="BS289" s="1" t="s">
        <v>7</v>
      </c>
      <c r="BT289" s="1" t="s">
        <v>10</v>
      </c>
      <c r="BU289" s="1" t="s">
        <v>10</v>
      </c>
      <c r="BV289" s="1" t="s">
        <v>7</v>
      </c>
      <c r="BW289" s="1" t="s">
        <v>7</v>
      </c>
      <c r="BX289">
        <v>26</v>
      </c>
      <c r="BY289">
        <v>0</v>
      </c>
      <c r="BZ289">
        <v>1</v>
      </c>
      <c r="CA289">
        <v>76</v>
      </c>
      <c r="CB289">
        <v>19</v>
      </c>
      <c r="CD289">
        <v>21014</v>
      </c>
      <c r="CE289">
        <v>21014</v>
      </c>
      <c r="CF289">
        <v>36379</v>
      </c>
      <c r="CG289">
        <v>968</v>
      </c>
      <c r="CH289">
        <v>14186</v>
      </c>
      <c r="CI289">
        <v>4414</v>
      </c>
      <c r="CJ289">
        <v>387</v>
      </c>
      <c r="CK289">
        <v>3266</v>
      </c>
      <c r="CL289">
        <v>3209</v>
      </c>
      <c r="CM289">
        <v>2478</v>
      </c>
      <c r="CN289">
        <v>2439</v>
      </c>
      <c r="CO289">
        <v>193</v>
      </c>
      <c r="CP289">
        <v>63.2</v>
      </c>
      <c r="CQ289">
        <v>15393</v>
      </c>
      <c r="CR289">
        <v>12023</v>
      </c>
      <c r="CS289">
        <v>3273</v>
      </c>
      <c r="CT289">
        <v>3233</v>
      </c>
      <c r="CU289">
        <v>986</v>
      </c>
      <c r="CV289">
        <v>6793</v>
      </c>
      <c r="CW289">
        <v>79</v>
      </c>
      <c r="CX289">
        <v>31167</v>
      </c>
      <c r="CY289" t="s">
        <v>409</v>
      </c>
    </row>
    <row r="290" spans="1:103" customFormat="1" ht="16" x14ac:dyDescent="0.2">
      <c r="A290" t="s">
        <v>384</v>
      </c>
      <c r="B290">
        <v>2021</v>
      </c>
      <c r="C290">
        <v>10320</v>
      </c>
      <c r="D290">
        <v>13407</v>
      </c>
      <c r="E290">
        <v>25931</v>
      </c>
      <c r="F290">
        <v>9691</v>
      </c>
      <c r="G290">
        <v>872</v>
      </c>
      <c r="H290">
        <v>3309</v>
      </c>
      <c r="I290">
        <v>75</v>
      </c>
      <c r="J290">
        <v>86</v>
      </c>
      <c r="K290">
        <v>14732</v>
      </c>
      <c r="L290">
        <v>22839</v>
      </c>
      <c r="M290">
        <v>10260</v>
      </c>
      <c r="N290">
        <v>16916</v>
      </c>
      <c r="O290">
        <v>2047</v>
      </c>
      <c r="P290">
        <v>2834</v>
      </c>
      <c r="AS290" s="1" t="s">
        <v>7</v>
      </c>
      <c r="AT290" s="1" t="s">
        <v>7</v>
      </c>
      <c r="AU290">
        <v>30</v>
      </c>
      <c r="AV290">
        <v>5</v>
      </c>
      <c r="AW290">
        <v>560</v>
      </c>
      <c r="AX290">
        <v>670</v>
      </c>
      <c r="AY290">
        <v>550</v>
      </c>
      <c r="AZ290">
        <v>670</v>
      </c>
      <c r="BA290">
        <v>1120</v>
      </c>
      <c r="BB290">
        <v>1320</v>
      </c>
      <c r="BD290">
        <v>13.99</v>
      </c>
      <c r="BE290" t="s">
        <v>7</v>
      </c>
      <c r="BF290" t="s">
        <v>10</v>
      </c>
      <c r="BI290" t="s">
        <v>7</v>
      </c>
      <c r="BK290">
        <v>3249</v>
      </c>
      <c r="BL290">
        <v>2734</v>
      </c>
      <c r="BM290">
        <v>1551</v>
      </c>
      <c r="BN290" s="1"/>
      <c r="BO290" s="1"/>
      <c r="BP290" s="1"/>
      <c r="BQ290" s="116"/>
      <c r="BR290" s="113"/>
      <c r="BX290">
        <v>24</v>
      </c>
      <c r="BY290">
        <v>1</v>
      </c>
      <c r="BZ290">
        <v>1</v>
      </c>
      <c r="CA290">
        <v>70</v>
      </c>
      <c r="CB290">
        <v>16</v>
      </c>
    </row>
    <row r="291" spans="1:103" customFormat="1" ht="16" x14ac:dyDescent="0.2">
      <c r="A291" t="s">
        <v>384</v>
      </c>
      <c r="B291">
        <v>2020</v>
      </c>
      <c r="C291">
        <v>10946</v>
      </c>
      <c r="D291">
        <v>13938</v>
      </c>
      <c r="E291">
        <v>27306</v>
      </c>
      <c r="F291">
        <v>9983</v>
      </c>
      <c r="G291">
        <v>1084</v>
      </c>
      <c r="H291">
        <v>3417</v>
      </c>
      <c r="I291">
        <v>75</v>
      </c>
      <c r="J291">
        <v>87</v>
      </c>
      <c r="K291">
        <v>13799</v>
      </c>
      <c r="L291">
        <v>19998</v>
      </c>
      <c r="M291">
        <v>9712</v>
      </c>
      <c r="N291">
        <v>14430</v>
      </c>
      <c r="O291">
        <v>1967</v>
      </c>
      <c r="P291">
        <v>2838</v>
      </c>
      <c r="AS291" s="1" t="s">
        <v>7</v>
      </c>
      <c r="AT291" s="1" t="s">
        <v>7</v>
      </c>
      <c r="AU291">
        <v>74</v>
      </c>
      <c r="AV291">
        <v>14</v>
      </c>
      <c r="AW291">
        <v>550</v>
      </c>
      <c r="AX291">
        <v>640</v>
      </c>
      <c r="AY291">
        <v>540</v>
      </c>
      <c r="AZ291">
        <v>640</v>
      </c>
      <c r="BA291">
        <v>1110</v>
      </c>
      <c r="BB291">
        <v>1270</v>
      </c>
      <c r="BD291">
        <v>13.97</v>
      </c>
      <c r="BE291" t="s">
        <v>7</v>
      </c>
      <c r="BF291" t="s">
        <v>10</v>
      </c>
      <c r="BI291" t="s">
        <v>7</v>
      </c>
      <c r="BK291">
        <v>3909</v>
      </c>
      <c r="BL291">
        <v>3205</v>
      </c>
      <c r="BM291">
        <v>1793</v>
      </c>
      <c r="BN291" s="1"/>
      <c r="BO291" s="1"/>
      <c r="BP291" s="1"/>
      <c r="BQ291" s="116"/>
      <c r="BR291" s="113"/>
      <c r="BX291">
        <v>22</v>
      </c>
      <c r="BY291">
        <v>4</v>
      </c>
      <c r="BZ291">
        <v>7</v>
      </c>
      <c r="CA291">
        <v>51</v>
      </c>
      <c r="CB291">
        <v>12</v>
      </c>
    </row>
    <row r="292" spans="1:103" customFormat="1" ht="16" x14ac:dyDescent="0.2">
      <c r="A292" t="s">
        <v>384</v>
      </c>
      <c r="B292">
        <v>2019</v>
      </c>
      <c r="C292">
        <v>11835</v>
      </c>
      <c r="D292">
        <v>14375</v>
      </c>
      <c r="E292">
        <v>28726</v>
      </c>
      <c r="F292">
        <v>10096</v>
      </c>
      <c r="G292">
        <v>1495</v>
      </c>
      <c r="H292">
        <v>3482</v>
      </c>
      <c r="I292">
        <v>74</v>
      </c>
      <c r="J292">
        <v>89</v>
      </c>
      <c r="K292">
        <v>14385</v>
      </c>
      <c r="L292">
        <v>21196</v>
      </c>
      <c r="M292">
        <v>8434</v>
      </c>
      <c r="N292">
        <v>12934</v>
      </c>
      <c r="O292">
        <v>2033</v>
      </c>
      <c r="P292">
        <v>2908</v>
      </c>
      <c r="AS292" s="1" t="s">
        <v>7</v>
      </c>
      <c r="AT292" s="1" t="s">
        <v>7</v>
      </c>
      <c r="AU292">
        <v>76</v>
      </c>
      <c r="AV292">
        <v>17</v>
      </c>
      <c r="AW292">
        <v>570</v>
      </c>
      <c r="AX292">
        <v>660</v>
      </c>
      <c r="AY292">
        <v>550</v>
      </c>
      <c r="AZ292">
        <v>660</v>
      </c>
      <c r="BA292">
        <v>1140</v>
      </c>
      <c r="BB292">
        <v>1310</v>
      </c>
      <c r="BC292">
        <v>36</v>
      </c>
      <c r="BD292">
        <v>14.54</v>
      </c>
      <c r="BE292" t="s">
        <v>7</v>
      </c>
      <c r="BF292" t="s">
        <v>10</v>
      </c>
      <c r="BI292" t="s">
        <v>7</v>
      </c>
      <c r="BK292">
        <v>4404</v>
      </c>
      <c r="BL292">
        <v>3571</v>
      </c>
      <c r="BM292">
        <v>2210</v>
      </c>
      <c r="BN292" s="1"/>
      <c r="BO292" s="1"/>
      <c r="BP292" s="1"/>
      <c r="BQ292" s="116"/>
      <c r="BR292" s="113"/>
      <c r="BX292">
        <v>21</v>
      </c>
      <c r="BY292">
        <v>4</v>
      </c>
      <c r="BZ292">
        <v>7</v>
      </c>
      <c r="CA292">
        <v>79</v>
      </c>
      <c r="CB292">
        <v>18</v>
      </c>
    </row>
    <row r="293" spans="1:103" customFormat="1" ht="16" x14ac:dyDescent="0.2">
      <c r="A293" t="s">
        <v>410</v>
      </c>
      <c r="B293">
        <v>2022</v>
      </c>
      <c r="C293">
        <v>4034</v>
      </c>
      <c r="D293">
        <v>7116</v>
      </c>
      <c r="E293">
        <v>11898</v>
      </c>
      <c r="F293">
        <v>2190</v>
      </c>
      <c r="G293">
        <v>170</v>
      </c>
      <c r="H293">
        <v>330</v>
      </c>
      <c r="I293">
        <v>75.599999999999994</v>
      </c>
      <c r="J293">
        <v>88.71</v>
      </c>
      <c r="K293">
        <v>9918</v>
      </c>
      <c r="L293">
        <v>20313</v>
      </c>
      <c r="M293">
        <v>5459</v>
      </c>
      <c r="N293">
        <v>12616</v>
      </c>
      <c r="O293">
        <v>987</v>
      </c>
      <c r="P293">
        <v>2001</v>
      </c>
      <c r="Z293" s="49" t="s">
        <v>5</v>
      </c>
      <c r="AA293" s="49" t="s">
        <v>15</v>
      </c>
      <c r="AB293" s="49" t="s">
        <v>13</v>
      </c>
      <c r="AC293" s="49" t="s">
        <v>9</v>
      </c>
      <c r="AD293" s="49" t="s">
        <v>13</v>
      </c>
      <c r="AE293" s="49" t="s">
        <v>9</v>
      </c>
      <c r="AF293" s="49" t="s">
        <v>15</v>
      </c>
      <c r="AG293" s="49" t="s">
        <v>9</v>
      </c>
      <c r="AH293" s="49" t="s">
        <v>9</v>
      </c>
      <c r="AI293" s="49" t="s">
        <v>13</v>
      </c>
      <c r="AJ293" s="49" t="s">
        <v>9</v>
      </c>
      <c r="AK293" s="49" t="s">
        <v>15</v>
      </c>
      <c r="AL293" s="49" t="s">
        <v>9</v>
      </c>
      <c r="AM293" s="49" t="s">
        <v>13</v>
      </c>
      <c r="AN293" s="49" t="s">
        <v>15</v>
      </c>
      <c r="AO293" s="49" t="s">
        <v>9</v>
      </c>
      <c r="AP293" s="49" t="s">
        <v>9</v>
      </c>
      <c r="AQ293" s="49" t="s">
        <v>9</v>
      </c>
      <c r="AR293" s="49" t="s">
        <v>9</v>
      </c>
      <c r="AS293" s="1" t="s">
        <v>10</v>
      </c>
      <c r="AT293" s="1" t="s">
        <v>10</v>
      </c>
      <c r="AU293">
        <v>37.5</v>
      </c>
      <c r="AV293">
        <v>14.4</v>
      </c>
      <c r="AW293">
        <v>640</v>
      </c>
      <c r="AX293">
        <v>720</v>
      </c>
      <c r="AY293">
        <v>620</v>
      </c>
      <c r="AZ293">
        <v>710</v>
      </c>
      <c r="BA293">
        <v>1280</v>
      </c>
      <c r="BB293">
        <v>1420</v>
      </c>
      <c r="BC293">
        <v>40.5</v>
      </c>
      <c r="BD293">
        <v>29.97</v>
      </c>
      <c r="BE293" t="s">
        <v>7</v>
      </c>
      <c r="BF293" t="s">
        <v>10</v>
      </c>
      <c r="BI293" t="s">
        <v>7</v>
      </c>
      <c r="BK293">
        <v>1133</v>
      </c>
      <c r="BL293">
        <v>838</v>
      </c>
      <c r="BM293">
        <v>332</v>
      </c>
      <c r="BN293" s="1" t="s">
        <v>7</v>
      </c>
      <c r="BO293" s="1" t="s">
        <v>7</v>
      </c>
      <c r="BP293" s="1" t="s">
        <v>7</v>
      </c>
      <c r="BQ293" s="116">
        <v>260</v>
      </c>
      <c r="BR293" s="145" t="s">
        <v>412</v>
      </c>
      <c r="BS293" s="1" t="s">
        <v>7</v>
      </c>
      <c r="BT293" s="1" t="s">
        <v>7</v>
      </c>
      <c r="BU293" s="1" t="s">
        <v>7</v>
      </c>
      <c r="BV293" s="1" t="s">
        <v>7</v>
      </c>
      <c r="BW293" s="1" t="s">
        <v>7</v>
      </c>
      <c r="BX293">
        <v>76.900000000000006</v>
      </c>
      <c r="BY293">
        <v>2.2000000000000002</v>
      </c>
      <c r="BZ293">
        <v>2.9</v>
      </c>
      <c r="CA293">
        <v>98.2</v>
      </c>
      <c r="CB293">
        <v>62.6</v>
      </c>
      <c r="CD293">
        <v>16280</v>
      </c>
      <c r="CE293">
        <v>16280</v>
      </c>
      <c r="CF293">
        <v>41280</v>
      </c>
      <c r="CG293">
        <v>2610</v>
      </c>
      <c r="CH293">
        <f>8786+4568</f>
        <v>13354</v>
      </c>
      <c r="CI293">
        <v>2465</v>
      </c>
      <c r="CJ293">
        <v>1670</v>
      </c>
      <c r="CK293">
        <v>1667</v>
      </c>
      <c r="CL293">
        <v>1664</v>
      </c>
      <c r="CM293">
        <v>962</v>
      </c>
      <c r="CN293">
        <v>319</v>
      </c>
      <c r="CO293">
        <v>385</v>
      </c>
      <c r="CP293">
        <v>74</v>
      </c>
      <c r="CQ293">
        <v>29671</v>
      </c>
      <c r="CR293">
        <v>20922</v>
      </c>
      <c r="CS293">
        <v>2248</v>
      </c>
      <c r="CT293">
        <v>3643</v>
      </c>
      <c r="CU293">
        <v>1190</v>
      </c>
      <c r="CV293">
        <v>17289</v>
      </c>
      <c r="CW293">
        <v>39</v>
      </c>
      <c r="CX293">
        <v>30007</v>
      </c>
      <c r="CY293" t="s">
        <v>411</v>
      </c>
    </row>
    <row r="294" spans="1:103" customFormat="1" ht="16" x14ac:dyDescent="0.2">
      <c r="A294" t="s">
        <v>410</v>
      </c>
      <c r="B294">
        <v>2021</v>
      </c>
      <c r="C294">
        <v>4058</v>
      </c>
      <c r="D294">
        <v>6784</v>
      </c>
      <c r="E294">
        <v>11626</v>
      </c>
      <c r="F294">
        <v>2200</v>
      </c>
      <c r="G294">
        <v>220</v>
      </c>
      <c r="H294">
        <v>327</v>
      </c>
      <c r="I294">
        <v>77</v>
      </c>
      <c r="J294">
        <v>88.2</v>
      </c>
      <c r="K294">
        <v>9110</v>
      </c>
      <c r="L294">
        <v>16449</v>
      </c>
      <c r="M294">
        <v>5097</v>
      </c>
      <c r="N294">
        <v>11136</v>
      </c>
      <c r="O294">
        <v>954</v>
      </c>
      <c r="P294">
        <v>1969</v>
      </c>
      <c r="AS294" s="1" t="s">
        <v>10</v>
      </c>
      <c r="AT294" s="1" t="s">
        <v>10</v>
      </c>
      <c r="AU294">
        <v>34.4</v>
      </c>
      <c r="AV294">
        <v>13.7</v>
      </c>
      <c r="AW294">
        <v>630</v>
      </c>
      <c r="AX294">
        <v>710</v>
      </c>
      <c r="AY294">
        <v>610</v>
      </c>
      <c r="AZ294">
        <v>700</v>
      </c>
      <c r="BA294">
        <v>1250</v>
      </c>
      <c r="BB294">
        <v>1400</v>
      </c>
      <c r="BC294">
        <v>40.4</v>
      </c>
      <c r="BD294">
        <v>25.6</v>
      </c>
      <c r="BE294" t="s">
        <v>7</v>
      </c>
      <c r="BF294" t="s">
        <v>10</v>
      </c>
      <c r="BI294" t="s">
        <v>7</v>
      </c>
      <c r="BK294">
        <v>1359</v>
      </c>
      <c r="BL294">
        <v>841</v>
      </c>
      <c r="BM294">
        <v>350</v>
      </c>
      <c r="BN294" s="1"/>
      <c r="BO294" s="1"/>
      <c r="BP294" s="1"/>
      <c r="BQ294" s="116"/>
      <c r="BR294" s="113"/>
      <c r="BS294" s="1"/>
      <c r="BT294" s="1"/>
      <c r="BU294" s="1"/>
      <c r="BV294" s="1"/>
      <c r="BX294">
        <v>74.3</v>
      </c>
      <c r="BY294">
        <v>5</v>
      </c>
      <c r="BZ294">
        <v>6.2</v>
      </c>
      <c r="CA294">
        <v>98.9</v>
      </c>
      <c r="CB294">
        <v>66.900000000000006</v>
      </c>
    </row>
    <row r="295" spans="1:103" customFormat="1" ht="16" x14ac:dyDescent="0.2">
      <c r="A295" t="s">
        <v>410</v>
      </c>
      <c r="B295">
        <v>2020</v>
      </c>
      <c r="C295">
        <v>4001</v>
      </c>
      <c r="D295">
        <v>6234</v>
      </c>
      <c r="E295">
        <v>11136</v>
      </c>
      <c r="F295">
        <v>2156</v>
      </c>
      <c r="G295">
        <v>307</v>
      </c>
      <c r="H295">
        <v>325</v>
      </c>
      <c r="I295">
        <v>75.7</v>
      </c>
      <c r="J295">
        <v>85.38</v>
      </c>
      <c r="K295">
        <v>7101</v>
      </c>
      <c r="L295">
        <v>11463</v>
      </c>
      <c r="M295">
        <v>4718</v>
      </c>
      <c r="N295">
        <v>8522</v>
      </c>
      <c r="O295">
        <v>908</v>
      </c>
      <c r="P295">
        <v>1557</v>
      </c>
      <c r="AS295" s="1" t="s">
        <v>10</v>
      </c>
      <c r="AT295" s="1" t="s">
        <v>10</v>
      </c>
      <c r="AU295">
        <v>72</v>
      </c>
      <c r="AV295">
        <v>28</v>
      </c>
      <c r="AW295">
        <v>590</v>
      </c>
      <c r="AX295">
        <v>680</v>
      </c>
      <c r="AY295">
        <v>570</v>
      </c>
      <c r="AZ295">
        <v>670</v>
      </c>
      <c r="BA295">
        <v>1180</v>
      </c>
      <c r="BB295">
        <v>1340</v>
      </c>
      <c r="BC295">
        <v>33</v>
      </c>
      <c r="BD295">
        <v>16.98</v>
      </c>
      <c r="BE295" t="s">
        <v>7</v>
      </c>
      <c r="BF295" t="s">
        <v>10</v>
      </c>
      <c r="BI295" t="s">
        <v>7</v>
      </c>
      <c r="BK295">
        <v>1078</v>
      </c>
      <c r="BL295">
        <v>777</v>
      </c>
      <c r="BM295">
        <v>309</v>
      </c>
      <c r="BN295" s="1"/>
      <c r="BO295" s="1"/>
      <c r="BP295" s="1"/>
      <c r="BQ295" s="116"/>
      <c r="BR295" s="113"/>
      <c r="BS295" s="1"/>
      <c r="BT295" s="1"/>
      <c r="BU295" s="1"/>
      <c r="BV295" s="1"/>
      <c r="BX295">
        <v>71</v>
      </c>
      <c r="BY295">
        <v>5</v>
      </c>
      <c r="BZ295">
        <v>5</v>
      </c>
      <c r="CA295">
        <v>91</v>
      </c>
      <c r="CB295">
        <v>42</v>
      </c>
    </row>
    <row r="296" spans="1:103" customFormat="1" ht="16" x14ac:dyDescent="0.2">
      <c r="A296" t="s">
        <v>410</v>
      </c>
      <c r="B296">
        <v>2019</v>
      </c>
      <c r="C296">
        <v>4246</v>
      </c>
      <c r="D296">
        <v>6255</v>
      </c>
      <c r="E296">
        <v>11443</v>
      </c>
      <c r="F296">
        <v>2105</v>
      </c>
      <c r="G296">
        <v>510</v>
      </c>
      <c r="H296">
        <v>312</v>
      </c>
      <c r="I296">
        <v>76.400000000000006</v>
      </c>
      <c r="J296">
        <v>87.2</v>
      </c>
      <c r="K296">
        <v>7557</v>
      </c>
      <c r="L296">
        <v>11676</v>
      </c>
      <c r="M296">
        <v>4764</v>
      </c>
      <c r="N296">
        <v>8179</v>
      </c>
      <c r="O296">
        <v>997</v>
      </c>
      <c r="P296">
        <v>1629</v>
      </c>
      <c r="AS296" s="1" t="s">
        <v>10</v>
      </c>
      <c r="AT296" s="1" t="s">
        <v>10</v>
      </c>
      <c r="AU296">
        <v>79</v>
      </c>
      <c r="AV296">
        <v>31</v>
      </c>
      <c r="AW296">
        <v>600</v>
      </c>
      <c r="AX296">
        <v>680</v>
      </c>
      <c r="AY296">
        <v>580</v>
      </c>
      <c r="AZ296">
        <v>680</v>
      </c>
      <c r="BA296">
        <v>1200</v>
      </c>
      <c r="BB296">
        <v>1360</v>
      </c>
      <c r="BC296">
        <v>34</v>
      </c>
      <c r="BD296">
        <v>17.75</v>
      </c>
      <c r="BE296" t="s">
        <v>7</v>
      </c>
      <c r="BF296" t="s">
        <v>10</v>
      </c>
      <c r="BI296" t="s">
        <v>7</v>
      </c>
      <c r="BK296">
        <v>1397</v>
      </c>
      <c r="BL296">
        <v>1010</v>
      </c>
      <c r="BM296">
        <v>387</v>
      </c>
      <c r="BN296" s="1"/>
      <c r="BO296" s="1"/>
      <c r="BP296" s="1"/>
      <c r="BQ296" s="116"/>
      <c r="BR296" s="113"/>
      <c r="BS296" s="1"/>
      <c r="BT296" s="1"/>
      <c r="BU296" s="1"/>
      <c r="BV296" s="1"/>
      <c r="BX296">
        <v>72</v>
      </c>
      <c r="BY296">
        <v>8</v>
      </c>
      <c r="BZ296">
        <v>7</v>
      </c>
      <c r="CA296">
        <v>98</v>
      </c>
      <c r="CB296">
        <v>51</v>
      </c>
    </row>
    <row r="297" spans="1:103" customFormat="1" ht="16" x14ac:dyDescent="0.2">
      <c r="A297" t="s">
        <v>410</v>
      </c>
      <c r="B297">
        <v>2018</v>
      </c>
      <c r="C297">
        <v>4287</v>
      </c>
      <c r="D297">
        <v>6147</v>
      </c>
      <c r="E297">
        <v>11328</v>
      </c>
      <c r="F297">
        <v>2067</v>
      </c>
      <c r="G297">
        <v>645</v>
      </c>
      <c r="H297">
        <v>312</v>
      </c>
      <c r="I297">
        <v>76.3</v>
      </c>
      <c r="J297">
        <v>86.8</v>
      </c>
      <c r="K297">
        <v>8411</v>
      </c>
      <c r="L297">
        <v>12852</v>
      </c>
      <c r="M297">
        <v>5236</v>
      </c>
      <c r="N297">
        <v>9129</v>
      </c>
      <c r="O297">
        <v>941</v>
      </c>
      <c r="P297">
        <v>1571</v>
      </c>
      <c r="AS297" s="1" t="s">
        <v>10</v>
      </c>
      <c r="AT297" s="1" t="s">
        <v>10</v>
      </c>
      <c r="AU297">
        <v>77</v>
      </c>
      <c r="AV297">
        <v>37</v>
      </c>
      <c r="AW297">
        <v>600</v>
      </c>
      <c r="AX297">
        <v>680</v>
      </c>
      <c r="AY297">
        <v>580</v>
      </c>
      <c r="AZ297">
        <v>680</v>
      </c>
      <c r="BC297">
        <v>37</v>
      </c>
      <c r="BE297" t="s">
        <v>7</v>
      </c>
      <c r="BF297" t="s">
        <v>10</v>
      </c>
      <c r="BG297">
        <v>12428</v>
      </c>
      <c r="BH297">
        <v>9618</v>
      </c>
      <c r="BI297" t="s">
        <v>7</v>
      </c>
      <c r="BK297">
        <v>1614</v>
      </c>
      <c r="BL297">
        <v>1192</v>
      </c>
      <c r="BM297">
        <v>447</v>
      </c>
      <c r="BN297" s="1"/>
      <c r="BO297" s="1"/>
      <c r="BP297" s="1"/>
      <c r="BQ297" s="116"/>
      <c r="BR297" s="113"/>
      <c r="BS297" s="1"/>
      <c r="BT297" s="1"/>
      <c r="BU297" s="1"/>
      <c r="BV297" s="1"/>
      <c r="BX297">
        <v>71</v>
      </c>
      <c r="BY297">
        <v>8</v>
      </c>
      <c r="BZ297">
        <v>7</v>
      </c>
      <c r="CA297">
        <v>98</v>
      </c>
      <c r="CB297">
        <v>51</v>
      </c>
    </row>
  </sheetData>
  <autoFilter ref="A3:CX297" xr:uid="{AB8FB2AE-91AE-1F4B-9042-1AE93A4EDA6C}"/>
  <sortState xmlns:xlrd2="http://schemas.microsoft.com/office/spreadsheetml/2017/richdata2" ref="A4:CY270">
    <sortCondition ref="A4:A270"/>
    <sortCondition descending="1" ref="B4:B270"/>
  </sortState>
  <hyperlinks>
    <hyperlink ref="CK1" r:id="rId1" display="H@.d" xr:uid="{02BF9F26-3838-2242-B30B-34A580D8674F}"/>
    <hyperlink ref="CU1" r:id="rId2" display="H@.d" xr:uid="{37B280DD-612E-784E-930C-6BD7DF036964}"/>
    <hyperlink ref="CW1" r:id="rId3" display="H@.d" xr:uid="{644F600B-0055-2E49-94EF-DB2367AD102F}"/>
    <hyperlink ref="CI1" r:id="rId4" display="H@.d" xr:uid="{748122B1-5CD4-D846-B2BD-85980B48D1FD}"/>
    <hyperlink ref="CJ1" r:id="rId5" display="H@.d" xr:uid="{63D3C12B-4DB7-D74C-B576-F7D31C086298}"/>
    <hyperlink ref="CP1" r:id="rId6" display="H@.d" xr:uid="{1886FD0F-E26D-4C43-AE20-B03B68C9DF01}"/>
    <hyperlink ref="CQ1" r:id="rId7" display="H@.d" xr:uid="{0C8BA437-BF4F-9D42-9F93-277CF2720FC3}"/>
    <hyperlink ref="CY98" r:id="rId8" xr:uid="{A0A0BF4E-15E2-0D44-98A2-A22F668C8F42}"/>
    <hyperlink ref="CY86" r:id="rId9" xr:uid="{D4C61433-1C89-3D4E-94B7-C0678E247BE9}"/>
    <hyperlink ref="CY55" r:id="rId10" xr:uid="{93B3A9AC-9398-A349-B243-E64D0C5AB33B}"/>
    <hyperlink ref="CY66" r:id="rId11" xr:uid="{59254A5C-E04D-F74C-8343-85C71ACF9DE1}"/>
    <hyperlink ref="CY168" r:id="rId12" xr:uid="{30660BF3-26C5-B24F-B7DD-6EB0105A6D4B}"/>
    <hyperlink ref="CY174" r:id="rId13" xr:uid="{A2835851-0FA1-6049-A80C-CFC6E036B44C}"/>
    <hyperlink ref="CY195" r:id="rId14" xr:uid="{C91371E8-B215-364E-A75F-A3F2FFA4CA5C}"/>
    <hyperlink ref="CY229" r:id="rId15" xr:uid="{9C9B1DA9-DC7C-9E4B-8FB8-C45842DDCFC7}"/>
    <hyperlink ref="CY250" r:id="rId16" xr:uid="{D59380DF-884A-494B-8772-4705C00B4106}"/>
    <hyperlink ref="CY28" r:id="rId17" xr:uid="{94A3DAAF-9A9C-494F-B56C-0C59AB487283}"/>
    <hyperlink ref="CY43" r:id="rId18" xr:uid="{D5581EA4-A33D-F448-8CDA-E1ECDC650D51}"/>
    <hyperlink ref="CY16" r:id="rId19" xr:uid="{487242ED-6290-0B49-8E5B-525EDA4B826B}"/>
    <hyperlink ref="CY22" r:id="rId20" xr:uid="{C65ABD0A-6F85-7143-A31F-D56D34FDB55C}"/>
    <hyperlink ref="CY4" r:id="rId21" xr:uid="{9BC19B08-76EF-174A-8548-ABF1001F1399}"/>
    <hyperlink ref="CY241" r:id="rId22" xr:uid="{D77EFEB0-C91E-EF44-82C0-FAEF254335CF}"/>
    <hyperlink ref="CY256" r:id="rId23" xr:uid="{BBA27999-1877-9B43-BDA9-41A0D237F2A7}"/>
    <hyperlink ref="CY219" r:id="rId24" xr:uid="{C74DA0D5-E6DE-0440-AFE1-3485A4816204}"/>
    <hyperlink ref="CY207" r:id="rId25" xr:uid="{E69D783D-CA49-3144-8EAB-33AB7E5CE790}"/>
    <hyperlink ref="CY162" r:id="rId26" xr:uid="{E1456649-0EA4-0E45-8794-754392018142}"/>
    <hyperlink ref="CY156" r:id="rId27" xr:uid="{03C00604-FB3D-3C4A-9042-774098380D60}"/>
    <hyperlink ref="CY141" r:id="rId28" xr:uid="{001F91BE-5803-4343-8D2E-88A563BEFA88}"/>
    <hyperlink ref="CY135" r:id="rId29" xr:uid="{82587944-32C8-414F-B34C-EAA276558697}"/>
    <hyperlink ref="CY129" r:id="rId30" xr:uid="{786E3FAB-1126-0740-A13B-234FDB47C558}"/>
    <hyperlink ref="CY104" r:id="rId31" xr:uid="{71D9EAA3-2BAD-474E-B623-1BDA2A798F03}"/>
    <hyperlink ref="CY92" r:id="rId32" xr:uid="{7DEF854A-3738-3C42-AB5F-5BDB6D1CF432}"/>
    <hyperlink ref="CY78" r:id="rId33" xr:uid="{427B3268-05B4-DA4F-9DD8-EEFE37D1D29D}"/>
    <hyperlink ref="CY73" r:id="rId34" xr:uid="{97308788-0D86-9D42-869E-A6AA5BE128F8}"/>
    <hyperlink ref="CY262" r:id="rId35" xr:uid="{045F82F5-CE2C-4640-BF46-1B2787DF95E7}"/>
    <hyperlink ref="CY235" r:id="rId36" xr:uid="{AF531EB7-9B6C-8942-97BA-86773F616AAF}"/>
    <hyperlink ref="CY213" r:id="rId37" xr:uid="{406C9158-0C78-AA40-B8FD-23D9ABEE199D}"/>
    <hyperlink ref="CY184" r:id="rId38" location="Common-Data-Set" xr:uid="{7C263CB6-150B-D742-A2A3-F1818EEC0A1C}"/>
    <hyperlink ref="CY180" r:id="rId39" xr:uid="{CCD6F7B6-39A3-6E48-9AF0-FF9E7C826591}"/>
    <hyperlink ref="CY122" r:id="rId40" xr:uid="{BD5B4359-4BEF-6048-BF50-105A840487B9}"/>
    <hyperlink ref="CY37" r:id="rId41" xr:uid="{99DC6588-2BC8-E548-9446-E37B3F407955}"/>
    <hyperlink ref="CY11" r:id="rId42" xr:uid="{C3F40CCC-7EE2-1242-AA74-59F2F58F20BE}"/>
    <hyperlink ref="CY113" r:id="rId43" xr:uid="{D3F89F2E-C8F2-1144-902E-35AF6615434E}"/>
    <hyperlink ref="CY115" r:id="rId44" xr:uid="{CC363F08-7CF9-5B45-AB3C-C0D892FB319B}"/>
    <hyperlink ref="CY67" r:id="rId45" xr:uid="{A6B87DAF-1543-F64F-9B67-A6F6DA1EC6CF}"/>
    <hyperlink ref="CY119" r:id="rId46" xr:uid="{6BE6A235-8A78-6548-9521-909C977959CA}"/>
    <hyperlink ref="CY6" r:id="rId47" xr:uid="{2EA85278-E310-754C-8BEF-22029849E268}"/>
    <hyperlink ref="CY85" r:id="rId48" xr:uid="{06F67023-C7E8-A040-822F-BEFA0FDEA94E}"/>
    <hyperlink ref="CY128" r:id="rId49" xr:uid="{CBA2221D-AAA9-3644-82D4-1AF344969430}"/>
    <hyperlink ref="CY201" r:id="rId50" xr:uid="{41B87499-25E7-0248-9178-C63A78B91870}"/>
    <hyperlink ref="CY223" r:id="rId51" xr:uid="{8F2507FE-75EB-D74D-9A04-CEA4D12BE0FE}"/>
    <hyperlink ref="BR219" r:id="rId52" xr:uid="{8853176D-04AE-0247-88B3-22BC7BBACC46}"/>
    <hyperlink ref="BR174" r:id="rId53" xr:uid="{1A9BFFE7-8C4C-E64A-A222-11BBAAB922AE}"/>
    <hyperlink ref="BR168" r:id="rId54" xr:uid="{611D83D5-D7B8-B348-ADDE-B16965BA0786}"/>
    <hyperlink ref="BR104" r:id="rId55" xr:uid="{F0A23B93-2142-9E40-A39F-B6019F993551}"/>
    <hyperlink ref="BR269" r:id="rId56" xr:uid="{0A16E97B-3D7B-8544-8EB6-C48A53184BAE}"/>
    <hyperlink ref="BR270" r:id="rId57" xr:uid="{473679EA-0D99-6D42-8E4B-EB73A46A9E44}"/>
    <hyperlink ref="BR271" r:id="rId58" xr:uid="{A8C307F6-01D2-B14D-9910-5DB41EBC83F0}"/>
    <hyperlink ref="BR289" r:id="rId59" xr:uid="{D6406EE8-182F-AA41-B709-5278483D1C9D}"/>
    <hyperlink ref="BR272" r:id="rId60" xr:uid="{98CC15B4-BF9F-094A-BFB0-5F119A0655A8}"/>
    <hyperlink ref="BR268" r:id="rId61" xr:uid="{C6D161E8-71F0-294E-BF1B-A6983F890488}"/>
    <hyperlink ref="BR190" r:id="rId62" xr:uid="{39C89580-64C1-9645-A1CD-F26233E91C7F}"/>
    <hyperlink ref="BR276" r:id="rId63" xr:uid="{98497684-7DED-244C-8375-220B5DC51181}"/>
    <hyperlink ref="BR277" r:id="rId64" xr:uid="{09175909-ECC0-134B-9076-84E2D27AAB5F}"/>
    <hyperlink ref="BR283" r:id="rId65" xr:uid="{0A9EEE24-5601-A948-B90E-9920401D6C46}"/>
    <hyperlink ref="BR293" r:id="rId66" xr:uid="{EE39DAF8-7F08-D24E-949B-9A0740A9CA4C}"/>
    <hyperlink ref="BR22" r:id="rId67" xr:uid="{B6D52F83-D83A-C746-81C0-17A976EC04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FFA9-0E57-964F-8CA1-96CD5DDAC249}">
  <dimension ref="A1:AN89"/>
  <sheetViews>
    <sheetView zoomScale="110" zoomScaleNormal="110" workbookViewId="0">
      <pane xSplit="5" ySplit="2" topLeftCell="F58" activePane="bottomRight" state="frozen"/>
      <selection pane="topRight" activeCell="E1" sqref="E1"/>
      <selection pane="bottomLeft" activeCell="A3" sqref="A3"/>
      <selection pane="bottomRight" activeCell="X70" sqref="F70:X70"/>
    </sheetView>
  </sheetViews>
  <sheetFormatPr baseColWidth="10" defaultRowHeight="16" x14ac:dyDescent="0.2"/>
  <cols>
    <col min="1" max="1" width="6.83203125" style="57" customWidth="1"/>
    <col min="2" max="2" width="13.83203125" style="54" customWidth="1"/>
    <col min="3" max="3" width="6.83203125" customWidth="1"/>
    <col min="4" max="4" width="18.1640625" customWidth="1"/>
    <col min="5" max="5" width="14.5" customWidth="1"/>
    <col min="6" max="24" width="4.6640625" customWidth="1"/>
  </cols>
  <sheetData>
    <row r="1" spans="1:40" s="1" customFormat="1" x14ac:dyDescent="0.2">
      <c r="A1" s="56">
        <v>1</v>
      </c>
      <c r="B1" s="39" t="s">
        <v>67</v>
      </c>
      <c r="C1" s="1" t="s">
        <v>68</v>
      </c>
      <c r="E1" s="16"/>
      <c r="F1" t="s">
        <v>221</v>
      </c>
      <c r="G1" s="1" t="s">
        <v>222</v>
      </c>
      <c r="H1" s="1" t="s">
        <v>223</v>
      </c>
      <c r="I1" s="1" t="s">
        <v>4</v>
      </c>
      <c r="J1" s="1" t="s">
        <v>224</v>
      </c>
      <c r="K1" s="1" t="s">
        <v>225</v>
      </c>
      <c r="L1" t="s">
        <v>226</v>
      </c>
      <c r="M1" t="s">
        <v>227</v>
      </c>
      <c r="N1" t="s">
        <v>228</v>
      </c>
      <c r="O1" s="16" t="s">
        <v>229</v>
      </c>
      <c r="P1" s="16" t="s">
        <v>230</v>
      </c>
      <c r="Q1" s="16" t="s">
        <v>231</v>
      </c>
      <c r="R1" s="16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s="14"/>
      <c r="Z1" s="5"/>
      <c r="AI1" s="7"/>
      <c r="AK1" s="7"/>
      <c r="AM1" s="7"/>
      <c r="AN1" s="6"/>
    </row>
    <row r="2" spans="1:40" s="1" customFormat="1" x14ac:dyDescent="0.2">
      <c r="A2" s="57">
        <v>2</v>
      </c>
      <c r="B2" s="39"/>
      <c r="D2" t="s">
        <v>220</v>
      </c>
      <c r="E2" s="16"/>
      <c r="J2" s="2"/>
      <c r="Y2" s="14"/>
      <c r="Z2" s="5"/>
      <c r="AI2" s="7"/>
      <c r="AK2" s="7"/>
      <c r="AM2" s="7"/>
      <c r="AN2" s="6"/>
    </row>
    <row r="3" spans="1:40" s="1" customFormat="1" x14ac:dyDescent="0.2">
      <c r="A3" s="57">
        <v>3</v>
      </c>
      <c r="B3" s="54" t="s">
        <v>241</v>
      </c>
      <c r="C3">
        <v>2022</v>
      </c>
      <c r="D3" s="52" t="s">
        <v>221</v>
      </c>
      <c r="E3" s="16" t="s">
        <v>5</v>
      </c>
      <c r="Y3"/>
      <c r="Z3" s="5"/>
      <c r="AI3" s="7"/>
      <c r="AK3" s="7"/>
      <c r="AM3" s="7"/>
      <c r="AN3" s="6"/>
    </row>
    <row r="4" spans="1:40" s="1" customFormat="1" x14ac:dyDescent="0.2">
      <c r="A4" s="57">
        <v>22</v>
      </c>
      <c r="B4" s="54" t="s">
        <v>107</v>
      </c>
      <c r="C4">
        <v>2022</v>
      </c>
      <c r="D4" s="52" t="s">
        <v>221</v>
      </c>
      <c r="E4" s="16" t="s">
        <v>5</v>
      </c>
      <c r="Y4"/>
      <c r="Z4"/>
      <c r="AI4" s="7"/>
      <c r="AK4" s="7"/>
      <c r="AM4" s="7"/>
      <c r="AN4" s="6"/>
    </row>
    <row r="5" spans="1:40" s="1" customFormat="1" x14ac:dyDescent="0.2">
      <c r="A5" s="57">
        <v>41</v>
      </c>
      <c r="B5" s="54" t="s">
        <v>120</v>
      </c>
      <c r="C5">
        <v>2022</v>
      </c>
      <c r="D5" s="52" t="s">
        <v>221</v>
      </c>
      <c r="E5" s="16" t="s">
        <v>5</v>
      </c>
      <c r="Y5"/>
      <c r="Z5"/>
      <c r="AI5" s="7"/>
      <c r="AK5" s="7"/>
      <c r="AM5" s="7"/>
      <c r="AN5" s="6"/>
    </row>
    <row r="6" spans="1:40" s="1" customFormat="1" x14ac:dyDescent="0.2">
      <c r="A6" s="57">
        <v>60</v>
      </c>
      <c r="B6" s="54" t="s">
        <v>50</v>
      </c>
      <c r="C6">
        <v>2022</v>
      </c>
      <c r="D6" s="52" t="s">
        <v>221</v>
      </c>
      <c r="E6" s="16" t="s">
        <v>5</v>
      </c>
      <c r="Y6"/>
      <c r="Z6"/>
      <c r="AI6" s="7"/>
      <c r="AK6" s="7"/>
      <c r="AM6" s="7"/>
      <c r="AN6" s="6"/>
    </row>
    <row r="7" spans="1:40" s="1" customFormat="1" x14ac:dyDescent="0.2">
      <c r="A7" s="57">
        <v>79</v>
      </c>
      <c r="B7" s="39" t="s">
        <v>128</v>
      </c>
      <c r="C7" s="1">
        <v>2022</v>
      </c>
      <c r="D7" s="52" t="s">
        <v>221</v>
      </c>
      <c r="E7" s="16" t="s">
        <v>5</v>
      </c>
      <c r="Z7"/>
      <c r="AI7" s="7"/>
      <c r="AK7" s="7"/>
      <c r="AM7" s="7"/>
      <c r="AN7" s="6"/>
    </row>
    <row r="8" spans="1:40" x14ac:dyDescent="0.2">
      <c r="A8" s="57">
        <v>98</v>
      </c>
      <c r="B8" s="54" t="s">
        <v>45</v>
      </c>
      <c r="C8">
        <v>2022</v>
      </c>
      <c r="D8" s="52" t="s">
        <v>221</v>
      </c>
      <c r="E8" s="16" t="s">
        <v>5</v>
      </c>
    </row>
    <row r="9" spans="1:40" x14ac:dyDescent="0.2">
      <c r="A9" s="57">
        <v>117</v>
      </c>
      <c r="B9" s="3" t="s">
        <v>136</v>
      </c>
      <c r="C9">
        <v>2022</v>
      </c>
      <c r="D9" s="52" t="s">
        <v>221</v>
      </c>
      <c r="E9" s="16" t="s">
        <v>5</v>
      </c>
    </row>
    <row r="10" spans="1:40" x14ac:dyDescent="0.2">
      <c r="A10" s="57">
        <v>136</v>
      </c>
      <c r="B10" s="3" t="s">
        <v>210</v>
      </c>
      <c r="C10">
        <v>2022</v>
      </c>
      <c r="D10" s="52" t="s">
        <v>221</v>
      </c>
      <c r="E10" s="16" t="s">
        <v>5</v>
      </c>
    </row>
    <row r="11" spans="1:40" x14ac:dyDescent="0.2">
      <c r="A11" s="57">
        <v>155</v>
      </c>
      <c r="B11" s="3" t="s">
        <v>118</v>
      </c>
      <c r="C11">
        <v>2022</v>
      </c>
      <c r="D11" s="52" t="s">
        <v>221</v>
      </c>
      <c r="E11" s="16" t="s">
        <v>5</v>
      </c>
    </row>
    <row r="12" spans="1:40" x14ac:dyDescent="0.2">
      <c r="A12" s="57">
        <v>174</v>
      </c>
      <c r="B12" s="3" t="s">
        <v>114</v>
      </c>
      <c r="C12">
        <v>2022</v>
      </c>
      <c r="D12" s="52" t="s">
        <v>221</v>
      </c>
      <c r="E12" s="16" t="s">
        <v>5</v>
      </c>
    </row>
    <row r="13" spans="1:40" x14ac:dyDescent="0.2">
      <c r="A13" s="57">
        <v>193</v>
      </c>
      <c r="B13" s="1" t="s">
        <v>11</v>
      </c>
      <c r="C13">
        <v>2022</v>
      </c>
      <c r="D13" s="52" t="s">
        <v>221</v>
      </c>
      <c r="E13" s="16" t="s">
        <v>5</v>
      </c>
    </row>
    <row r="14" spans="1:40" x14ac:dyDescent="0.2">
      <c r="A14" s="57">
        <v>212</v>
      </c>
      <c r="B14" s="3" t="s">
        <v>141</v>
      </c>
      <c r="C14">
        <v>2022</v>
      </c>
      <c r="D14" s="52" t="s">
        <v>221</v>
      </c>
      <c r="E14" s="16" t="s">
        <v>5</v>
      </c>
    </row>
    <row r="15" spans="1:40" x14ac:dyDescent="0.2">
      <c r="A15" s="57">
        <v>231</v>
      </c>
      <c r="B15" s="3" t="s">
        <v>117</v>
      </c>
      <c r="C15">
        <v>2022</v>
      </c>
      <c r="D15" s="52" t="s">
        <v>221</v>
      </c>
      <c r="E15" s="16" t="s">
        <v>5</v>
      </c>
    </row>
    <row r="16" spans="1:40" x14ac:dyDescent="0.2">
      <c r="A16" s="57">
        <v>250</v>
      </c>
      <c r="B16" s="54" t="s">
        <v>3</v>
      </c>
      <c r="C16">
        <v>2022</v>
      </c>
      <c r="D16" s="52" t="s">
        <v>221</v>
      </c>
      <c r="E16" s="16" t="s">
        <v>5</v>
      </c>
    </row>
    <row r="17" spans="1:5" x14ac:dyDescent="0.2">
      <c r="A17" s="57">
        <v>269</v>
      </c>
      <c r="B17" s="54" t="s">
        <v>138</v>
      </c>
      <c r="C17">
        <v>2022</v>
      </c>
      <c r="D17" s="52" t="s">
        <v>221</v>
      </c>
      <c r="E17" s="16" t="s">
        <v>5</v>
      </c>
    </row>
    <row r="18" spans="1:5" x14ac:dyDescent="0.2">
      <c r="A18" s="57">
        <v>288</v>
      </c>
      <c r="B18" s="54" t="s">
        <v>115</v>
      </c>
      <c r="C18">
        <v>2022</v>
      </c>
      <c r="D18" s="52" t="s">
        <v>221</v>
      </c>
      <c r="E18" s="16" t="s">
        <v>5</v>
      </c>
    </row>
    <row r="19" spans="1:5" x14ac:dyDescent="0.2">
      <c r="A19" s="57">
        <v>307</v>
      </c>
      <c r="B19" s="54" t="s">
        <v>2</v>
      </c>
      <c r="C19">
        <v>2022</v>
      </c>
      <c r="D19" s="52" t="s">
        <v>221</v>
      </c>
      <c r="E19" s="16" t="s">
        <v>5</v>
      </c>
    </row>
    <row r="20" spans="1:5" x14ac:dyDescent="0.2">
      <c r="A20" s="57">
        <v>326</v>
      </c>
      <c r="B20" s="3" t="s">
        <v>119</v>
      </c>
      <c r="C20">
        <v>2022</v>
      </c>
      <c r="D20" s="52" t="s">
        <v>221</v>
      </c>
      <c r="E20" s="16" t="s">
        <v>5</v>
      </c>
    </row>
    <row r="21" spans="1:5" x14ac:dyDescent="0.2">
      <c r="A21" s="57">
        <v>345</v>
      </c>
      <c r="B21" s="3" t="s">
        <v>48</v>
      </c>
      <c r="C21">
        <v>2022</v>
      </c>
      <c r="D21" s="52" t="s">
        <v>221</v>
      </c>
      <c r="E21" s="16" t="s">
        <v>5</v>
      </c>
    </row>
    <row r="22" spans="1:5" x14ac:dyDescent="0.2">
      <c r="A22" s="57">
        <v>364</v>
      </c>
      <c r="B22" s="54" t="s">
        <v>121</v>
      </c>
      <c r="C22">
        <v>2022</v>
      </c>
      <c r="D22" s="52" t="s">
        <v>221</v>
      </c>
      <c r="E22" s="16" t="s">
        <v>5</v>
      </c>
    </row>
    <row r="23" spans="1:5" x14ac:dyDescent="0.2">
      <c r="A23" s="57">
        <v>383</v>
      </c>
      <c r="B23" s="55" t="s">
        <v>124</v>
      </c>
      <c r="C23">
        <v>2022</v>
      </c>
      <c r="D23" s="52" t="s">
        <v>221</v>
      </c>
      <c r="E23" s="16" t="s">
        <v>5</v>
      </c>
    </row>
    <row r="24" spans="1:5" x14ac:dyDescent="0.2">
      <c r="A24" s="57">
        <v>402</v>
      </c>
      <c r="B24" s="55" t="s">
        <v>142</v>
      </c>
      <c r="C24">
        <v>2022</v>
      </c>
      <c r="D24" s="52" t="s">
        <v>221</v>
      </c>
      <c r="E24" s="16" t="s">
        <v>5</v>
      </c>
    </row>
    <row r="25" spans="1:5" x14ac:dyDescent="0.2">
      <c r="A25" s="57">
        <v>421</v>
      </c>
      <c r="B25" s="55" t="s">
        <v>123</v>
      </c>
      <c r="C25">
        <v>2022</v>
      </c>
      <c r="D25" s="52" t="s">
        <v>221</v>
      </c>
      <c r="E25" s="16" t="s">
        <v>5</v>
      </c>
    </row>
    <row r="26" spans="1:5" x14ac:dyDescent="0.2">
      <c r="A26" s="57">
        <v>440</v>
      </c>
      <c r="B26" s="54" t="s">
        <v>113</v>
      </c>
      <c r="C26">
        <v>2022</v>
      </c>
      <c r="D26" s="52" t="s">
        <v>221</v>
      </c>
      <c r="E26" s="16" t="s">
        <v>5</v>
      </c>
    </row>
    <row r="27" spans="1:5" x14ac:dyDescent="0.2">
      <c r="A27" s="57">
        <v>459</v>
      </c>
      <c r="B27" s="54" t="s">
        <v>14</v>
      </c>
      <c r="C27">
        <v>2022</v>
      </c>
      <c r="D27" s="52" t="s">
        <v>221</v>
      </c>
      <c r="E27" s="16" t="s">
        <v>5</v>
      </c>
    </row>
    <row r="28" spans="1:5" x14ac:dyDescent="0.2">
      <c r="A28" s="57">
        <v>478</v>
      </c>
      <c r="B28" s="54" t="s">
        <v>108</v>
      </c>
      <c r="C28">
        <v>2022</v>
      </c>
      <c r="D28" s="52" t="s">
        <v>221</v>
      </c>
      <c r="E28" s="16" t="s">
        <v>5</v>
      </c>
    </row>
    <row r="29" spans="1:5" x14ac:dyDescent="0.2">
      <c r="A29" s="57">
        <v>497</v>
      </c>
      <c r="B29" s="54" t="s">
        <v>116</v>
      </c>
      <c r="C29">
        <v>2022</v>
      </c>
      <c r="D29" s="52" t="s">
        <v>221</v>
      </c>
      <c r="E29" s="16" t="s">
        <v>5</v>
      </c>
    </row>
    <row r="30" spans="1:5" x14ac:dyDescent="0.2">
      <c r="A30" s="57">
        <v>516</v>
      </c>
      <c r="B30" s="3" t="s">
        <v>130</v>
      </c>
      <c r="C30">
        <v>2022</v>
      </c>
      <c r="D30" s="52" t="s">
        <v>221</v>
      </c>
      <c r="E30" s="16" t="s">
        <v>5</v>
      </c>
    </row>
    <row r="31" spans="1:5" x14ac:dyDescent="0.2">
      <c r="A31" s="57">
        <v>535</v>
      </c>
      <c r="B31" s="3" t="s">
        <v>127</v>
      </c>
      <c r="C31">
        <v>2022</v>
      </c>
      <c r="D31" s="52" t="s">
        <v>221</v>
      </c>
      <c r="E31" s="16" t="s">
        <v>5</v>
      </c>
    </row>
    <row r="32" spans="1:5" x14ac:dyDescent="0.2">
      <c r="A32" s="57">
        <v>516</v>
      </c>
      <c r="B32" s="1" t="s">
        <v>133</v>
      </c>
      <c r="C32">
        <v>2022</v>
      </c>
      <c r="D32" s="52" t="s">
        <v>221</v>
      </c>
      <c r="E32" s="16" t="s">
        <v>5</v>
      </c>
    </row>
    <row r="33" spans="1:24" x14ac:dyDescent="0.2">
      <c r="A33" s="57">
        <v>535</v>
      </c>
      <c r="B33" s="3" t="s">
        <v>135</v>
      </c>
      <c r="C33">
        <v>2022</v>
      </c>
      <c r="D33" s="52" t="s">
        <v>221</v>
      </c>
      <c r="E33" s="16" t="s">
        <v>5</v>
      </c>
    </row>
    <row r="34" spans="1:24" x14ac:dyDescent="0.2">
      <c r="A34" s="57">
        <v>516</v>
      </c>
      <c r="B34" s="3" t="s">
        <v>129</v>
      </c>
      <c r="C34">
        <v>2022</v>
      </c>
      <c r="D34" s="52" t="s">
        <v>221</v>
      </c>
      <c r="E34" s="16" t="s">
        <v>5</v>
      </c>
    </row>
    <row r="35" spans="1:24" x14ac:dyDescent="0.2">
      <c r="A35" s="57">
        <v>535</v>
      </c>
      <c r="B35" s="1" t="s">
        <v>27</v>
      </c>
      <c r="C35">
        <v>2022</v>
      </c>
      <c r="D35" s="52" t="s">
        <v>221</v>
      </c>
      <c r="E35" s="16" t="s">
        <v>5</v>
      </c>
    </row>
    <row r="36" spans="1:24" x14ac:dyDescent="0.2">
      <c r="A36" s="57">
        <v>516</v>
      </c>
      <c r="B36" s="3" t="s">
        <v>112</v>
      </c>
      <c r="C36">
        <v>2022</v>
      </c>
      <c r="D36" s="52" t="s">
        <v>221</v>
      </c>
      <c r="E36" s="16" t="s">
        <v>5</v>
      </c>
    </row>
    <row r="37" spans="1:24" x14ac:dyDescent="0.2">
      <c r="A37" s="57">
        <v>535</v>
      </c>
      <c r="B37" s="3" t="s">
        <v>137</v>
      </c>
      <c r="C37">
        <v>2022</v>
      </c>
      <c r="D37" s="52" t="s">
        <v>221</v>
      </c>
      <c r="E37" s="16" t="s">
        <v>13</v>
      </c>
    </row>
    <row r="38" spans="1:24" x14ac:dyDescent="0.2">
      <c r="A38" s="57">
        <v>535</v>
      </c>
      <c r="B38" s="3" t="s">
        <v>106</v>
      </c>
      <c r="C38">
        <v>2022</v>
      </c>
      <c r="D38" s="52" t="s">
        <v>221</v>
      </c>
      <c r="E38" s="16" t="s">
        <v>5</v>
      </c>
    </row>
    <row r="39" spans="1:24" x14ac:dyDescent="0.2">
      <c r="A39" s="57">
        <v>554</v>
      </c>
      <c r="B39" s="3" t="s">
        <v>252</v>
      </c>
      <c r="C39">
        <v>2022</v>
      </c>
      <c r="D39" s="52" t="s">
        <v>221</v>
      </c>
      <c r="E39" s="16" t="s">
        <v>5</v>
      </c>
    </row>
    <row r="40" spans="1:24" x14ac:dyDescent="0.2">
      <c r="A40" s="57">
        <v>573</v>
      </c>
      <c r="B40" s="3" t="s">
        <v>139</v>
      </c>
      <c r="C40">
        <v>2021</v>
      </c>
      <c r="D40" s="52" t="s">
        <v>221</v>
      </c>
      <c r="E40" s="16" t="s">
        <v>5</v>
      </c>
    </row>
    <row r="41" spans="1:24" x14ac:dyDescent="0.2">
      <c r="A41" s="57">
        <v>592</v>
      </c>
      <c r="B41" s="3" t="s">
        <v>131</v>
      </c>
      <c r="C41">
        <v>2022</v>
      </c>
      <c r="D41" s="52" t="s">
        <v>221</v>
      </c>
      <c r="E41" s="16" t="s">
        <v>5</v>
      </c>
    </row>
    <row r="42" spans="1:24" x14ac:dyDescent="0.2">
      <c r="A42" s="57">
        <v>611</v>
      </c>
      <c r="B42" s="3" t="s">
        <v>253</v>
      </c>
      <c r="C42">
        <v>2022</v>
      </c>
      <c r="D42" s="52" t="s">
        <v>221</v>
      </c>
      <c r="E42" s="16" t="s">
        <v>13</v>
      </c>
    </row>
    <row r="43" spans="1:24" x14ac:dyDescent="0.2">
      <c r="A43" s="57">
        <v>630</v>
      </c>
      <c r="B43" s="4" t="s">
        <v>275</v>
      </c>
      <c r="C43">
        <v>2022</v>
      </c>
      <c r="D43" s="52" t="s">
        <v>221</v>
      </c>
      <c r="E43" s="16" t="s">
        <v>13</v>
      </c>
    </row>
    <row r="44" spans="1:24" x14ac:dyDescent="0.2">
      <c r="A44" s="57">
        <v>631</v>
      </c>
      <c r="D44" s="53" t="s">
        <v>222</v>
      </c>
      <c r="E44" s="16" t="s">
        <v>9</v>
      </c>
      <c r="F44" s="50" t="s">
        <v>9</v>
      </c>
      <c r="G44" s="50" t="s">
        <v>5</v>
      </c>
      <c r="H44" s="50" t="s">
        <v>9</v>
      </c>
      <c r="I44" s="50" t="s">
        <v>13</v>
      </c>
      <c r="J44" s="50" t="s">
        <v>9</v>
      </c>
      <c r="K44" s="50" t="s">
        <v>15</v>
      </c>
      <c r="L44" s="50" t="s">
        <v>9</v>
      </c>
      <c r="M44" s="50" t="s">
        <v>13</v>
      </c>
      <c r="N44" s="50" t="s">
        <v>13</v>
      </c>
      <c r="O44" s="50" t="s">
        <v>15</v>
      </c>
      <c r="P44" s="50" t="s">
        <v>15</v>
      </c>
      <c r="Q44" s="50" t="s">
        <v>15</v>
      </c>
      <c r="R44" s="50" t="s">
        <v>15</v>
      </c>
      <c r="S44" s="50" t="s">
        <v>15</v>
      </c>
      <c r="T44" s="50" t="s">
        <v>15</v>
      </c>
      <c r="U44" s="50" t="s">
        <v>13</v>
      </c>
      <c r="V44" s="50" t="s">
        <v>13</v>
      </c>
      <c r="W44" s="50" t="s">
        <v>9</v>
      </c>
      <c r="X44" s="50">
        <v>0</v>
      </c>
    </row>
    <row r="45" spans="1:24" x14ac:dyDescent="0.2">
      <c r="A45" s="57">
        <v>632</v>
      </c>
      <c r="D45" s="53" t="s">
        <v>223</v>
      </c>
      <c r="E45" s="16" t="s">
        <v>5</v>
      </c>
      <c r="F45" s="50" t="s">
        <v>5</v>
      </c>
      <c r="G45" s="50" t="s">
        <v>9</v>
      </c>
      <c r="H45" s="50" t="s">
        <v>13</v>
      </c>
      <c r="I45" s="50" t="s">
        <v>9</v>
      </c>
      <c r="J45" s="50" t="s">
        <v>15</v>
      </c>
      <c r="K45" s="50" t="s">
        <v>9</v>
      </c>
      <c r="L45" s="50" t="s">
        <v>13</v>
      </c>
      <c r="M45" s="50" t="s">
        <v>13</v>
      </c>
      <c r="N45" s="50" t="s">
        <v>15</v>
      </c>
      <c r="O45" s="50" t="s">
        <v>15</v>
      </c>
      <c r="P45" s="50" t="s">
        <v>15</v>
      </c>
      <c r="Q45" s="50" t="s">
        <v>15</v>
      </c>
      <c r="R45" s="50" t="s">
        <v>15</v>
      </c>
      <c r="S45" s="50" t="s">
        <v>15</v>
      </c>
      <c r="T45" s="50" t="s">
        <v>13</v>
      </c>
      <c r="U45" s="50" t="s">
        <v>13</v>
      </c>
      <c r="V45" s="50" t="s">
        <v>9</v>
      </c>
      <c r="W45" s="50">
        <v>0</v>
      </c>
      <c r="X45" s="50">
        <v>0</v>
      </c>
    </row>
    <row r="46" spans="1:24" x14ac:dyDescent="0.2">
      <c r="A46" s="57">
        <v>633</v>
      </c>
      <c r="D46" s="53" t="s">
        <v>4</v>
      </c>
      <c r="E46" s="16" t="s">
        <v>9</v>
      </c>
      <c r="F46" s="50" t="s">
        <v>9</v>
      </c>
      <c r="G46" s="50" t="s">
        <v>13</v>
      </c>
      <c r="H46" s="50" t="s">
        <v>9</v>
      </c>
      <c r="I46" s="50" t="s">
        <v>15</v>
      </c>
      <c r="J46" s="50" t="s">
        <v>9</v>
      </c>
      <c r="K46" s="50" t="s">
        <v>13</v>
      </c>
      <c r="L46" s="50" t="s">
        <v>13</v>
      </c>
      <c r="M46" s="50" t="s">
        <v>15</v>
      </c>
      <c r="N46" s="50" t="s">
        <v>15</v>
      </c>
      <c r="O46" s="50" t="s">
        <v>15</v>
      </c>
      <c r="P46" s="50" t="s">
        <v>15</v>
      </c>
      <c r="Q46" s="50" t="s">
        <v>15</v>
      </c>
      <c r="R46" s="50" t="s">
        <v>15</v>
      </c>
      <c r="S46" s="50" t="s">
        <v>13</v>
      </c>
      <c r="T46" s="50" t="s">
        <v>13</v>
      </c>
      <c r="U46" s="50" t="s">
        <v>9</v>
      </c>
      <c r="V46" s="50">
        <v>0</v>
      </c>
      <c r="W46" s="50">
        <v>0</v>
      </c>
      <c r="X46" s="50">
        <v>0</v>
      </c>
    </row>
    <row r="47" spans="1:24" x14ac:dyDescent="0.2">
      <c r="A47" s="57">
        <v>634</v>
      </c>
      <c r="D47" s="53" t="s">
        <v>224</v>
      </c>
      <c r="E47" s="16" t="s">
        <v>13</v>
      </c>
      <c r="F47" s="50" t="s">
        <v>13</v>
      </c>
      <c r="G47" s="50" t="s">
        <v>9</v>
      </c>
      <c r="H47" s="50" t="s">
        <v>15</v>
      </c>
      <c r="I47" s="50" t="s">
        <v>9</v>
      </c>
      <c r="J47" s="50" t="s">
        <v>13</v>
      </c>
      <c r="K47" s="50" t="s">
        <v>13</v>
      </c>
      <c r="L47" s="50" t="s">
        <v>15</v>
      </c>
      <c r="M47" s="50" t="s">
        <v>15</v>
      </c>
      <c r="N47" s="50" t="s">
        <v>15</v>
      </c>
      <c r="O47" s="50" t="s">
        <v>15</v>
      </c>
      <c r="P47" s="50" t="s">
        <v>15</v>
      </c>
      <c r="Q47" s="50" t="s">
        <v>15</v>
      </c>
      <c r="R47" s="50" t="s">
        <v>13</v>
      </c>
      <c r="S47" s="50" t="s">
        <v>13</v>
      </c>
      <c r="T47" s="50" t="s">
        <v>9</v>
      </c>
      <c r="U47" s="50">
        <v>0</v>
      </c>
      <c r="V47" s="50">
        <v>0</v>
      </c>
      <c r="W47" s="50">
        <v>0</v>
      </c>
      <c r="X47" s="50">
        <v>0</v>
      </c>
    </row>
    <row r="48" spans="1:24" x14ac:dyDescent="0.2">
      <c r="A48" s="57">
        <v>635</v>
      </c>
      <c r="D48" s="53" t="s">
        <v>225</v>
      </c>
      <c r="E48" s="16" t="s">
        <v>9</v>
      </c>
      <c r="F48" s="50" t="s">
        <v>9</v>
      </c>
      <c r="G48" s="50" t="s">
        <v>15</v>
      </c>
      <c r="H48" s="50" t="s">
        <v>9</v>
      </c>
      <c r="I48" s="50" t="s">
        <v>13</v>
      </c>
      <c r="J48" s="50" t="s">
        <v>13</v>
      </c>
      <c r="K48" s="50" t="s">
        <v>15</v>
      </c>
      <c r="L48" s="50" t="s">
        <v>15</v>
      </c>
      <c r="M48" s="50" t="s">
        <v>15</v>
      </c>
      <c r="N48" s="50" t="s">
        <v>15</v>
      </c>
      <c r="O48" s="50" t="s">
        <v>15</v>
      </c>
      <c r="P48" s="50" t="s">
        <v>15</v>
      </c>
      <c r="Q48" s="50" t="s">
        <v>13</v>
      </c>
      <c r="R48" s="50" t="s">
        <v>13</v>
      </c>
      <c r="S48" s="50" t="s">
        <v>9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</row>
    <row r="49" spans="1:24" x14ac:dyDescent="0.2">
      <c r="A49" s="57">
        <v>636</v>
      </c>
      <c r="D49" t="s">
        <v>226</v>
      </c>
      <c r="E49" s="16" t="s">
        <v>15</v>
      </c>
      <c r="F49" s="50" t="s">
        <v>15</v>
      </c>
      <c r="G49" s="50" t="s">
        <v>9</v>
      </c>
      <c r="H49" s="50" t="s">
        <v>13</v>
      </c>
      <c r="I49" s="50" t="s">
        <v>13</v>
      </c>
      <c r="J49" s="50" t="s">
        <v>15</v>
      </c>
      <c r="K49" s="50" t="s">
        <v>15</v>
      </c>
      <c r="L49" s="50" t="s">
        <v>15</v>
      </c>
      <c r="M49" s="50" t="s">
        <v>15</v>
      </c>
      <c r="N49" s="50" t="s">
        <v>15</v>
      </c>
      <c r="O49" s="50" t="s">
        <v>15</v>
      </c>
      <c r="P49" s="50" t="s">
        <v>13</v>
      </c>
      <c r="Q49" s="50" t="s">
        <v>13</v>
      </c>
      <c r="R49" s="50" t="s">
        <v>9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</row>
    <row r="50" spans="1:24" x14ac:dyDescent="0.2">
      <c r="A50" s="57">
        <v>637</v>
      </c>
      <c r="D50" t="s">
        <v>227</v>
      </c>
      <c r="E50" s="16" t="s">
        <v>9</v>
      </c>
      <c r="F50" s="50" t="s">
        <v>9</v>
      </c>
      <c r="G50" s="50" t="s">
        <v>13</v>
      </c>
      <c r="H50" s="50" t="s">
        <v>13</v>
      </c>
      <c r="I50" s="50" t="s">
        <v>15</v>
      </c>
      <c r="J50" s="50" t="s">
        <v>15</v>
      </c>
      <c r="K50" s="50" t="s">
        <v>15</v>
      </c>
      <c r="L50" s="50" t="s">
        <v>15</v>
      </c>
      <c r="M50" s="50" t="s">
        <v>15</v>
      </c>
      <c r="N50" s="50" t="s">
        <v>15</v>
      </c>
      <c r="O50" s="50" t="s">
        <v>13</v>
      </c>
      <c r="P50" s="50" t="s">
        <v>13</v>
      </c>
      <c r="Q50" s="50" t="s">
        <v>9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</row>
    <row r="51" spans="1:24" x14ac:dyDescent="0.2">
      <c r="A51" s="57">
        <v>638</v>
      </c>
      <c r="D51" t="s">
        <v>228</v>
      </c>
      <c r="E51" s="16" t="s">
        <v>13</v>
      </c>
      <c r="F51" s="50" t="s">
        <v>13</v>
      </c>
      <c r="G51" s="50" t="s">
        <v>13</v>
      </c>
      <c r="H51" s="50" t="s">
        <v>15</v>
      </c>
      <c r="I51" s="50" t="s">
        <v>15</v>
      </c>
      <c r="J51" s="50" t="s">
        <v>15</v>
      </c>
      <c r="K51" s="50" t="s">
        <v>15</v>
      </c>
      <c r="L51" s="50" t="s">
        <v>15</v>
      </c>
      <c r="M51" s="50" t="s">
        <v>15</v>
      </c>
      <c r="N51" s="50" t="s">
        <v>13</v>
      </c>
      <c r="O51" s="50" t="s">
        <v>13</v>
      </c>
      <c r="P51" s="50" t="s">
        <v>9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</row>
    <row r="52" spans="1:24" x14ac:dyDescent="0.2">
      <c r="A52" s="57">
        <v>639</v>
      </c>
      <c r="D52" s="16" t="s">
        <v>229</v>
      </c>
      <c r="E52" s="16" t="s">
        <v>13</v>
      </c>
      <c r="F52" s="50" t="s">
        <v>13</v>
      </c>
      <c r="G52" s="50" t="s">
        <v>15</v>
      </c>
      <c r="H52" s="50" t="s">
        <v>15</v>
      </c>
      <c r="I52" s="50" t="s">
        <v>15</v>
      </c>
      <c r="J52" s="50" t="s">
        <v>15</v>
      </c>
      <c r="K52" s="50" t="s">
        <v>15</v>
      </c>
      <c r="L52" s="50" t="s">
        <v>15</v>
      </c>
      <c r="M52" s="50" t="s">
        <v>13</v>
      </c>
      <c r="N52" s="50" t="s">
        <v>13</v>
      </c>
      <c r="O52" s="50" t="s">
        <v>9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</row>
    <row r="53" spans="1:24" x14ac:dyDescent="0.2">
      <c r="A53" s="57">
        <v>640</v>
      </c>
      <c r="D53" s="16" t="s">
        <v>230</v>
      </c>
      <c r="E53" s="16" t="s">
        <v>15</v>
      </c>
      <c r="F53" s="50" t="s">
        <v>15</v>
      </c>
      <c r="G53" s="50" t="s">
        <v>15</v>
      </c>
      <c r="H53" s="50" t="s">
        <v>15</v>
      </c>
      <c r="I53" s="50" t="s">
        <v>15</v>
      </c>
      <c r="J53" s="50" t="s">
        <v>15</v>
      </c>
      <c r="K53" s="50" t="s">
        <v>15</v>
      </c>
      <c r="L53" s="50" t="s">
        <v>13</v>
      </c>
      <c r="M53" s="50" t="s">
        <v>13</v>
      </c>
      <c r="N53" s="50" t="s">
        <v>9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</row>
    <row r="54" spans="1:24" x14ac:dyDescent="0.2">
      <c r="A54" s="57">
        <v>641</v>
      </c>
      <c r="D54" s="16" t="s">
        <v>231</v>
      </c>
      <c r="E54" s="16" t="s">
        <v>15</v>
      </c>
      <c r="F54" s="50" t="s">
        <v>15</v>
      </c>
      <c r="G54" s="50" t="s">
        <v>15</v>
      </c>
      <c r="H54" s="50" t="s">
        <v>15</v>
      </c>
      <c r="I54" s="50" t="s">
        <v>15</v>
      </c>
      <c r="J54" s="50" t="s">
        <v>15</v>
      </c>
      <c r="K54" s="50" t="s">
        <v>13</v>
      </c>
      <c r="L54" s="50" t="s">
        <v>13</v>
      </c>
      <c r="M54" s="50" t="s">
        <v>9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</row>
    <row r="55" spans="1:24" x14ac:dyDescent="0.2">
      <c r="A55" s="57">
        <v>642</v>
      </c>
      <c r="D55" s="16" t="s">
        <v>232</v>
      </c>
      <c r="E55" s="16" t="s">
        <v>15</v>
      </c>
      <c r="F55" s="50" t="s">
        <v>15</v>
      </c>
      <c r="G55" s="50" t="s">
        <v>15</v>
      </c>
      <c r="H55" s="50" t="s">
        <v>15</v>
      </c>
      <c r="I55" s="50" t="s">
        <v>15</v>
      </c>
      <c r="J55" s="50" t="s">
        <v>13</v>
      </c>
      <c r="K55" s="50" t="s">
        <v>13</v>
      </c>
      <c r="L55" s="50" t="s">
        <v>9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</row>
    <row r="56" spans="1:24" x14ac:dyDescent="0.2">
      <c r="A56" s="57">
        <v>643</v>
      </c>
      <c r="D56" t="s">
        <v>233</v>
      </c>
      <c r="E56" s="16" t="s">
        <v>15</v>
      </c>
      <c r="F56" s="50" t="s">
        <v>15</v>
      </c>
      <c r="G56" s="50" t="s">
        <v>15</v>
      </c>
      <c r="H56" s="50" t="s">
        <v>15</v>
      </c>
      <c r="I56" s="50" t="s">
        <v>13</v>
      </c>
      <c r="J56" s="50" t="s">
        <v>13</v>
      </c>
      <c r="K56" s="50" t="s">
        <v>9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</row>
    <row r="57" spans="1:24" x14ac:dyDescent="0.2">
      <c r="A57" s="57">
        <v>644</v>
      </c>
      <c r="D57" t="s">
        <v>234</v>
      </c>
      <c r="E57" s="16" t="s">
        <v>15</v>
      </c>
      <c r="F57" s="50" t="s">
        <v>15</v>
      </c>
      <c r="G57" s="50" t="s">
        <v>15</v>
      </c>
      <c r="H57" s="50" t="s">
        <v>13</v>
      </c>
      <c r="I57" s="50" t="s">
        <v>13</v>
      </c>
      <c r="J57" s="50" t="s">
        <v>9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</row>
    <row r="58" spans="1:24" x14ac:dyDescent="0.2">
      <c r="A58" s="57">
        <v>645</v>
      </c>
      <c r="D58" t="s">
        <v>235</v>
      </c>
      <c r="E58" s="16" t="s">
        <v>15</v>
      </c>
      <c r="F58" s="50" t="s">
        <v>15</v>
      </c>
      <c r="G58" s="50" t="s">
        <v>13</v>
      </c>
      <c r="H58" s="50" t="s">
        <v>13</v>
      </c>
      <c r="I58" s="50" t="s">
        <v>9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</row>
    <row r="59" spans="1:24" x14ac:dyDescent="0.2">
      <c r="A59" s="57">
        <v>646</v>
      </c>
      <c r="D59" t="s">
        <v>236</v>
      </c>
      <c r="E59" s="16" t="s">
        <v>13</v>
      </c>
      <c r="F59" s="50" t="s">
        <v>13</v>
      </c>
      <c r="G59" s="50" t="s">
        <v>13</v>
      </c>
      <c r="H59" s="50" t="s">
        <v>9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</row>
    <row r="60" spans="1:24" x14ac:dyDescent="0.2">
      <c r="A60" s="57">
        <v>647</v>
      </c>
      <c r="D60" t="s">
        <v>237</v>
      </c>
      <c r="E60" s="16" t="s">
        <v>13</v>
      </c>
      <c r="F60" s="50" t="s">
        <v>13</v>
      </c>
      <c r="G60" s="50" t="s">
        <v>9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</row>
    <row r="61" spans="1:24" x14ac:dyDescent="0.2">
      <c r="A61" s="57">
        <v>648</v>
      </c>
      <c r="D61" t="s">
        <v>238</v>
      </c>
      <c r="E61" s="16" t="s">
        <v>9</v>
      </c>
      <c r="F61" s="50" t="s">
        <v>9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</row>
    <row r="62" spans="1:24" x14ac:dyDescent="0.2">
      <c r="A62" s="57">
        <v>649</v>
      </c>
      <c r="B62" s="4" t="s">
        <v>332</v>
      </c>
      <c r="C62">
        <v>2022</v>
      </c>
      <c r="D62" s="52" t="s">
        <v>221</v>
      </c>
      <c r="E62" s="16" t="s">
        <v>5</v>
      </c>
      <c r="F62" s="49" t="s">
        <v>5</v>
      </c>
      <c r="G62" s="49" t="s">
        <v>15</v>
      </c>
      <c r="H62" s="49" t="s">
        <v>5</v>
      </c>
      <c r="I62" s="49" t="s">
        <v>5</v>
      </c>
      <c r="J62" s="49" t="s">
        <v>15</v>
      </c>
      <c r="K62" s="49" t="s">
        <v>15</v>
      </c>
      <c r="L62" s="49" t="s">
        <v>15</v>
      </c>
      <c r="M62" s="49" t="s">
        <v>15</v>
      </c>
      <c r="N62" s="49" t="s">
        <v>15</v>
      </c>
      <c r="O62" s="49" t="s">
        <v>15</v>
      </c>
      <c r="P62" s="49">
        <v>0</v>
      </c>
      <c r="Q62" s="49" t="s">
        <v>15</v>
      </c>
      <c r="R62" s="49" t="s">
        <v>9</v>
      </c>
      <c r="S62" s="49" t="s">
        <v>9</v>
      </c>
      <c r="T62" s="49" t="s">
        <v>15</v>
      </c>
      <c r="U62" s="49" t="s">
        <v>15</v>
      </c>
      <c r="V62" s="49" t="s">
        <v>15</v>
      </c>
      <c r="W62" s="49" t="s">
        <v>15</v>
      </c>
      <c r="X62" s="49" t="s">
        <v>15</v>
      </c>
    </row>
    <row r="63" spans="1:24" x14ac:dyDescent="0.2">
      <c r="A63" s="57">
        <v>668</v>
      </c>
      <c r="B63" s="4" t="s">
        <v>333</v>
      </c>
      <c r="C63">
        <v>2022</v>
      </c>
      <c r="D63" s="52" t="s">
        <v>221</v>
      </c>
      <c r="E63" s="16" t="s">
        <v>5</v>
      </c>
      <c r="F63" s="49" t="s">
        <v>5</v>
      </c>
      <c r="G63" s="49" t="s">
        <v>5</v>
      </c>
      <c r="H63" s="49" t="s">
        <v>5</v>
      </c>
      <c r="I63" s="49" t="s">
        <v>9</v>
      </c>
      <c r="J63" s="49" t="s">
        <v>13</v>
      </c>
      <c r="K63" s="49" t="s">
        <v>13</v>
      </c>
      <c r="L63" s="49" t="s">
        <v>9</v>
      </c>
      <c r="M63" s="49" t="s">
        <v>9</v>
      </c>
      <c r="N63" s="49" t="s">
        <v>9</v>
      </c>
      <c r="O63" s="49" t="s">
        <v>9</v>
      </c>
      <c r="P63" s="49" t="s">
        <v>9</v>
      </c>
      <c r="Q63" s="49" t="s">
        <v>15</v>
      </c>
      <c r="R63" s="49" t="s">
        <v>9</v>
      </c>
      <c r="S63" s="49" t="s">
        <v>9</v>
      </c>
      <c r="T63" s="49" t="s">
        <v>15</v>
      </c>
      <c r="U63" s="49">
        <v>0</v>
      </c>
      <c r="V63" s="49" t="s">
        <v>9</v>
      </c>
      <c r="W63" s="49" t="s">
        <v>9</v>
      </c>
      <c r="X63" s="49" t="s">
        <v>15</v>
      </c>
    </row>
    <row r="64" spans="1:24" x14ac:dyDescent="0.2">
      <c r="A64" s="57">
        <v>687</v>
      </c>
      <c r="B64" t="s">
        <v>350</v>
      </c>
      <c r="C64">
        <v>2022</v>
      </c>
      <c r="D64" s="52" t="s">
        <v>221</v>
      </c>
      <c r="E64" s="16" t="s">
        <v>5</v>
      </c>
    </row>
    <row r="65" spans="1:24" x14ac:dyDescent="0.2">
      <c r="A65" s="57">
        <v>706</v>
      </c>
      <c r="B65" s="4" t="s">
        <v>363</v>
      </c>
      <c r="C65">
        <v>2022</v>
      </c>
      <c r="D65" s="52" t="s">
        <v>221</v>
      </c>
      <c r="E65" s="16" t="s">
        <v>5</v>
      </c>
      <c r="F65" s="104" t="s">
        <v>5</v>
      </c>
      <c r="G65" s="104" t="s">
        <v>9</v>
      </c>
      <c r="H65" s="104" t="s">
        <v>5</v>
      </c>
      <c r="I65" s="104" t="s">
        <v>9</v>
      </c>
      <c r="J65" s="104" t="s">
        <v>13</v>
      </c>
      <c r="K65" s="104" t="s">
        <v>13</v>
      </c>
      <c r="L65" s="104" t="s">
        <v>15</v>
      </c>
      <c r="M65" s="104" t="s">
        <v>13</v>
      </c>
      <c r="N65" s="104" t="s">
        <v>9</v>
      </c>
      <c r="O65" s="104" t="s">
        <v>13</v>
      </c>
      <c r="P65" s="104" t="s">
        <v>9</v>
      </c>
      <c r="Q65" s="104" t="s">
        <v>15</v>
      </c>
      <c r="R65" s="104" t="s">
        <v>9</v>
      </c>
      <c r="S65" s="104" t="s">
        <v>13</v>
      </c>
      <c r="T65" s="104" t="s">
        <v>15</v>
      </c>
      <c r="U65" s="104" t="s">
        <v>9</v>
      </c>
      <c r="V65" s="104" t="s">
        <v>9</v>
      </c>
      <c r="W65" s="104" t="s">
        <v>9</v>
      </c>
      <c r="X65" s="104" t="s">
        <v>15</v>
      </c>
    </row>
    <row r="66" spans="1:24" x14ac:dyDescent="0.2">
      <c r="A66" s="57">
        <v>725</v>
      </c>
      <c r="B66" s="4" t="s">
        <v>356</v>
      </c>
      <c r="C66">
        <v>2022</v>
      </c>
      <c r="D66" s="52" t="s">
        <v>221</v>
      </c>
      <c r="E66" s="16" t="s">
        <v>5</v>
      </c>
      <c r="F66" s="49" t="s">
        <v>5</v>
      </c>
      <c r="G66" s="49" t="s">
        <v>9</v>
      </c>
      <c r="H66" s="49" t="s">
        <v>5</v>
      </c>
      <c r="I66" s="49" t="s">
        <v>5</v>
      </c>
      <c r="J66" s="49" t="s">
        <v>13</v>
      </c>
      <c r="K66" s="49" t="s">
        <v>13</v>
      </c>
      <c r="L66" s="49" t="s">
        <v>9</v>
      </c>
      <c r="M66" s="49" t="s">
        <v>9</v>
      </c>
      <c r="N66" s="49" t="s">
        <v>9</v>
      </c>
      <c r="O66" s="49" t="s">
        <v>9</v>
      </c>
      <c r="P66" s="49" t="s">
        <v>9</v>
      </c>
      <c r="Q66" s="49" t="s">
        <v>9</v>
      </c>
      <c r="R66" s="49" t="s">
        <v>9</v>
      </c>
      <c r="S66" s="49" t="s">
        <v>9</v>
      </c>
      <c r="T66" s="49" t="s">
        <v>15</v>
      </c>
      <c r="U66" s="49" t="s">
        <v>15</v>
      </c>
      <c r="V66" s="49" t="s">
        <v>9</v>
      </c>
      <c r="W66" s="49" t="s">
        <v>9</v>
      </c>
      <c r="X66" s="49" t="s">
        <v>9</v>
      </c>
    </row>
    <row r="67" spans="1:24" x14ac:dyDescent="0.2">
      <c r="A67" s="57">
        <v>725</v>
      </c>
      <c r="B67" t="s">
        <v>405</v>
      </c>
      <c r="C67">
        <v>2022</v>
      </c>
      <c r="D67" s="52" t="s">
        <v>221</v>
      </c>
      <c r="E67" s="16" t="s">
        <v>5</v>
      </c>
      <c r="F67" s="104" t="s">
        <v>5</v>
      </c>
      <c r="G67" s="104" t="s">
        <v>15</v>
      </c>
      <c r="H67" s="104" t="s">
        <v>5</v>
      </c>
      <c r="I67" s="104" t="s">
        <v>15</v>
      </c>
      <c r="J67" s="104" t="s">
        <v>5</v>
      </c>
      <c r="K67" s="104" t="s">
        <v>15</v>
      </c>
      <c r="L67" s="104" t="s">
        <v>15</v>
      </c>
      <c r="M67" s="104" t="s">
        <v>13</v>
      </c>
      <c r="N67" s="104" t="s">
        <v>13</v>
      </c>
      <c r="O67" s="104" t="s">
        <v>13</v>
      </c>
      <c r="P67" s="104" t="s">
        <v>13</v>
      </c>
      <c r="Q67" s="104" t="s">
        <v>15</v>
      </c>
      <c r="R67" s="104" t="s">
        <v>13</v>
      </c>
      <c r="S67" s="104" t="s">
        <v>5</v>
      </c>
      <c r="T67" s="104" t="s">
        <v>15</v>
      </c>
      <c r="U67" s="104" t="s">
        <v>15</v>
      </c>
      <c r="V67" s="104" t="s">
        <v>9</v>
      </c>
      <c r="W67" s="104" t="s">
        <v>9</v>
      </c>
      <c r="X67" s="104" t="s">
        <v>15</v>
      </c>
    </row>
    <row r="68" spans="1:24" x14ac:dyDescent="0.2">
      <c r="A68" s="57">
        <v>725</v>
      </c>
      <c r="B68" s="1" t="s">
        <v>407</v>
      </c>
      <c r="C68">
        <v>2022</v>
      </c>
      <c r="D68" s="52" t="s">
        <v>221</v>
      </c>
      <c r="E68" s="16" t="s">
        <v>5</v>
      </c>
      <c r="F68" s="49" t="s">
        <v>5</v>
      </c>
      <c r="G68" s="49" t="s">
        <v>9</v>
      </c>
      <c r="H68" s="49" t="s">
        <v>5</v>
      </c>
      <c r="I68" s="49" t="s">
        <v>9</v>
      </c>
      <c r="J68" s="49" t="s">
        <v>13</v>
      </c>
      <c r="K68" s="49" t="s">
        <v>13</v>
      </c>
      <c r="L68" s="49" t="s">
        <v>15</v>
      </c>
      <c r="M68" s="49" t="s">
        <v>13</v>
      </c>
      <c r="N68" s="49" t="s">
        <v>13</v>
      </c>
      <c r="O68" s="49" t="s">
        <v>13</v>
      </c>
      <c r="P68" s="49" t="s">
        <v>9</v>
      </c>
      <c r="Q68" s="49" t="s">
        <v>15</v>
      </c>
      <c r="R68" s="49" t="s">
        <v>9</v>
      </c>
      <c r="S68" s="49" t="s">
        <v>9</v>
      </c>
      <c r="T68" s="49" t="s">
        <v>15</v>
      </c>
      <c r="U68" s="49" t="s">
        <v>9</v>
      </c>
      <c r="V68" s="49" t="s">
        <v>9</v>
      </c>
      <c r="W68" s="49" t="s">
        <v>9</v>
      </c>
      <c r="X68" s="49" t="s">
        <v>15</v>
      </c>
    </row>
    <row r="69" spans="1:24" x14ac:dyDescent="0.2">
      <c r="A69" s="57">
        <v>725</v>
      </c>
      <c r="B69" s="4" t="s">
        <v>384</v>
      </c>
      <c r="C69">
        <v>2022</v>
      </c>
      <c r="D69" s="52" t="s">
        <v>221</v>
      </c>
      <c r="E69" s="16" t="s">
        <v>5</v>
      </c>
      <c r="F69" s="49" t="s">
        <v>5</v>
      </c>
      <c r="G69" s="49" t="s">
        <v>15</v>
      </c>
      <c r="H69" s="49" t="s">
        <v>5</v>
      </c>
      <c r="I69" s="49" t="s">
        <v>9</v>
      </c>
      <c r="J69" s="49" t="s">
        <v>9</v>
      </c>
      <c r="K69" s="49" t="s">
        <v>9</v>
      </c>
      <c r="L69" s="49" t="s">
        <v>15</v>
      </c>
      <c r="M69" s="49" t="s">
        <v>9</v>
      </c>
      <c r="N69" s="49" t="s">
        <v>9</v>
      </c>
      <c r="O69" s="49" t="s">
        <v>9</v>
      </c>
      <c r="P69" s="49" t="s">
        <v>9</v>
      </c>
      <c r="Q69" s="49" t="s">
        <v>9</v>
      </c>
      <c r="R69" s="49" t="s">
        <v>9</v>
      </c>
      <c r="S69" s="49" t="s">
        <v>9</v>
      </c>
      <c r="T69" s="49" t="s">
        <v>15</v>
      </c>
      <c r="U69" s="49">
        <v>0</v>
      </c>
      <c r="V69" s="49" t="s">
        <v>9</v>
      </c>
      <c r="W69" s="49" t="s">
        <v>9</v>
      </c>
      <c r="X69" s="49" t="s">
        <v>9</v>
      </c>
    </row>
    <row r="70" spans="1:24" x14ac:dyDescent="0.2">
      <c r="A70" s="57">
        <v>725</v>
      </c>
      <c r="B70" s="4" t="s">
        <v>410</v>
      </c>
      <c r="C70">
        <v>2022</v>
      </c>
      <c r="D70" s="52" t="s">
        <v>221</v>
      </c>
      <c r="E70" s="16" t="s">
        <v>5</v>
      </c>
    </row>
    <row r="71" spans="1:24" x14ac:dyDescent="0.2">
      <c r="A71" s="57">
        <v>725</v>
      </c>
      <c r="B71" s="4"/>
      <c r="C71">
        <v>2022</v>
      </c>
      <c r="D71" s="52" t="s">
        <v>221</v>
      </c>
      <c r="E71" s="16"/>
      <c r="F71" s="49">
        <f t="shared" ref="F71:F77" si="0">E71</f>
        <v>0</v>
      </c>
      <c r="G71" s="49">
        <f t="shared" ref="G71:G88" si="1">F72</f>
        <v>0</v>
      </c>
      <c r="H71" s="49">
        <f t="shared" ref="H71:H88" si="2">G72</f>
        <v>0</v>
      </c>
      <c r="I71" s="49">
        <f t="shared" ref="I71:I88" si="3">H72</f>
        <v>0</v>
      </c>
      <c r="J71" s="49">
        <f t="shared" ref="J71:J88" si="4">I72</f>
        <v>0</v>
      </c>
      <c r="K71" s="49">
        <f t="shared" ref="K71:K88" si="5">J72</f>
        <v>0</v>
      </c>
      <c r="L71" s="49">
        <f t="shared" ref="L71:L88" si="6">K72</f>
        <v>0</v>
      </c>
      <c r="M71" s="49">
        <f t="shared" ref="M71:M88" si="7">L72</f>
        <v>0</v>
      </c>
      <c r="N71" s="49">
        <f t="shared" ref="N71:N88" si="8">M72</f>
        <v>0</v>
      </c>
      <c r="O71" s="49">
        <f t="shared" ref="O71:O88" si="9">N72</f>
        <v>0</v>
      </c>
      <c r="P71" s="49">
        <f t="shared" ref="P71:P88" si="10">O72</f>
        <v>0</v>
      </c>
      <c r="Q71" s="49">
        <f t="shared" ref="Q71:Q88" si="11">P72</f>
        <v>0</v>
      </c>
      <c r="R71" s="49">
        <f t="shared" ref="R71:R88" si="12">Q72</f>
        <v>0</v>
      </c>
      <c r="S71" s="49">
        <f t="shared" ref="S71:S88" si="13">R72</f>
        <v>0</v>
      </c>
      <c r="T71" s="49">
        <f t="shared" ref="T71:T88" si="14">S72</f>
        <v>0</v>
      </c>
      <c r="U71" s="49">
        <f t="shared" ref="U71:U88" si="15">T72</f>
        <v>0</v>
      </c>
      <c r="V71" s="49">
        <f t="shared" ref="V71:V88" si="16">U72</f>
        <v>0</v>
      </c>
      <c r="W71" s="49">
        <f t="shared" ref="W71:W88" si="17">V72</f>
        <v>0</v>
      </c>
      <c r="X71" s="49">
        <f t="shared" ref="X71:X88" si="18">W72</f>
        <v>0</v>
      </c>
    </row>
    <row r="72" spans="1:24" x14ac:dyDescent="0.2">
      <c r="A72" s="57">
        <v>726</v>
      </c>
      <c r="D72" s="53" t="s">
        <v>222</v>
      </c>
      <c r="E72" s="16"/>
      <c r="F72" s="50">
        <f t="shared" si="0"/>
        <v>0</v>
      </c>
      <c r="G72" s="50">
        <f t="shared" si="1"/>
        <v>0</v>
      </c>
      <c r="H72" s="50">
        <f t="shared" si="2"/>
        <v>0</v>
      </c>
      <c r="I72" s="50">
        <f t="shared" si="3"/>
        <v>0</v>
      </c>
      <c r="J72" s="50">
        <f t="shared" si="4"/>
        <v>0</v>
      </c>
      <c r="K72" s="50">
        <f t="shared" si="5"/>
        <v>0</v>
      </c>
      <c r="L72" s="50">
        <f t="shared" si="6"/>
        <v>0</v>
      </c>
      <c r="M72" s="50">
        <f t="shared" si="7"/>
        <v>0</v>
      </c>
      <c r="N72" s="50">
        <f t="shared" si="8"/>
        <v>0</v>
      </c>
      <c r="O72" s="50">
        <f t="shared" si="9"/>
        <v>0</v>
      </c>
      <c r="P72" s="50">
        <f t="shared" si="10"/>
        <v>0</v>
      </c>
      <c r="Q72" s="50">
        <f t="shared" si="11"/>
        <v>0</v>
      </c>
      <c r="R72" s="50">
        <f t="shared" si="12"/>
        <v>0</v>
      </c>
      <c r="S72" s="50">
        <f t="shared" si="13"/>
        <v>0</v>
      </c>
      <c r="T72" s="50">
        <f t="shared" si="14"/>
        <v>0</v>
      </c>
      <c r="U72" s="50">
        <f t="shared" si="15"/>
        <v>0</v>
      </c>
      <c r="V72" s="50">
        <f t="shared" si="16"/>
        <v>0</v>
      </c>
      <c r="W72" s="50">
        <f t="shared" si="17"/>
        <v>0</v>
      </c>
      <c r="X72" s="50">
        <f t="shared" si="18"/>
        <v>0</v>
      </c>
    </row>
    <row r="73" spans="1:24" x14ac:dyDescent="0.2">
      <c r="A73" s="57">
        <v>727</v>
      </c>
      <c r="D73" s="53" t="s">
        <v>223</v>
      </c>
      <c r="E73" s="16"/>
      <c r="F73" s="50">
        <f t="shared" si="0"/>
        <v>0</v>
      </c>
      <c r="G73" s="50">
        <f t="shared" si="1"/>
        <v>0</v>
      </c>
      <c r="H73" s="50">
        <f t="shared" si="2"/>
        <v>0</v>
      </c>
      <c r="I73" s="50">
        <f t="shared" si="3"/>
        <v>0</v>
      </c>
      <c r="J73" s="50">
        <f t="shared" si="4"/>
        <v>0</v>
      </c>
      <c r="K73" s="50">
        <f t="shared" si="5"/>
        <v>0</v>
      </c>
      <c r="L73" s="50">
        <f t="shared" si="6"/>
        <v>0</v>
      </c>
      <c r="M73" s="50">
        <f t="shared" si="7"/>
        <v>0</v>
      </c>
      <c r="N73" s="50">
        <f t="shared" si="8"/>
        <v>0</v>
      </c>
      <c r="O73" s="50">
        <f t="shared" si="9"/>
        <v>0</v>
      </c>
      <c r="P73" s="50">
        <f t="shared" si="10"/>
        <v>0</v>
      </c>
      <c r="Q73" s="50">
        <f t="shared" si="11"/>
        <v>0</v>
      </c>
      <c r="R73" s="50">
        <f t="shared" si="12"/>
        <v>0</v>
      </c>
      <c r="S73" s="50">
        <f t="shared" si="13"/>
        <v>0</v>
      </c>
      <c r="T73" s="50">
        <f t="shared" si="14"/>
        <v>0</v>
      </c>
      <c r="U73" s="50">
        <f t="shared" si="15"/>
        <v>0</v>
      </c>
      <c r="V73" s="50">
        <f t="shared" si="16"/>
        <v>0</v>
      </c>
      <c r="W73" s="50">
        <f t="shared" si="17"/>
        <v>0</v>
      </c>
      <c r="X73" s="50">
        <f t="shared" si="18"/>
        <v>0</v>
      </c>
    </row>
    <row r="74" spans="1:24" x14ac:dyDescent="0.2">
      <c r="A74" s="57">
        <v>728</v>
      </c>
      <c r="D74" s="53" t="s">
        <v>4</v>
      </c>
      <c r="E74" s="16"/>
      <c r="F74" s="50">
        <f t="shared" si="0"/>
        <v>0</v>
      </c>
      <c r="G74" s="50">
        <f t="shared" si="1"/>
        <v>0</v>
      </c>
      <c r="H74" s="50">
        <f t="shared" si="2"/>
        <v>0</v>
      </c>
      <c r="I74" s="50">
        <f t="shared" si="3"/>
        <v>0</v>
      </c>
      <c r="J74" s="50">
        <f t="shared" si="4"/>
        <v>0</v>
      </c>
      <c r="K74" s="50">
        <f t="shared" si="5"/>
        <v>0</v>
      </c>
      <c r="L74" s="50">
        <f t="shared" si="6"/>
        <v>0</v>
      </c>
      <c r="M74" s="50">
        <f t="shared" si="7"/>
        <v>0</v>
      </c>
      <c r="N74" s="50">
        <f t="shared" si="8"/>
        <v>0</v>
      </c>
      <c r="O74" s="50">
        <f t="shared" si="9"/>
        <v>0</v>
      </c>
      <c r="P74" s="50">
        <f t="shared" si="10"/>
        <v>0</v>
      </c>
      <c r="Q74" s="50">
        <f t="shared" si="11"/>
        <v>0</v>
      </c>
      <c r="R74" s="50">
        <f t="shared" si="12"/>
        <v>0</v>
      </c>
      <c r="S74" s="50">
        <f t="shared" si="13"/>
        <v>0</v>
      </c>
      <c r="T74" s="50">
        <f t="shared" si="14"/>
        <v>0</v>
      </c>
      <c r="U74" s="50">
        <f t="shared" si="15"/>
        <v>0</v>
      </c>
      <c r="V74" s="50">
        <f t="shared" si="16"/>
        <v>0</v>
      </c>
      <c r="W74" s="50">
        <f t="shared" si="17"/>
        <v>0</v>
      </c>
      <c r="X74" s="50">
        <f t="shared" si="18"/>
        <v>0</v>
      </c>
    </row>
    <row r="75" spans="1:24" x14ac:dyDescent="0.2">
      <c r="A75" s="57">
        <v>729</v>
      </c>
      <c r="D75" s="53" t="s">
        <v>224</v>
      </c>
      <c r="E75" s="16"/>
      <c r="F75" s="50">
        <f t="shared" si="0"/>
        <v>0</v>
      </c>
      <c r="G75" s="50">
        <f t="shared" si="1"/>
        <v>0</v>
      </c>
      <c r="H75" s="50">
        <f t="shared" si="2"/>
        <v>0</v>
      </c>
      <c r="I75" s="50">
        <f t="shared" si="3"/>
        <v>0</v>
      </c>
      <c r="J75" s="50">
        <f t="shared" si="4"/>
        <v>0</v>
      </c>
      <c r="K75" s="50">
        <f t="shared" si="5"/>
        <v>0</v>
      </c>
      <c r="L75" s="50">
        <f t="shared" si="6"/>
        <v>0</v>
      </c>
      <c r="M75" s="50">
        <f t="shared" si="7"/>
        <v>0</v>
      </c>
      <c r="N75" s="50">
        <f t="shared" si="8"/>
        <v>0</v>
      </c>
      <c r="O75" s="50">
        <f t="shared" si="9"/>
        <v>0</v>
      </c>
      <c r="P75" s="50">
        <f t="shared" si="10"/>
        <v>0</v>
      </c>
      <c r="Q75" s="50">
        <f t="shared" si="11"/>
        <v>0</v>
      </c>
      <c r="R75" s="50">
        <f t="shared" si="12"/>
        <v>0</v>
      </c>
      <c r="S75" s="50">
        <f t="shared" si="13"/>
        <v>0</v>
      </c>
      <c r="T75" s="50">
        <f t="shared" si="14"/>
        <v>0</v>
      </c>
      <c r="U75" s="50">
        <f t="shared" si="15"/>
        <v>0</v>
      </c>
      <c r="V75" s="50">
        <f t="shared" si="16"/>
        <v>0</v>
      </c>
      <c r="W75" s="50">
        <f t="shared" si="17"/>
        <v>0</v>
      </c>
      <c r="X75" s="50">
        <f t="shared" si="18"/>
        <v>0</v>
      </c>
    </row>
    <row r="76" spans="1:24" x14ac:dyDescent="0.2">
      <c r="A76" s="57">
        <v>730</v>
      </c>
      <c r="D76" s="53" t="s">
        <v>225</v>
      </c>
      <c r="E76" s="16"/>
      <c r="F76" s="50">
        <f t="shared" si="0"/>
        <v>0</v>
      </c>
      <c r="G76" s="50">
        <f t="shared" si="1"/>
        <v>0</v>
      </c>
      <c r="H76" s="50">
        <f t="shared" si="2"/>
        <v>0</v>
      </c>
      <c r="I76" s="50">
        <f t="shared" si="3"/>
        <v>0</v>
      </c>
      <c r="J76" s="50">
        <f t="shared" si="4"/>
        <v>0</v>
      </c>
      <c r="K76" s="50">
        <f t="shared" si="5"/>
        <v>0</v>
      </c>
      <c r="L76" s="50">
        <f t="shared" si="6"/>
        <v>0</v>
      </c>
      <c r="M76" s="50">
        <f t="shared" si="7"/>
        <v>0</v>
      </c>
      <c r="N76" s="50">
        <f t="shared" si="8"/>
        <v>0</v>
      </c>
      <c r="O76" s="50">
        <f t="shared" si="9"/>
        <v>0</v>
      </c>
      <c r="P76" s="50">
        <f t="shared" si="10"/>
        <v>0</v>
      </c>
      <c r="Q76" s="50">
        <f t="shared" si="11"/>
        <v>0</v>
      </c>
      <c r="R76" s="50">
        <f t="shared" si="12"/>
        <v>0</v>
      </c>
      <c r="S76" s="50">
        <f t="shared" si="13"/>
        <v>0</v>
      </c>
      <c r="T76" s="50">
        <f t="shared" si="14"/>
        <v>0</v>
      </c>
      <c r="U76" s="50">
        <f t="shared" si="15"/>
        <v>0</v>
      </c>
      <c r="V76" s="50">
        <f t="shared" si="16"/>
        <v>0</v>
      </c>
      <c r="W76" s="50">
        <f t="shared" si="17"/>
        <v>0</v>
      </c>
      <c r="X76" s="50">
        <f t="shared" si="18"/>
        <v>0</v>
      </c>
    </row>
    <row r="77" spans="1:24" x14ac:dyDescent="0.2">
      <c r="A77" s="57">
        <v>731</v>
      </c>
      <c r="D77" t="s">
        <v>226</v>
      </c>
      <c r="E77" s="16"/>
      <c r="F77" s="50">
        <f t="shared" si="0"/>
        <v>0</v>
      </c>
      <c r="G77" s="50">
        <f t="shared" si="1"/>
        <v>0</v>
      </c>
      <c r="H77" s="50">
        <f t="shared" si="2"/>
        <v>0</v>
      </c>
      <c r="I77" s="50">
        <f t="shared" si="3"/>
        <v>0</v>
      </c>
      <c r="J77" s="50">
        <f t="shared" si="4"/>
        <v>0</v>
      </c>
      <c r="K77" s="50">
        <f t="shared" si="5"/>
        <v>0</v>
      </c>
      <c r="L77" s="50">
        <f t="shared" si="6"/>
        <v>0</v>
      </c>
      <c r="M77" s="50">
        <f t="shared" si="7"/>
        <v>0</v>
      </c>
      <c r="N77" s="50">
        <f t="shared" si="8"/>
        <v>0</v>
      </c>
      <c r="O77" s="50">
        <f t="shared" si="9"/>
        <v>0</v>
      </c>
      <c r="P77" s="50">
        <f t="shared" si="10"/>
        <v>0</v>
      </c>
      <c r="Q77" s="50">
        <f t="shared" si="11"/>
        <v>0</v>
      </c>
      <c r="R77" s="50">
        <f t="shared" si="12"/>
        <v>0</v>
      </c>
      <c r="S77" s="50">
        <f t="shared" si="13"/>
        <v>0</v>
      </c>
      <c r="T77" s="50">
        <f t="shared" si="14"/>
        <v>0</v>
      </c>
      <c r="U77" s="50">
        <f t="shared" si="15"/>
        <v>0</v>
      </c>
      <c r="V77" s="50">
        <f t="shared" si="16"/>
        <v>0</v>
      </c>
      <c r="W77" s="50">
        <f t="shared" si="17"/>
        <v>0</v>
      </c>
      <c r="X77" s="50">
        <f t="shared" si="18"/>
        <v>0</v>
      </c>
    </row>
    <row r="78" spans="1:24" x14ac:dyDescent="0.2">
      <c r="A78" s="57">
        <v>732</v>
      </c>
      <c r="D78" t="s">
        <v>227</v>
      </c>
      <c r="E78" s="16"/>
      <c r="F78" s="50">
        <f t="shared" ref="F78:F89" si="19">E78</f>
        <v>0</v>
      </c>
      <c r="G78" s="50">
        <f t="shared" si="1"/>
        <v>0</v>
      </c>
      <c r="H78" s="50">
        <f t="shared" si="2"/>
        <v>0</v>
      </c>
      <c r="I78" s="50">
        <f t="shared" si="3"/>
        <v>0</v>
      </c>
      <c r="J78" s="50">
        <f t="shared" si="4"/>
        <v>0</v>
      </c>
      <c r="K78" s="50">
        <f t="shared" si="5"/>
        <v>0</v>
      </c>
      <c r="L78" s="50">
        <f t="shared" si="6"/>
        <v>0</v>
      </c>
      <c r="M78" s="50">
        <f t="shared" si="7"/>
        <v>0</v>
      </c>
      <c r="N78" s="50">
        <f t="shared" si="8"/>
        <v>0</v>
      </c>
      <c r="O78" s="50">
        <f t="shared" si="9"/>
        <v>0</v>
      </c>
      <c r="P78" s="50">
        <f t="shared" si="10"/>
        <v>0</v>
      </c>
      <c r="Q78" s="50">
        <f t="shared" si="11"/>
        <v>0</v>
      </c>
      <c r="R78" s="50">
        <f t="shared" si="12"/>
        <v>0</v>
      </c>
      <c r="S78" s="50">
        <f t="shared" si="13"/>
        <v>0</v>
      </c>
      <c r="T78" s="50">
        <f t="shared" si="14"/>
        <v>0</v>
      </c>
      <c r="U78" s="50">
        <f t="shared" si="15"/>
        <v>0</v>
      </c>
      <c r="V78" s="50">
        <f t="shared" si="16"/>
        <v>0</v>
      </c>
      <c r="W78" s="50">
        <f t="shared" si="17"/>
        <v>0</v>
      </c>
      <c r="X78" s="50">
        <f t="shared" si="18"/>
        <v>0</v>
      </c>
    </row>
    <row r="79" spans="1:24" x14ac:dyDescent="0.2">
      <c r="A79" s="57">
        <v>733</v>
      </c>
      <c r="D79" t="s">
        <v>228</v>
      </c>
      <c r="E79" s="16"/>
      <c r="F79" s="50">
        <f t="shared" si="19"/>
        <v>0</v>
      </c>
      <c r="G79" s="50">
        <f t="shared" si="1"/>
        <v>0</v>
      </c>
      <c r="H79" s="50">
        <f t="shared" si="2"/>
        <v>0</v>
      </c>
      <c r="I79" s="50">
        <f t="shared" si="3"/>
        <v>0</v>
      </c>
      <c r="J79" s="50">
        <f t="shared" si="4"/>
        <v>0</v>
      </c>
      <c r="K79" s="50">
        <f t="shared" si="5"/>
        <v>0</v>
      </c>
      <c r="L79" s="50">
        <f t="shared" si="6"/>
        <v>0</v>
      </c>
      <c r="M79" s="50">
        <f t="shared" si="7"/>
        <v>0</v>
      </c>
      <c r="N79" s="50">
        <f t="shared" si="8"/>
        <v>0</v>
      </c>
      <c r="O79" s="50">
        <f t="shared" si="9"/>
        <v>0</v>
      </c>
      <c r="P79" s="50">
        <f t="shared" si="10"/>
        <v>0</v>
      </c>
      <c r="Q79" s="50">
        <f t="shared" si="11"/>
        <v>0</v>
      </c>
      <c r="R79" s="50">
        <f t="shared" si="12"/>
        <v>0</v>
      </c>
      <c r="S79" s="50">
        <f t="shared" si="13"/>
        <v>0</v>
      </c>
      <c r="T79" s="50">
        <f t="shared" si="14"/>
        <v>0</v>
      </c>
      <c r="U79" s="50">
        <f t="shared" si="15"/>
        <v>0</v>
      </c>
      <c r="V79" s="50">
        <f t="shared" si="16"/>
        <v>0</v>
      </c>
      <c r="W79" s="50">
        <f t="shared" si="17"/>
        <v>0</v>
      </c>
      <c r="X79" s="50">
        <f t="shared" si="18"/>
        <v>0</v>
      </c>
    </row>
    <row r="80" spans="1:24" x14ac:dyDescent="0.2">
      <c r="A80" s="57">
        <v>734</v>
      </c>
      <c r="D80" s="16" t="s">
        <v>229</v>
      </c>
      <c r="E80" s="16"/>
      <c r="F80" s="50">
        <f t="shared" si="19"/>
        <v>0</v>
      </c>
      <c r="G80" s="50">
        <f t="shared" si="1"/>
        <v>0</v>
      </c>
      <c r="H80" s="50">
        <f t="shared" si="2"/>
        <v>0</v>
      </c>
      <c r="I80" s="50">
        <f t="shared" si="3"/>
        <v>0</v>
      </c>
      <c r="J80" s="50">
        <f t="shared" si="4"/>
        <v>0</v>
      </c>
      <c r="K80" s="50">
        <f t="shared" si="5"/>
        <v>0</v>
      </c>
      <c r="L80" s="50">
        <f t="shared" si="6"/>
        <v>0</v>
      </c>
      <c r="M80" s="50">
        <f t="shared" si="7"/>
        <v>0</v>
      </c>
      <c r="N80" s="50">
        <f t="shared" si="8"/>
        <v>0</v>
      </c>
      <c r="O80" s="50">
        <f t="shared" si="9"/>
        <v>0</v>
      </c>
      <c r="P80" s="50">
        <f t="shared" si="10"/>
        <v>0</v>
      </c>
      <c r="Q80" s="50">
        <f t="shared" si="11"/>
        <v>0</v>
      </c>
      <c r="R80" s="50">
        <f t="shared" si="12"/>
        <v>0</v>
      </c>
      <c r="S80" s="50">
        <f t="shared" si="13"/>
        <v>0</v>
      </c>
      <c r="T80" s="50">
        <f t="shared" si="14"/>
        <v>0</v>
      </c>
      <c r="U80" s="50">
        <f t="shared" si="15"/>
        <v>0</v>
      </c>
      <c r="V80" s="50">
        <f t="shared" si="16"/>
        <v>0</v>
      </c>
      <c r="W80" s="50">
        <f t="shared" si="17"/>
        <v>0</v>
      </c>
      <c r="X80" s="50">
        <f t="shared" si="18"/>
        <v>0</v>
      </c>
    </row>
    <row r="81" spans="1:24" x14ac:dyDescent="0.2">
      <c r="A81" s="57">
        <v>735</v>
      </c>
      <c r="D81" s="16" t="s">
        <v>230</v>
      </c>
      <c r="E81" s="16"/>
      <c r="F81" s="50">
        <f t="shared" si="19"/>
        <v>0</v>
      </c>
      <c r="G81" s="50">
        <f t="shared" si="1"/>
        <v>0</v>
      </c>
      <c r="H81" s="50">
        <f t="shared" si="2"/>
        <v>0</v>
      </c>
      <c r="I81" s="50">
        <f t="shared" si="3"/>
        <v>0</v>
      </c>
      <c r="J81" s="50">
        <f t="shared" si="4"/>
        <v>0</v>
      </c>
      <c r="K81" s="50">
        <f t="shared" si="5"/>
        <v>0</v>
      </c>
      <c r="L81" s="50">
        <f t="shared" si="6"/>
        <v>0</v>
      </c>
      <c r="M81" s="50">
        <f t="shared" si="7"/>
        <v>0</v>
      </c>
      <c r="N81" s="50">
        <f t="shared" si="8"/>
        <v>0</v>
      </c>
      <c r="O81" s="50">
        <f t="shared" si="9"/>
        <v>0</v>
      </c>
      <c r="P81" s="50">
        <f t="shared" si="10"/>
        <v>0</v>
      </c>
      <c r="Q81" s="50">
        <f t="shared" si="11"/>
        <v>0</v>
      </c>
      <c r="R81" s="50">
        <f t="shared" si="12"/>
        <v>0</v>
      </c>
      <c r="S81" s="50">
        <f t="shared" si="13"/>
        <v>0</v>
      </c>
      <c r="T81" s="50">
        <f t="shared" si="14"/>
        <v>0</v>
      </c>
      <c r="U81" s="50">
        <f t="shared" si="15"/>
        <v>0</v>
      </c>
      <c r="V81" s="50">
        <f t="shared" si="16"/>
        <v>0</v>
      </c>
      <c r="W81" s="50">
        <f t="shared" si="17"/>
        <v>0</v>
      </c>
      <c r="X81" s="50">
        <f t="shared" si="18"/>
        <v>0</v>
      </c>
    </row>
    <row r="82" spans="1:24" x14ac:dyDescent="0.2">
      <c r="A82" s="57">
        <v>736</v>
      </c>
      <c r="D82" s="16" t="s">
        <v>231</v>
      </c>
      <c r="E82" s="16"/>
      <c r="F82" s="50">
        <f t="shared" si="19"/>
        <v>0</v>
      </c>
      <c r="G82" s="50">
        <f t="shared" si="1"/>
        <v>0</v>
      </c>
      <c r="H82" s="50">
        <f t="shared" si="2"/>
        <v>0</v>
      </c>
      <c r="I82" s="50">
        <f t="shared" si="3"/>
        <v>0</v>
      </c>
      <c r="J82" s="50">
        <f t="shared" si="4"/>
        <v>0</v>
      </c>
      <c r="K82" s="50">
        <f t="shared" si="5"/>
        <v>0</v>
      </c>
      <c r="L82" s="50">
        <f t="shared" si="6"/>
        <v>0</v>
      </c>
      <c r="M82" s="50">
        <f t="shared" si="7"/>
        <v>0</v>
      </c>
      <c r="N82" s="50">
        <f t="shared" si="8"/>
        <v>0</v>
      </c>
      <c r="O82" s="50">
        <f t="shared" si="9"/>
        <v>0</v>
      </c>
      <c r="P82" s="50">
        <f t="shared" si="10"/>
        <v>0</v>
      </c>
      <c r="Q82" s="50">
        <f t="shared" si="11"/>
        <v>0</v>
      </c>
      <c r="R82" s="50">
        <f t="shared" si="12"/>
        <v>0</v>
      </c>
      <c r="S82" s="50">
        <f t="shared" si="13"/>
        <v>0</v>
      </c>
      <c r="T82" s="50">
        <f t="shared" si="14"/>
        <v>0</v>
      </c>
      <c r="U82" s="50">
        <f t="shared" si="15"/>
        <v>0</v>
      </c>
      <c r="V82" s="50">
        <f t="shared" si="16"/>
        <v>0</v>
      </c>
      <c r="W82" s="50">
        <f t="shared" si="17"/>
        <v>0</v>
      </c>
      <c r="X82" s="50">
        <f t="shared" si="18"/>
        <v>0</v>
      </c>
    </row>
    <row r="83" spans="1:24" x14ac:dyDescent="0.2">
      <c r="A83" s="57">
        <v>737</v>
      </c>
      <c r="D83" s="16" t="s">
        <v>232</v>
      </c>
      <c r="E83" s="16"/>
      <c r="F83" s="50">
        <f t="shared" si="19"/>
        <v>0</v>
      </c>
      <c r="G83" s="50">
        <f t="shared" si="1"/>
        <v>0</v>
      </c>
      <c r="H83" s="50">
        <f t="shared" si="2"/>
        <v>0</v>
      </c>
      <c r="I83" s="50">
        <f t="shared" si="3"/>
        <v>0</v>
      </c>
      <c r="J83" s="50">
        <f t="shared" si="4"/>
        <v>0</v>
      </c>
      <c r="K83" s="50">
        <f t="shared" si="5"/>
        <v>0</v>
      </c>
      <c r="L83" s="50">
        <f t="shared" si="6"/>
        <v>0</v>
      </c>
      <c r="M83" s="50">
        <f t="shared" si="7"/>
        <v>0</v>
      </c>
      <c r="N83" s="50">
        <f t="shared" si="8"/>
        <v>0</v>
      </c>
      <c r="O83" s="50">
        <f t="shared" si="9"/>
        <v>0</v>
      </c>
      <c r="P83" s="50">
        <f t="shared" si="10"/>
        <v>0</v>
      </c>
      <c r="Q83" s="50">
        <f t="shared" si="11"/>
        <v>0</v>
      </c>
      <c r="R83" s="50">
        <f t="shared" si="12"/>
        <v>0</v>
      </c>
      <c r="S83" s="50">
        <f t="shared" si="13"/>
        <v>0</v>
      </c>
      <c r="T83" s="50">
        <f t="shared" si="14"/>
        <v>0</v>
      </c>
      <c r="U83" s="50">
        <f t="shared" si="15"/>
        <v>0</v>
      </c>
      <c r="V83" s="50">
        <f t="shared" si="16"/>
        <v>0</v>
      </c>
      <c r="W83" s="50">
        <f t="shared" si="17"/>
        <v>0</v>
      </c>
      <c r="X83" s="50">
        <f t="shared" si="18"/>
        <v>0</v>
      </c>
    </row>
    <row r="84" spans="1:24" x14ac:dyDescent="0.2">
      <c r="A84" s="57">
        <v>738</v>
      </c>
      <c r="D84" t="s">
        <v>233</v>
      </c>
      <c r="E84" s="16"/>
      <c r="F84" s="50">
        <f t="shared" si="19"/>
        <v>0</v>
      </c>
      <c r="G84" s="50">
        <f t="shared" si="1"/>
        <v>0</v>
      </c>
      <c r="H84" s="50">
        <f t="shared" si="2"/>
        <v>0</v>
      </c>
      <c r="I84" s="50">
        <f t="shared" si="3"/>
        <v>0</v>
      </c>
      <c r="J84" s="50">
        <f t="shared" si="4"/>
        <v>0</v>
      </c>
      <c r="K84" s="50">
        <f t="shared" si="5"/>
        <v>0</v>
      </c>
      <c r="L84" s="50">
        <f t="shared" si="6"/>
        <v>0</v>
      </c>
      <c r="M84" s="50">
        <f t="shared" si="7"/>
        <v>0</v>
      </c>
      <c r="N84" s="50">
        <f t="shared" si="8"/>
        <v>0</v>
      </c>
      <c r="O84" s="50">
        <f t="shared" si="9"/>
        <v>0</v>
      </c>
      <c r="P84" s="50">
        <f t="shared" si="10"/>
        <v>0</v>
      </c>
      <c r="Q84" s="50">
        <f t="shared" si="11"/>
        <v>0</v>
      </c>
      <c r="R84" s="50">
        <f t="shared" si="12"/>
        <v>0</v>
      </c>
      <c r="S84" s="50">
        <f t="shared" si="13"/>
        <v>0</v>
      </c>
      <c r="T84" s="50">
        <f t="shared" si="14"/>
        <v>0</v>
      </c>
      <c r="U84" s="50">
        <f t="shared" si="15"/>
        <v>0</v>
      </c>
      <c r="V84" s="50">
        <f t="shared" si="16"/>
        <v>0</v>
      </c>
      <c r="W84" s="50">
        <f t="shared" si="17"/>
        <v>0</v>
      </c>
      <c r="X84" s="50">
        <f t="shared" si="18"/>
        <v>0</v>
      </c>
    </row>
    <row r="85" spans="1:24" x14ac:dyDescent="0.2">
      <c r="A85" s="57">
        <v>739</v>
      </c>
      <c r="D85" t="s">
        <v>234</v>
      </c>
      <c r="E85" s="16"/>
      <c r="F85" s="50">
        <f t="shared" si="19"/>
        <v>0</v>
      </c>
      <c r="G85" s="50">
        <f t="shared" si="1"/>
        <v>0</v>
      </c>
      <c r="H85" s="50">
        <f t="shared" si="2"/>
        <v>0</v>
      </c>
      <c r="I85" s="50">
        <f t="shared" si="3"/>
        <v>0</v>
      </c>
      <c r="J85" s="50">
        <f t="shared" si="4"/>
        <v>0</v>
      </c>
      <c r="K85" s="50">
        <f t="shared" si="5"/>
        <v>0</v>
      </c>
      <c r="L85" s="50">
        <f t="shared" si="6"/>
        <v>0</v>
      </c>
      <c r="M85" s="50">
        <f t="shared" si="7"/>
        <v>0</v>
      </c>
      <c r="N85" s="50">
        <f t="shared" si="8"/>
        <v>0</v>
      </c>
      <c r="O85" s="50">
        <f t="shared" si="9"/>
        <v>0</v>
      </c>
      <c r="P85" s="50">
        <f t="shared" si="10"/>
        <v>0</v>
      </c>
      <c r="Q85" s="50">
        <f t="shared" si="11"/>
        <v>0</v>
      </c>
      <c r="R85" s="50">
        <f t="shared" si="12"/>
        <v>0</v>
      </c>
      <c r="S85" s="50">
        <f t="shared" si="13"/>
        <v>0</v>
      </c>
      <c r="T85" s="50">
        <f t="shared" si="14"/>
        <v>0</v>
      </c>
      <c r="U85" s="50">
        <f t="shared" si="15"/>
        <v>0</v>
      </c>
      <c r="V85" s="50">
        <f t="shared" si="16"/>
        <v>0</v>
      </c>
      <c r="W85" s="50">
        <f t="shared" si="17"/>
        <v>0</v>
      </c>
      <c r="X85" s="50">
        <f t="shared" si="18"/>
        <v>0</v>
      </c>
    </row>
    <row r="86" spans="1:24" x14ac:dyDescent="0.2">
      <c r="A86" s="57">
        <v>740</v>
      </c>
      <c r="D86" t="s">
        <v>235</v>
      </c>
      <c r="E86" s="16"/>
      <c r="F86" s="50">
        <f t="shared" si="19"/>
        <v>0</v>
      </c>
      <c r="G86" s="50">
        <f t="shared" si="1"/>
        <v>0</v>
      </c>
      <c r="H86" s="50">
        <f t="shared" si="2"/>
        <v>0</v>
      </c>
      <c r="I86" s="50">
        <f t="shared" si="3"/>
        <v>0</v>
      </c>
      <c r="J86" s="50">
        <f t="shared" si="4"/>
        <v>0</v>
      </c>
      <c r="K86" s="50">
        <f t="shared" si="5"/>
        <v>0</v>
      </c>
      <c r="L86" s="50">
        <f t="shared" si="6"/>
        <v>0</v>
      </c>
      <c r="M86" s="50">
        <f t="shared" si="7"/>
        <v>0</v>
      </c>
      <c r="N86" s="50">
        <f t="shared" si="8"/>
        <v>0</v>
      </c>
      <c r="O86" s="50">
        <f t="shared" si="9"/>
        <v>0</v>
      </c>
      <c r="P86" s="50">
        <f t="shared" si="10"/>
        <v>0</v>
      </c>
      <c r="Q86" s="50">
        <f t="shared" si="11"/>
        <v>0</v>
      </c>
      <c r="R86" s="50">
        <f t="shared" si="12"/>
        <v>0</v>
      </c>
      <c r="S86" s="50">
        <f t="shared" si="13"/>
        <v>0</v>
      </c>
      <c r="T86" s="50">
        <f t="shared" si="14"/>
        <v>0</v>
      </c>
      <c r="U86" s="50">
        <f t="shared" si="15"/>
        <v>0</v>
      </c>
      <c r="V86" s="50">
        <f t="shared" si="16"/>
        <v>0</v>
      </c>
      <c r="W86" s="50">
        <f t="shared" si="17"/>
        <v>0</v>
      </c>
      <c r="X86" s="50">
        <f t="shared" si="18"/>
        <v>0</v>
      </c>
    </row>
    <row r="87" spans="1:24" x14ac:dyDescent="0.2">
      <c r="A87" s="57">
        <v>741</v>
      </c>
      <c r="D87" t="s">
        <v>236</v>
      </c>
      <c r="E87" s="16"/>
      <c r="F87" s="50">
        <f t="shared" si="19"/>
        <v>0</v>
      </c>
      <c r="G87" s="50">
        <f t="shared" si="1"/>
        <v>0</v>
      </c>
      <c r="H87" s="50">
        <f t="shared" si="2"/>
        <v>0</v>
      </c>
      <c r="I87" s="50">
        <f t="shared" si="3"/>
        <v>0</v>
      </c>
      <c r="J87" s="50">
        <f t="shared" si="4"/>
        <v>0</v>
      </c>
      <c r="K87" s="50">
        <f t="shared" si="5"/>
        <v>0</v>
      </c>
      <c r="L87" s="50">
        <f t="shared" si="6"/>
        <v>0</v>
      </c>
      <c r="M87" s="50">
        <f t="shared" si="7"/>
        <v>0</v>
      </c>
      <c r="N87" s="50">
        <f t="shared" si="8"/>
        <v>0</v>
      </c>
      <c r="O87" s="50">
        <f t="shared" si="9"/>
        <v>0</v>
      </c>
      <c r="P87" s="50">
        <f t="shared" si="10"/>
        <v>0</v>
      </c>
      <c r="Q87" s="50">
        <f t="shared" si="11"/>
        <v>0</v>
      </c>
      <c r="R87" s="50">
        <f t="shared" si="12"/>
        <v>0</v>
      </c>
      <c r="S87" s="50">
        <f t="shared" si="13"/>
        <v>0</v>
      </c>
      <c r="T87" s="50">
        <f t="shared" si="14"/>
        <v>0</v>
      </c>
      <c r="U87" s="50">
        <f t="shared" si="15"/>
        <v>0</v>
      </c>
      <c r="V87" s="50">
        <f t="shared" si="16"/>
        <v>0</v>
      </c>
      <c r="W87" s="50">
        <f t="shared" si="17"/>
        <v>0</v>
      </c>
      <c r="X87" s="50">
        <f t="shared" si="18"/>
        <v>0</v>
      </c>
    </row>
    <row r="88" spans="1:24" x14ac:dyDescent="0.2">
      <c r="A88" s="57">
        <v>742</v>
      </c>
      <c r="D88" t="s">
        <v>237</v>
      </c>
      <c r="E88" s="16"/>
      <c r="F88" s="50">
        <f t="shared" si="19"/>
        <v>0</v>
      </c>
      <c r="G88" s="50">
        <f t="shared" si="1"/>
        <v>0</v>
      </c>
      <c r="H88" s="50">
        <f t="shared" si="2"/>
        <v>0</v>
      </c>
      <c r="I88" s="50">
        <f t="shared" si="3"/>
        <v>0</v>
      </c>
      <c r="J88" s="50">
        <f t="shared" si="4"/>
        <v>0</v>
      </c>
      <c r="K88" s="50">
        <f t="shared" si="5"/>
        <v>0</v>
      </c>
      <c r="L88" s="50">
        <f t="shared" si="6"/>
        <v>0</v>
      </c>
      <c r="M88" s="50">
        <f t="shared" si="7"/>
        <v>0</v>
      </c>
      <c r="N88" s="50">
        <f t="shared" si="8"/>
        <v>0</v>
      </c>
      <c r="O88" s="50">
        <f t="shared" si="9"/>
        <v>0</v>
      </c>
      <c r="P88" s="50">
        <f t="shared" si="10"/>
        <v>0</v>
      </c>
      <c r="Q88" s="50">
        <f t="shared" si="11"/>
        <v>0</v>
      </c>
      <c r="R88" s="50">
        <f t="shared" si="12"/>
        <v>0</v>
      </c>
      <c r="S88" s="50">
        <f t="shared" si="13"/>
        <v>0</v>
      </c>
      <c r="T88" s="50">
        <f t="shared" si="14"/>
        <v>0</v>
      </c>
      <c r="U88" s="50">
        <f t="shared" si="15"/>
        <v>0</v>
      </c>
      <c r="V88" s="50">
        <f t="shared" si="16"/>
        <v>0</v>
      </c>
      <c r="W88" s="50">
        <f t="shared" si="17"/>
        <v>0</v>
      </c>
      <c r="X88" s="50">
        <f t="shared" si="18"/>
        <v>0</v>
      </c>
    </row>
    <row r="89" spans="1:24" x14ac:dyDescent="0.2">
      <c r="A89" s="57">
        <v>743</v>
      </c>
      <c r="D89" t="s">
        <v>238</v>
      </c>
      <c r="E89" s="16"/>
      <c r="F89" s="50">
        <f t="shared" si="19"/>
        <v>0</v>
      </c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</row>
  </sheetData>
  <autoFilter ref="B1:B31" xr:uid="{6A67FFA9-0E57-964F-8CA1-96CD5DDAC249}"/>
  <sortState xmlns:xlrd2="http://schemas.microsoft.com/office/spreadsheetml/2017/richdata2" ref="B3:Y29">
    <sortCondition ref="B3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F0F9-211F-4949-92D9-D2F516A1BFE1}">
  <dimension ref="A1:N34"/>
  <sheetViews>
    <sheetView workbookViewId="0">
      <selection activeCell="B19" sqref="B1:C19"/>
    </sheetView>
  </sheetViews>
  <sheetFormatPr baseColWidth="10" defaultRowHeight="16" x14ac:dyDescent="0.2"/>
  <sheetData>
    <row r="1" spans="1:14" x14ac:dyDescent="0.2">
      <c r="A1" t="s">
        <v>245</v>
      </c>
      <c r="B1" t="str">
        <f xml:space="preserve"> "num_"&amp;A1&amp;" = ifelse("&amp;A1&amp;"==very important, 100, ifelse("&amp;A1&amp;"==important, 80, ifelse("&amp;A1&amp;"==considered | "&amp;A1&amp;"==considered if submitted, 60, ifelse("&amp;A1&amp;"==not considered, 40, NA)))) "</f>
        <v xml:space="preserve">num_aca_rigor = ifelse(aca_rigor==very important, 100, ifelse(aca_rigor==important, 80, ifelse(aca_rigor==considered | aca_rigor==considered if submitted, 60, ifelse(aca_rigor==not considered, 40, NA)))) </v>
      </c>
      <c r="C1" t="s">
        <v>281</v>
      </c>
      <c r="L1" s="67" t="s">
        <v>293</v>
      </c>
      <c r="M1" t="s">
        <v>245</v>
      </c>
      <c r="N1" t="s">
        <v>294</v>
      </c>
    </row>
    <row r="2" spans="1:14" x14ac:dyDescent="0.2">
      <c r="A2" t="s">
        <v>246</v>
      </c>
      <c r="B2" t="str">
        <f t="shared" ref="B2:B19" si="0" xml:space="preserve"> "num_"&amp;A2&amp;" = ifelse("&amp;A2&amp;"==very important, 100, ifelse("&amp;A2&amp;"==important, 80, ifelse("&amp;A2&amp;"==considered | "&amp;A2&amp;"==considered if submitted, 60, ifelse("&amp;A2&amp;"==not considered, 40, NA)))) "</f>
        <v xml:space="preserve">num_aca_rank = ifelse(aca_rank==very important, 100, ifelse(aca_rank==important, 80, ifelse(aca_rank==considered | aca_rank==considered if submitted, 60, ifelse(aca_rank==not considered, 40, NA)))) </v>
      </c>
      <c r="C2" t="s">
        <v>281</v>
      </c>
      <c r="L2" t="s">
        <v>295</v>
      </c>
      <c r="M2" t="s">
        <v>246</v>
      </c>
      <c r="N2" t="s">
        <v>296</v>
      </c>
    </row>
    <row r="3" spans="1:14" x14ac:dyDescent="0.2">
      <c r="A3" t="s">
        <v>247</v>
      </c>
      <c r="B3" t="str">
        <f t="shared" si="0"/>
        <v xml:space="preserve">num_aca_gpa = ifelse(aca_gpa==very important, 100, ifelse(aca_gpa==important, 80, ifelse(aca_gpa==considered | aca_gpa==considered if submitted, 60, ifelse(aca_gpa==not considered, 40, NA)))) </v>
      </c>
      <c r="C3" t="s">
        <v>281</v>
      </c>
      <c r="L3" t="s">
        <v>297</v>
      </c>
      <c r="M3" t="s">
        <v>247</v>
      </c>
      <c r="N3" t="s">
        <v>298</v>
      </c>
    </row>
    <row r="4" spans="1:14" x14ac:dyDescent="0.2">
      <c r="A4" t="s">
        <v>244</v>
      </c>
      <c r="B4" t="str">
        <f t="shared" si="0"/>
        <v xml:space="preserve">num_aca_sts = ifelse(aca_sts==very important, 100, ifelse(aca_sts==important, 80, ifelse(aca_sts==considered | aca_sts==considered if submitted, 60, ifelse(aca_sts==not considered, 40, NA)))) </v>
      </c>
      <c r="C4" t="s">
        <v>281</v>
      </c>
      <c r="L4" t="s">
        <v>299</v>
      </c>
      <c r="M4" t="s">
        <v>244</v>
      </c>
      <c r="N4" t="s">
        <v>298</v>
      </c>
    </row>
    <row r="5" spans="1:14" x14ac:dyDescent="0.2">
      <c r="A5" t="s">
        <v>248</v>
      </c>
      <c r="B5" t="str">
        <f t="shared" si="0"/>
        <v xml:space="preserve">num_aca_essay = ifelse(aca_essay==very important, 100, ifelse(aca_essay==important, 80, ifelse(aca_essay==considered | aca_essay==considered if submitted, 60, ifelse(aca_essay==not considered, 40, NA)))) </v>
      </c>
      <c r="C5" t="s">
        <v>281</v>
      </c>
      <c r="L5" t="s">
        <v>300</v>
      </c>
      <c r="M5" t="s">
        <v>248</v>
      </c>
      <c r="N5" t="s">
        <v>294</v>
      </c>
    </row>
    <row r="6" spans="1:14" x14ac:dyDescent="0.2">
      <c r="A6" t="s">
        <v>282</v>
      </c>
      <c r="B6" t="str">
        <f t="shared" si="0"/>
        <v xml:space="preserve">num_aca_recomendation = ifelse(aca_recomendation==very important, 100, ifelse(aca_recomendation==important, 80, ifelse(aca_recomendation==considered | aca_recomendation==considered if submitted, 60, ifelse(aca_recomendation==not considered, 40, NA)))) </v>
      </c>
      <c r="C6" t="s">
        <v>281</v>
      </c>
      <c r="L6" t="s">
        <v>301</v>
      </c>
      <c r="M6" t="s">
        <v>282</v>
      </c>
      <c r="N6" t="s">
        <v>302</v>
      </c>
    </row>
    <row r="7" spans="1:14" x14ac:dyDescent="0.2">
      <c r="A7" t="s">
        <v>283</v>
      </c>
      <c r="B7" t="str">
        <f t="shared" si="0"/>
        <v xml:space="preserve">num_acna_interview = ifelse(acna_interview==very important, 100, ifelse(acna_interview==important, 80, ifelse(acna_interview==considered | acna_interview==considered if submitted, 60, ifelse(acna_interview==not considered, 40, NA)))) </v>
      </c>
      <c r="C7" t="s">
        <v>281</v>
      </c>
      <c r="L7" t="s">
        <v>303</v>
      </c>
      <c r="M7" t="s">
        <v>283</v>
      </c>
      <c r="N7" t="s">
        <v>304</v>
      </c>
    </row>
    <row r="8" spans="1:14" x14ac:dyDescent="0.2">
      <c r="A8" t="s">
        <v>284</v>
      </c>
      <c r="B8" t="str">
        <f t="shared" si="0"/>
        <v xml:space="preserve">num_acna_extra.cur.activities = ifelse(acna_extra.cur.activities==very important, 100, ifelse(acna_extra.cur.activities==important, 80, ifelse(acna_extra.cur.activities==considered | acna_extra.cur.activities==considered if submitted, 60, ifelse(acna_extra.cur.activities==not considered, 40, NA)))) </v>
      </c>
      <c r="C8" t="s">
        <v>281</v>
      </c>
      <c r="L8" t="s">
        <v>305</v>
      </c>
      <c r="M8" t="s">
        <v>284</v>
      </c>
    </row>
    <row r="9" spans="1:14" x14ac:dyDescent="0.2">
      <c r="A9" t="s">
        <v>249</v>
      </c>
      <c r="B9" t="str">
        <f t="shared" si="0"/>
        <v xml:space="preserve">num_acna_talent = ifelse(acna_talent==very important, 100, ifelse(acna_talent==important, 80, ifelse(acna_talent==considered | acna_talent==considered if submitted, 60, ifelse(acna_talent==not considered, 40, NA)))) </v>
      </c>
      <c r="C9" t="s">
        <v>281</v>
      </c>
      <c r="L9" t="s">
        <v>306</v>
      </c>
      <c r="M9" t="s">
        <v>249</v>
      </c>
      <c r="N9" t="s">
        <v>307</v>
      </c>
    </row>
    <row r="10" spans="1:14" x14ac:dyDescent="0.2">
      <c r="A10" t="s">
        <v>285</v>
      </c>
      <c r="B10" t="str">
        <f t="shared" si="0"/>
        <v xml:space="preserve">num_acna_character = ifelse(acna_character==very important, 100, ifelse(acna_character==important, 80, ifelse(acna_character==considered | acna_character==considered if submitted, 60, ifelse(acna_character==not considered, 40, NA)))) </v>
      </c>
      <c r="C10" t="s">
        <v>281</v>
      </c>
      <c r="L10" t="s">
        <v>308</v>
      </c>
      <c r="M10" t="s">
        <v>285</v>
      </c>
      <c r="N10" t="s">
        <v>304</v>
      </c>
    </row>
    <row r="11" spans="1:14" x14ac:dyDescent="0.2">
      <c r="A11" t="s">
        <v>286</v>
      </c>
      <c r="B11" t="str">
        <f t="shared" si="0"/>
        <v xml:space="preserve">num_acna_first.gen = ifelse(acna_first.gen==very important, 100, ifelse(acna_first.gen==important, 80, ifelse(acna_first.gen==considered | acna_first.gen==considered if submitted, 60, ifelse(acna_first.gen==not considered, 40, NA)))) </v>
      </c>
      <c r="C11" t="s">
        <v>281</v>
      </c>
      <c r="L11" t="s">
        <v>309</v>
      </c>
      <c r="M11" t="s">
        <v>286</v>
      </c>
      <c r="N11" t="s">
        <v>304</v>
      </c>
    </row>
    <row r="12" spans="1:14" x14ac:dyDescent="0.2">
      <c r="A12" t="s">
        <v>287</v>
      </c>
      <c r="B12" t="str">
        <f t="shared" si="0"/>
        <v xml:space="preserve">num_acna_alum.relation = ifelse(acna_alum.relation==very important, 100, ifelse(acna_alum.relation==important, 80, ifelse(acna_alum.relation==considered | acna_alum.relation==considered if submitted, 60, ifelse(acna_alum.relation==not considered, 40, NA)))) </v>
      </c>
      <c r="C12" t="s">
        <v>281</v>
      </c>
      <c r="L12" t="s">
        <v>310</v>
      </c>
      <c r="M12" t="s">
        <v>287</v>
      </c>
      <c r="N12" t="s">
        <v>311</v>
      </c>
    </row>
    <row r="13" spans="1:14" x14ac:dyDescent="0.2">
      <c r="A13" t="s">
        <v>288</v>
      </c>
      <c r="B13" t="str">
        <f t="shared" si="0"/>
        <v xml:space="preserve">num_acna_geo.residence = ifelse(acna_geo.residence==very important, 100, ifelse(acna_geo.residence==important, 80, ifelse(acna_geo.residence==considered | acna_geo.residence==considered if submitted, 60, ifelse(acna_geo.residence==not considered, 40, NA)))) </v>
      </c>
      <c r="C13" t="s">
        <v>281</v>
      </c>
      <c r="L13" t="s">
        <v>312</v>
      </c>
      <c r="M13" t="s">
        <v>288</v>
      </c>
      <c r="N13" t="s">
        <v>311</v>
      </c>
    </row>
    <row r="14" spans="1:14" x14ac:dyDescent="0.2">
      <c r="A14" t="s">
        <v>289</v>
      </c>
      <c r="B14" t="str">
        <f t="shared" si="0"/>
        <v xml:space="preserve">num_acna_state.residence = ifelse(acna_state.residence==very important, 100, ifelse(acna_state.residence==important, 80, ifelse(acna_state.residence==considered | acna_state.residence==considered if submitted, 60, ifelse(acna_state.residence==not considered, 40, NA)))) </v>
      </c>
      <c r="C14" t="s">
        <v>281</v>
      </c>
      <c r="L14" t="s">
        <v>313</v>
      </c>
      <c r="M14" t="s">
        <v>289</v>
      </c>
      <c r="N14" t="s">
        <v>314</v>
      </c>
    </row>
    <row r="15" spans="1:14" x14ac:dyDescent="0.2">
      <c r="A15" t="s">
        <v>290</v>
      </c>
      <c r="B15" t="str">
        <f t="shared" si="0"/>
        <v xml:space="preserve">num_acna_religious.aff = ifelse(acna_religious.aff==very important, 100, ifelse(acna_religious.aff==important, 80, ifelse(acna_religious.aff==considered | acna_religious.aff==considered if submitted, 60, ifelse(acna_religious.aff==not considered, 40, NA)))) </v>
      </c>
      <c r="C15" t="s">
        <v>281</v>
      </c>
      <c r="L15" t="s">
        <v>315</v>
      </c>
      <c r="M15" t="s">
        <v>290</v>
      </c>
      <c r="N15" t="s">
        <v>311</v>
      </c>
    </row>
    <row r="16" spans="1:14" x14ac:dyDescent="0.2">
      <c r="A16" t="s">
        <v>291</v>
      </c>
      <c r="B16" t="str">
        <f t="shared" si="0"/>
        <v xml:space="preserve">num_acna_race.ethnicity = ifelse(acna_race.ethnicity==very important, 100, ifelse(acna_race.ethnicity==important, 80, ifelse(acna_race.ethnicity==considered | acna_race.ethnicity==considered if submitted, 60, ifelse(acna_race.ethnicity==not considered, 40, NA)))) </v>
      </c>
      <c r="C16" t="s">
        <v>281</v>
      </c>
      <c r="L16" t="s">
        <v>316</v>
      </c>
      <c r="M16" t="s">
        <v>291</v>
      </c>
      <c r="N16" t="s">
        <v>317</v>
      </c>
    </row>
    <row r="17" spans="1:14" x14ac:dyDescent="0.2">
      <c r="A17" t="s">
        <v>292</v>
      </c>
      <c r="B17" t="str">
        <f t="shared" si="0"/>
        <v xml:space="preserve">num_acna_volunteer.work = ifelse(acna_volunteer.work==very important, 100, ifelse(acna_volunteer.work==important, 80, ifelse(acna_volunteer.work==considered | acna_volunteer.work==considered if submitted, 60, ifelse(acna_volunteer.work==not considered, 40, NA)))) </v>
      </c>
      <c r="C17" t="s">
        <v>281</v>
      </c>
      <c r="L17" t="s">
        <v>318</v>
      </c>
      <c r="M17" t="s">
        <v>292</v>
      </c>
      <c r="N17" t="s">
        <v>317</v>
      </c>
    </row>
    <row r="18" spans="1:14" x14ac:dyDescent="0.2">
      <c r="A18" t="s">
        <v>250</v>
      </c>
      <c r="B18" t="str">
        <f t="shared" si="0"/>
        <v xml:space="preserve">num_acna_work = ifelse(acna_work==very important, 100, ifelse(acna_work==important, 80, ifelse(acna_work==considered | acna_work==considered if submitted, 60, ifelse(acna_work==not considered, 40, NA)))) </v>
      </c>
      <c r="C18" t="s">
        <v>281</v>
      </c>
      <c r="L18" t="s">
        <v>319</v>
      </c>
      <c r="M18" t="s">
        <v>250</v>
      </c>
      <c r="N18" t="s">
        <v>294</v>
      </c>
    </row>
    <row r="19" spans="1:14" x14ac:dyDescent="0.2">
      <c r="A19" t="s">
        <v>251</v>
      </c>
      <c r="B19" t="str">
        <f t="shared" si="0"/>
        <v xml:space="preserve">num_acna_interest = ifelse(acna_interest==very important, 100, ifelse(acna_interest==important, 80, ifelse(acna_interest==considered | acna_interest==considered if submitted, 60, ifelse(acna_interest==not considered, 40, NA)))) </v>
      </c>
      <c r="C19" t="s">
        <v>281</v>
      </c>
      <c r="L19" t="s">
        <v>320</v>
      </c>
      <c r="M19" t="s">
        <v>251</v>
      </c>
      <c r="N19" t="s">
        <v>321</v>
      </c>
    </row>
    <row r="20" spans="1:14" x14ac:dyDescent="0.2">
      <c r="B20" t="str">
        <f t="shared" ref="B20:B34" si="1" xml:space="preserve"> "ifelse("&amp;A20&amp;"==very important, 100, ifelse("&amp;A20&amp;"==important, 80, ifelse("&amp;A20&amp;"==considered | "&amp;A20&amp;"==considered if submitted, 60, ifelse("&amp;A20&amp;"==not considered, 40, NA)))) "</f>
        <v xml:space="preserve">ifelse(==very important, 100, ifelse(==important, 80, ifelse(==considered | ==considered if submitted, 60, ifelse(==not considered, 40, NA)))) </v>
      </c>
    </row>
    <row r="21" spans="1:14" x14ac:dyDescent="0.2">
      <c r="B21" t="str">
        <f t="shared" si="1"/>
        <v xml:space="preserve">ifelse(==very important, 100, ifelse(==important, 80, ifelse(==considered | ==considered if submitted, 60, ifelse(==not considered, 40, NA)))) </v>
      </c>
    </row>
    <row r="22" spans="1:14" x14ac:dyDescent="0.2">
      <c r="B22" t="str">
        <f t="shared" si="1"/>
        <v xml:space="preserve">ifelse(==very important, 100, ifelse(==important, 80, ifelse(==considered | ==considered if submitted, 60, ifelse(==not considered, 40, NA)))) </v>
      </c>
    </row>
    <row r="23" spans="1:14" x14ac:dyDescent="0.2">
      <c r="B23" t="str">
        <f t="shared" si="1"/>
        <v xml:space="preserve">ifelse(==very important, 100, ifelse(==important, 80, ifelse(==considered | ==considered if submitted, 60, ifelse(==not considered, 40, NA)))) </v>
      </c>
    </row>
    <row r="24" spans="1:14" x14ac:dyDescent="0.2">
      <c r="B24" t="str">
        <f t="shared" si="1"/>
        <v xml:space="preserve">ifelse(==very important, 100, ifelse(==important, 80, ifelse(==considered | ==considered if submitted, 60, ifelse(==not considered, 40, NA)))) </v>
      </c>
    </row>
    <row r="25" spans="1:14" x14ac:dyDescent="0.2">
      <c r="B25" t="str">
        <f t="shared" si="1"/>
        <v xml:space="preserve">ifelse(==very important, 100, ifelse(==important, 80, ifelse(==considered | ==considered if submitted, 60, ifelse(==not considered, 40, NA)))) </v>
      </c>
    </row>
    <row r="26" spans="1:14" x14ac:dyDescent="0.2">
      <c r="B26" t="str">
        <f t="shared" si="1"/>
        <v xml:space="preserve">ifelse(==very important, 100, ifelse(==important, 80, ifelse(==considered | ==considered if submitted, 60, ifelse(==not considered, 40, NA)))) </v>
      </c>
    </row>
    <row r="27" spans="1:14" x14ac:dyDescent="0.2">
      <c r="B27" t="str">
        <f t="shared" si="1"/>
        <v xml:space="preserve">ifelse(==very important, 100, ifelse(==important, 80, ifelse(==considered | ==considered if submitted, 60, ifelse(==not considered, 40, NA)))) </v>
      </c>
    </row>
    <row r="28" spans="1:14" x14ac:dyDescent="0.2">
      <c r="B28" t="str">
        <f t="shared" si="1"/>
        <v xml:space="preserve">ifelse(==very important, 100, ifelse(==important, 80, ifelse(==considered | ==considered if submitted, 60, ifelse(==not considered, 40, NA)))) </v>
      </c>
    </row>
    <row r="29" spans="1:14" x14ac:dyDescent="0.2">
      <c r="B29" t="str">
        <f t="shared" si="1"/>
        <v xml:space="preserve">ifelse(==very important, 100, ifelse(==important, 80, ifelse(==considered | ==considered if submitted, 60, ifelse(==not considered, 40, NA)))) </v>
      </c>
    </row>
    <row r="30" spans="1:14" x14ac:dyDescent="0.2">
      <c r="B30" t="str">
        <f t="shared" si="1"/>
        <v xml:space="preserve">ifelse(==very important, 100, ifelse(==important, 80, ifelse(==considered | ==considered if submitted, 60, ifelse(==not considered, 40, NA)))) </v>
      </c>
    </row>
    <row r="31" spans="1:14" x14ac:dyDescent="0.2">
      <c r="B31" t="str">
        <f t="shared" si="1"/>
        <v xml:space="preserve">ifelse(==very important, 100, ifelse(==important, 80, ifelse(==considered | ==considered if submitted, 60, ifelse(==not considered, 40, NA)))) </v>
      </c>
    </row>
    <row r="32" spans="1:14" x14ac:dyDescent="0.2">
      <c r="B32" t="str">
        <f t="shared" si="1"/>
        <v xml:space="preserve">ifelse(==very important, 100, ifelse(==important, 80, ifelse(==considered | ==considered if submitted, 60, ifelse(==not considered, 40, NA)))) </v>
      </c>
    </row>
    <row r="33" spans="2:2" x14ac:dyDescent="0.2">
      <c r="B33" t="str">
        <f t="shared" si="1"/>
        <v xml:space="preserve">ifelse(==very important, 100, ifelse(==important, 80, ifelse(==considered | ==considered if submitted, 60, ifelse(==not considered, 40, NA)))) </v>
      </c>
    </row>
    <row r="34" spans="2:2" x14ac:dyDescent="0.2">
      <c r="B34" t="str">
        <f t="shared" si="1"/>
        <v xml:space="preserve">ifelse(==very important, 100, ifelse(==important, 80, ifelse(==considered | ==considered if submitted, 60, ifelse(==not considered, 40, NA))))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1B13-1A3A-864C-8080-9BEBA49CE4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Yoonjoung Choi</cp:lastModifiedBy>
  <dcterms:created xsi:type="dcterms:W3CDTF">2023-09-05T20:46:21Z</dcterms:created>
  <dcterms:modified xsi:type="dcterms:W3CDTF">2023-12-29T23:02:08Z</dcterms:modified>
</cp:coreProperties>
</file>