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23" i="1"/>
  <c r="O15" i="1"/>
  <c r="O16" i="1"/>
  <c r="O17" i="1"/>
  <c r="O18" i="1"/>
  <c r="O19" i="1"/>
  <c r="O20" i="1"/>
  <c r="O21" i="1"/>
  <c r="O22" i="1"/>
  <c r="O1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O8" i="1"/>
  <c r="O3" i="1"/>
  <c r="O2" i="1"/>
  <c r="O1" i="1"/>
  <c r="Q7" i="1"/>
  <c r="Q6" i="1"/>
  <c r="Q3" i="1"/>
  <c r="Q5" i="1"/>
  <c r="Q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Q2" i="1"/>
  <c r="Q1" i="1"/>
</calcChain>
</file>

<file path=xl/sharedStrings.xml><?xml version="1.0" encoding="utf-8"?>
<sst xmlns="http://schemas.openxmlformats.org/spreadsheetml/2006/main" count="27" uniqueCount="26">
  <si>
    <t>id</t>
    <phoneticPr fontId="1" type="noConversion"/>
  </si>
  <si>
    <t>income</t>
    <phoneticPr fontId="1" type="noConversion"/>
  </si>
  <si>
    <t>consumption</t>
    <phoneticPr fontId="1" type="noConversion"/>
  </si>
  <si>
    <t>X-_X</t>
    <phoneticPr fontId="1" type="noConversion"/>
  </si>
  <si>
    <t>Y-_Y</t>
    <phoneticPr fontId="1" type="noConversion"/>
  </si>
  <si>
    <t>(X-_X)*(Y-_Y)</t>
    <phoneticPr fontId="1" type="noConversion"/>
  </si>
  <si>
    <t>(X-_X)2</t>
    <phoneticPr fontId="1" type="noConversion"/>
  </si>
  <si>
    <t>(Y-_Y)2</t>
    <phoneticPr fontId="1" type="noConversion"/>
  </si>
  <si>
    <t>ID</t>
    <phoneticPr fontId="1" type="noConversion"/>
  </si>
  <si>
    <t>ACTUAL</t>
    <phoneticPr fontId="1" type="noConversion"/>
  </si>
  <si>
    <t>PREDICTED</t>
    <phoneticPr fontId="1" type="noConversion"/>
  </si>
  <si>
    <t>sx</t>
    <phoneticPr fontId="1" type="noConversion"/>
  </si>
  <si>
    <t>sy</t>
    <phoneticPr fontId="1" type="noConversion"/>
  </si>
  <si>
    <t>b</t>
    <phoneticPr fontId="1" type="noConversion"/>
  </si>
  <si>
    <t>predicted consumption</t>
    <phoneticPr fontId="1" type="noConversion"/>
  </si>
  <si>
    <t>sum_(X-_X)*(Y-_Y)</t>
    <phoneticPr fontId="1" type="noConversion"/>
  </si>
  <si>
    <t>sum_(X-_X)2</t>
    <phoneticPr fontId="1" type="noConversion"/>
  </si>
  <si>
    <t>sum_(Y-_Y)2</t>
    <phoneticPr fontId="1" type="noConversion"/>
  </si>
  <si>
    <t>mean_income(x)</t>
    <phoneticPr fontId="1" type="noConversion"/>
  </si>
  <si>
    <t>mean_consumption(y)</t>
    <phoneticPr fontId="1" type="noConversion"/>
  </si>
  <si>
    <t>r(pearson</t>
    <phoneticPr fontId="1" type="noConversion"/>
  </si>
  <si>
    <t>root_sum_(X-_X)2</t>
    <phoneticPr fontId="1" type="noConversion"/>
  </si>
  <si>
    <t>root_sum_(Y-_Y)2</t>
    <phoneticPr fontId="1" type="noConversion"/>
  </si>
  <si>
    <t>count(x)</t>
    <phoneticPr fontId="1" type="noConversion"/>
  </si>
  <si>
    <t>count(y)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</si>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</sst>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Sheet1!$O$13</c:f>
              <c:strCache>
                <c:ptCount val="1"/>
                <c:pt idx="0">
                  <c:v>predicted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Sheet1!$N$14:$N$23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Sheet1!$O$14:$O$23</c:f>
              <c:numCache>
                <c:formatCode>General</c:formatCode>
                <c:ptCount val="10"/>
                <c:pt idx="0">
                  <c:v>49.986149711950844</c:v>
                </c:pt>
                <c:pt idx="1">
                  <c:v>50.838885719018627</c:v>
                </c:pt>
                <c:pt idx="2">
                  <c:v>51.691621726086417</c:v>
                </c:pt>
                <c:pt idx="3">
                  <c:v>52.544357733154207</c:v>
                </c:pt>
                <c:pt idx="4">
                  <c:v>53.39709374022199</c:v>
                </c:pt>
                <c:pt idx="5">
                  <c:v>54.24982974728978</c:v>
                </c:pt>
                <c:pt idx="6">
                  <c:v>55.10256575435757</c:v>
                </c:pt>
                <c:pt idx="7">
                  <c:v>55.95530176142536</c:v>
                </c:pt>
                <c:pt idx="8">
                  <c:v>56.808037768493143</c:v>
                </c:pt>
                <c:pt idx="9">
                  <c:v>57.660773775560934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79128"/>
        <c:axId val="519580304"/>
      </c:lineChart>
      <c:catAx>
        <c:axId val="51957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580304"/>
        <c:crosses val="autoZero"/>
        <c:auto val="1"/>
        <c:lblAlgn val="ctr"/>
        <c:lblOffset val="100"/>
        <c:noMultiLvlLbl val="0"/>
      </c:catAx>
      <c:valAx>
        <c:axId val="5195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957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6380285797608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Sheet1!$K$2:$K$41</c:f>
              <c:numCache>
                <c:formatCode>General</c:formatCode>
                <c:ptCount val="40"/>
                <c:pt idx="0">
                  <c:v>154</c:v>
                </c:pt>
                <c:pt idx="1">
                  <c:v>123</c:v>
                </c:pt>
                <c:pt idx="2">
                  <c:v>125</c:v>
                </c:pt>
                <c:pt idx="3">
                  <c:v>130</c:v>
                </c:pt>
                <c:pt idx="4">
                  <c:v>151</c:v>
                </c:pt>
                <c:pt idx="5">
                  <c:v>131</c:v>
                </c:pt>
                <c:pt idx="6">
                  <c:v>141</c:v>
                </c:pt>
                <c:pt idx="7">
                  <c:v>141</c:v>
                </c:pt>
                <c:pt idx="8">
                  <c:v>130</c:v>
                </c:pt>
                <c:pt idx="9">
                  <c:v>134</c:v>
                </c:pt>
                <c:pt idx="10">
                  <c:v>115</c:v>
                </c:pt>
                <c:pt idx="11">
                  <c:v>117</c:v>
                </c:pt>
                <c:pt idx="12">
                  <c:v>123</c:v>
                </c:pt>
                <c:pt idx="13">
                  <c:v>144</c:v>
                </c:pt>
                <c:pt idx="14">
                  <c:v>137</c:v>
                </c:pt>
                <c:pt idx="15">
                  <c:v>140</c:v>
                </c:pt>
                <c:pt idx="16">
                  <c:v>123</c:v>
                </c:pt>
                <c:pt idx="17">
                  <c:v>115</c:v>
                </c:pt>
                <c:pt idx="18">
                  <c:v>134</c:v>
                </c:pt>
                <c:pt idx="19">
                  <c:v>147</c:v>
                </c:pt>
                <c:pt idx="20">
                  <c:v>144</c:v>
                </c:pt>
                <c:pt idx="21">
                  <c:v>144</c:v>
                </c:pt>
                <c:pt idx="22">
                  <c:v>126</c:v>
                </c:pt>
                <c:pt idx="23">
                  <c:v>141</c:v>
                </c:pt>
                <c:pt idx="24">
                  <c:v>124</c:v>
                </c:pt>
                <c:pt idx="25">
                  <c:v>144</c:v>
                </c:pt>
                <c:pt idx="26">
                  <c:v>144</c:v>
                </c:pt>
                <c:pt idx="27">
                  <c:v>129</c:v>
                </c:pt>
                <c:pt idx="28">
                  <c:v>137</c:v>
                </c:pt>
                <c:pt idx="29">
                  <c:v>144</c:v>
                </c:pt>
                <c:pt idx="30">
                  <c:v>132</c:v>
                </c:pt>
                <c:pt idx="31">
                  <c:v>125</c:v>
                </c:pt>
                <c:pt idx="32">
                  <c:v>126</c:v>
                </c:pt>
                <c:pt idx="33">
                  <c:v>140</c:v>
                </c:pt>
                <c:pt idx="34">
                  <c:v>120</c:v>
                </c:pt>
                <c:pt idx="35">
                  <c:v>118</c:v>
                </c:pt>
                <c:pt idx="36">
                  <c:v>119</c:v>
                </c:pt>
                <c:pt idx="37">
                  <c:v>131</c:v>
                </c:pt>
                <c:pt idx="38">
                  <c:v>127</c:v>
                </c:pt>
                <c:pt idx="39">
                  <c:v>150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Sheet1!$L$2:$L$41</c:f>
              <c:numCache>
                <c:formatCode>General</c:formatCode>
                <c:ptCount val="40"/>
                <c:pt idx="0">
                  <c:v>150.60899854594982</c:v>
                </c:pt>
                <c:pt idx="1">
                  <c:v>121.61597430564503</c:v>
                </c:pt>
                <c:pt idx="2">
                  <c:v>131.84880639045849</c:v>
                </c:pt>
                <c:pt idx="3">
                  <c:v>130.14333437632291</c:v>
                </c:pt>
                <c:pt idx="4">
                  <c:v>151.46173455301761</c:v>
                </c:pt>
                <c:pt idx="5">
                  <c:v>127.58512635511954</c:v>
                </c:pt>
                <c:pt idx="6">
                  <c:v>138.67069444700078</c:v>
                </c:pt>
                <c:pt idx="7">
                  <c:v>142.93437448233973</c:v>
                </c:pt>
                <c:pt idx="8">
                  <c:v>132.70154239752628</c:v>
                </c:pt>
                <c:pt idx="9">
                  <c:v>132.70154239752628</c:v>
                </c:pt>
                <c:pt idx="10">
                  <c:v>118.20503027737388</c:v>
                </c:pt>
                <c:pt idx="11">
                  <c:v>118.20503027737388</c:v>
                </c:pt>
                <c:pt idx="12">
                  <c:v>126.73239034805175</c:v>
                </c:pt>
                <c:pt idx="13">
                  <c:v>138.67069444700078</c:v>
                </c:pt>
                <c:pt idx="14">
                  <c:v>134.40701441166186</c:v>
                </c:pt>
                <c:pt idx="15">
                  <c:v>140.37616646113636</c:v>
                </c:pt>
                <c:pt idx="16">
                  <c:v>119.05776628444167</c:v>
                </c:pt>
                <c:pt idx="17">
                  <c:v>120.76323829857725</c:v>
                </c:pt>
                <c:pt idx="18">
                  <c:v>134.40701441166186</c:v>
                </c:pt>
                <c:pt idx="19">
                  <c:v>141.22890246820415</c:v>
                </c:pt>
                <c:pt idx="20">
                  <c:v>148.05079052474645</c:v>
                </c:pt>
                <c:pt idx="21">
                  <c:v>147.19805451767866</c:v>
                </c:pt>
                <c:pt idx="22">
                  <c:v>128.43786236218733</c:v>
                </c:pt>
                <c:pt idx="23">
                  <c:v>138.67069444700078</c:v>
                </c:pt>
                <c:pt idx="24">
                  <c:v>125.02691833391619</c:v>
                </c:pt>
                <c:pt idx="25">
                  <c:v>137.81795843993302</c:v>
                </c:pt>
                <c:pt idx="26">
                  <c:v>141.22890246820415</c:v>
                </c:pt>
                <c:pt idx="27">
                  <c:v>124.1741823268484</c:v>
                </c:pt>
                <c:pt idx="28">
                  <c:v>142.08163847527194</c:v>
                </c:pt>
                <c:pt idx="29">
                  <c:v>144.63984649647529</c:v>
                </c:pt>
                <c:pt idx="30">
                  <c:v>130.9960703833907</c:v>
                </c:pt>
                <c:pt idx="31">
                  <c:v>125.02691833391619</c:v>
                </c:pt>
                <c:pt idx="32">
                  <c:v>128.43786236218733</c:v>
                </c:pt>
                <c:pt idx="33">
                  <c:v>146.34531851061087</c:v>
                </c:pt>
                <c:pt idx="34">
                  <c:v>118.20503027737388</c:v>
                </c:pt>
                <c:pt idx="35">
                  <c:v>120.76323829857725</c:v>
                </c:pt>
                <c:pt idx="36">
                  <c:v>124.1741823268484</c:v>
                </c:pt>
                <c:pt idx="37">
                  <c:v>130.9960703833907</c:v>
                </c:pt>
                <c:pt idx="38">
                  <c:v>119.05776628444167</c:v>
                </c:pt>
                <c:pt idx="39">
                  <c:v>146.34531851061087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7808"/>
        <c:axId val="520146632"/>
      </c:scatterChart>
      <c:valAx>
        <c:axId val="52014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46632"/>
        <c:crosses val="autoZero"/>
        <c:crossBetween val="midCat"/>
      </c:valAx>
      <c:valAx>
        <c:axId val="52014663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14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1419225</xdr:colOff>
      <xdr:row>10</xdr:row>
      <xdr:rowOff>95250</xdr:rowOff>
    </xdr:from>
    <xdr:to>
      <xdr:col>22</xdr:col>
      <xdr:colOff>428625</xdr:colOff>
      <xdr:row>23</xdr:row>
      <xdr:rowOff>114300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676274</xdr:colOff>
      <xdr:row>26</xdr:row>
      <xdr:rowOff>85725</xdr:rowOff>
    </xdr:from>
    <xdr:to>
      <xdr:col>22</xdr:col>
      <xdr:colOff>171449</xdr:colOff>
      <xdr:row>46</xdr:row>
      <xdr:rowOff>200025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7" workbookViewId="0">
      <selection activeCell="H29" sqref="H29"/>
    </sheetView>
  </sheetViews>
  <sheetFormatPr defaultRowHeight="16.5" x14ac:dyDescent="0.3"/>
  <cols>
    <col min="2" max="2" width="7.75" bestFit="1" customWidth="1"/>
    <col min="3" max="3" width="12.875" bestFit="1" customWidth="1"/>
    <col min="6" max="6" width="13.125" bestFit="1" customWidth="1"/>
    <col min="16" max="16" width="19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N1" s="1" t="s">
        <v>20</v>
      </c>
      <c r="O1">
        <f>Q3/(Q6*Q7)</f>
        <v>0.93907319440607107</v>
      </c>
      <c r="P1" s="1" t="s">
        <v>18</v>
      </c>
      <c r="Q1">
        <f>AVERAGE(B2:B41)</f>
        <v>98.35</v>
      </c>
    </row>
    <row r="2" spans="1:17" x14ac:dyDescent="0.3">
      <c r="A2">
        <v>1</v>
      </c>
      <c r="B2">
        <v>119</v>
      </c>
      <c r="C2">
        <v>154</v>
      </c>
      <c r="D2">
        <f>B2-$Q$1</f>
        <v>20.650000000000006</v>
      </c>
      <c r="E2">
        <f>C2-$Q$2</f>
        <v>21</v>
      </c>
      <c r="F2">
        <f>D2*E2</f>
        <v>433.65000000000009</v>
      </c>
      <c r="G2">
        <f>D2*D2</f>
        <v>426.42250000000024</v>
      </c>
      <c r="H2">
        <f>E2*E2</f>
        <v>441</v>
      </c>
      <c r="J2">
        <v>1</v>
      </c>
      <c r="K2">
        <v>154</v>
      </c>
      <c r="L2">
        <f>$O$8*B2+$O$9</f>
        <v>150.60899854594982</v>
      </c>
      <c r="N2" t="s">
        <v>11</v>
      </c>
      <c r="O2">
        <f>SQRT(Q4/39)</f>
        <v>11.80297659110855</v>
      </c>
      <c r="P2" t="s">
        <v>19</v>
      </c>
      <c r="Q2">
        <f>AVERAGE(C2:C41)</f>
        <v>133</v>
      </c>
    </row>
    <row r="3" spans="1:17" x14ac:dyDescent="0.3">
      <c r="A3">
        <v>2</v>
      </c>
      <c r="B3">
        <v>85</v>
      </c>
      <c r="C3">
        <v>123</v>
      </c>
      <c r="D3">
        <f t="shared" ref="D3:D41" si="0">B3-$Q$1</f>
        <v>-13.349999999999994</v>
      </c>
      <c r="E3">
        <f t="shared" ref="E3:E41" si="1">C3-$Q$2</f>
        <v>-10</v>
      </c>
      <c r="F3">
        <f t="shared" ref="F3:F41" si="2">D3*E3</f>
        <v>133.49999999999994</v>
      </c>
      <c r="G3">
        <f t="shared" ref="G3:G41" si="3">D3*D3</f>
        <v>178.22249999999985</v>
      </c>
      <c r="H3">
        <f t="shared" ref="H3:H41" si="4">E3*E3</f>
        <v>100</v>
      </c>
      <c r="J3">
        <v>2</v>
      </c>
      <c r="K3">
        <v>123</v>
      </c>
      <c r="L3">
        <f t="shared" ref="L3:L41" si="5">$O$8*B3+$O$9</f>
        <v>121.61597430564503</v>
      </c>
      <c r="N3" t="s">
        <v>12</v>
      </c>
      <c r="O3">
        <f>SQRT(Q5/39)</f>
        <v>10.717826032913338</v>
      </c>
      <c r="P3" t="s">
        <v>15</v>
      </c>
      <c r="Q3">
        <f>SUM(F2:F41)</f>
        <v>4632.9999999999991</v>
      </c>
    </row>
    <row r="4" spans="1:17" x14ac:dyDescent="0.3">
      <c r="A4">
        <v>3</v>
      </c>
      <c r="B4">
        <v>97</v>
      </c>
      <c r="C4">
        <v>125</v>
      </c>
      <c r="D4">
        <f t="shared" si="0"/>
        <v>-1.3499999999999943</v>
      </c>
      <c r="E4">
        <f t="shared" si="1"/>
        <v>-8</v>
      </c>
      <c r="F4">
        <f t="shared" si="2"/>
        <v>10.799999999999955</v>
      </c>
      <c r="G4">
        <f t="shared" si="3"/>
        <v>1.8224999999999847</v>
      </c>
      <c r="H4">
        <f t="shared" si="4"/>
        <v>64</v>
      </c>
      <c r="J4">
        <v>3</v>
      </c>
      <c r="K4">
        <v>125</v>
      </c>
      <c r="L4">
        <f t="shared" si="5"/>
        <v>131.84880639045849</v>
      </c>
      <c r="P4" t="s">
        <v>16</v>
      </c>
      <c r="Q4">
        <f>SUM(G2:G41)</f>
        <v>5433.0999999999995</v>
      </c>
    </row>
    <row r="5" spans="1:17" x14ac:dyDescent="0.3">
      <c r="A5">
        <v>4</v>
      </c>
      <c r="B5">
        <v>95</v>
      </c>
      <c r="C5">
        <v>130</v>
      </c>
      <c r="D5">
        <f t="shared" si="0"/>
        <v>-3.3499999999999943</v>
      </c>
      <c r="E5">
        <f t="shared" si="1"/>
        <v>-3</v>
      </c>
      <c r="F5">
        <f t="shared" si="2"/>
        <v>10.049999999999983</v>
      </c>
      <c r="G5">
        <f t="shared" si="3"/>
        <v>11.222499999999961</v>
      </c>
      <c r="H5">
        <f t="shared" si="4"/>
        <v>9</v>
      </c>
      <c r="J5">
        <v>4</v>
      </c>
      <c r="K5">
        <v>130</v>
      </c>
      <c r="L5">
        <f t="shared" si="5"/>
        <v>130.14333437632291</v>
      </c>
      <c r="P5" t="s">
        <v>17</v>
      </c>
      <c r="Q5">
        <f>SUM(H2:H41)</f>
        <v>4480</v>
      </c>
    </row>
    <row r="6" spans="1:17" x14ac:dyDescent="0.3">
      <c r="A6">
        <v>5</v>
      </c>
      <c r="B6">
        <v>120</v>
      </c>
      <c r="C6">
        <v>151</v>
      </c>
      <c r="D6">
        <f t="shared" si="0"/>
        <v>21.650000000000006</v>
      </c>
      <c r="E6">
        <f t="shared" si="1"/>
        <v>18</v>
      </c>
      <c r="F6">
        <f t="shared" si="2"/>
        <v>389.7000000000001</v>
      </c>
      <c r="G6">
        <f t="shared" si="3"/>
        <v>468.72250000000025</v>
      </c>
      <c r="H6">
        <f t="shared" si="4"/>
        <v>324</v>
      </c>
      <c r="J6">
        <v>5</v>
      </c>
      <c r="K6">
        <v>151</v>
      </c>
      <c r="L6">
        <f t="shared" si="5"/>
        <v>151.46173455301761</v>
      </c>
      <c r="P6" t="s">
        <v>21</v>
      </c>
      <c r="Q6">
        <f>SQRT(Q4)</f>
        <v>73.709565186616047</v>
      </c>
    </row>
    <row r="7" spans="1:17" x14ac:dyDescent="0.3">
      <c r="A7">
        <v>6</v>
      </c>
      <c r="B7">
        <v>92</v>
      </c>
      <c r="C7">
        <v>131</v>
      </c>
      <c r="D7">
        <f t="shared" si="0"/>
        <v>-6.3499999999999943</v>
      </c>
      <c r="E7">
        <f t="shared" si="1"/>
        <v>-2</v>
      </c>
      <c r="F7">
        <f t="shared" si="2"/>
        <v>12.699999999999989</v>
      </c>
      <c r="G7">
        <f t="shared" si="3"/>
        <v>40.322499999999927</v>
      </c>
      <c r="H7">
        <f t="shared" si="4"/>
        <v>4</v>
      </c>
      <c r="J7">
        <v>6</v>
      </c>
      <c r="K7">
        <v>131</v>
      </c>
      <c r="L7">
        <f t="shared" si="5"/>
        <v>127.58512635511954</v>
      </c>
      <c r="P7" t="s">
        <v>22</v>
      </c>
      <c r="Q7">
        <f>SQRT(Q5)</f>
        <v>66.932802122726045</v>
      </c>
    </row>
    <row r="8" spans="1:17" x14ac:dyDescent="0.3">
      <c r="A8">
        <v>7</v>
      </c>
      <c r="B8">
        <v>105</v>
      </c>
      <c r="C8">
        <v>141</v>
      </c>
      <c r="D8">
        <f t="shared" si="0"/>
        <v>6.6500000000000057</v>
      </c>
      <c r="E8">
        <f t="shared" si="1"/>
        <v>8</v>
      </c>
      <c r="F8">
        <f t="shared" si="2"/>
        <v>53.200000000000045</v>
      </c>
      <c r="G8">
        <f t="shared" si="3"/>
        <v>44.222500000000075</v>
      </c>
      <c r="H8">
        <f t="shared" si="4"/>
        <v>64</v>
      </c>
      <c r="J8">
        <v>7</v>
      </c>
      <c r="K8">
        <v>141</v>
      </c>
      <c r="L8">
        <f t="shared" si="5"/>
        <v>138.67069444700078</v>
      </c>
      <c r="N8" t="s">
        <v>13</v>
      </c>
      <c r="O8">
        <f>O1*O3/O2</f>
        <v>0.85273600706778796</v>
      </c>
      <c r="P8" t="s">
        <v>23</v>
      </c>
      <c r="Q8">
        <v>40</v>
      </c>
    </row>
    <row r="9" spans="1:17" x14ac:dyDescent="0.3">
      <c r="A9">
        <v>8</v>
      </c>
      <c r="B9">
        <v>110</v>
      </c>
      <c r="C9">
        <v>141</v>
      </c>
      <c r="D9">
        <f t="shared" si="0"/>
        <v>11.650000000000006</v>
      </c>
      <c r="E9">
        <f t="shared" si="1"/>
        <v>8</v>
      </c>
      <c r="F9">
        <f t="shared" si="2"/>
        <v>93.200000000000045</v>
      </c>
      <c r="G9">
        <f t="shared" si="3"/>
        <v>135.72250000000014</v>
      </c>
      <c r="H9">
        <f t="shared" si="4"/>
        <v>64</v>
      </c>
      <c r="J9">
        <v>8</v>
      </c>
      <c r="K9">
        <v>141</v>
      </c>
      <c r="L9">
        <f t="shared" si="5"/>
        <v>142.93437448233973</v>
      </c>
      <c r="N9" t="s">
        <v>25</v>
      </c>
      <c r="O9">
        <f>Q2-(Q1*O8)</f>
        <v>49.133413704883054</v>
      </c>
      <c r="P9" t="s">
        <v>24</v>
      </c>
      <c r="Q9">
        <v>40</v>
      </c>
    </row>
    <row r="10" spans="1:17" x14ac:dyDescent="0.3">
      <c r="A10">
        <v>9</v>
      </c>
      <c r="B10">
        <v>98</v>
      </c>
      <c r="C10">
        <v>130</v>
      </c>
      <c r="D10">
        <f t="shared" si="0"/>
        <v>-0.34999999999999432</v>
      </c>
      <c r="E10">
        <f t="shared" si="1"/>
        <v>-3</v>
      </c>
      <c r="F10">
        <f t="shared" si="2"/>
        <v>1.0499999999999829</v>
      </c>
      <c r="G10">
        <f t="shared" si="3"/>
        <v>0.12249999999999601</v>
      </c>
      <c r="H10">
        <f t="shared" si="4"/>
        <v>9</v>
      </c>
      <c r="J10">
        <v>9</v>
      </c>
      <c r="K10">
        <v>130</v>
      </c>
      <c r="L10">
        <f t="shared" si="5"/>
        <v>132.70154239752628</v>
      </c>
    </row>
    <row r="11" spans="1:17" x14ac:dyDescent="0.3">
      <c r="A11">
        <v>10</v>
      </c>
      <c r="B11">
        <v>98</v>
      </c>
      <c r="C11">
        <v>134</v>
      </c>
      <c r="D11">
        <f t="shared" si="0"/>
        <v>-0.34999999999999432</v>
      </c>
      <c r="E11">
        <f t="shared" si="1"/>
        <v>1</v>
      </c>
      <c r="F11">
        <f t="shared" si="2"/>
        <v>-0.34999999999999432</v>
      </c>
      <c r="G11">
        <f t="shared" si="3"/>
        <v>0.12249999999999601</v>
      </c>
      <c r="H11">
        <f t="shared" si="4"/>
        <v>1</v>
      </c>
      <c r="J11">
        <v>10</v>
      </c>
      <c r="K11">
        <v>134</v>
      </c>
      <c r="L11">
        <f t="shared" si="5"/>
        <v>132.70154239752628</v>
      </c>
    </row>
    <row r="12" spans="1:17" x14ac:dyDescent="0.3">
      <c r="A12">
        <v>11</v>
      </c>
      <c r="B12">
        <v>81</v>
      </c>
      <c r="C12">
        <v>115</v>
      </c>
      <c r="D12">
        <f t="shared" si="0"/>
        <v>-17.349999999999994</v>
      </c>
      <c r="E12">
        <f t="shared" si="1"/>
        <v>-18</v>
      </c>
      <c r="F12">
        <f t="shared" si="2"/>
        <v>312.2999999999999</v>
      </c>
      <c r="G12">
        <f t="shared" si="3"/>
        <v>301.02249999999981</v>
      </c>
      <c r="H12">
        <f t="shared" si="4"/>
        <v>324</v>
      </c>
      <c r="J12">
        <v>11</v>
      </c>
      <c r="K12">
        <v>115</v>
      </c>
      <c r="L12">
        <f t="shared" si="5"/>
        <v>118.20503027737388</v>
      </c>
    </row>
    <row r="13" spans="1:17" x14ac:dyDescent="0.3">
      <c r="A13">
        <v>12</v>
      </c>
      <c r="B13">
        <v>81</v>
      </c>
      <c r="C13">
        <v>117</v>
      </c>
      <c r="D13">
        <f t="shared" si="0"/>
        <v>-17.349999999999994</v>
      </c>
      <c r="E13">
        <f t="shared" si="1"/>
        <v>-16</v>
      </c>
      <c r="F13">
        <f t="shared" si="2"/>
        <v>277.59999999999991</v>
      </c>
      <c r="G13">
        <f t="shared" si="3"/>
        <v>301.02249999999981</v>
      </c>
      <c r="H13">
        <f t="shared" si="4"/>
        <v>256</v>
      </c>
      <c r="J13">
        <v>12</v>
      </c>
      <c r="K13">
        <v>117</v>
      </c>
      <c r="L13">
        <f t="shared" si="5"/>
        <v>118.20503027737388</v>
      </c>
      <c r="N13" t="s">
        <v>1</v>
      </c>
      <c r="O13" t="s">
        <v>14</v>
      </c>
    </row>
    <row r="14" spans="1:17" x14ac:dyDescent="0.3">
      <c r="A14">
        <v>13</v>
      </c>
      <c r="B14">
        <v>91</v>
      </c>
      <c r="C14">
        <v>123</v>
      </c>
      <c r="D14">
        <f t="shared" si="0"/>
        <v>-7.3499999999999943</v>
      </c>
      <c r="E14">
        <f t="shared" si="1"/>
        <v>-10</v>
      </c>
      <c r="F14">
        <f t="shared" si="2"/>
        <v>73.499999999999943</v>
      </c>
      <c r="G14">
        <f t="shared" si="3"/>
        <v>54.022499999999916</v>
      </c>
      <c r="H14">
        <f t="shared" si="4"/>
        <v>100</v>
      </c>
      <c r="J14">
        <v>13</v>
      </c>
      <c r="K14">
        <v>123</v>
      </c>
      <c r="L14">
        <f t="shared" si="5"/>
        <v>126.73239034805175</v>
      </c>
      <c r="N14">
        <v>1</v>
      </c>
      <c r="O14">
        <f>$O$8*N14+$O$9</f>
        <v>49.986149711950844</v>
      </c>
    </row>
    <row r="15" spans="1:17" x14ac:dyDescent="0.3">
      <c r="A15">
        <v>14</v>
      </c>
      <c r="B15">
        <v>105</v>
      </c>
      <c r="C15">
        <v>144</v>
      </c>
      <c r="D15">
        <f t="shared" si="0"/>
        <v>6.6500000000000057</v>
      </c>
      <c r="E15">
        <f t="shared" si="1"/>
        <v>11</v>
      </c>
      <c r="F15">
        <f t="shared" si="2"/>
        <v>73.150000000000063</v>
      </c>
      <c r="G15">
        <f t="shared" si="3"/>
        <v>44.222500000000075</v>
      </c>
      <c r="H15">
        <f t="shared" si="4"/>
        <v>121</v>
      </c>
      <c r="J15">
        <v>14</v>
      </c>
      <c r="K15">
        <v>144</v>
      </c>
      <c r="L15">
        <f t="shared" si="5"/>
        <v>138.67069444700078</v>
      </c>
      <c r="N15">
        <v>2</v>
      </c>
      <c r="O15">
        <f t="shared" ref="O15:O23" si="6">$O$8*N15+$O$9</f>
        <v>50.838885719018627</v>
      </c>
    </row>
    <row r="16" spans="1:17" x14ac:dyDescent="0.3">
      <c r="A16">
        <v>15</v>
      </c>
      <c r="B16">
        <v>100</v>
      </c>
      <c r="C16">
        <v>137</v>
      </c>
      <c r="D16">
        <f t="shared" si="0"/>
        <v>1.6500000000000057</v>
      </c>
      <c r="E16">
        <f t="shared" si="1"/>
        <v>4</v>
      </c>
      <c r="F16">
        <f t="shared" si="2"/>
        <v>6.6000000000000227</v>
      </c>
      <c r="G16">
        <f t="shared" si="3"/>
        <v>2.7225000000000188</v>
      </c>
      <c r="H16">
        <f t="shared" si="4"/>
        <v>16</v>
      </c>
      <c r="J16">
        <v>15</v>
      </c>
      <c r="K16">
        <v>137</v>
      </c>
      <c r="L16">
        <f t="shared" si="5"/>
        <v>134.40701441166186</v>
      </c>
      <c r="N16">
        <v>3</v>
      </c>
      <c r="O16">
        <f t="shared" si="6"/>
        <v>51.691621726086417</v>
      </c>
    </row>
    <row r="17" spans="1:15" x14ac:dyDescent="0.3">
      <c r="A17">
        <v>16</v>
      </c>
      <c r="B17">
        <v>107</v>
      </c>
      <c r="C17">
        <v>140</v>
      </c>
      <c r="D17">
        <f t="shared" si="0"/>
        <v>8.6500000000000057</v>
      </c>
      <c r="E17">
        <f t="shared" si="1"/>
        <v>7</v>
      </c>
      <c r="F17">
        <f t="shared" si="2"/>
        <v>60.55000000000004</v>
      </c>
      <c r="G17">
        <f t="shared" si="3"/>
        <v>74.822500000000105</v>
      </c>
      <c r="H17">
        <f t="shared" si="4"/>
        <v>49</v>
      </c>
      <c r="J17">
        <v>16</v>
      </c>
      <c r="K17">
        <v>140</v>
      </c>
      <c r="L17">
        <f t="shared" si="5"/>
        <v>140.37616646113636</v>
      </c>
      <c r="N17">
        <v>4</v>
      </c>
      <c r="O17">
        <f t="shared" si="6"/>
        <v>52.544357733154207</v>
      </c>
    </row>
    <row r="18" spans="1:15" x14ac:dyDescent="0.3">
      <c r="A18">
        <v>17</v>
      </c>
      <c r="B18">
        <v>82</v>
      </c>
      <c r="C18">
        <v>123</v>
      </c>
      <c r="D18">
        <f t="shared" si="0"/>
        <v>-16.349999999999994</v>
      </c>
      <c r="E18">
        <f t="shared" si="1"/>
        <v>-10</v>
      </c>
      <c r="F18">
        <f t="shared" si="2"/>
        <v>163.49999999999994</v>
      </c>
      <c r="G18">
        <f t="shared" si="3"/>
        <v>267.32249999999982</v>
      </c>
      <c r="H18">
        <f t="shared" si="4"/>
        <v>100</v>
      </c>
      <c r="J18">
        <v>17</v>
      </c>
      <c r="K18">
        <v>123</v>
      </c>
      <c r="L18">
        <f t="shared" si="5"/>
        <v>119.05776628444167</v>
      </c>
      <c r="N18">
        <v>5</v>
      </c>
      <c r="O18">
        <f t="shared" si="6"/>
        <v>53.39709374022199</v>
      </c>
    </row>
    <row r="19" spans="1:15" x14ac:dyDescent="0.3">
      <c r="A19">
        <v>18</v>
      </c>
      <c r="B19">
        <v>84</v>
      </c>
      <c r="C19">
        <v>115</v>
      </c>
      <c r="D19">
        <f t="shared" si="0"/>
        <v>-14.349999999999994</v>
      </c>
      <c r="E19">
        <f t="shared" si="1"/>
        <v>-18</v>
      </c>
      <c r="F19">
        <f t="shared" si="2"/>
        <v>258.2999999999999</v>
      </c>
      <c r="G19">
        <f t="shared" si="3"/>
        <v>205.92249999999984</v>
      </c>
      <c r="H19">
        <f t="shared" si="4"/>
        <v>324</v>
      </c>
      <c r="J19">
        <v>18</v>
      </c>
      <c r="K19">
        <v>115</v>
      </c>
      <c r="L19">
        <f t="shared" si="5"/>
        <v>120.76323829857725</v>
      </c>
      <c r="N19">
        <v>6</v>
      </c>
      <c r="O19">
        <f t="shared" si="6"/>
        <v>54.24982974728978</v>
      </c>
    </row>
    <row r="20" spans="1:15" x14ac:dyDescent="0.3">
      <c r="A20">
        <v>19</v>
      </c>
      <c r="B20">
        <v>100</v>
      </c>
      <c r="C20">
        <v>134</v>
      </c>
      <c r="D20">
        <f t="shared" si="0"/>
        <v>1.6500000000000057</v>
      </c>
      <c r="E20">
        <f t="shared" si="1"/>
        <v>1</v>
      </c>
      <c r="F20">
        <f t="shared" si="2"/>
        <v>1.6500000000000057</v>
      </c>
      <c r="G20">
        <f t="shared" si="3"/>
        <v>2.7225000000000188</v>
      </c>
      <c r="H20">
        <f t="shared" si="4"/>
        <v>1</v>
      </c>
      <c r="J20">
        <v>19</v>
      </c>
      <c r="K20">
        <v>134</v>
      </c>
      <c r="L20">
        <f t="shared" si="5"/>
        <v>134.40701441166186</v>
      </c>
      <c r="N20">
        <v>7</v>
      </c>
      <c r="O20">
        <f t="shared" si="6"/>
        <v>55.10256575435757</v>
      </c>
    </row>
    <row r="21" spans="1:15" x14ac:dyDescent="0.3">
      <c r="A21">
        <v>20</v>
      </c>
      <c r="B21">
        <v>108</v>
      </c>
      <c r="C21">
        <v>147</v>
      </c>
      <c r="D21">
        <f t="shared" si="0"/>
        <v>9.6500000000000057</v>
      </c>
      <c r="E21">
        <f t="shared" si="1"/>
        <v>14</v>
      </c>
      <c r="F21">
        <f t="shared" si="2"/>
        <v>135.10000000000008</v>
      </c>
      <c r="G21">
        <f t="shared" si="3"/>
        <v>93.122500000000116</v>
      </c>
      <c r="H21">
        <f t="shared" si="4"/>
        <v>196</v>
      </c>
      <c r="J21">
        <v>20</v>
      </c>
      <c r="K21">
        <v>147</v>
      </c>
      <c r="L21">
        <f t="shared" si="5"/>
        <v>141.22890246820415</v>
      </c>
      <c r="N21">
        <v>8</v>
      </c>
      <c r="O21">
        <f t="shared" si="6"/>
        <v>55.95530176142536</v>
      </c>
    </row>
    <row r="22" spans="1:15" x14ac:dyDescent="0.3">
      <c r="A22">
        <v>21</v>
      </c>
      <c r="B22">
        <v>116</v>
      </c>
      <c r="C22">
        <v>144</v>
      </c>
      <c r="D22">
        <f t="shared" si="0"/>
        <v>17.650000000000006</v>
      </c>
      <c r="E22">
        <f t="shared" si="1"/>
        <v>11</v>
      </c>
      <c r="F22">
        <f t="shared" si="2"/>
        <v>194.15000000000006</v>
      </c>
      <c r="G22">
        <f t="shared" si="3"/>
        <v>311.52250000000021</v>
      </c>
      <c r="H22">
        <f t="shared" si="4"/>
        <v>121</v>
      </c>
      <c r="J22">
        <v>21</v>
      </c>
      <c r="K22">
        <v>144</v>
      </c>
      <c r="L22">
        <f t="shared" si="5"/>
        <v>148.05079052474645</v>
      </c>
      <c r="N22">
        <v>9</v>
      </c>
      <c r="O22">
        <f t="shared" si="6"/>
        <v>56.808037768493143</v>
      </c>
    </row>
    <row r="23" spans="1:15" x14ac:dyDescent="0.3">
      <c r="A23">
        <v>22</v>
      </c>
      <c r="B23">
        <v>115</v>
      </c>
      <c r="C23">
        <v>144</v>
      </c>
      <c r="D23">
        <f t="shared" si="0"/>
        <v>16.650000000000006</v>
      </c>
      <c r="E23">
        <f t="shared" si="1"/>
        <v>11</v>
      </c>
      <c r="F23">
        <f t="shared" si="2"/>
        <v>183.15000000000006</v>
      </c>
      <c r="G23">
        <f t="shared" si="3"/>
        <v>277.2225000000002</v>
      </c>
      <c r="H23">
        <f t="shared" si="4"/>
        <v>121</v>
      </c>
      <c r="J23">
        <v>22</v>
      </c>
      <c r="K23">
        <v>144</v>
      </c>
      <c r="L23">
        <f t="shared" si="5"/>
        <v>147.19805451767866</v>
      </c>
      <c r="N23">
        <v>10</v>
      </c>
      <c r="O23">
        <f t="shared" si="6"/>
        <v>57.660773775560934</v>
      </c>
    </row>
    <row r="24" spans="1:15" x14ac:dyDescent="0.3">
      <c r="A24">
        <v>23</v>
      </c>
      <c r="B24">
        <v>93</v>
      </c>
      <c r="C24">
        <v>126</v>
      </c>
      <c r="D24">
        <f t="shared" si="0"/>
        <v>-5.3499999999999943</v>
      </c>
      <c r="E24">
        <f t="shared" si="1"/>
        <v>-7</v>
      </c>
      <c r="F24">
        <f t="shared" si="2"/>
        <v>37.44999999999996</v>
      </c>
      <c r="G24">
        <f t="shared" si="3"/>
        <v>28.622499999999938</v>
      </c>
      <c r="H24">
        <f t="shared" si="4"/>
        <v>49</v>
      </c>
      <c r="J24">
        <v>23</v>
      </c>
      <c r="K24">
        <v>126</v>
      </c>
      <c r="L24">
        <f t="shared" si="5"/>
        <v>128.43786236218733</v>
      </c>
    </row>
    <row r="25" spans="1:15" x14ac:dyDescent="0.3">
      <c r="A25">
        <v>24</v>
      </c>
      <c r="B25">
        <v>105</v>
      </c>
      <c r="C25">
        <v>141</v>
      </c>
      <c r="D25">
        <f t="shared" si="0"/>
        <v>6.6500000000000057</v>
      </c>
      <c r="E25">
        <f t="shared" si="1"/>
        <v>8</v>
      </c>
      <c r="F25">
        <f t="shared" si="2"/>
        <v>53.200000000000045</v>
      </c>
      <c r="G25">
        <f t="shared" si="3"/>
        <v>44.222500000000075</v>
      </c>
      <c r="H25">
        <f t="shared" si="4"/>
        <v>64</v>
      </c>
      <c r="J25">
        <v>24</v>
      </c>
      <c r="K25">
        <v>141</v>
      </c>
      <c r="L25">
        <f t="shared" si="5"/>
        <v>138.67069444700078</v>
      </c>
    </row>
    <row r="26" spans="1:15" x14ac:dyDescent="0.3">
      <c r="A26">
        <v>25</v>
      </c>
      <c r="B26">
        <v>89</v>
      </c>
      <c r="C26">
        <v>124</v>
      </c>
      <c r="D26">
        <f t="shared" si="0"/>
        <v>-9.3499999999999943</v>
      </c>
      <c r="E26">
        <f t="shared" si="1"/>
        <v>-9</v>
      </c>
      <c r="F26">
        <f t="shared" si="2"/>
        <v>84.149999999999949</v>
      </c>
      <c r="G26">
        <f t="shared" si="3"/>
        <v>87.4224999999999</v>
      </c>
      <c r="H26">
        <f t="shared" si="4"/>
        <v>81</v>
      </c>
      <c r="J26">
        <v>25</v>
      </c>
      <c r="K26">
        <v>124</v>
      </c>
      <c r="L26">
        <f t="shared" si="5"/>
        <v>125.02691833391619</v>
      </c>
    </row>
    <row r="27" spans="1:15" x14ac:dyDescent="0.3">
      <c r="A27">
        <v>26</v>
      </c>
      <c r="B27">
        <v>104</v>
      </c>
      <c r="C27">
        <v>144</v>
      </c>
      <c r="D27">
        <f t="shared" si="0"/>
        <v>5.6500000000000057</v>
      </c>
      <c r="E27">
        <f t="shared" si="1"/>
        <v>11</v>
      </c>
      <c r="F27">
        <f t="shared" si="2"/>
        <v>62.150000000000063</v>
      </c>
      <c r="G27">
        <f t="shared" si="3"/>
        <v>31.922500000000063</v>
      </c>
      <c r="H27">
        <f t="shared" si="4"/>
        <v>121</v>
      </c>
      <c r="J27">
        <v>26</v>
      </c>
      <c r="K27">
        <v>144</v>
      </c>
      <c r="L27">
        <f t="shared" si="5"/>
        <v>137.81795843993302</v>
      </c>
    </row>
    <row r="28" spans="1:15" x14ac:dyDescent="0.3">
      <c r="A28">
        <v>27</v>
      </c>
      <c r="B28">
        <v>108</v>
      </c>
      <c r="C28">
        <v>144</v>
      </c>
      <c r="D28">
        <f t="shared" si="0"/>
        <v>9.6500000000000057</v>
      </c>
      <c r="E28">
        <f t="shared" si="1"/>
        <v>11</v>
      </c>
      <c r="F28">
        <f t="shared" si="2"/>
        <v>106.15000000000006</v>
      </c>
      <c r="G28">
        <f t="shared" si="3"/>
        <v>93.122500000000116</v>
      </c>
      <c r="H28">
        <f t="shared" si="4"/>
        <v>121</v>
      </c>
      <c r="J28">
        <v>27</v>
      </c>
      <c r="K28">
        <v>144</v>
      </c>
      <c r="L28">
        <f t="shared" si="5"/>
        <v>141.22890246820415</v>
      </c>
    </row>
    <row r="29" spans="1:15" x14ac:dyDescent="0.3">
      <c r="A29">
        <v>28</v>
      </c>
      <c r="B29">
        <v>88</v>
      </c>
      <c r="C29">
        <v>129</v>
      </c>
      <c r="D29">
        <f t="shared" si="0"/>
        <v>-10.349999999999994</v>
      </c>
      <c r="E29">
        <f t="shared" si="1"/>
        <v>-4</v>
      </c>
      <c r="F29">
        <f t="shared" si="2"/>
        <v>41.399999999999977</v>
      </c>
      <c r="G29">
        <f t="shared" si="3"/>
        <v>107.12249999999989</v>
      </c>
      <c r="H29">
        <f t="shared" si="4"/>
        <v>16</v>
      </c>
      <c r="J29">
        <v>28</v>
      </c>
      <c r="K29">
        <v>129</v>
      </c>
      <c r="L29">
        <f t="shared" si="5"/>
        <v>124.1741823268484</v>
      </c>
    </row>
    <row r="30" spans="1:15" x14ac:dyDescent="0.3">
      <c r="A30">
        <v>29</v>
      </c>
      <c r="B30">
        <v>109</v>
      </c>
      <c r="C30">
        <v>137</v>
      </c>
      <c r="D30">
        <f t="shared" si="0"/>
        <v>10.650000000000006</v>
      </c>
      <c r="E30">
        <f t="shared" si="1"/>
        <v>4</v>
      </c>
      <c r="F30">
        <f t="shared" si="2"/>
        <v>42.600000000000023</v>
      </c>
      <c r="G30">
        <f t="shared" si="3"/>
        <v>113.42250000000013</v>
      </c>
      <c r="H30">
        <f t="shared" si="4"/>
        <v>16</v>
      </c>
      <c r="J30">
        <v>29</v>
      </c>
      <c r="K30">
        <v>137</v>
      </c>
      <c r="L30">
        <f t="shared" si="5"/>
        <v>142.08163847527194</v>
      </c>
    </row>
    <row r="31" spans="1:15" x14ac:dyDescent="0.3">
      <c r="A31">
        <v>30</v>
      </c>
      <c r="B31">
        <v>112</v>
      </c>
      <c r="C31">
        <v>144</v>
      </c>
      <c r="D31">
        <f t="shared" si="0"/>
        <v>13.650000000000006</v>
      </c>
      <c r="E31">
        <f t="shared" si="1"/>
        <v>11</v>
      </c>
      <c r="F31">
        <f t="shared" si="2"/>
        <v>150.15000000000006</v>
      </c>
      <c r="G31">
        <f t="shared" si="3"/>
        <v>186.32250000000016</v>
      </c>
      <c r="H31">
        <f t="shared" si="4"/>
        <v>121</v>
      </c>
      <c r="J31">
        <v>30</v>
      </c>
      <c r="K31">
        <v>144</v>
      </c>
      <c r="L31">
        <f t="shared" si="5"/>
        <v>144.63984649647529</v>
      </c>
    </row>
    <row r="32" spans="1:15" x14ac:dyDescent="0.3">
      <c r="A32">
        <v>31</v>
      </c>
      <c r="B32">
        <v>96</v>
      </c>
      <c r="C32">
        <v>132</v>
      </c>
      <c r="D32">
        <f t="shared" si="0"/>
        <v>-2.3499999999999943</v>
      </c>
      <c r="E32">
        <f t="shared" si="1"/>
        <v>-1</v>
      </c>
      <c r="F32">
        <f t="shared" si="2"/>
        <v>2.3499999999999943</v>
      </c>
      <c r="G32">
        <f t="shared" si="3"/>
        <v>5.5224999999999733</v>
      </c>
      <c r="H32">
        <f t="shared" si="4"/>
        <v>1</v>
      </c>
      <c r="J32">
        <v>31</v>
      </c>
      <c r="K32">
        <v>132</v>
      </c>
      <c r="L32">
        <f t="shared" si="5"/>
        <v>130.9960703833907</v>
      </c>
    </row>
    <row r="33" spans="1:12" x14ac:dyDescent="0.3">
      <c r="A33">
        <v>32</v>
      </c>
      <c r="B33">
        <v>89</v>
      </c>
      <c r="C33">
        <v>125</v>
      </c>
      <c r="D33">
        <f t="shared" si="0"/>
        <v>-9.3499999999999943</v>
      </c>
      <c r="E33">
        <f t="shared" si="1"/>
        <v>-8</v>
      </c>
      <c r="F33">
        <f t="shared" si="2"/>
        <v>74.799999999999955</v>
      </c>
      <c r="G33">
        <f t="shared" si="3"/>
        <v>87.4224999999999</v>
      </c>
      <c r="H33">
        <f t="shared" si="4"/>
        <v>64</v>
      </c>
      <c r="J33">
        <v>32</v>
      </c>
      <c r="K33">
        <v>125</v>
      </c>
      <c r="L33">
        <f t="shared" si="5"/>
        <v>125.02691833391619</v>
      </c>
    </row>
    <row r="34" spans="1:12" x14ac:dyDescent="0.3">
      <c r="A34">
        <v>33</v>
      </c>
      <c r="B34">
        <v>93</v>
      </c>
      <c r="C34">
        <v>126</v>
      </c>
      <c r="D34">
        <f t="shared" si="0"/>
        <v>-5.3499999999999943</v>
      </c>
      <c r="E34">
        <f t="shared" si="1"/>
        <v>-7</v>
      </c>
      <c r="F34">
        <f t="shared" si="2"/>
        <v>37.44999999999996</v>
      </c>
      <c r="G34">
        <f t="shared" si="3"/>
        <v>28.622499999999938</v>
      </c>
      <c r="H34">
        <f t="shared" si="4"/>
        <v>49</v>
      </c>
      <c r="J34">
        <v>33</v>
      </c>
      <c r="K34">
        <v>126</v>
      </c>
      <c r="L34">
        <f t="shared" si="5"/>
        <v>128.43786236218733</v>
      </c>
    </row>
    <row r="35" spans="1:12" x14ac:dyDescent="0.3">
      <c r="A35">
        <v>34</v>
      </c>
      <c r="B35">
        <v>114</v>
      </c>
      <c r="C35">
        <v>140</v>
      </c>
      <c r="D35">
        <f t="shared" si="0"/>
        <v>15.650000000000006</v>
      </c>
      <c r="E35">
        <f t="shared" si="1"/>
        <v>7</v>
      </c>
      <c r="F35">
        <f t="shared" si="2"/>
        <v>109.55000000000004</v>
      </c>
      <c r="G35">
        <f t="shared" si="3"/>
        <v>244.92250000000018</v>
      </c>
      <c r="H35">
        <f t="shared" si="4"/>
        <v>49</v>
      </c>
      <c r="J35">
        <v>34</v>
      </c>
      <c r="K35">
        <v>140</v>
      </c>
      <c r="L35">
        <f t="shared" si="5"/>
        <v>146.34531851061087</v>
      </c>
    </row>
    <row r="36" spans="1:12" x14ac:dyDescent="0.3">
      <c r="A36">
        <v>35</v>
      </c>
      <c r="B36">
        <v>81</v>
      </c>
      <c r="C36">
        <v>120</v>
      </c>
      <c r="D36">
        <f t="shared" si="0"/>
        <v>-17.349999999999994</v>
      </c>
      <c r="E36">
        <f t="shared" si="1"/>
        <v>-13</v>
      </c>
      <c r="F36">
        <f t="shared" si="2"/>
        <v>225.54999999999993</v>
      </c>
      <c r="G36">
        <f t="shared" si="3"/>
        <v>301.02249999999981</v>
      </c>
      <c r="H36">
        <f t="shared" si="4"/>
        <v>169</v>
      </c>
      <c r="J36">
        <v>35</v>
      </c>
      <c r="K36">
        <v>120</v>
      </c>
      <c r="L36">
        <f t="shared" si="5"/>
        <v>118.20503027737388</v>
      </c>
    </row>
    <row r="37" spans="1:12" x14ac:dyDescent="0.3">
      <c r="A37">
        <v>36</v>
      </c>
      <c r="B37">
        <v>84</v>
      </c>
      <c r="C37">
        <v>118</v>
      </c>
      <c r="D37">
        <f t="shared" si="0"/>
        <v>-14.349999999999994</v>
      </c>
      <c r="E37">
        <f t="shared" si="1"/>
        <v>-15</v>
      </c>
      <c r="F37">
        <f t="shared" si="2"/>
        <v>215.24999999999991</v>
      </c>
      <c r="G37">
        <f t="shared" si="3"/>
        <v>205.92249999999984</v>
      </c>
      <c r="H37">
        <f t="shared" si="4"/>
        <v>225</v>
      </c>
      <c r="J37">
        <v>36</v>
      </c>
      <c r="K37">
        <v>118</v>
      </c>
      <c r="L37">
        <f t="shared" si="5"/>
        <v>120.76323829857725</v>
      </c>
    </row>
    <row r="38" spans="1:12" x14ac:dyDescent="0.3">
      <c r="A38">
        <v>37</v>
      </c>
      <c r="B38">
        <v>88</v>
      </c>
      <c r="C38">
        <v>119</v>
      </c>
      <c r="D38">
        <f t="shared" si="0"/>
        <v>-10.349999999999994</v>
      </c>
      <c r="E38">
        <f t="shared" si="1"/>
        <v>-14</v>
      </c>
      <c r="F38">
        <f t="shared" si="2"/>
        <v>144.89999999999992</v>
      </c>
      <c r="G38">
        <f t="shared" si="3"/>
        <v>107.12249999999989</v>
      </c>
      <c r="H38">
        <f t="shared" si="4"/>
        <v>196</v>
      </c>
      <c r="J38">
        <v>37</v>
      </c>
      <c r="K38">
        <v>119</v>
      </c>
      <c r="L38">
        <f t="shared" si="5"/>
        <v>124.1741823268484</v>
      </c>
    </row>
    <row r="39" spans="1:12" x14ac:dyDescent="0.3">
      <c r="A39">
        <v>38</v>
      </c>
      <c r="B39">
        <v>96</v>
      </c>
      <c r="C39">
        <v>131</v>
      </c>
      <c r="D39">
        <f t="shared" si="0"/>
        <v>-2.3499999999999943</v>
      </c>
      <c r="E39">
        <f t="shared" si="1"/>
        <v>-2</v>
      </c>
      <c r="F39">
        <f t="shared" si="2"/>
        <v>4.6999999999999886</v>
      </c>
      <c r="G39">
        <f t="shared" si="3"/>
        <v>5.5224999999999733</v>
      </c>
      <c r="H39">
        <f t="shared" si="4"/>
        <v>4</v>
      </c>
      <c r="J39">
        <v>38</v>
      </c>
      <c r="K39">
        <v>131</v>
      </c>
      <c r="L39">
        <f t="shared" si="5"/>
        <v>130.9960703833907</v>
      </c>
    </row>
    <row r="40" spans="1:12" x14ac:dyDescent="0.3">
      <c r="A40">
        <v>39</v>
      </c>
      <c r="B40">
        <v>82</v>
      </c>
      <c r="C40">
        <v>127</v>
      </c>
      <c r="D40">
        <f t="shared" si="0"/>
        <v>-16.349999999999994</v>
      </c>
      <c r="E40">
        <f t="shared" si="1"/>
        <v>-6</v>
      </c>
      <c r="F40">
        <f t="shared" si="2"/>
        <v>98.099999999999966</v>
      </c>
      <c r="G40">
        <f t="shared" si="3"/>
        <v>267.32249999999982</v>
      </c>
      <c r="H40">
        <f t="shared" si="4"/>
        <v>36</v>
      </c>
      <c r="J40">
        <v>39</v>
      </c>
      <c r="K40">
        <v>127</v>
      </c>
      <c r="L40">
        <f t="shared" si="5"/>
        <v>119.05776628444167</v>
      </c>
    </row>
    <row r="41" spans="1:12" x14ac:dyDescent="0.3">
      <c r="A41">
        <v>40</v>
      </c>
      <c r="B41">
        <v>114</v>
      </c>
      <c r="C41">
        <v>150</v>
      </c>
      <c r="D41">
        <f t="shared" si="0"/>
        <v>15.650000000000006</v>
      </c>
      <c r="E41">
        <f t="shared" si="1"/>
        <v>17</v>
      </c>
      <c r="F41">
        <f t="shared" si="2"/>
        <v>266.05000000000007</v>
      </c>
      <c r="G41">
        <f t="shared" si="3"/>
        <v>244.92250000000018</v>
      </c>
      <c r="H41">
        <f t="shared" si="4"/>
        <v>289</v>
      </c>
      <c r="J41">
        <v>40</v>
      </c>
      <c r="K41">
        <v>150</v>
      </c>
      <c r="L41">
        <f t="shared" si="5"/>
        <v>146.34531851061087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2018-02-27T00:35:54Z</dcterms:created>
  <dcterms:modified xsi:type="dcterms:W3CDTF">2018-02-27T01:32:49Z</dcterms:modified>
</cp:coreProperties>
</file>