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e\Personal\NotePersonal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S10" i="1" l="1"/>
  <c r="T7" i="1"/>
  <c r="R7" i="1"/>
  <c r="S7" i="1" s="1"/>
  <c r="S8" i="1"/>
  <c r="R10" i="1" l="1"/>
  <c r="Q7" i="1"/>
  <c r="G7" i="1"/>
  <c r="F7" i="1"/>
  <c r="P7" i="1"/>
  <c r="F5" i="1"/>
  <c r="K5" i="1"/>
  <c r="K7" i="1" s="1"/>
  <c r="J5" i="1"/>
  <c r="J7" i="1" s="1"/>
  <c r="H5" i="1"/>
  <c r="H7" i="1" s="1"/>
  <c r="E5" i="1"/>
  <c r="G5" i="1" s="1"/>
  <c r="K4" i="1"/>
  <c r="J4" i="1"/>
  <c r="I4" i="1"/>
  <c r="H4" i="1"/>
  <c r="G4" i="1"/>
  <c r="F4" i="1"/>
  <c r="G3" i="1"/>
  <c r="I3" i="1"/>
  <c r="J3" i="1"/>
  <c r="K3" i="1"/>
  <c r="F3" i="1"/>
  <c r="E4" i="1"/>
  <c r="E3" i="1"/>
  <c r="I5" i="1" l="1"/>
  <c r="I7" i="1" s="1"/>
</calcChain>
</file>

<file path=xl/sharedStrings.xml><?xml version="1.0" encoding="utf-8"?>
<sst xmlns="http://schemas.openxmlformats.org/spreadsheetml/2006/main" count="47" uniqueCount="34">
  <si>
    <t>NAMES</t>
    <phoneticPr fontId="1" type="noConversion"/>
  </si>
  <si>
    <t>TOT COST</t>
    <phoneticPr fontId="1" type="noConversion"/>
  </si>
  <si>
    <t>WHO PAID</t>
    <phoneticPr fontId="1" type="noConversion"/>
  </si>
  <si>
    <t>WHAT</t>
    <phoneticPr fontId="1" type="noConversion"/>
  </si>
  <si>
    <t>Chandler</t>
    <phoneticPr fontId="1" type="noConversion"/>
  </si>
  <si>
    <t>Monica</t>
    <phoneticPr fontId="1" type="noConversion"/>
  </si>
  <si>
    <t>Rachel</t>
    <phoneticPr fontId="1" type="noConversion"/>
  </si>
  <si>
    <t>Joey</t>
    <phoneticPr fontId="1" type="noConversion"/>
  </si>
  <si>
    <t>Phoebe</t>
    <phoneticPr fontId="1" type="noConversion"/>
  </si>
  <si>
    <t>PEOPLE 
INVOLVED</t>
    <phoneticPr fontId="1" type="noConversion"/>
  </si>
  <si>
    <t>점심</t>
    <phoneticPr fontId="1" type="noConversion"/>
  </si>
  <si>
    <t>Ross</t>
    <phoneticPr fontId="1" type="noConversion"/>
  </si>
  <si>
    <t>Monica, Rachel, Joey</t>
    <phoneticPr fontId="1" type="noConversion"/>
  </si>
  <si>
    <t>1/N</t>
    <phoneticPr fontId="1" type="noConversion"/>
  </si>
  <si>
    <t xml:space="preserve"> 저녁</t>
    <phoneticPr fontId="1" type="noConversion"/>
  </si>
  <si>
    <t>Phoebe, Ross</t>
    <phoneticPr fontId="1" type="noConversion"/>
  </si>
  <si>
    <t>술</t>
    <phoneticPr fontId="1" type="noConversion"/>
  </si>
  <si>
    <t>Chandler</t>
    <phoneticPr fontId="1" type="noConversion"/>
  </si>
  <si>
    <t>"+ 는 받아야되는 금액"</t>
    <phoneticPr fontId="1" type="noConversion"/>
  </si>
  <si>
    <t>"- 는 내야되는 금액"</t>
    <phoneticPr fontId="1" type="noConversion"/>
  </si>
  <si>
    <t>합계</t>
    <phoneticPr fontId="1" type="noConversion"/>
  </si>
  <si>
    <t>정산</t>
    <phoneticPr fontId="1" type="noConversion"/>
  </si>
  <si>
    <t>Ross, Monica, Rachel, Joey, Phoebe</t>
    <phoneticPr fontId="1" type="noConversion"/>
  </si>
  <si>
    <t>Joey</t>
    <phoneticPr fontId="1" type="noConversion"/>
  </si>
  <si>
    <t>pays 45000 to chandler</t>
    <phoneticPr fontId="1" type="noConversion"/>
  </si>
  <si>
    <t>pays 40000 to chandler</t>
    <phoneticPr fontId="1" type="noConversion"/>
  </si>
  <si>
    <t>pays 15000 to chandler, 15000 to ross and 10000 to rachel</t>
    <phoneticPr fontId="1" type="noConversion"/>
  </si>
  <si>
    <t xml:space="preserve">TOTAL: </t>
    <phoneticPr fontId="1" type="noConversion"/>
  </si>
  <si>
    <t>Total 5 transactions</t>
    <phoneticPr fontId="1" type="noConversion"/>
  </si>
  <si>
    <t>No. of transactions</t>
    <phoneticPr fontId="1" type="noConversion"/>
  </si>
  <si>
    <t>10 transactions</t>
    <phoneticPr fontId="1" type="noConversion"/>
  </si>
  <si>
    <t>0 (Chandler)</t>
  </si>
  <si>
    <t>0 (Chandler)</t>
    <phoneticPr fontId="1" type="noConversion"/>
  </si>
  <si>
    <t>0 (Rachel)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</si>
</sst>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B9" sqref="B9"/>
    </sheetView>
  </sheetViews>
  <sheetFormatPr defaultRowHeight="16.5" x14ac:dyDescent="0.3"/>
  <cols>
    <col min="1" max="3" width="10.625" customWidth="1"/>
    <col min="4" max="4" width="20.125" style="7" bestFit="1" customWidth="1"/>
    <col min="5" max="5" width="20.125" customWidth="1"/>
    <col min="6" max="11" width="10.625" customWidth="1"/>
    <col min="12" max="12" width="18.375" bestFit="1" customWidth="1"/>
    <col min="13" max="13" width="14.25" customWidth="1"/>
    <col min="14" max="14" width="33" customWidth="1"/>
    <col min="15" max="15" width="12.25" customWidth="1"/>
    <col min="16" max="16" width="12.375" customWidth="1"/>
    <col min="17" max="17" width="14" customWidth="1"/>
    <col min="18" max="20" width="12.375" customWidth="1"/>
  </cols>
  <sheetData>
    <row r="1" spans="1:20" ht="33" customHeight="1" x14ac:dyDescent="0.3">
      <c r="A1" s="11" t="s">
        <v>3</v>
      </c>
      <c r="B1" s="11" t="s">
        <v>1</v>
      </c>
      <c r="C1" s="11" t="s">
        <v>2</v>
      </c>
      <c r="D1" s="13" t="s">
        <v>9</v>
      </c>
      <c r="E1" s="13" t="s">
        <v>13</v>
      </c>
      <c r="F1" s="10" t="s">
        <v>0</v>
      </c>
      <c r="G1" s="10"/>
      <c r="H1" s="10"/>
      <c r="I1" s="10"/>
      <c r="J1" s="10"/>
      <c r="K1" s="10"/>
    </row>
    <row r="2" spans="1:20" x14ac:dyDescent="0.3">
      <c r="A2" s="12"/>
      <c r="B2" s="12"/>
      <c r="C2" s="12"/>
      <c r="D2" s="14"/>
      <c r="E2" s="14"/>
      <c r="F2" s="2" t="s">
        <v>11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8" t="s">
        <v>29</v>
      </c>
    </row>
    <row r="3" spans="1:20" x14ac:dyDescent="0.3">
      <c r="A3" s="1" t="s">
        <v>10</v>
      </c>
      <c r="B3" s="1">
        <v>80000</v>
      </c>
      <c r="C3" s="1" t="s">
        <v>11</v>
      </c>
      <c r="D3" s="4" t="s">
        <v>12</v>
      </c>
      <c r="E3" s="1">
        <f>$B3/((LEN(TRIM($D3))-LEN(SUBSTITUTE(TRIM($D3),",",""))+1)+1)</f>
        <v>20000</v>
      </c>
      <c r="F3" s="5">
        <f>IF($C3=F$2, $B3-$E3, (IF(ISNUMBER(SEARCH($F$2,$D3)), -$E3,"")))</f>
        <v>60000</v>
      </c>
      <c r="G3" s="5" t="str">
        <f t="shared" ref="G3:K5" si="0">IF($C3=G$2, $B3-$E3, (IF(ISNUMBER(SEARCH(G$2,$D3)), -$E3,"0")))</f>
        <v>0</v>
      </c>
      <c r="H3" s="5">
        <f>IF($C3=H$2, $B3-$E3, (IF(ISNUMBER(SEARCH(H$2,$D3)), -$E3,"0")))</f>
        <v>-20000</v>
      </c>
      <c r="I3" s="5">
        <f t="shared" si="0"/>
        <v>-20000</v>
      </c>
      <c r="J3" s="5">
        <f t="shared" si="0"/>
        <v>-20000</v>
      </c>
      <c r="K3" s="5" t="str">
        <f t="shared" si="0"/>
        <v>0</v>
      </c>
      <c r="L3">
        <v>3</v>
      </c>
    </row>
    <row r="4" spans="1:20" x14ac:dyDescent="0.3">
      <c r="A4" s="1" t="s">
        <v>14</v>
      </c>
      <c r="B4" s="1">
        <v>75000</v>
      </c>
      <c r="C4" s="1" t="s">
        <v>6</v>
      </c>
      <c r="D4" s="4" t="s">
        <v>15</v>
      </c>
      <c r="E4" s="1">
        <f>$B4/((LEN(TRIM($D4))-LEN(SUBSTITUTE(TRIM($D4),",",""))+1)+1)</f>
        <v>25000</v>
      </c>
      <c r="F4" s="5">
        <f>IF($C4=F$2, $B4-$E4, (IF(ISNUMBER(SEARCH($F$2,$D4)), -$E4,"")))</f>
        <v>-25000</v>
      </c>
      <c r="G4" s="5" t="str">
        <f t="shared" si="0"/>
        <v>0</v>
      </c>
      <c r="H4" s="5" t="str">
        <f t="shared" si="0"/>
        <v>0</v>
      </c>
      <c r="I4" s="5">
        <f t="shared" si="0"/>
        <v>50000</v>
      </c>
      <c r="J4" s="5" t="str">
        <f t="shared" si="0"/>
        <v>0</v>
      </c>
      <c r="K4" s="5">
        <f t="shared" si="0"/>
        <v>-25000</v>
      </c>
      <c r="L4">
        <v>2</v>
      </c>
      <c r="N4" t="s">
        <v>18</v>
      </c>
    </row>
    <row r="5" spans="1:20" ht="33" x14ac:dyDescent="0.3">
      <c r="A5" s="1" t="s">
        <v>16</v>
      </c>
      <c r="B5" s="1">
        <v>120000</v>
      </c>
      <c r="C5" s="1" t="s">
        <v>17</v>
      </c>
      <c r="D5" s="4" t="s">
        <v>22</v>
      </c>
      <c r="E5" s="1">
        <f>$B5/((LEN(TRIM($D5))-LEN(SUBSTITUTE(TRIM($D5),",",""))+1)+1)</f>
        <v>20000</v>
      </c>
      <c r="F5" s="5">
        <f>IF($C5=F$2, $B5-$E5, (IF(ISNUMBER(SEARCH($F$2,$D5)), -$E5,"")))</f>
        <v>-20000</v>
      </c>
      <c r="G5" s="5">
        <f>IF($C5=G$2, $B5-$E5, (IF(ISNUMBER(SEARCH(G$2,$D5)), -$E5,"0")))</f>
        <v>100000</v>
      </c>
      <c r="H5" s="5">
        <f t="shared" si="0"/>
        <v>-20000</v>
      </c>
      <c r="I5" s="5">
        <f t="shared" si="0"/>
        <v>-20000</v>
      </c>
      <c r="J5" s="5">
        <f t="shared" si="0"/>
        <v>-20000</v>
      </c>
      <c r="K5" s="5">
        <f t="shared" si="0"/>
        <v>-20000</v>
      </c>
      <c r="L5">
        <v>5</v>
      </c>
      <c r="N5" t="s">
        <v>19</v>
      </c>
    </row>
    <row r="6" spans="1:20" x14ac:dyDescent="0.3">
      <c r="A6" s="1"/>
      <c r="B6" s="1"/>
      <c r="C6" s="1"/>
      <c r="D6" s="4"/>
      <c r="E6" s="1"/>
      <c r="F6" s="6"/>
      <c r="G6" s="1"/>
      <c r="H6" s="1"/>
      <c r="I6" s="1"/>
      <c r="J6" s="1"/>
      <c r="K6" s="1"/>
      <c r="N6" s="15" t="s">
        <v>21</v>
      </c>
      <c r="O6" s="16"/>
      <c r="P6" s="16"/>
      <c r="Q6" s="16"/>
      <c r="R6" s="16"/>
      <c r="S6" s="16"/>
      <c r="T6" s="17"/>
    </row>
    <row r="7" spans="1:20" x14ac:dyDescent="0.3">
      <c r="A7" s="1" t="s">
        <v>20</v>
      </c>
      <c r="B7" s="1"/>
      <c r="C7" s="1" t="s">
        <v>27</v>
      </c>
      <c r="D7" s="4"/>
      <c r="E7" s="1"/>
      <c r="F7" s="1">
        <f>SUM(F3:F5)</f>
        <v>15000</v>
      </c>
      <c r="G7" s="1">
        <f>SUM(G3:G5)</f>
        <v>100000</v>
      </c>
      <c r="H7" s="1">
        <f t="shared" ref="H7:K7" si="1">SUM(H3:H5)</f>
        <v>-40000</v>
      </c>
      <c r="I7" s="1">
        <f t="shared" si="1"/>
        <v>10000</v>
      </c>
      <c r="J7" s="1">
        <f t="shared" si="1"/>
        <v>-40000</v>
      </c>
      <c r="K7" s="1">
        <f t="shared" si="1"/>
        <v>-45000</v>
      </c>
      <c r="L7" t="s">
        <v>30</v>
      </c>
      <c r="N7" s="3" t="s">
        <v>4</v>
      </c>
      <c r="O7" s="3">
        <v>100000</v>
      </c>
      <c r="P7" s="3">
        <f>O7+O12</f>
        <v>55000</v>
      </c>
      <c r="Q7" s="3">
        <f>IF(ABS(P7) &gt; ABS(P11),P7+P11,0)</f>
        <v>15000</v>
      </c>
      <c r="R7" s="3">
        <f>IF(Q7=0,0, IF(ABS(Q7) &gt; ABS(Q10),Q7+Q10,0))</f>
        <v>0</v>
      </c>
      <c r="S7" s="3">
        <f>IF(R7=0,0, IF(ABS(R7) &gt; ABS(R10),R7+R10,0))</f>
        <v>0</v>
      </c>
      <c r="T7" s="3">
        <f>IF(S7=0,0, IF(ABS(S7) &gt; ABS(S10),S7+S10,0))</f>
        <v>0</v>
      </c>
    </row>
    <row r="8" spans="1:20" x14ac:dyDescent="0.3">
      <c r="A8" s="1"/>
      <c r="B8" s="1"/>
      <c r="C8" s="1"/>
      <c r="D8" s="4"/>
      <c r="E8" s="1"/>
      <c r="F8" s="1"/>
      <c r="G8" s="1"/>
      <c r="H8" s="1"/>
      <c r="I8" s="1"/>
      <c r="J8" s="1"/>
      <c r="K8" s="1"/>
      <c r="N8" s="3" t="s">
        <v>11</v>
      </c>
      <c r="O8" s="3">
        <v>15000</v>
      </c>
      <c r="P8" s="3">
        <v>15000</v>
      </c>
      <c r="Q8" s="3">
        <v>15000</v>
      </c>
      <c r="R8" s="3">
        <v>15000</v>
      </c>
      <c r="S8" s="3">
        <f>IF(ABS(R8) &gt; ABS(R10),R8+R10,0)</f>
        <v>0</v>
      </c>
      <c r="T8" s="3">
        <v>0</v>
      </c>
    </row>
    <row r="9" spans="1:20" x14ac:dyDescent="0.3">
      <c r="A9" s="1"/>
      <c r="B9" s="1"/>
      <c r="C9" s="1"/>
      <c r="D9" s="4"/>
      <c r="E9" s="1"/>
      <c r="F9" s="1"/>
      <c r="G9" s="1"/>
      <c r="H9" s="1"/>
      <c r="I9" s="1"/>
      <c r="J9" s="1"/>
      <c r="K9" s="1"/>
      <c r="N9" s="3" t="s">
        <v>6</v>
      </c>
      <c r="O9" s="3">
        <v>10000</v>
      </c>
      <c r="P9" s="3">
        <v>10000</v>
      </c>
      <c r="Q9" s="3">
        <v>10000</v>
      </c>
      <c r="R9" s="3">
        <v>10000</v>
      </c>
      <c r="S9" s="3">
        <v>10000</v>
      </c>
      <c r="T9" s="3">
        <v>0</v>
      </c>
    </row>
    <row r="10" spans="1:20" x14ac:dyDescent="0.3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  <c r="N10" s="3" t="s">
        <v>5</v>
      </c>
      <c r="O10" s="3">
        <v>-40000</v>
      </c>
      <c r="P10" s="3">
        <v>-40000</v>
      </c>
      <c r="Q10" s="3">
        <v>-40000</v>
      </c>
      <c r="R10" s="3">
        <f>IF(ABS(Q10) &gt; ABS(Q7), Q7+Q10,0)</f>
        <v>-25000</v>
      </c>
      <c r="S10" s="3">
        <f>IF(ABS(R10) &gt; ABS(R8), R10+R8,0)</f>
        <v>-10000</v>
      </c>
      <c r="T10" s="3" t="s">
        <v>33</v>
      </c>
    </row>
    <row r="11" spans="1:20" x14ac:dyDescent="0.3">
      <c r="A11" s="1"/>
      <c r="B11" s="1"/>
      <c r="C11" s="1"/>
      <c r="D11" s="1"/>
      <c r="E11" s="1"/>
      <c r="F11" s="1"/>
      <c r="G11" s="6"/>
      <c r="H11" s="1"/>
      <c r="I11" s="1"/>
      <c r="J11" s="1"/>
      <c r="K11" s="1"/>
      <c r="N11" s="3" t="s">
        <v>23</v>
      </c>
      <c r="O11" s="3">
        <v>-40000</v>
      </c>
      <c r="P11" s="3">
        <v>-40000</v>
      </c>
      <c r="Q11" s="3" t="s">
        <v>31</v>
      </c>
      <c r="R11" s="3">
        <v>0</v>
      </c>
      <c r="S11" s="3">
        <v>0</v>
      </c>
      <c r="T11" s="3">
        <v>0</v>
      </c>
    </row>
    <row r="12" spans="1:20" x14ac:dyDescent="0.3">
      <c r="A12" s="1"/>
      <c r="B12" s="1"/>
      <c r="C12" s="1"/>
      <c r="D12" s="4"/>
      <c r="E12" s="1"/>
      <c r="F12" s="1"/>
      <c r="G12" s="1"/>
      <c r="H12" s="1"/>
      <c r="I12" s="1"/>
      <c r="J12" s="1"/>
      <c r="K12" s="1"/>
      <c r="N12" s="3" t="s">
        <v>8</v>
      </c>
      <c r="O12" s="3">
        <v>-45000</v>
      </c>
      <c r="P12" s="3" t="s">
        <v>32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1"/>
      <c r="B13" s="1"/>
      <c r="C13" s="1"/>
      <c r="D13" s="4"/>
      <c r="E13" s="1"/>
      <c r="F13" s="1"/>
      <c r="G13" s="1"/>
      <c r="H13" s="1"/>
      <c r="I13" s="1"/>
      <c r="J13" s="1"/>
      <c r="K13" s="1"/>
    </row>
    <row r="14" spans="1:20" x14ac:dyDescent="0.3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20" x14ac:dyDescent="0.3">
      <c r="A15" s="1"/>
      <c r="B15" s="1"/>
      <c r="C15" s="1"/>
      <c r="D15" s="4"/>
      <c r="E15" s="1"/>
      <c r="F15" s="1"/>
      <c r="G15" s="1"/>
      <c r="H15" s="1"/>
      <c r="I15" s="1"/>
      <c r="J15" s="1"/>
      <c r="K15" s="1"/>
      <c r="M15" s="9" t="s">
        <v>28</v>
      </c>
      <c r="N15" s="2" t="s">
        <v>4</v>
      </c>
    </row>
    <row r="16" spans="1:20" x14ac:dyDescent="0.3">
      <c r="M16" s="9"/>
      <c r="N16" s="2" t="s">
        <v>11</v>
      </c>
    </row>
    <row r="17" spans="13:16" x14ac:dyDescent="0.3">
      <c r="M17" s="9"/>
      <c r="N17" s="2" t="s">
        <v>6</v>
      </c>
    </row>
    <row r="18" spans="13:16" x14ac:dyDescent="0.3">
      <c r="M18" s="9"/>
      <c r="N18" s="2" t="s">
        <v>5</v>
      </c>
      <c r="O18" t="s">
        <v>26</v>
      </c>
    </row>
    <row r="19" spans="13:16" x14ac:dyDescent="0.3">
      <c r="M19" s="9"/>
      <c r="N19" s="2" t="s">
        <v>23</v>
      </c>
      <c r="O19" t="s">
        <v>25</v>
      </c>
    </row>
    <row r="20" spans="13:16" x14ac:dyDescent="0.3">
      <c r="M20" s="9"/>
      <c r="N20" s="2" t="s">
        <v>8</v>
      </c>
      <c r="O20" t="s">
        <v>24</v>
      </c>
    </row>
    <row r="23" spans="13:16" x14ac:dyDescent="0.3">
      <c r="P23">
        <v>5</v>
      </c>
    </row>
  </sheetData>
  <sortState ref="O7:T7">
    <sortCondition descending="1" ref="O7"/>
  </sortState>
  <mergeCells count="8">
    <mergeCell ref="N6:T6"/>
    <mergeCell ref="M15:M20"/>
    <mergeCell ref="F1:K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2022-07-21T08:07:45Z</dcterms:created>
  <dcterms:modified xsi:type="dcterms:W3CDTF">2022-07-26T06:39:42Z</dcterms:modified>
</cp:coreProperties>
</file>