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finished\ZIF71_Zn_Co_finished\MS_for_paper\Data\dft_data\Output\Co_ZIF_TEAB\"/>
    </mc:Choice>
  </mc:AlternateContent>
  <xr:revisionPtr revIDLastSave="0" documentId="13_ncr:1_{9E342E8F-B5CA-4321-B2ED-A10BCAA70659}" xr6:coauthVersionLast="47" xr6:coauthVersionMax="47" xr10:uidLastSave="{00000000-0000-0000-0000-000000000000}"/>
  <bookViews>
    <workbookView xWindow="-120" yWindow="-120" windowWidth="29040" windowHeight="15840" xr2:uid="{4E26053C-E59D-4D39-BBD4-A0BAE4E1B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26" i="1"/>
  <c r="C31" i="1"/>
  <c r="C30" i="1"/>
  <c r="C26" i="1"/>
  <c r="C27" i="1"/>
  <c r="C28" i="1"/>
  <c r="C29" i="1"/>
  <c r="C25" i="1"/>
  <c r="C23" i="1"/>
  <c r="C24" i="1"/>
  <c r="C22" i="1"/>
  <c r="C21" i="1"/>
  <c r="D23" i="1" l="1"/>
</calcChain>
</file>

<file path=xl/sharedStrings.xml><?xml version="1.0" encoding="utf-8"?>
<sst xmlns="http://schemas.openxmlformats.org/spreadsheetml/2006/main" count="49" uniqueCount="46">
  <si>
    <t>software</t>
  </si>
  <si>
    <t>g16 Rev. A03</t>
    <phoneticPr fontId="1" type="noConversion"/>
  </si>
  <si>
    <t>level of theory</t>
  </si>
  <si>
    <t>basis set</t>
  </si>
  <si>
    <t>a.u. -&gt; kcal/mol</t>
  </si>
  <si>
    <t>Model</t>
    <phoneticPr fontId="1" type="noConversion"/>
  </si>
  <si>
    <t>Total Energy (a.u.)</t>
    <phoneticPr fontId="1" type="noConversion"/>
  </si>
  <si>
    <t>Model Complex</t>
    <phoneticPr fontId="1" type="noConversion"/>
  </si>
  <si>
    <t>Relative Energy (kcal/mol)</t>
    <phoneticPr fontId="1" type="noConversion"/>
  </si>
  <si>
    <t>Activation Barrier (kcal/mol)</t>
    <phoneticPr fontId="1" type="noConversion"/>
  </si>
  <si>
    <t>Gaussian Filename</t>
    <phoneticPr fontId="1" type="noConversion"/>
  </si>
  <si>
    <t>Co cluster</t>
    <phoneticPr fontId="1" type="noConversion"/>
  </si>
  <si>
    <t>PO</t>
    <phoneticPr fontId="1" type="noConversion"/>
  </si>
  <si>
    <t>CO2</t>
    <phoneticPr fontId="1" type="noConversion"/>
  </si>
  <si>
    <t>PC</t>
    <phoneticPr fontId="1" type="noConversion"/>
  </si>
  <si>
    <t>CAM-B3LYP</t>
    <phoneticPr fontId="1" type="noConversion"/>
  </si>
  <si>
    <t>6-31G(d,p) for C, H, O, Br, Li, Cl, N &amp; LanL2DZ for Co</t>
    <phoneticPr fontId="1" type="noConversion"/>
  </si>
  <si>
    <t>Co-ZIF-71/TEABr</t>
    <phoneticPr fontId="1" type="noConversion"/>
  </si>
  <si>
    <t>TEABr</t>
    <phoneticPr fontId="1" type="noConversion"/>
  </si>
  <si>
    <t>0. PO</t>
  </si>
  <si>
    <t>11. PC</t>
  </si>
  <si>
    <r>
      <t xml:space="preserve">1. Co cluster+PO, </t>
    </r>
    <r>
      <rPr>
        <b/>
        <sz val="11"/>
        <color theme="1"/>
        <rFont val="Arial"/>
        <family val="2"/>
      </rPr>
      <t>Int1</t>
    </r>
    <phoneticPr fontId="1" type="noConversion"/>
  </si>
  <si>
    <r>
      <t xml:space="preserve">2. Co cluster+PO+TEABr, </t>
    </r>
    <r>
      <rPr>
        <b/>
        <sz val="11"/>
        <color theme="1"/>
        <rFont val="Arial"/>
        <family val="2"/>
      </rPr>
      <t>Int2</t>
    </r>
    <phoneticPr fontId="1" type="noConversion"/>
  </si>
  <si>
    <r>
      <t xml:space="preserve">3. Ring opening TS (transition state), </t>
    </r>
    <r>
      <rPr>
        <b/>
        <sz val="11"/>
        <color theme="1"/>
        <rFont val="Arial"/>
        <family val="2"/>
      </rPr>
      <t>TS1</t>
    </r>
    <phoneticPr fontId="1" type="noConversion"/>
  </si>
  <si>
    <r>
      <t xml:space="preserve">6. CO2 Binding TS (transition state), </t>
    </r>
    <r>
      <rPr>
        <b/>
        <sz val="11"/>
        <color theme="1"/>
        <rFont val="Arial"/>
        <family val="2"/>
      </rPr>
      <t>TS2</t>
    </r>
    <phoneticPr fontId="1" type="noConversion"/>
  </si>
  <si>
    <r>
      <t xml:space="preserve">8. Ring closing TS (transition state), </t>
    </r>
    <r>
      <rPr>
        <b/>
        <sz val="11"/>
        <color theme="1"/>
        <rFont val="Arial"/>
        <family val="2"/>
      </rPr>
      <t>TS3</t>
    </r>
    <phoneticPr fontId="1" type="noConversion"/>
  </si>
  <si>
    <r>
      <t xml:space="preserve">9. Co cluster+PC+TEABr, </t>
    </r>
    <r>
      <rPr>
        <b/>
        <sz val="11"/>
        <color theme="1"/>
        <rFont val="Arial"/>
        <family val="2"/>
      </rPr>
      <t>Int6</t>
    </r>
    <phoneticPr fontId="1" type="noConversion"/>
  </si>
  <si>
    <r>
      <t xml:space="preserve">10. Co cluster+PC, </t>
    </r>
    <r>
      <rPr>
        <b/>
        <sz val="11"/>
        <color theme="1"/>
        <rFont val="Arial"/>
        <family val="2"/>
      </rPr>
      <t>Int7</t>
    </r>
    <phoneticPr fontId="1" type="noConversion"/>
  </si>
  <si>
    <r>
      <t xml:space="preserve">4. Co cluster+PO+TEABr - ring opened, </t>
    </r>
    <r>
      <rPr>
        <b/>
        <sz val="11"/>
        <color theme="1"/>
        <rFont val="Arial"/>
        <family val="2"/>
      </rPr>
      <t>Int3</t>
    </r>
    <phoneticPr fontId="1" type="noConversion"/>
  </si>
  <si>
    <r>
      <t xml:space="preserve">5. Co cluster+PO+TEABr+CO2, </t>
    </r>
    <r>
      <rPr>
        <b/>
        <sz val="11"/>
        <color theme="1"/>
        <rFont val="Arial"/>
        <family val="2"/>
      </rPr>
      <t>Int4</t>
    </r>
    <phoneticPr fontId="1" type="noConversion"/>
  </si>
  <si>
    <r>
      <t xml:space="preserve">7. Co cluster+PO+TEABr+CO2 - bind, </t>
    </r>
    <r>
      <rPr>
        <b/>
        <sz val="11"/>
        <color theme="1"/>
        <rFont val="Arial"/>
        <family val="2"/>
      </rPr>
      <t>Int5</t>
    </r>
    <phoneticPr fontId="1" type="noConversion"/>
  </si>
  <si>
    <t>Co_cat_opt_freq_qua.log</t>
    <phoneticPr fontId="1" type="noConversion"/>
  </si>
  <si>
    <t>PO_opt_freq_6_31G.log</t>
    <phoneticPr fontId="1" type="noConversion"/>
  </si>
  <si>
    <t>TEAB_opt_freq_6_31G.log</t>
    <phoneticPr fontId="1" type="noConversion"/>
  </si>
  <si>
    <t>CO2_opt_freq_6_31G.log</t>
    <phoneticPr fontId="1" type="noConversion"/>
  </si>
  <si>
    <t>PC_opt_freq_6_31G.log</t>
    <phoneticPr fontId="1" type="noConversion"/>
  </si>
  <si>
    <t>Co_PO_opt_freq4.log</t>
    <phoneticPr fontId="1" type="noConversion"/>
  </si>
  <si>
    <t>2_test_opt_freq_from_IRC.log</t>
    <phoneticPr fontId="1" type="noConversion"/>
  </si>
  <si>
    <t>4_test_opt_freq_from_IRC.log</t>
    <phoneticPr fontId="1" type="noConversion"/>
  </si>
  <si>
    <t>TS_new_all.log</t>
    <phoneticPr fontId="1" type="noConversion"/>
  </si>
  <si>
    <t>5_test_opt_freq_from_IRC.log</t>
    <phoneticPr fontId="1" type="noConversion"/>
  </si>
  <si>
    <t>7_test_opt_freq_from_IRC_re.log</t>
    <phoneticPr fontId="1" type="noConversion"/>
  </si>
  <si>
    <t>Co_PO_TEABr_CO_TS_4_re.log</t>
    <phoneticPr fontId="1" type="noConversion"/>
  </si>
  <si>
    <t>Co_PC_TEABr_TS_4_re.log</t>
    <phoneticPr fontId="1" type="noConversion"/>
  </si>
  <si>
    <t>9_test_opt_freq_from_IRC.log</t>
    <phoneticPr fontId="1" type="noConversion"/>
  </si>
  <si>
    <t>Co_PC_opt_freq4.log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</si>
</sst>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9" formatCode="0.00000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iberation Sans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1" applyFont="1">
      <alignment vertical="center"/>
    </xf>
    <xf numFmtId="0" fontId="4" fillId="0" borderId="8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6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Border="1">
      <alignment vertical="center"/>
    </xf>
    <xf numFmtId="0" fontId="3" fillId="0" borderId="4" xfId="1" applyFont="1" applyBorder="1">
      <alignment vertical="center"/>
    </xf>
    <xf numFmtId="0" fontId="3" fillId="0" borderId="6" xfId="1" applyFont="1" applyBorder="1">
      <alignment vertical="center"/>
    </xf>
    <xf numFmtId="0" fontId="4" fillId="0" borderId="12" xfId="1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5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0" borderId="0" xfId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4" xfId="1" applyFont="1" applyBorder="1" applyAlignment="1">
      <alignment horizontal="left" vertical="center"/>
    </xf>
    <xf numFmtId="176" fontId="3" fillId="2" borderId="1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4" fillId="0" borderId="1" xfId="0" applyNumberFormat="1" applyFont="1" applyBorder="1">
      <alignment vertical="center"/>
    </xf>
    <xf numFmtId="176" fontId="3" fillId="2" borderId="10" xfId="0" applyNumberFormat="1" applyFont="1" applyFill="1" applyBorder="1">
      <alignment vertical="center"/>
    </xf>
    <xf numFmtId="179" fontId="3" fillId="0" borderId="1" xfId="0" applyNumberFormat="1" applyFont="1" applyBorder="1">
      <alignment vertical="center"/>
    </xf>
    <xf numFmtId="179" fontId="3" fillId="0" borderId="10" xfId="0" applyNumberFormat="1" applyFont="1" applyBorder="1">
      <alignment vertical="center"/>
    </xf>
  </cellXfs>
  <cellStyles count="2">
    <cellStyle name="표준" xfId="0" builtinId="0"/>
    <cellStyle name="표준 2" xfId="1" xr:uid="{81F9418C-3480-464C-9A17-C26EFA0F1F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53C31-B512-40DF-9270-8824E87402E1}">
  <dimension ref="A1:E31"/>
  <sheetViews>
    <sheetView tabSelected="1" workbookViewId="0">
      <selection activeCell="E16" sqref="E16"/>
    </sheetView>
  </sheetViews>
  <sheetFormatPr defaultRowHeight="16.5"/>
  <cols>
    <col min="1" max="1" width="41.25" bestFit="1" customWidth="1"/>
    <col min="2" max="2" width="52" bestFit="1" customWidth="1"/>
    <col min="3" max="3" width="34.875" customWidth="1"/>
    <col min="4" max="4" width="28.5" bestFit="1" customWidth="1"/>
    <col min="5" max="5" width="53.125" bestFit="1" customWidth="1"/>
  </cols>
  <sheetData>
    <row r="1" spans="1:5">
      <c r="A1" s="1" t="s">
        <v>0</v>
      </c>
      <c r="B1" s="1" t="s">
        <v>1</v>
      </c>
      <c r="C1" s="10"/>
      <c r="D1" s="10"/>
      <c r="E1" s="10"/>
    </row>
    <row r="2" spans="1:5">
      <c r="A2" s="1" t="s">
        <v>2</v>
      </c>
      <c r="B2" s="1" t="s">
        <v>15</v>
      </c>
      <c r="C2" s="10"/>
      <c r="D2" s="10"/>
      <c r="E2" s="10"/>
    </row>
    <row r="3" spans="1:5">
      <c r="A3" s="1" t="s">
        <v>3</v>
      </c>
      <c r="B3" s="1" t="s">
        <v>16</v>
      </c>
      <c r="C3" s="10"/>
      <c r="D3" s="10"/>
      <c r="E3" s="10"/>
    </row>
    <row r="4" spans="1:5">
      <c r="A4" s="1" t="s">
        <v>4</v>
      </c>
      <c r="B4" s="1">
        <v>627.51</v>
      </c>
      <c r="C4" s="10"/>
      <c r="D4" s="10"/>
      <c r="E4" s="10"/>
    </row>
    <row r="5" spans="1:5" ht="17.25" thickBot="1">
      <c r="A5" s="10"/>
      <c r="B5" s="10"/>
      <c r="C5" s="10"/>
      <c r="D5" s="10"/>
      <c r="E5" s="10"/>
    </row>
    <row r="6" spans="1:5" ht="17.25" thickBot="1">
      <c r="A6" s="2" t="s">
        <v>5</v>
      </c>
      <c r="B6" s="9" t="s">
        <v>6</v>
      </c>
      <c r="C6" s="11" t="s">
        <v>10</v>
      </c>
      <c r="D6" s="10"/>
      <c r="E6" s="10"/>
    </row>
    <row r="7" spans="1:5">
      <c r="A7" s="4" t="s">
        <v>11</v>
      </c>
      <c r="B7" s="12">
        <v>-3586.6915369799999</v>
      </c>
      <c r="C7" s="13" t="s">
        <v>31</v>
      </c>
      <c r="D7" s="10"/>
      <c r="E7" s="10"/>
    </row>
    <row r="8" spans="1:5">
      <c r="A8" s="5" t="s">
        <v>12</v>
      </c>
      <c r="B8" s="28">
        <v>-193.01362153100001</v>
      </c>
      <c r="C8" s="15" t="s">
        <v>32</v>
      </c>
      <c r="D8" s="10"/>
      <c r="E8" s="10"/>
    </row>
    <row r="9" spans="1:5">
      <c r="A9" s="5" t="s">
        <v>18</v>
      </c>
      <c r="B9" s="14">
        <v>-2942.91980203</v>
      </c>
      <c r="C9" s="15" t="s">
        <v>33</v>
      </c>
      <c r="D9" s="10"/>
      <c r="E9" s="10"/>
    </row>
    <row r="10" spans="1:5">
      <c r="A10" s="5" t="s">
        <v>13</v>
      </c>
      <c r="B10" s="28">
        <v>-188.50936270400001</v>
      </c>
      <c r="C10" s="15" t="s">
        <v>34</v>
      </c>
      <c r="D10" s="10"/>
      <c r="E10" s="10"/>
    </row>
    <row r="11" spans="1:5" ht="17.25" thickBot="1">
      <c r="A11" s="23" t="s">
        <v>14</v>
      </c>
      <c r="B11" s="29">
        <v>-381.563554576</v>
      </c>
      <c r="C11" s="17" t="s">
        <v>35</v>
      </c>
      <c r="D11" s="10"/>
      <c r="E11" s="10"/>
    </row>
    <row r="12" spans="1:5">
      <c r="A12" s="21"/>
      <c r="B12" s="22"/>
      <c r="C12" s="22"/>
      <c r="D12" s="10"/>
      <c r="E12" s="10"/>
    </row>
    <row r="13" spans="1:5">
      <c r="A13" s="22"/>
      <c r="B13" s="22"/>
      <c r="C13" s="22"/>
      <c r="D13" s="10"/>
      <c r="E13" s="10"/>
    </row>
    <row r="14" spans="1:5">
      <c r="A14" s="10"/>
      <c r="B14" s="10"/>
      <c r="C14" s="10"/>
      <c r="D14" s="10"/>
      <c r="E14" s="10"/>
    </row>
    <row r="15" spans="1:5">
      <c r="A15" s="1"/>
      <c r="B15" s="10"/>
      <c r="C15" s="10"/>
      <c r="D15" s="10"/>
      <c r="E15" s="10"/>
    </row>
    <row r="16" spans="1:5">
      <c r="A16" s="1"/>
      <c r="B16" s="10"/>
      <c r="C16" s="10"/>
      <c r="D16" s="10"/>
      <c r="E16" s="10"/>
    </row>
    <row r="17" spans="1:5" ht="18">
      <c r="A17" s="3" t="s">
        <v>17</v>
      </c>
      <c r="B17" s="10"/>
      <c r="C17" s="10"/>
      <c r="D17" s="10"/>
      <c r="E17" s="10"/>
    </row>
    <row r="18" spans="1:5" ht="17.25" thickBot="1">
      <c r="A18" s="10"/>
      <c r="B18" s="10"/>
      <c r="C18" s="10"/>
      <c r="D18" s="10"/>
      <c r="E18" s="10"/>
    </row>
    <row r="19" spans="1:5" ht="17.25" thickBot="1">
      <c r="A19" s="18" t="s">
        <v>7</v>
      </c>
      <c r="B19" s="19" t="s">
        <v>6</v>
      </c>
      <c r="C19" s="20" t="s">
        <v>8</v>
      </c>
      <c r="D19" s="18" t="s">
        <v>9</v>
      </c>
      <c r="E19" s="11" t="s">
        <v>10</v>
      </c>
    </row>
    <row r="20" spans="1:5">
      <c r="A20" s="8" t="s">
        <v>19</v>
      </c>
      <c r="B20" s="14"/>
      <c r="C20" s="24">
        <v>0</v>
      </c>
      <c r="D20" s="12"/>
      <c r="E20" s="13"/>
    </row>
    <row r="21" spans="1:5">
      <c r="A21" s="6" t="s">
        <v>21</v>
      </c>
      <c r="B21" s="14">
        <v>-3779.7468006200002</v>
      </c>
      <c r="C21" s="25">
        <f>(B21-B7-B8)*B4</f>
        <v>-26.130839818738032</v>
      </c>
      <c r="D21" s="14"/>
      <c r="E21" s="15" t="s">
        <v>36</v>
      </c>
    </row>
    <row r="22" spans="1:5">
      <c r="A22" s="6" t="s">
        <v>22</v>
      </c>
      <c r="B22" s="14">
        <v>-6722.6985991000001</v>
      </c>
      <c r="C22" s="25">
        <f>(B22-$B$7-$B$8-$B$9)*$B$4</f>
        <v>-46.208932158278898</v>
      </c>
      <c r="D22" s="14"/>
      <c r="E22" s="15" t="s">
        <v>37</v>
      </c>
    </row>
    <row r="23" spans="1:5">
      <c r="A23" s="6" t="s">
        <v>23</v>
      </c>
      <c r="B23" s="14">
        <v>-6722.6861447499996</v>
      </c>
      <c r="C23" s="25">
        <f t="shared" ref="C23:C24" si="0">(B23-$B$7-$B$8-$B$9)*$B$4</f>
        <v>-38.393702989431915</v>
      </c>
      <c r="D23" s="26">
        <f>C23-C22</f>
        <v>7.815229168846983</v>
      </c>
      <c r="E23" s="15" t="s">
        <v>39</v>
      </c>
    </row>
    <row r="24" spans="1:5">
      <c r="A24" s="6" t="s">
        <v>28</v>
      </c>
      <c r="B24" s="28">
        <v>-6722.7126102800003</v>
      </c>
      <c r="C24" s="25">
        <f t="shared" si="0"/>
        <v>-55.001087720157351</v>
      </c>
      <c r="D24" s="14"/>
      <c r="E24" s="15" t="s">
        <v>38</v>
      </c>
    </row>
    <row r="25" spans="1:5">
      <c r="A25" s="6" t="s">
        <v>29</v>
      </c>
      <c r="B25" s="14">
        <v>-6911.2325014400003</v>
      </c>
      <c r="C25" s="25">
        <f>(B25-$B$7-$B$8-$B$9-$B$10)*$B$4</f>
        <v>-61.607799144737044</v>
      </c>
      <c r="D25" s="14"/>
      <c r="E25" s="15" t="s">
        <v>40</v>
      </c>
    </row>
    <row r="26" spans="1:5">
      <c r="A26" s="6" t="s">
        <v>24</v>
      </c>
      <c r="B26" s="14">
        <v>-6911.2225060399996</v>
      </c>
      <c r="C26" s="25">
        <f t="shared" ref="C26:C29" si="1">(B26-$B$7-$B$8-$B$9-$B$10)*$B$4</f>
        <v>-55.335585690321693</v>
      </c>
      <c r="D26" s="26">
        <f>C26-C25</f>
        <v>6.2722134544153505</v>
      </c>
      <c r="E26" s="15" t="s">
        <v>42</v>
      </c>
    </row>
    <row r="27" spans="1:5">
      <c r="A27" s="6" t="s">
        <v>30</v>
      </c>
      <c r="B27" s="14">
        <v>-6911.24694335</v>
      </c>
      <c r="C27" s="25">
        <f t="shared" si="1"/>
        <v>-70.670242088668971</v>
      </c>
      <c r="D27" s="26"/>
      <c r="E27" s="15" t="s">
        <v>41</v>
      </c>
    </row>
    <row r="28" spans="1:5">
      <c r="A28" s="6" t="s">
        <v>25</v>
      </c>
      <c r="B28" s="14">
        <v>-6911.2248874400002</v>
      </c>
      <c r="C28" s="25">
        <f t="shared" si="1"/>
        <v>-56.82993800467225</v>
      </c>
      <c r="D28" s="26">
        <f>C28-C27</f>
        <v>13.84030408399672</v>
      </c>
      <c r="E28" s="15" t="s">
        <v>43</v>
      </c>
    </row>
    <row r="29" spans="1:5">
      <c r="A29" s="6" t="s">
        <v>26</v>
      </c>
      <c r="B29" s="28">
        <v>-6911.26514004</v>
      </c>
      <c r="C29" s="25">
        <f t="shared" si="1"/>
        <v>-82.088847030548848</v>
      </c>
      <c r="D29" s="14"/>
      <c r="E29" s="15" t="s">
        <v>44</v>
      </c>
    </row>
    <row r="30" spans="1:5">
      <c r="A30" s="6" t="s">
        <v>27</v>
      </c>
      <c r="B30" s="14">
        <v>-3968.3009681899998</v>
      </c>
      <c r="C30" s="25">
        <f>(B30-B7-B8-B10)*B4</f>
        <v>-54.246341282179415</v>
      </c>
      <c r="D30" s="14"/>
      <c r="E30" s="15" t="s">
        <v>45</v>
      </c>
    </row>
    <row r="31" spans="1:5" ht="17.25" thickBot="1">
      <c r="A31" s="7" t="s">
        <v>20</v>
      </c>
      <c r="B31" s="16">
        <v>-381.563554576</v>
      </c>
      <c r="C31" s="27">
        <f>(B31-B8-B10)*B4</f>
        <v>-25.458294680895794</v>
      </c>
      <c r="D31" s="16"/>
      <c r="E31" s="17" t="s">
        <v>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윤성현</cp:lastModifiedBy>
  <dcterms:created xsi:type="dcterms:W3CDTF">2023-08-01T01:27:34Z</dcterms:created>
  <dcterms:modified xsi:type="dcterms:W3CDTF">2023-12-04T05:38:41Z</dcterms:modified>
</cp:coreProperties>
</file>