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_analyst\project\P1 - Sales Performance Dashboard\"/>
    </mc:Choice>
  </mc:AlternateContent>
  <xr:revisionPtr revIDLastSave="0" documentId="13_ncr:1_{0180E5F5-2522-40ED-AC23-F0F70D3A4E96}" xr6:coauthVersionLast="47" xr6:coauthVersionMax="47" xr10:uidLastSave="{00000000-0000-0000-0000-000000000000}"/>
  <bookViews>
    <workbookView xWindow="-108" yWindow="-108" windowWidth="23256" windowHeight="12456" activeTab="1" xr2:uid="{5972E21E-A042-4264-A84F-2F7CD3726DFD}"/>
  </bookViews>
  <sheets>
    <sheet name="Original" sheetId="1" r:id="rId1"/>
    <sheet name="PQed" sheetId="2" r:id="rId2"/>
    <sheet name="Pivot tables and charts and cal" sheetId="4" r:id="rId3"/>
  </sheets>
  <definedNames>
    <definedName name="Category">PQed!$I$2:$I$501</definedName>
    <definedName name="Customer_Name">PQed!$E$2:$E$501</definedName>
    <definedName name="Discount">PQed!$L$2:$L$501</definedName>
    <definedName name="Exact_Profit">PQed!$M$2:$M$501</definedName>
    <definedName name="First_name">PQed!$F$2:$F$501</definedName>
    <definedName name="Order_ID">PQed!$A$2:$A$501</definedName>
    <definedName name="Ordered_Date">PQed!$B$2:$B$501</definedName>
    <definedName name="Ordered_Day_Name">PQed!$D$2:$D$501</definedName>
    <definedName name="Ordered_Month">PQed!$C$2:$C$501</definedName>
    <definedName name="Product">PQed!$H$2:$H$501</definedName>
    <definedName name="Profit_Rounded">PQed!$N$2:$N$501</definedName>
    <definedName name="Profit_Status">PQed!$O$2:$O$501</definedName>
    <definedName name="Quantity">PQed!$K$2:$K$501</definedName>
    <definedName name="Region">PQed!$P$2:$P$501</definedName>
    <definedName name="Sales_Amount">PQed!$J$2:$J$501</definedName>
    <definedName name="Sales_Rep">PQed!$Q$2:$Q$501</definedName>
    <definedName name="Second_name">PQed!$G$2:$G$501</definedName>
  </definedNames>
  <calcPr calcId="191029"/>
  <pivotCaches>
    <pivotCache cacheId="0" r:id="rId4"/>
    <pivotCache cacheId="1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2" i="2" l="1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199" i="2"/>
  <c r="R200" i="2"/>
  <c r="R201" i="2"/>
  <c r="R202" i="2"/>
  <c r="R203" i="2"/>
  <c r="R204" i="2"/>
  <c r="R205" i="2"/>
  <c r="R206" i="2"/>
  <c r="R207" i="2"/>
  <c r="R208" i="2"/>
  <c r="R209" i="2"/>
  <c r="R210" i="2"/>
  <c r="R211" i="2"/>
  <c r="R212" i="2"/>
  <c r="R213" i="2"/>
  <c r="R214" i="2"/>
  <c r="R215" i="2"/>
  <c r="R216" i="2"/>
  <c r="R217" i="2"/>
  <c r="R218" i="2"/>
  <c r="R219" i="2"/>
  <c r="R220" i="2"/>
  <c r="R221" i="2"/>
  <c r="R222" i="2"/>
  <c r="R223" i="2"/>
  <c r="R224" i="2"/>
  <c r="R225" i="2"/>
  <c r="R226" i="2"/>
  <c r="R227" i="2"/>
  <c r="R228" i="2"/>
  <c r="R229" i="2"/>
  <c r="R230" i="2"/>
  <c r="R231" i="2"/>
  <c r="R232" i="2"/>
  <c r="R233" i="2"/>
  <c r="R234" i="2"/>
  <c r="R235" i="2"/>
  <c r="R236" i="2"/>
  <c r="R237" i="2"/>
  <c r="R238" i="2"/>
  <c r="R239" i="2"/>
  <c r="R240" i="2"/>
  <c r="R241" i="2"/>
  <c r="R242" i="2"/>
  <c r="R243" i="2"/>
  <c r="R244" i="2"/>
  <c r="R245" i="2"/>
  <c r="R246" i="2"/>
  <c r="R247" i="2"/>
  <c r="R248" i="2"/>
  <c r="R249" i="2"/>
  <c r="R250" i="2"/>
  <c r="R251" i="2"/>
  <c r="R252" i="2"/>
  <c r="R253" i="2"/>
  <c r="R254" i="2"/>
  <c r="R255" i="2"/>
  <c r="R256" i="2"/>
  <c r="R257" i="2"/>
  <c r="R258" i="2"/>
  <c r="R259" i="2"/>
  <c r="R260" i="2"/>
  <c r="R261" i="2"/>
  <c r="R262" i="2"/>
  <c r="R263" i="2"/>
  <c r="R264" i="2"/>
  <c r="R265" i="2"/>
  <c r="R266" i="2"/>
  <c r="R267" i="2"/>
  <c r="R268" i="2"/>
  <c r="R269" i="2"/>
  <c r="R270" i="2"/>
  <c r="R271" i="2"/>
  <c r="R272" i="2"/>
  <c r="R273" i="2"/>
  <c r="R274" i="2"/>
  <c r="R275" i="2"/>
  <c r="R276" i="2"/>
  <c r="R277" i="2"/>
  <c r="R278" i="2"/>
  <c r="R279" i="2"/>
  <c r="R280" i="2"/>
  <c r="R281" i="2"/>
  <c r="R282" i="2"/>
  <c r="R283" i="2"/>
  <c r="R284" i="2"/>
  <c r="R285" i="2"/>
  <c r="R286" i="2"/>
  <c r="R287" i="2"/>
  <c r="R288" i="2"/>
  <c r="R289" i="2"/>
  <c r="R290" i="2"/>
  <c r="R291" i="2"/>
  <c r="R292" i="2"/>
  <c r="R293" i="2"/>
  <c r="R294" i="2"/>
  <c r="R295" i="2"/>
  <c r="R296" i="2"/>
  <c r="R297" i="2"/>
  <c r="R298" i="2"/>
  <c r="R299" i="2"/>
  <c r="R300" i="2"/>
  <c r="R301" i="2"/>
  <c r="R302" i="2"/>
  <c r="R303" i="2"/>
  <c r="R304" i="2"/>
  <c r="R305" i="2"/>
  <c r="R306" i="2"/>
  <c r="R307" i="2"/>
  <c r="R308" i="2"/>
  <c r="R309" i="2"/>
  <c r="R310" i="2"/>
  <c r="R311" i="2"/>
  <c r="R312" i="2"/>
  <c r="R313" i="2"/>
  <c r="R314" i="2"/>
  <c r="R315" i="2"/>
  <c r="R316" i="2"/>
  <c r="R317" i="2"/>
  <c r="R318" i="2"/>
  <c r="R319" i="2"/>
  <c r="R320" i="2"/>
  <c r="R321" i="2"/>
  <c r="R322" i="2"/>
  <c r="R323" i="2"/>
  <c r="R324" i="2"/>
  <c r="R325" i="2"/>
  <c r="R326" i="2"/>
  <c r="R327" i="2"/>
  <c r="R328" i="2"/>
  <c r="R329" i="2"/>
  <c r="R330" i="2"/>
  <c r="R331" i="2"/>
  <c r="R332" i="2"/>
  <c r="R333" i="2"/>
  <c r="R334" i="2"/>
  <c r="R335" i="2"/>
  <c r="R336" i="2"/>
  <c r="R337" i="2"/>
  <c r="R338" i="2"/>
  <c r="R339" i="2"/>
  <c r="R340" i="2"/>
  <c r="R341" i="2"/>
  <c r="R342" i="2"/>
  <c r="R343" i="2"/>
  <c r="R344" i="2"/>
  <c r="R345" i="2"/>
  <c r="R346" i="2"/>
  <c r="R347" i="2"/>
  <c r="R348" i="2"/>
  <c r="R349" i="2"/>
  <c r="R350" i="2"/>
  <c r="R351" i="2"/>
  <c r="R352" i="2"/>
  <c r="R353" i="2"/>
  <c r="R354" i="2"/>
  <c r="R355" i="2"/>
  <c r="R356" i="2"/>
  <c r="R357" i="2"/>
  <c r="R358" i="2"/>
  <c r="R359" i="2"/>
  <c r="R360" i="2"/>
  <c r="R361" i="2"/>
  <c r="R362" i="2"/>
  <c r="R363" i="2"/>
  <c r="R364" i="2"/>
  <c r="R365" i="2"/>
  <c r="R366" i="2"/>
  <c r="R367" i="2"/>
  <c r="R368" i="2"/>
  <c r="R369" i="2"/>
  <c r="R370" i="2"/>
  <c r="R371" i="2"/>
  <c r="R372" i="2"/>
  <c r="R373" i="2"/>
  <c r="R374" i="2"/>
  <c r="R375" i="2"/>
  <c r="R376" i="2"/>
  <c r="R377" i="2"/>
  <c r="R378" i="2"/>
  <c r="R379" i="2"/>
  <c r="R380" i="2"/>
  <c r="R381" i="2"/>
  <c r="R382" i="2"/>
  <c r="R383" i="2"/>
  <c r="R384" i="2"/>
  <c r="R385" i="2"/>
  <c r="R386" i="2"/>
  <c r="R387" i="2"/>
  <c r="R388" i="2"/>
  <c r="R389" i="2"/>
  <c r="R390" i="2"/>
  <c r="R391" i="2"/>
  <c r="R392" i="2"/>
  <c r="R393" i="2"/>
  <c r="R394" i="2"/>
  <c r="R395" i="2"/>
  <c r="R396" i="2"/>
  <c r="R397" i="2"/>
  <c r="R398" i="2"/>
  <c r="R399" i="2"/>
  <c r="R400" i="2"/>
  <c r="R401" i="2"/>
  <c r="R402" i="2"/>
  <c r="R403" i="2"/>
  <c r="R404" i="2"/>
  <c r="R405" i="2"/>
  <c r="R406" i="2"/>
  <c r="R407" i="2"/>
  <c r="R408" i="2"/>
  <c r="R409" i="2"/>
  <c r="R410" i="2"/>
  <c r="R411" i="2"/>
  <c r="R412" i="2"/>
  <c r="R413" i="2"/>
  <c r="R414" i="2"/>
  <c r="R415" i="2"/>
  <c r="R416" i="2"/>
  <c r="R417" i="2"/>
  <c r="R418" i="2"/>
  <c r="R419" i="2"/>
  <c r="R420" i="2"/>
  <c r="R421" i="2"/>
  <c r="R422" i="2"/>
  <c r="R423" i="2"/>
  <c r="R424" i="2"/>
  <c r="R425" i="2"/>
  <c r="R426" i="2"/>
  <c r="R427" i="2"/>
  <c r="R428" i="2"/>
  <c r="R429" i="2"/>
  <c r="R430" i="2"/>
  <c r="R431" i="2"/>
  <c r="R432" i="2"/>
  <c r="R433" i="2"/>
  <c r="R434" i="2"/>
  <c r="R435" i="2"/>
  <c r="R436" i="2"/>
  <c r="R437" i="2"/>
  <c r="R438" i="2"/>
  <c r="R439" i="2"/>
  <c r="R440" i="2"/>
  <c r="R441" i="2"/>
  <c r="R442" i="2"/>
  <c r="R443" i="2"/>
  <c r="R444" i="2"/>
  <c r="R445" i="2"/>
  <c r="R446" i="2"/>
  <c r="R447" i="2"/>
  <c r="R448" i="2"/>
  <c r="R449" i="2"/>
  <c r="R450" i="2"/>
  <c r="R451" i="2"/>
  <c r="R452" i="2"/>
  <c r="R453" i="2"/>
  <c r="R454" i="2"/>
  <c r="R455" i="2"/>
  <c r="R456" i="2"/>
  <c r="R457" i="2"/>
  <c r="R458" i="2"/>
  <c r="R459" i="2"/>
  <c r="R460" i="2"/>
  <c r="R461" i="2"/>
  <c r="R462" i="2"/>
  <c r="R463" i="2"/>
  <c r="R464" i="2"/>
  <c r="R465" i="2"/>
  <c r="R466" i="2"/>
  <c r="R467" i="2"/>
  <c r="R468" i="2"/>
  <c r="R469" i="2"/>
  <c r="R470" i="2"/>
  <c r="R471" i="2"/>
  <c r="R472" i="2"/>
  <c r="R473" i="2"/>
  <c r="R474" i="2"/>
  <c r="R475" i="2"/>
  <c r="R476" i="2"/>
  <c r="R477" i="2"/>
  <c r="R478" i="2"/>
  <c r="R479" i="2"/>
  <c r="R480" i="2"/>
  <c r="R481" i="2"/>
  <c r="R482" i="2"/>
  <c r="R483" i="2"/>
  <c r="R484" i="2"/>
  <c r="R485" i="2"/>
  <c r="R486" i="2"/>
  <c r="R487" i="2"/>
  <c r="R488" i="2"/>
  <c r="R489" i="2"/>
  <c r="R490" i="2"/>
  <c r="R491" i="2"/>
  <c r="R492" i="2"/>
  <c r="R493" i="2"/>
  <c r="R494" i="2"/>
  <c r="R495" i="2"/>
  <c r="R496" i="2"/>
  <c r="R497" i="2"/>
  <c r="R498" i="2"/>
  <c r="R499" i="2"/>
  <c r="R500" i="2"/>
  <c r="R501" i="2"/>
  <c r="L92" i="4"/>
  <c r="M92" i="4"/>
  <c r="N92" i="4"/>
  <c r="O92" i="4"/>
  <c r="P92" i="4"/>
  <c r="Q92" i="4"/>
  <c r="R92" i="4"/>
  <c r="S92" i="4"/>
  <c r="T92" i="4"/>
  <c r="U92" i="4"/>
  <c r="V92" i="4"/>
  <c r="W92" i="4"/>
  <c r="X92" i="4"/>
  <c r="Y92" i="4"/>
  <c r="K92" i="4"/>
  <c r="J92" i="4"/>
  <c r="J75" i="4"/>
  <c r="J73" i="4"/>
  <c r="J71" i="4"/>
  <c r="J72" i="4"/>
  <c r="J74" i="4"/>
</calcChain>
</file>

<file path=xl/sharedStrings.xml><?xml version="1.0" encoding="utf-8"?>
<sst xmlns="http://schemas.openxmlformats.org/spreadsheetml/2006/main" count="8606" uniqueCount="1674">
  <si>
    <t>Order ID</t>
  </si>
  <si>
    <t>Date</t>
  </si>
  <si>
    <t>Customer Name</t>
  </si>
  <si>
    <t>Product</t>
  </si>
  <si>
    <t>Category</t>
  </si>
  <si>
    <t>Sales Amount</t>
  </si>
  <si>
    <t>Quantity</t>
  </si>
  <si>
    <t>Discount</t>
  </si>
  <si>
    <t>Profit</t>
  </si>
  <si>
    <t>Region</t>
  </si>
  <si>
    <t>Sales Rep</t>
  </si>
  <si>
    <t>ORD-2000</t>
  </si>
  <si>
    <t>Stephanie Brown</t>
  </si>
  <si>
    <t>Headphones</t>
  </si>
  <si>
    <t>Electronics</t>
  </si>
  <si>
    <t>East</t>
  </si>
  <si>
    <t>Chris Wilson</t>
  </si>
  <si>
    <t>ORD-2001</t>
  </si>
  <si>
    <t>Steven West</t>
  </si>
  <si>
    <t>Shoes</t>
  </si>
  <si>
    <t>Clothing</t>
  </si>
  <si>
    <t>Jane Smith</t>
  </si>
  <si>
    <t>ORD-2002</t>
  </si>
  <si>
    <t>Sheri Berry</t>
  </si>
  <si>
    <t>Smartphone</t>
  </si>
  <si>
    <t>South</t>
  </si>
  <si>
    <t>John Doe</t>
  </si>
  <si>
    <t>ORD-2003</t>
  </si>
  <si>
    <t>Michael Bright</t>
  </si>
  <si>
    <t>Bread</t>
  </si>
  <si>
    <t>Groceries</t>
  </si>
  <si>
    <t>ORD-2004</t>
  </si>
  <si>
    <t>Stacy Brooks</t>
  </si>
  <si>
    <t>Desk</t>
  </si>
  <si>
    <t>Furniture</t>
  </si>
  <si>
    <t>West</t>
  </si>
  <si>
    <t>ORD-2005</t>
  </si>
  <si>
    <t>Craig Long</t>
  </si>
  <si>
    <t>Tablet</t>
  </si>
  <si>
    <t>North</t>
  </si>
  <si>
    <t>ORD-2006</t>
  </si>
  <si>
    <t>Russell Alvarez</t>
  </si>
  <si>
    <t>Jeans</t>
  </si>
  <si>
    <t>Emma Brown</t>
  </si>
  <si>
    <t>ORD-2007</t>
  </si>
  <si>
    <t>Susan Wiggins</t>
  </si>
  <si>
    <t>Smartwatch</t>
  </si>
  <si>
    <t>ORD-2008</t>
  </si>
  <si>
    <t>Michael Anderson</t>
  </si>
  <si>
    <t>Jacket</t>
  </si>
  <si>
    <t>ORD-2009</t>
  </si>
  <si>
    <t>Ashley Anderson</t>
  </si>
  <si>
    <t>Vegetables</t>
  </si>
  <si>
    <t>ORD-2010</t>
  </si>
  <si>
    <t>Christine Bishop</t>
  </si>
  <si>
    <t>ORD-2011</t>
  </si>
  <si>
    <t>Edward Smith</t>
  </si>
  <si>
    <t>Laptop</t>
  </si>
  <si>
    <t>ORD-2012</t>
  </si>
  <si>
    <t>Logan Roberts</t>
  </si>
  <si>
    <t>ORD-2013</t>
  </si>
  <si>
    <t>Cindy Fernandez</t>
  </si>
  <si>
    <t>Sweater</t>
  </si>
  <si>
    <t>ORD-2014</t>
  </si>
  <si>
    <t>Allen Herrera</t>
  </si>
  <si>
    <t>ORD-2015</t>
  </si>
  <si>
    <t>Amber Russell</t>
  </si>
  <si>
    <t>ORD-2016</t>
  </si>
  <si>
    <t>Dawn Guzman</t>
  </si>
  <si>
    <t>Cabinet</t>
  </si>
  <si>
    <t>ORD-2017</t>
  </si>
  <si>
    <t>Jacqueline Goodwin</t>
  </si>
  <si>
    <t>ORD-2018</t>
  </si>
  <si>
    <t>Ronald Lee</t>
  </si>
  <si>
    <t>ORD-2019</t>
  </si>
  <si>
    <t>David Harris</t>
  </si>
  <si>
    <t>T-shirt</t>
  </si>
  <si>
    <t>ORD-2020</t>
  </si>
  <si>
    <t>Douglas Hernandez</t>
  </si>
  <si>
    <t>Eggs</t>
  </si>
  <si>
    <t>ORD-2021</t>
  </si>
  <si>
    <t>Eric Campbell</t>
  </si>
  <si>
    <t>ORD-2022</t>
  </si>
  <si>
    <t>Lisa Rogers</t>
  </si>
  <si>
    <t>ORD-2023</t>
  </si>
  <si>
    <t>Joe Donaldson</t>
  </si>
  <si>
    <t>ORD-2024</t>
  </si>
  <si>
    <t>Connie Baldwin</t>
  </si>
  <si>
    <t>Sofa</t>
  </si>
  <si>
    <t>ORD-2025</t>
  </si>
  <si>
    <t>Sheila Griffin DDS</t>
  </si>
  <si>
    <t>ORD-2026</t>
  </si>
  <si>
    <t>Tanya Williams</t>
  </si>
  <si>
    <t>Office Chair</t>
  </si>
  <si>
    <t>ORD-2027</t>
  </si>
  <si>
    <t>Kristen Evans</t>
  </si>
  <si>
    <t>ORD-2028</t>
  </si>
  <si>
    <t>Diane Griffin MD</t>
  </si>
  <si>
    <t>ORD-2029</t>
  </si>
  <si>
    <t>Christopher Hunt</t>
  </si>
  <si>
    <t>ORD-2030</t>
  </si>
  <si>
    <t>Chase Perez</t>
  </si>
  <si>
    <t>Bookshelf</t>
  </si>
  <si>
    <t>ORD-2031</t>
  </si>
  <si>
    <t>Amanda Gregory</t>
  </si>
  <si>
    <t>ORD-2032</t>
  </si>
  <si>
    <t>Robin Stewart</t>
  </si>
  <si>
    <t>ORD-2033</t>
  </si>
  <si>
    <t>Bryce Hall</t>
  </si>
  <si>
    <t>ORD-2034</t>
  </si>
  <si>
    <t>James Cantu</t>
  </si>
  <si>
    <t>ORD-2035</t>
  </si>
  <si>
    <t>Melanie Johnson</t>
  </si>
  <si>
    <t>ORD-2036</t>
  </si>
  <si>
    <t>Brian Simon</t>
  </si>
  <si>
    <t>ORD-2037</t>
  </si>
  <si>
    <t>Nathan Christensen</t>
  </si>
  <si>
    <t>ORD-2038</t>
  </si>
  <si>
    <t>Christopher Davis</t>
  </si>
  <si>
    <t>David Johnson</t>
  </si>
  <si>
    <t>ORD-2039</t>
  </si>
  <si>
    <t>Dana Williams</t>
  </si>
  <si>
    <t>ORD-2040</t>
  </si>
  <si>
    <t>Linda Chaney</t>
  </si>
  <si>
    <t>ORD-2041</t>
  </si>
  <si>
    <t>Sandra Jones</t>
  </si>
  <si>
    <t>ORD-2042</t>
  </si>
  <si>
    <t>Sara Pineda</t>
  </si>
  <si>
    <t>ORD-2043</t>
  </si>
  <si>
    <t>Marco Park</t>
  </si>
  <si>
    <t>ORD-2044</t>
  </si>
  <si>
    <t>Stephen Riley</t>
  </si>
  <si>
    <t>ORD-2045</t>
  </si>
  <si>
    <t>William Petty</t>
  </si>
  <si>
    <t>ORD-2046</t>
  </si>
  <si>
    <t>Joseph Acosta</t>
  </si>
  <si>
    <t>ORD-2047</t>
  </si>
  <si>
    <t>Kiara Obrien</t>
  </si>
  <si>
    <t>Milk</t>
  </si>
  <si>
    <t>ORD-2048</t>
  </si>
  <si>
    <t>Gary Williams</t>
  </si>
  <si>
    <t>ORD-2049</t>
  </si>
  <si>
    <t>Kendra Brown DDS</t>
  </si>
  <si>
    <t>ORD-2050</t>
  </si>
  <si>
    <t>Anthony Jones</t>
  </si>
  <si>
    <t>ORD-2051</t>
  </si>
  <si>
    <t>Bernard Simpson</t>
  </si>
  <si>
    <t>ORD-2052</t>
  </si>
  <si>
    <t>Brenda Murphy</t>
  </si>
  <si>
    <t>ORD-2053</t>
  </si>
  <si>
    <t>Sarah Smith</t>
  </si>
  <si>
    <t>ORD-2054</t>
  </si>
  <si>
    <t>Patrick Jenkins</t>
  </si>
  <si>
    <t>ORD-2055</t>
  </si>
  <si>
    <t>Stephanie Mccall</t>
  </si>
  <si>
    <t>ORD-2056</t>
  </si>
  <si>
    <t>Brianna Randall</t>
  </si>
  <si>
    <t>ORD-2057</t>
  </si>
  <si>
    <t>David Rodriguez</t>
  </si>
  <si>
    <t>ORD-2058</t>
  </si>
  <si>
    <t>Randy Obrien</t>
  </si>
  <si>
    <t>ORD-2059</t>
  </si>
  <si>
    <t>Isabella Le</t>
  </si>
  <si>
    <t>ORD-2060</t>
  </si>
  <si>
    <t>Robert Hamilton</t>
  </si>
  <si>
    <t>ORD-2061</t>
  </si>
  <si>
    <t>Mark Barber</t>
  </si>
  <si>
    <t>ORD-2062</t>
  </si>
  <si>
    <t>Jose Terry</t>
  </si>
  <si>
    <t>ORD-2063</t>
  </si>
  <si>
    <t>Lucas Murray</t>
  </si>
  <si>
    <t>ORD-2064</t>
  </si>
  <si>
    <t>Lisa Graham</t>
  </si>
  <si>
    <t>ORD-2065</t>
  </si>
  <si>
    <t>James Jones</t>
  </si>
  <si>
    <t>Fruits</t>
  </si>
  <si>
    <t>ORD-2066</t>
  </si>
  <si>
    <t>Susan Salinas</t>
  </si>
  <si>
    <t>ORD-2067</t>
  </si>
  <si>
    <t>Amanda Jackson</t>
  </si>
  <si>
    <t>ORD-2068</t>
  </si>
  <si>
    <t>Austin Guerrero</t>
  </si>
  <si>
    <t>ORD-2069</t>
  </si>
  <si>
    <t>Eric Smith</t>
  </si>
  <si>
    <t>ORD-2070</t>
  </si>
  <si>
    <t>Michelle Roman</t>
  </si>
  <si>
    <t>ORD-2071</t>
  </si>
  <si>
    <t>Daniel Morris</t>
  </si>
  <si>
    <t>ORD-2072</t>
  </si>
  <si>
    <t>Ann Smith</t>
  </si>
  <si>
    <t>ORD-2073</t>
  </si>
  <si>
    <t>Michelle Henderson</t>
  </si>
  <si>
    <t>ORD-2074</t>
  </si>
  <si>
    <t>Ashley Dudley</t>
  </si>
  <si>
    <t>ORD-2075</t>
  </si>
  <si>
    <t>Roger Whitney</t>
  </si>
  <si>
    <t>ORD-2076</t>
  </si>
  <si>
    <t>Anne Cantrell</t>
  </si>
  <si>
    <t>ORD-2077</t>
  </si>
  <si>
    <t>Stephen Hampton</t>
  </si>
  <si>
    <t>ORD-2078</t>
  </si>
  <si>
    <t>Angelica Campbell</t>
  </si>
  <si>
    <t>ORD-2079</t>
  </si>
  <si>
    <t>Heather Roberts</t>
  </si>
  <si>
    <t>ORD-2080</t>
  </si>
  <si>
    <t>Joshua Morgan</t>
  </si>
  <si>
    <t>ORD-2081</t>
  </si>
  <si>
    <t>Kyle Boyd</t>
  </si>
  <si>
    <t>ORD-2082</t>
  </si>
  <si>
    <t>Mary Allen</t>
  </si>
  <si>
    <t>ORD-2083</t>
  </si>
  <si>
    <t>Julia Aguirre</t>
  </si>
  <si>
    <t>ORD-2084</t>
  </si>
  <si>
    <t>Kenneth Wolf</t>
  </si>
  <si>
    <t>ORD-2085</t>
  </si>
  <si>
    <t>Ronald Foster</t>
  </si>
  <si>
    <t>ORD-2086</t>
  </si>
  <si>
    <t>Andrew Mann</t>
  </si>
  <si>
    <t>ORD-2087</t>
  </si>
  <si>
    <t>William Tran</t>
  </si>
  <si>
    <t>ORD-2088</t>
  </si>
  <si>
    <t>Rebecca Armstrong</t>
  </si>
  <si>
    <t>ORD-2089</t>
  </si>
  <si>
    <t>Robert Thompson</t>
  </si>
  <si>
    <t>ORD-2090</t>
  </si>
  <si>
    <t>Alison Hopkins</t>
  </si>
  <si>
    <t>ORD-2091</t>
  </si>
  <si>
    <t>Tiffany Dickerson</t>
  </si>
  <si>
    <t>ORD-2092</t>
  </si>
  <si>
    <t>Jeremiah Mitchell</t>
  </si>
  <si>
    <t>ORD-2093</t>
  </si>
  <si>
    <t>Olivia Dennis</t>
  </si>
  <si>
    <t>ORD-2094</t>
  </si>
  <si>
    <t>Thomas Anderson</t>
  </si>
  <si>
    <t>ORD-2095</t>
  </si>
  <si>
    <t>Joseph Massey</t>
  </si>
  <si>
    <t>ORD-2096</t>
  </si>
  <si>
    <t>Jennifer Hardin</t>
  </si>
  <si>
    <t>ORD-2097</t>
  </si>
  <si>
    <t>Laurie Schwartz</t>
  </si>
  <si>
    <t>ORD-2098</t>
  </si>
  <si>
    <t>Michael Allen</t>
  </si>
  <si>
    <t>ORD-2099</t>
  </si>
  <si>
    <t>Christine Mcdonald</t>
  </si>
  <si>
    <t>ORD-2100</t>
  </si>
  <si>
    <t>Brianna Lee</t>
  </si>
  <si>
    <t>ORD-2101</t>
  </si>
  <si>
    <t>Javier Miller</t>
  </si>
  <si>
    <t>ORD-2102</t>
  </si>
  <si>
    <t>Kendra Good</t>
  </si>
  <si>
    <t>ORD-2103</t>
  </si>
  <si>
    <t>John Hansen</t>
  </si>
  <si>
    <t>ORD-2104</t>
  </si>
  <si>
    <t>Edward Bailey</t>
  </si>
  <si>
    <t>ORD-2105</t>
  </si>
  <si>
    <t>Casey Lam</t>
  </si>
  <si>
    <t>ORD-2106</t>
  </si>
  <si>
    <t>Christopher Austin</t>
  </si>
  <si>
    <t>ORD-2107</t>
  </si>
  <si>
    <t>Daniel Gray</t>
  </si>
  <si>
    <t>ORD-2108</t>
  </si>
  <si>
    <t>Jessica Reed</t>
  </si>
  <si>
    <t>ORD-2109</t>
  </si>
  <si>
    <t>Elizabeth Gomez</t>
  </si>
  <si>
    <t>ORD-2110</t>
  </si>
  <si>
    <t>Deborah Baird</t>
  </si>
  <si>
    <t>ORD-2111</t>
  </si>
  <si>
    <t>David Graves</t>
  </si>
  <si>
    <t>ORD-2112</t>
  </si>
  <si>
    <t>Peter Williams</t>
  </si>
  <si>
    <t>ORD-2113</t>
  </si>
  <si>
    <t>Jimmy Beck</t>
  </si>
  <si>
    <t>ORD-2114</t>
  </si>
  <si>
    <t>Angela Perez DVM</t>
  </si>
  <si>
    <t>ORD-2115</t>
  </si>
  <si>
    <t>Phillip Torres</t>
  </si>
  <si>
    <t>ORD-2116</t>
  </si>
  <si>
    <t>Karina Marshall</t>
  </si>
  <si>
    <t>ORD-2117</t>
  </si>
  <si>
    <t>Teresa Smith</t>
  </si>
  <si>
    <t>ORD-2118</t>
  </si>
  <si>
    <t>Thomas Robinson</t>
  </si>
  <si>
    <t>ORD-2119</t>
  </si>
  <si>
    <t>Isaac Thompson</t>
  </si>
  <si>
    <t>ORD-2120</t>
  </si>
  <si>
    <t>Sheila Rodriguez</t>
  </si>
  <si>
    <t>ORD-2121</t>
  </si>
  <si>
    <t>Chris Ray</t>
  </si>
  <si>
    <t>ORD-2122</t>
  </si>
  <si>
    <t>Cory Brown</t>
  </si>
  <si>
    <t>ORD-2123</t>
  </si>
  <si>
    <t>Brian Griffin</t>
  </si>
  <si>
    <t>ORD-2124</t>
  </si>
  <si>
    <t>Randall Mueller</t>
  </si>
  <si>
    <t>ORD-2125</t>
  </si>
  <si>
    <t>James Burnett</t>
  </si>
  <si>
    <t>ORD-2126</t>
  </si>
  <si>
    <t>Stacey Mccoy</t>
  </si>
  <si>
    <t>ORD-2127</t>
  </si>
  <si>
    <t>Alicia Taylor</t>
  </si>
  <si>
    <t>ORD-2128</t>
  </si>
  <si>
    <t>Jodi Miller</t>
  </si>
  <si>
    <t>ORD-2129</t>
  </si>
  <si>
    <t>Billy Barron</t>
  </si>
  <si>
    <t>ORD-2130</t>
  </si>
  <si>
    <t>Tiffany Pollard</t>
  </si>
  <si>
    <t>ORD-2131</t>
  </si>
  <si>
    <t>Michael Davis</t>
  </si>
  <si>
    <t>ORD-2132</t>
  </si>
  <si>
    <t>Abigail Bartlett</t>
  </si>
  <si>
    <t>ORD-2133</t>
  </si>
  <si>
    <t>John Oneill</t>
  </si>
  <si>
    <t>ORD-2134</t>
  </si>
  <si>
    <t>Alan Patel</t>
  </si>
  <si>
    <t>ORD-2135</t>
  </si>
  <si>
    <t>Russell Harris</t>
  </si>
  <si>
    <t>ORD-2136</t>
  </si>
  <si>
    <t>Kelly Wilson</t>
  </si>
  <si>
    <t>ORD-2137</t>
  </si>
  <si>
    <t>Tim Bell</t>
  </si>
  <si>
    <t>ORD-2138</t>
  </si>
  <si>
    <t>Jason Garrett</t>
  </si>
  <si>
    <t>ORD-2139</t>
  </si>
  <si>
    <t>Dr. Scott Wolfe</t>
  </si>
  <si>
    <t>ORD-2140</t>
  </si>
  <si>
    <t>Barbara Aguirre</t>
  </si>
  <si>
    <t>ORD-2141</t>
  </si>
  <si>
    <t>Laura Mcconnell</t>
  </si>
  <si>
    <t>ORD-2142</t>
  </si>
  <si>
    <t>John Mcfarland</t>
  </si>
  <si>
    <t>ORD-2143</t>
  </si>
  <si>
    <t>Alice Hawkins</t>
  </si>
  <si>
    <t>ORD-2144</t>
  </si>
  <si>
    <t>Amanda Holmes</t>
  </si>
  <si>
    <t>ORD-2145</t>
  </si>
  <si>
    <t>Chad Dunn</t>
  </si>
  <si>
    <t>ORD-2146</t>
  </si>
  <si>
    <t>David Williams</t>
  </si>
  <si>
    <t>ORD-2147</t>
  </si>
  <si>
    <t>John Estes</t>
  </si>
  <si>
    <t>ORD-2148</t>
  </si>
  <si>
    <t>Jennifer Smith</t>
  </si>
  <si>
    <t>ORD-2149</t>
  </si>
  <si>
    <t>Lindsay Good</t>
  </si>
  <si>
    <t>ORD-2150</t>
  </si>
  <si>
    <t>Jason Novak</t>
  </si>
  <si>
    <t>ORD-2151</t>
  </si>
  <si>
    <t>William Perez</t>
  </si>
  <si>
    <t>ORD-2152</t>
  </si>
  <si>
    <t>Jonathan Calderon</t>
  </si>
  <si>
    <t>ORD-2153</t>
  </si>
  <si>
    <t>Curtis Miller</t>
  </si>
  <si>
    <t>ORD-2154</t>
  </si>
  <si>
    <t>Samantha Morgan</t>
  </si>
  <si>
    <t>ORD-2155</t>
  </si>
  <si>
    <t>Kevin Jackson</t>
  </si>
  <si>
    <t>ORD-2156</t>
  </si>
  <si>
    <t>Thomas Davis</t>
  </si>
  <si>
    <t>ORD-2157</t>
  </si>
  <si>
    <t>Jeffrey Maldonado</t>
  </si>
  <si>
    <t>ORD-2158</t>
  </si>
  <si>
    <t>Kaylee Wilson</t>
  </si>
  <si>
    <t>ORD-2159</t>
  </si>
  <si>
    <t>Thomas Carroll</t>
  </si>
  <si>
    <t>ORD-2160</t>
  </si>
  <si>
    <t>Nichole Pacheco</t>
  </si>
  <si>
    <t>ORD-2161</t>
  </si>
  <si>
    <t>Jose Gutierrez</t>
  </si>
  <si>
    <t>ORD-2162</t>
  </si>
  <si>
    <t>Mr. Brandon May III</t>
  </si>
  <si>
    <t>ORD-2163</t>
  </si>
  <si>
    <t>Andrea Richardson</t>
  </si>
  <si>
    <t>ORD-2164</t>
  </si>
  <si>
    <t>Joseph Buchanan</t>
  </si>
  <si>
    <t>ORD-2165</t>
  </si>
  <si>
    <t>Courtney Mckenzie MD</t>
  </si>
  <si>
    <t>ORD-2166</t>
  </si>
  <si>
    <t>Kevin Brock</t>
  </si>
  <si>
    <t>ORD-2167</t>
  </si>
  <si>
    <t>Michael Cole</t>
  </si>
  <si>
    <t>ORD-2168</t>
  </si>
  <si>
    <t>Christian Gonzalez</t>
  </si>
  <si>
    <t>ORD-2169</t>
  </si>
  <si>
    <t>Luis Hall</t>
  </si>
  <si>
    <t>ORD-2170</t>
  </si>
  <si>
    <t>Billy Lopez</t>
  </si>
  <si>
    <t>ORD-2171</t>
  </si>
  <si>
    <t>Kirsten Reynolds</t>
  </si>
  <si>
    <t>ORD-2172</t>
  </si>
  <si>
    <t>Timothy Hodge</t>
  </si>
  <si>
    <t>ORD-2173</t>
  </si>
  <si>
    <t>Joseph Hawkins</t>
  </si>
  <si>
    <t>ORD-2174</t>
  </si>
  <si>
    <t>Elizabeth Choi</t>
  </si>
  <si>
    <t>ORD-2175</t>
  </si>
  <si>
    <t>Amanda Castillo</t>
  </si>
  <si>
    <t>ORD-2176</t>
  </si>
  <si>
    <t>Helen Hudson</t>
  </si>
  <si>
    <t>ORD-2177</t>
  </si>
  <si>
    <t>Matthew Russell DDS</t>
  </si>
  <si>
    <t>ORD-2178</t>
  </si>
  <si>
    <t>Lori Yu</t>
  </si>
  <si>
    <t>ORD-2179</t>
  </si>
  <si>
    <t>Alexander Gonzalez</t>
  </si>
  <si>
    <t>ORD-2180</t>
  </si>
  <si>
    <t>Marcus Nelson</t>
  </si>
  <si>
    <t>ORD-2181</t>
  </si>
  <si>
    <t>Angela Arnold</t>
  </si>
  <si>
    <t>ORD-2182</t>
  </si>
  <si>
    <t>John Martin</t>
  </si>
  <si>
    <t>ORD-2183</t>
  </si>
  <si>
    <t>Mrs. Stephanie Olson MD</t>
  </si>
  <si>
    <t>ORD-2184</t>
  </si>
  <si>
    <t>James Day</t>
  </si>
  <si>
    <t>ORD-2185</t>
  </si>
  <si>
    <t>Catherine Foster MD</t>
  </si>
  <si>
    <t>ORD-2186</t>
  </si>
  <si>
    <t>Amy Mitchell</t>
  </si>
  <si>
    <t>ORD-2187</t>
  </si>
  <si>
    <t>Kyle Duncan</t>
  </si>
  <si>
    <t>ORD-2188</t>
  </si>
  <si>
    <t>Lindsey Kim</t>
  </si>
  <si>
    <t>ORD-2189</t>
  </si>
  <si>
    <t>Grant Medina</t>
  </si>
  <si>
    <t>ORD-2190</t>
  </si>
  <si>
    <t>Jeffrey Adams</t>
  </si>
  <si>
    <t>ORD-2191</t>
  </si>
  <si>
    <t>Anthony Watts</t>
  </si>
  <si>
    <t>ORD-2192</t>
  </si>
  <si>
    <t>Cameron Delacruz</t>
  </si>
  <si>
    <t>ORD-2193</t>
  </si>
  <si>
    <t>Raven Edwards</t>
  </si>
  <si>
    <t>ORD-2194</t>
  </si>
  <si>
    <t>Adrian Jarvis</t>
  </si>
  <si>
    <t>ORD-2195</t>
  </si>
  <si>
    <t>Gabriella Brown</t>
  </si>
  <si>
    <t>ORD-2196</t>
  </si>
  <si>
    <t>John Grant</t>
  </si>
  <si>
    <t>ORD-2197</t>
  </si>
  <si>
    <t>Kelsey Turner</t>
  </si>
  <si>
    <t>ORD-2198</t>
  </si>
  <si>
    <t>Aaron Stone</t>
  </si>
  <si>
    <t>ORD-2199</t>
  </si>
  <si>
    <t>Alison Dixon</t>
  </si>
  <si>
    <t>ORD-2200</t>
  </si>
  <si>
    <t>Tiffany Hall</t>
  </si>
  <si>
    <t>ORD-2201</t>
  </si>
  <si>
    <t>Rebecca Williams MD</t>
  </si>
  <si>
    <t>ORD-2202</t>
  </si>
  <si>
    <t>Mary Martinez</t>
  </si>
  <si>
    <t>ORD-2203</t>
  </si>
  <si>
    <t>Paul Spencer</t>
  </si>
  <si>
    <t>ORD-2204</t>
  </si>
  <si>
    <t>Amanda Williams</t>
  </si>
  <si>
    <t>ORD-2205</t>
  </si>
  <si>
    <t>Joseph Arias</t>
  </si>
  <si>
    <t>ORD-2206</t>
  </si>
  <si>
    <t>Dale Mullen</t>
  </si>
  <si>
    <t>ORD-2207</t>
  </si>
  <si>
    <t>Bradley Collins</t>
  </si>
  <si>
    <t>ORD-2208</t>
  </si>
  <si>
    <t>Ashley Ross</t>
  </si>
  <si>
    <t>ORD-2209</t>
  </si>
  <si>
    <t>Mandy Castro</t>
  </si>
  <si>
    <t>ORD-2210</t>
  </si>
  <si>
    <t>Megan Sellers</t>
  </si>
  <si>
    <t>ORD-2211</t>
  </si>
  <si>
    <t>Casey Jones</t>
  </si>
  <si>
    <t>ORD-2212</t>
  </si>
  <si>
    <t>Jennifer Martinez</t>
  </si>
  <si>
    <t>ORD-2213</t>
  </si>
  <si>
    <t>Mary Gallegos</t>
  </si>
  <si>
    <t>ORD-2214</t>
  </si>
  <si>
    <t>Hannah Bruce</t>
  </si>
  <si>
    <t>ORD-2215</t>
  </si>
  <si>
    <t>Brandon Paul</t>
  </si>
  <si>
    <t>ORD-2216</t>
  </si>
  <si>
    <t>Wendy Sanders</t>
  </si>
  <si>
    <t>ORD-2217</t>
  </si>
  <si>
    <t>Annette Crawford</t>
  </si>
  <si>
    <t>ORD-2218</t>
  </si>
  <si>
    <t>Heather English</t>
  </si>
  <si>
    <t>ORD-2219</t>
  </si>
  <si>
    <t>Dennis Vasquez</t>
  </si>
  <si>
    <t>ORD-2220</t>
  </si>
  <si>
    <t>Tina Sutton</t>
  </si>
  <si>
    <t>ORD-2221</t>
  </si>
  <si>
    <t>Elizabeth Moses</t>
  </si>
  <si>
    <t>ORD-2222</t>
  </si>
  <si>
    <t>Crystal Smith</t>
  </si>
  <si>
    <t>ORD-2223</t>
  </si>
  <si>
    <t>John Reynolds</t>
  </si>
  <si>
    <t>ORD-2224</t>
  </si>
  <si>
    <t>Steven Anderson</t>
  </si>
  <si>
    <t>ORD-2225</t>
  </si>
  <si>
    <t>Charles Watson</t>
  </si>
  <si>
    <t>ORD-2226</t>
  </si>
  <si>
    <t>Mitchell Miles</t>
  </si>
  <si>
    <t>ORD-2227</t>
  </si>
  <si>
    <t>Rebecca Fox</t>
  </si>
  <si>
    <t>ORD-2228</t>
  </si>
  <si>
    <t>Daniel Perez</t>
  </si>
  <si>
    <t>ORD-2229</t>
  </si>
  <si>
    <t>David Davis</t>
  </si>
  <si>
    <t>ORD-2230</t>
  </si>
  <si>
    <t>Brian Osborne</t>
  </si>
  <si>
    <t>ORD-2231</t>
  </si>
  <si>
    <t>April Cervantes</t>
  </si>
  <si>
    <t>ORD-2232</t>
  </si>
  <si>
    <t>Heather Hester</t>
  </si>
  <si>
    <t>ORD-2233</t>
  </si>
  <si>
    <t>Crystal Armstrong</t>
  </si>
  <si>
    <t>ORD-2234</t>
  </si>
  <si>
    <t>Rebecca Charles</t>
  </si>
  <si>
    <t>ORD-2235</t>
  </si>
  <si>
    <t>Norma Rowe</t>
  </si>
  <si>
    <t>ORD-2236</t>
  </si>
  <si>
    <t>Rebecca Villanueva</t>
  </si>
  <si>
    <t>ORD-2237</t>
  </si>
  <si>
    <t>Rebecca Mcdonald</t>
  </si>
  <si>
    <t>ORD-2238</t>
  </si>
  <si>
    <t>Debra Wilson</t>
  </si>
  <si>
    <t>ORD-2239</t>
  </si>
  <si>
    <t>Elizabeth Mendoza</t>
  </si>
  <si>
    <t>ORD-2240</t>
  </si>
  <si>
    <t>Lindsey Chavez</t>
  </si>
  <si>
    <t>ORD-2241</t>
  </si>
  <si>
    <t>Jeremy Smith</t>
  </si>
  <si>
    <t>ORD-2242</t>
  </si>
  <si>
    <t>Kimberly Williamson</t>
  </si>
  <si>
    <t>ORD-2243</t>
  </si>
  <si>
    <t>Aaron Stevens</t>
  </si>
  <si>
    <t>ORD-2244</t>
  </si>
  <si>
    <t>Lynn Guzman</t>
  </si>
  <si>
    <t>ORD-2245</t>
  </si>
  <si>
    <t>Shannon Glover</t>
  </si>
  <si>
    <t>ORD-2246</t>
  </si>
  <si>
    <t>Christine Allen</t>
  </si>
  <si>
    <t>ORD-2247</t>
  </si>
  <si>
    <t>Christine Carter</t>
  </si>
  <si>
    <t>ORD-2248</t>
  </si>
  <si>
    <t>Charles Young</t>
  </si>
  <si>
    <t>ORD-2249</t>
  </si>
  <si>
    <t>Patrick Keller</t>
  </si>
  <si>
    <t>ORD-2250</t>
  </si>
  <si>
    <t>Duane Baker</t>
  </si>
  <si>
    <t>ORD-2251</t>
  </si>
  <si>
    <t>Jody Brown</t>
  </si>
  <si>
    <t>ORD-2252</t>
  </si>
  <si>
    <t>John Cisneros</t>
  </si>
  <si>
    <t>ORD-2253</t>
  </si>
  <si>
    <t>Dwayne Martin</t>
  </si>
  <si>
    <t>ORD-2254</t>
  </si>
  <si>
    <t>Brian Flores</t>
  </si>
  <si>
    <t>ORD-2255</t>
  </si>
  <si>
    <t>Karen Levy</t>
  </si>
  <si>
    <t>ORD-2256</t>
  </si>
  <si>
    <t>Lisa Weiss</t>
  </si>
  <si>
    <t>ORD-2257</t>
  </si>
  <si>
    <t>Renee Lopez</t>
  </si>
  <si>
    <t>ORD-2258</t>
  </si>
  <si>
    <t>William Carrillo</t>
  </si>
  <si>
    <t>ORD-2259</t>
  </si>
  <si>
    <t>Clifford Stephens</t>
  </si>
  <si>
    <t>ORD-2260</t>
  </si>
  <si>
    <t>Sandra Bradford</t>
  </si>
  <si>
    <t>ORD-2261</t>
  </si>
  <si>
    <t>Cameron Sutton</t>
  </si>
  <si>
    <t>ORD-2262</t>
  </si>
  <si>
    <t>Deborah Wong</t>
  </si>
  <si>
    <t>ORD-2263</t>
  </si>
  <si>
    <t>Amy Weeks</t>
  </si>
  <si>
    <t>ORD-2264</t>
  </si>
  <si>
    <t>Christy Skinner</t>
  </si>
  <si>
    <t>ORD-2265</t>
  </si>
  <si>
    <t>Jamie Martin</t>
  </si>
  <si>
    <t>ORD-2266</t>
  </si>
  <si>
    <t>Allison Smith</t>
  </si>
  <si>
    <t>ORD-2267</t>
  </si>
  <si>
    <t>Joshua Weaver</t>
  </si>
  <si>
    <t>ORD-2268</t>
  </si>
  <si>
    <t>Brian Simmons</t>
  </si>
  <si>
    <t>ORD-2269</t>
  </si>
  <si>
    <t>Matthew Huber</t>
  </si>
  <si>
    <t>ORD-2270</t>
  </si>
  <si>
    <t>Christopher Bradley</t>
  </si>
  <si>
    <t>ORD-2271</t>
  </si>
  <si>
    <t>Miguel Robinson</t>
  </si>
  <si>
    <t>ORD-2272</t>
  </si>
  <si>
    <t>Hayden Morris</t>
  </si>
  <si>
    <t>ORD-2273</t>
  </si>
  <si>
    <t>Derek Martinez</t>
  </si>
  <si>
    <t>ORD-2274</t>
  </si>
  <si>
    <t>Renee Martinez</t>
  </si>
  <si>
    <t>ORD-2275</t>
  </si>
  <si>
    <t>Mary Johnson</t>
  </si>
  <si>
    <t>ORD-2276</t>
  </si>
  <si>
    <t>Linda Richardson</t>
  </si>
  <si>
    <t>ORD-2277</t>
  </si>
  <si>
    <t>Christopher Edwards</t>
  </si>
  <si>
    <t>ORD-2278</t>
  </si>
  <si>
    <t>Katelyn Cole</t>
  </si>
  <si>
    <t>ORD-2279</t>
  </si>
  <si>
    <t>Jason Ray</t>
  </si>
  <si>
    <t>ORD-2280</t>
  </si>
  <si>
    <t>Emily Dunn</t>
  </si>
  <si>
    <t>ORD-2281</t>
  </si>
  <si>
    <t>Samantha Douglas</t>
  </si>
  <si>
    <t>ORD-2282</t>
  </si>
  <si>
    <t>Xavier Henry</t>
  </si>
  <si>
    <t>ORD-2283</t>
  </si>
  <si>
    <t>Tiffany Fritz</t>
  </si>
  <si>
    <t>ORD-2284</t>
  </si>
  <si>
    <t>Nathan Blair</t>
  </si>
  <si>
    <t>ORD-2285</t>
  </si>
  <si>
    <t>Dr. Jennifer White MD</t>
  </si>
  <si>
    <t>ORD-2286</t>
  </si>
  <si>
    <t>Danielle Bowman</t>
  </si>
  <si>
    <t>ORD-2287</t>
  </si>
  <si>
    <t>Michael Richardson</t>
  </si>
  <si>
    <t>ORD-2288</t>
  </si>
  <si>
    <t>Michael Brown</t>
  </si>
  <si>
    <t>ORD-2289</t>
  </si>
  <si>
    <t>Dennis Moore</t>
  </si>
  <si>
    <t>ORD-2290</t>
  </si>
  <si>
    <t>Rebecca Oconnell</t>
  </si>
  <si>
    <t>ORD-2291</t>
  </si>
  <si>
    <t>Jamie Williams</t>
  </si>
  <si>
    <t>ORD-2292</t>
  </si>
  <si>
    <t>David Henry</t>
  </si>
  <si>
    <t>ORD-2293</t>
  </si>
  <si>
    <t>Jillian Henderson</t>
  </si>
  <si>
    <t>ORD-2294</t>
  </si>
  <si>
    <t>Tracy Wood</t>
  </si>
  <si>
    <t>ORD-2295</t>
  </si>
  <si>
    <t>Emily Wu</t>
  </si>
  <si>
    <t>ORD-2296</t>
  </si>
  <si>
    <t>Karen Clarke</t>
  </si>
  <si>
    <t>ORD-2297</t>
  </si>
  <si>
    <t>Corey Zamora</t>
  </si>
  <si>
    <t>ORD-2298</t>
  </si>
  <si>
    <t>Robert Keith</t>
  </si>
  <si>
    <t>ORD-2299</t>
  </si>
  <si>
    <t>Scott Nunez</t>
  </si>
  <si>
    <t>ORD-2300</t>
  </si>
  <si>
    <t>Keith Garcia</t>
  </si>
  <si>
    <t>ORD-2301</t>
  </si>
  <si>
    <t>Jerry Sanchez</t>
  </si>
  <si>
    <t>ORD-2302</t>
  </si>
  <si>
    <t>Kyle Carter</t>
  </si>
  <si>
    <t>ORD-2303</t>
  </si>
  <si>
    <t>Katherine May</t>
  </si>
  <si>
    <t>ORD-2304</t>
  </si>
  <si>
    <t>Sarah Fuentes</t>
  </si>
  <si>
    <t>ORD-2305</t>
  </si>
  <si>
    <t>Catherine Hill</t>
  </si>
  <si>
    <t>ORD-2306</t>
  </si>
  <si>
    <t>Brenda Watts</t>
  </si>
  <si>
    <t>ORD-2307</t>
  </si>
  <si>
    <t>Kevin Williams</t>
  </si>
  <si>
    <t>ORD-2308</t>
  </si>
  <si>
    <t>Danny Young</t>
  </si>
  <si>
    <t>ORD-2309</t>
  </si>
  <si>
    <t>John Bowman</t>
  </si>
  <si>
    <t>ORD-2310</t>
  </si>
  <si>
    <t>Lance Dalton</t>
  </si>
  <si>
    <t>ORD-2311</t>
  </si>
  <si>
    <t>Anthony Burch</t>
  </si>
  <si>
    <t>ORD-2312</t>
  </si>
  <si>
    <t>Vickie Williams</t>
  </si>
  <si>
    <t>ORD-2313</t>
  </si>
  <si>
    <t>Jose Miller</t>
  </si>
  <si>
    <t>ORD-2314</t>
  </si>
  <si>
    <t>Betty Miles</t>
  </si>
  <si>
    <t>ORD-2315</t>
  </si>
  <si>
    <t>Christine Reyes</t>
  </si>
  <si>
    <t>ORD-2316</t>
  </si>
  <si>
    <t>William Galvan</t>
  </si>
  <si>
    <t>ORD-2317</t>
  </si>
  <si>
    <t>Angela Perkins</t>
  </si>
  <si>
    <t>ORD-2318</t>
  </si>
  <si>
    <t>Michelle Sullivan</t>
  </si>
  <si>
    <t>ORD-2319</t>
  </si>
  <si>
    <t>Cheryl King</t>
  </si>
  <si>
    <t>ORD-2320</t>
  </si>
  <si>
    <t>Anthony Ford</t>
  </si>
  <si>
    <t>ORD-2321</t>
  </si>
  <si>
    <t>Eric Wilkinson</t>
  </si>
  <si>
    <t>ORD-2322</t>
  </si>
  <si>
    <t>Michael Torres</t>
  </si>
  <si>
    <t>ORD-2323</t>
  </si>
  <si>
    <t>Sergio Rodriguez</t>
  </si>
  <si>
    <t>ORD-2324</t>
  </si>
  <si>
    <t>Eric Golden</t>
  </si>
  <si>
    <t>ORD-2325</t>
  </si>
  <si>
    <t>Kristi Kim</t>
  </si>
  <si>
    <t>ORD-2326</t>
  </si>
  <si>
    <t>Bonnie Kelley</t>
  </si>
  <si>
    <t>ORD-2327</t>
  </si>
  <si>
    <t>Jason Thomas</t>
  </si>
  <si>
    <t>ORD-2328</t>
  </si>
  <si>
    <t>Elizabeth Douglas</t>
  </si>
  <si>
    <t>ORD-2329</t>
  </si>
  <si>
    <t>Carla Tanner</t>
  </si>
  <si>
    <t>ORD-2330</t>
  </si>
  <si>
    <t>Paula Ramirez</t>
  </si>
  <si>
    <t>ORD-2331</t>
  </si>
  <si>
    <t>Evelyn Miller</t>
  </si>
  <si>
    <t>ORD-2332</t>
  </si>
  <si>
    <t>Levi Dunlap</t>
  </si>
  <si>
    <t>ORD-2333</t>
  </si>
  <si>
    <t>Susan Taylor</t>
  </si>
  <si>
    <t>ORD-2334</t>
  </si>
  <si>
    <t>Dawn Graves</t>
  </si>
  <si>
    <t>ORD-2335</t>
  </si>
  <si>
    <t>Jonathon Sweeney</t>
  </si>
  <si>
    <t>ORD-2336</t>
  </si>
  <si>
    <t>Steven Carrillo</t>
  </si>
  <si>
    <t>ORD-2337</t>
  </si>
  <si>
    <t>Gabriel Chung</t>
  </si>
  <si>
    <t>ORD-2338</t>
  </si>
  <si>
    <t>Lauren Silva</t>
  </si>
  <si>
    <t>ORD-2339</t>
  </si>
  <si>
    <t>Joseph Trujillo</t>
  </si>
  <si>
    <t>ORD-2340</t>
  </si>
  <si>
    <t>Carla Francis</t>
  </si>
  <si>
    <t>ORD-2341</t>
  </si>
  <si>
    <t>Desiree Robertson</t>
  </si>
  <si>
    <t>ORD-2342</t>
  </si>
  <si>
    <t>Stephanie Davis</t>
  </si>
  <si>
    <t>ORD-2343</t>
  </si>
  <si>
    <t>Angela Turner</t>
  </si>
  <si>
    <t>ORD-2344</t>
  </si>
  <si>
    <t>Mark Benton</t>
  </si>
  <si>
    <t>ORD-2345</t>
  </si>
  <si>
    <t>Amanda Smith</t>
  </si>
  <si>
    <t>ORD-2346</t>
  </si>
  <si>
    <t>Thomas Arnold</t>
  </si>
  <si>
    <t>ORD-2347</t>
  </si>
  <si>
    <t>Michael Sanchez</t>
  </si>
  <si>
    <t>ORD-2348</t>
  </si>
  <si>
    <t>Michael Yoder</t>
  </si>
  <si>
    <t>ORD-2349</t>
  </si>
  <si>
    <t>Megan Robinson</t>
  </si>
  <si>
    <t>ORD-2350</t>
  </si>
  <si>
    <t>Michael Morton</t>
  </si>
  <si>
    <t>ORD-2351</t>
  </si>
  <si>
    <t>Alan Martinez</t>
  </si>
  <si>
    <t>ORD-2352</t>
  </si>
  <si>
    <t>Scott Burnett</t>
  </si>
  <si>
    <t>ORD-2353</t>
  </si>
  <si>
    <t>Alexander Ryan</t>
  </si>
  <si>
    <t>ORD-2354</t>
  </si>
  <si>
    <t>Michael Horn MD</t>
  </si>
  <si>
    <t>ORD-2355</t>
  </si>
  <si>
    <t>Adam Cox</t>
  </si>
  <si>
    <t>ORD-2356</t>
  </si>
  <si>
    <t>Amber Cole</t>
  </si>
  <si>
    <t>ORD-2357</t>
  </si>
  <si>
    <t>Kelly Jones</t>
  </si>
  <si>
    <t>ORD-2358</t>
  </si>
  <si>
    <t>Catherine Berry</t>
  </si>
  <si>
    <t>ORD-2359</t>
  </si>
  <si>
    <t>Joel James</t>
  </si>
  <si>
    <t>ORD-2360</t>
  </si>
  <si>
    <t>Hannah Salinas</t>
  </si>
  <si>
    <t>ORD-2361</t>
  </si>
  <si>
    <t>Debra Wood</t>
  </si>
  <si>
    <t>ORD-2362</t>
  </si>
  <si>
    <t>Martha Hardin</t>
  </si>
  <si>
    <t>ORD-2363</t>
  </si>
  <si>
    <t>Charles Perry</t>
  </si>
  <si>
    <t>ORD-2364</t>
  </si>
  <si>
    <t>Jack Vazquez</t>
  </si>
  <si>
    <t>ORD-2365</t>
  </si>
  <si>
    <t>Joel Contreras</t>
  </si>
  <si>
    <t>ORD-2366</t>
  </si>
  <si>
    <t>Sharon Johns</t>
  </si>
  <si>
    <t>ORD-2367</t>
  </si>
  <si>
    <t>Thomas Wilson</t>
  </si>
  <si>
    <t>ORD-2368</t>
  </si>
  <si>
    <t>Kendra Myers</t>
  </si>
  <si>
    <t>ORD-2369</t>
  </si>
  <si>
    <t>Thomas Jones</t>
  </si>
  <si>
    <t>ORD-2370</t>
  </si>
  <si>
    <t>Timothy Hayden</t>
  </si>
  <si>
    <t>ORD-2371</t>
  </si>
  <si>
    <t>Noah Meyers</t>
  </si>
  <si>
    <t>ORD-2372</t>
  </si>
  <si>
    <t>Kayla Fowler</t>
  </si>
  <si>
    <t>ORD-2373</t>
  </si>
  <si>
    <t>Christine Wright</t>
  </si>
  <si>
    <t>ORD-2374</t>
  </si>
  <si>
    <t>Dr. Robert Griffith</t>
  </si>
  <si>
    <t>ORD-2375</t>
  </si>
  <si>
    <t>Justin Smith</t>
  </si>
  <si>
    <t>ORD-2376</t>
  </si>
  <si>
    <t>Timothy Davis MD</t>
  </si>
  <si>
    <t>ORD-2377</t>
  </si>
  <si>
    <t>Mackenzie Sexton</t>
  </si>
  <si>
    <t>ORD-2378</t>
  </si>
  <si>
    <t>William Brown</t>
  </si>
  <si>
    <t>ORD-2379</t>
  </si>
  <si>
    <t>Spencer Price</t>
  </si>
  <si>
    <t>ORD-2380</t>
  </si>
  <si>
    <t>Kristy Ortega</t>
  </si>
  <si>
    <t>ORD-2381</t>
  </si>
  <si>
    <t>Daniel Gonzalez</t>
  </si>
  <si>
    <t>ORD-2382</t>
  </si>
  <si>
    <t>Jesus Olsen</t>
  </si>
  <si>
    <t>ORD-2383</t>
  </si>
  <si>
    <t>Tiffany Carter</t>
  </si>
  <si>
    <t>ORD-2384</t>
  </si>
  <si>
    <t>Alfred Marsh</t>
  </si>
  <si>
    <t>ORD-2385</t>
  </si>
  <si>
    <t>Ryan Cook</t>
  </si>
  <si>
    <t>ORD-2386</t>
  </si>
  <si>
    <t>Betty Walker</t>
  </si>
  <si>
    <t>ORD-2387</t>
  </si>
  <si>
    <t>Kevin Allen</t>
  </si>
  <si>
    <t>ORD-2388</t>
  </si>
  <si>
    <t>Matthew Reid</t>
  </si>
  <si>
    <t>ORD-2389</t>
  </si>
  <si>
    <t>Kristen Adams</t>
  </si>
  <si>
    <t>ORD-2390</t>
  </si>
  <si>
    <t>Randy Owen</t>
  </si>
  <si>
    <t>ORD-2391</t>
  </si>
  <si>
    <t>Barbara Miller</t>
  </si>
  <si>
    <t>ORD-2392</t>
  </si>
  <si>
    <t>Kelly Phelps</t>
  </si>
  <si>
    <t>ORD-2393</t>
  </si>
  <si>
    <t>Tanya Tucker</t>
  </si>
  <si>
    <t>ORD-2394</t>
  </si>
  <si>
    <t>Carmen Rogers</t>
  </si>
  <si>
    <t>ORD-2395</t>
  </si>
  <si>
    <t>Yolanda Gutierrez</t>
  </si>
  <si>
    <t>ORD-2396</t>
  </si>
  <si>
    <t>Juan Reese</t>
  </si>
  <si>
    <t>ORD-2397</t>
  </si>
  <si>
    <t>Lauren Walker</t>
  </si>
  <si>
    <t>ORD-2398</t>
  </si>
  <si>
    <t>Lindsay Cole</t>
  </si>
  <si>
    <t>ORD-2399</t>
  </si>
  <si>
    <t>Michelle Osborne</t>
  </si>
  <si>
    <t>ORD-2400</t>
  </si>
  <si>
    <t>Teresa Ferrell</t>
  </si>
  <si>
    <t>ORD-2401</t>
  </si>
  <si>
    <t>Lisa Roberts</t>
  </si>
  <si>
    <t>ORD-2402</t>
  </si>
  <si>
    <t>Edward Brown</t>
  </si>
  <si>
    <t>ORD-2403</t>
  </si>
  <si>
    <t>Elizabeth Spencer</t>
  </si>
  <si>
    <t>ORD-2404</t>
  </si>
  <si>
    <t>Brittany Jackson</t>
  </si>
  <si>
    <t>ORD-2405</t>
  </si>
  <si>
    <t>Gregory Jones</t>
  </si>
  <si>
    <t>ORD-2406</t>
  </si>
  <si>
    <t>Anthony Hudson</t>
  </si>
  <si>
    <t>ORD-2407</t>
  </si>
  <si>
    <t>Steven Ramirez</t>
  </si>
  <si>
    <t>ORD-2408</t>
  </si>
  <si>
    <t>Raven Johnson</t>
  </si>
  <si>
    <t>ORD-2409</t>
  </si>
  <si>
    <t>David Sutton</t>
  </si>
  <si>
    <t>ORD-2410</t>
  </si>
  <si>
    <t>Justin Miller</t>
  </si>
  <si>
    <t>ORD-2411</t>
  </si>
  <si>
    <t>Reginald Ortega</t>
  </si>
  <si>
    <t>ORD-2412</t>
  </si>
  <si>
    <t>Dominic Rodriguez</t>
  </si>
  <si>
    <t>ORD-2413</t>
  </si>
  <si>
    <t>Jennifer Jones</t>
  </si>
  <si>
    <t>ORD-2414</t>
  </si>
  <si>
    <t>Amy Hunter</t>
  </si>
  <si>
    <t>ORD-2415</t>
  </si>
  <si>
    <t>Johnathan Lewis</t>
  </si>
  <si>
    <t>ORD-2416</t>
  </si>
  <si>
    <t>Stephanie Patton</t>
  </si>
  <si>
    <t>ORD-2417</t>
  </si>
  <si>
    <t>Nathan Rogers</t>
  </si>
  <si>
    <t>ORD-2418</t>
  </si>
  <si>
    <t>Sharon Mckay</t>
  </si>
  <si>
    <t>ORD-2419</t>
  </si>
  <si>
    <t>Danielle Brown</t>
  </si>
  <si>
    <t>ORD-2420</t>
  </si>
  <si>
    <t>Richard Bass</t>
  </si>
  <si>
    <t>ORD-2421</t>
  </si>
  <si>
    <t>Angela Mcbride</t>
  </si>
  <si>
    <t>ORD-2422</t>
  </si>
  <si>
    <t>Jesse Doyle</t>
  </si>
  <si>
    <t>ORD-2423</t>
  </si>
  <si>
    <t>Nicole Scott</t>
  </si>
  <si>
    <t>ORD-2424</t>
  </si>
  <si>
    <t>Dennis Chambers</t>
  </si>
  <si>
    <t>ORD-2425</t>
  </si>
  <si>
    <t>Sonya Gonzalez</t>
  </si>
  <si>
    <t>ORD-2426</t>
  </si>
  <si>
    <t>Tracy Campos</t>
  </si>
  <si>
    <t>ORD-2427</t>
  </si>
  <si>
    <t>Stephanie Green</t>
  </si>
  <si>
    <t>ORD-2428</t>
  </si>
  <si>
    <t>Lindsey Oliver</t>
  </si>
  <si>
    <t>ORD-2429</t>
  </si>
  <si>
    <t>Kimberly Moore</t>
  </si>
  <si>
    <t>ORD-2430</t>
  </si>
  <si>
    <t>Edward Costa</t>
  </si>
  <si>
    <t>ORD-2431</t>
  </si>
  <si>
    <t>Brian Brown</t>
  </si>
  <si>
    <t>ORD-2432</t>
  </si>
  <si>
    <t>Amy Chapman</t>
  </si>
  <si>
    <t>ORD-2433</t>
  </si>
  <si>
    <t>Jeff Diaz</t>
  </si>
  <si>
    <t>ORD-2434</t>
  </si>
  <si>
    <t>Kelly Copeland</t>
  </si>
  <si>
    <t>ORD-2435</t>
  </si>
  <si>
    <t>Joseph Greene</t>
  </si>
  <si>
    <t>ORD-2436</t>
  </si>
  <si>
    <t>Holly Collins</t>
  </si>
  <si>
    <t>ORD-2437</t>
  </si>
  <si>
    <t>Stephanie Edwards</t>
  </si>
  <si>
    <t>ORD-2438</t>
  </si>
  <si>
    <t>Carla Hines</t>
  </si>
  <si>
    <t>ORD-2439</t>
  </si>
  <si>
    <t>Ruben Anderson</t>
  </si>
  <si>
    <t>ORD-2440</t>
  </si>
  <si>
    <t>Emily Montgomery</t>
  </si>
  <si>
    <t>ORD-2441</t>
  </si>
  <si>
    <t>Amy Ball</t>
  </si>
  <si>
    <t>ORD-2442</t>
  </si>
  <si>
    <t>Troy Lane</t>
  </si>
  <si>
    <t>ORD-2443</t>
  </si>
  <si>
    <t>Amanda Figueroa</t>
  </si>
  <si>
    <t>ORD-2444</t>
  </si>
  <si>
    <t>Jose Rogers</t>
  </si>
  <si>
    <t>ORD-2445</t>
  </si>
  <si>
    <t>Roberto Thomas</t>
  </si>
  <si>
    <t>ORD-2446</t>
  </si>
  <si>
    <t>Kyle Ramos</t>
  </si>
  <si>
    <t>ORD-2447</t>
  </si>
  <si>
    <t>Miranda Wyatt</t>
  </si>
  <si>
    <t>ORD-2448</t>
  </si>
  <si>
    <t>Stephanie Glass</t>
  </si>
  <si>
    <t>ORD-2449</t>
  </si>
  <si>
    <t>Joann Norman</t>
  </si>
  <si>
    <t>ORD-2450</t>
  </si>
  <si>
    <t>Mary Hansen</t>
  </si>
  <si>
    <t>ORD-2451</t>
  </si>
  <si>
    <t>Kenneth Bailey</t>
  </si>
  <si>
    <t>ORD-2452</t>
  </si>
  <si>
    <t>Jennifer Mueller</t>
  </si>
  <si>
    <t>ORD-2453</t>
  </si>
  <si>
    <t>Erika Schmidt</t>
  </si>
  <si>
    <t>ORD-2454</t>
  </si>
  <si>
    <t>ORD-2455</t>
  </si>
  <si>
    <t>Julie Perry</t>
  </si>
  <si>
    <t>ORD-2456</t>
  </si>
  <si>
    <t>Theresa Burton</t>
  </si>
  <si>
    <t>ORD-2457</t>
  </si>
  <si>
    <t>Kelly Rodgers</t>
  </si>
  <si>
    <t>ORD-2458</t>
  </si>
  <si>
    <t>Lisa Harris</t>
  </si>
  <si>
    <t>ORD-2459</t>
  </si>
  <si>
    <t>Dr. Mindy Sanchez</t>
  </si>
  <si>
    <t>ORD-2460</t>
  </si>
  <si>
    <t>Brett Robinson</t>
  </si>
  <si>
    <t>ORD-2461</t>
  </si>
  <si>
    <t>Jill Fox</t>
  </si>
  <si>
    <t>ORD-2462</t>
  </si>
  <si>
    <t>Deborah Lara</t>
  </si>
  <si>
    <t>ORD-2463</t>
  </si>
  <si>
    <t>Manuel Salazar</t>
  </si>
  <si>
    <t>ORD-2464</t>
  </si>
  <si>
    <t>Gregory Vaughan</t>
  </si>
  <si>
    <t>ORD-2465</t>
  </si>
  <si>
    <t>Mr. Ricky Mitchell</t>
  </si>
  <si>
    <t>ORD-2466</t>
  </si>
  <si>
    <t>Tyler Mcfarland</t>
  </si>
  <si>
    <t>ORD-2467</t>
  </si>
  <si>
    <t>Bonnie Diaz</t>
  </si>
  <si>
    <t>ORD-2468</t>
  </si>
  <si>
    <t>Joseph Williams</t>
  </si>
  <si>
    <t>ORD-2469</t>
  </si>
  <si>
    <t>Timothy Watson</t>
  </si>
  <si>
    <t>ORD-2470</t>
  </si>
  <si>
    <t>Jennifer Bartlett</t>
  </si>
  <si>
    <t>ORD-2471</t>
  </si>
  <si>
    <t>Karen Hensley</t>
  </si>
  <si>
    <t>ORD-2472</t>
  </si>
  <si>
    <t>Daniel Lara</t>
  </si>
  <si>
    <t>ORD-2473</t>
  </si>
  <si>
    <t>Christine Harrison</t>
  </si>
  <si>
    <t>ORD-2474</t>
  </si>
  <si>
    <t>Cory Moore</t>
  </si>
  <si>
    <t>ORD-2475</t>
  </si>
  <si>
    <t>Greg Baker</t>
  </si>
  <si>
    <t>ORD-2476</t>
  </si>
  <si>
    <t>Michael Duncan</t>
  </si>
  <si>
    <t>ORD-2477</t>
  </si>
  <si>
    <t>Lori Cooper</t>
  </si>
  <si>
    <t>ORD-2478</t>
  </si>
  <si>
    <t>Jessica Ware</t>
  </si>
  <si>
    <t>ORD-2479</t>
  </si>
  <si>
    <t>Kimberly Perry</t>
  </si>
  <si>
    <t>ORD-2480</t>
  </si>
  <si>
    <t>Kimberly Phelps</t>
  </si>
  <si>
    <t>ORD-2481</t>
  </si>
  <si>
    <t>William Gutierrez</t>
  </si>
  <si>
    <t>ORD-2482</t>
  </si>
  <si>
    <t>Christopher King</t>
  </si>
  <si>
    <t>ORD-2483</t>
  </si>
  <si>
    <t>Denise Long</t>
  </si>
  <si>
    <t>ORD-2484</t>
  </si>
  <si>
    <t>Michael Mccann</t>
  </si>
  <si>
    <t>ORD-2485</t>
  </si>
  <si>
    <t>Robert Benton</t>
  </si>
  <si>
    <t>ORD-2486</t>
  </si>
  <si>
    <t>Brendan Perkins</t>
  </si>
  <si>
    <t>ORD-2487</t>
  </si>
  <si>
    <t>Craig Castillo</t>
  </si>
  <si>
    <t>ORD-2488</t>
  </si>
  <si>
    <t>Patricia Kerr</t>
  </si>
  <si>
    <t>ORD-2489</t>
  </si>
  <si>
    <t>Jeffrey Clark</t>
  </si>
  <si>
    <t>ORD-2490</t>
  </si>
  <si>
    <t>Brian Hall</t>
  </si>
  <si>
    <t>ORD-2491</t>
  </si>
  <si>
    <t>Lisa Hernandez</t>
  </si>
  <si>
    <t>ORD-2492</t>
  </si>
  <si>
    <t>Katherine Martin</t>
  </si>
  <si>
    <t>ORD-2493</t>
  </si>
  <si>
    <t>Sabrina Cox</t>
  </si>
  <si>
    <t>ORD-2494</t>
  </si>
  <si>
    <t>Mr. Michael Anderson</t>
  </si>
  <si>
    <t>ORD-2495</t>
  </si>
  <si>
    <t>Daniel Jimenez</t>
  </si>
  <si>
    <t>ORD-2496</t>
  </si>
  <si>
    <t>Megan Murray</t>
  </si>
  <si>
    <t>ORD-2497</t>
  </si>
  <si>
    <t>Cynthia Hunt</t>
  </si>
  <si>
    <t>ORD-2498</t>
  </si>
  <si>
    <t>Jason Freeman</t>
  </si>
  <si>
    <t>ORD-2499</t>
  </si>
  <si>
    <t>Nicole Contreras</t>
  </si>
  <si>
    <t>Ordered Date</t>
  </si>
  <si>
    <t>Ordered Month</t>
  </si>
  <si>
    <t>Ordered Day Name</t>
  </si>
  <si>
    <t>First name</t>
  </si>
  <si>
    <t>Second name</t>
  </si>
  <si>
    <t>Exact Profit</t>
  </si>
  <si>
    <t>Profit Rounded</t>
  </si>
  <si>
    <t>Profit Status</t>
  </si>
  <si>
    <t>August</t>
  </si>
  <si>
    <t>Saturday</t>
  </si>
  <si>
    <t>Stephanie</t>
  </si>
  <si>
    <t>Brown</t>
  </si>
  <si>
    <t>Low Profit</t>
  </si>
  <si>
    <t>March</t>
  </si>
  <si>
    <t>Wednesday</t>
  </si>
  <si>
    <t>Steven</t>
  </si>
  <si>
    <t>November</t>
  </si>
  <si>
    <t>Friday</t>
  </si>
  <si>
    <t>Sheri</t>
  </si>
  <si>
    <t>Berry</t>
  </si>
  <si>
    <t>High Profit</t>
  </si>
  <si>
    <t>Tuesday</t>
  </si>
  <si>
    <t>Michael</t>
  </si>
  <si>
    <t>Bright</t>
  </si>
  <si>
    <t>April</t>
  </si>
  <si>
    <t>Stacy</t>
  </si>
  <si>
    <t>Brooks</t>
  </si>
  <si>
    <t>January</t>
  </si>
  <si>
    <t>Thursday</t>
  </si>
  <si>
    <t>Craig</t>
  </si>
  <si>
    <t>Long</t>
  </si>
  <si>
    <t>Russell</t>
  </si>
  <si>
    <t>Alvarez</t>
  </si>
  <si>
    <t>Susan</t>
  </si>
  <si>
    <t>Wiggins</t>
  </si>
  <si>
    <t>Anderson</t>
  </si>
  <si>
    <t>September</t>
  </si>
  <si>
    <t>Ashley</t>
  </si>
  <si>
    <t>February</t>
  </si>
  <si>
    <t>Maxwell Bishop</t>
  </si>
  <si>
    <t>Maxwell</t>
  </si>
  <si>
    <t>Bishop</t>
  </si>
  <si>
    <t>Edward</t>
  </si>
  <si>
    <t>Smith</t>
  </si>
  <si>
    <t>July</t>
  </si>
  <si>
    <t>Monday</t>
  </si>
  <si>
    <t>Logan</t>
  </si>
  <si>
    <t>Roberts</t>
  </si>
  <si>
    <t>June</t>
  </si>
  <si>
    <t>Cindy</t>
  </si>
  <si>
    <t>Fernandez</t>
  </si>
  <si>
    <t>Sunday</t>
  </si>
  <si>
    <t>Allen</t>
  </si>
  <si>
    <t>Herrera</t>
  </si>
  <si>
    <t>October</t>
  </si>
  <si>
    <t>Amber</t>
  </si>
  <si>
    <t>Dawn</t>
  </si>
  <si>
    <t>Guzman</t>
  </si>
  <si>
    <t>Jacqueline</t>
  </si>
  <si>
    <t>Goodwin</t>
  </si>
  <si>
    <t>Ronald</t>
  </si>
  <si>
    <t>Lee</t>
  </si>
  <si>
    <t>David</t>
  </si>
  <si>
    <t>Harris</t>
  </si>
  <si>
    <t>T-Shirt</t>
  </si>
  <si>
    <t>Douglas</t>
  </si>
  <si>
    <t>Hernandez</t>
  </si>
  <si>
    <t>Eric</t>
  </si>
  <si>
    <t>Campbell</t>
  </si>
  <si>
    <t>Lisa</t>
  </si>
  <si>
    <t>Rogers</t>
  </si>
  <si>
    <t>Joe</t>
  </si>
  <si>
    <t>Donaldson</t>
  </si>
  <si>
    <t>Connie</t>
  </si>
  <si>
    <t>Baldwin</t>
  </si>
  <si>
    <t>Sheila Griffin Dds</t>
  </si>
  <si>
    <t>Sheila</t>
  </si>
  <si>
    <t>Griffin Dds</t>
  </si>
  <si>
    <t>Tanya</t>
  </si>
  <si>
    <t>Williams</t>
  </si>
  <si>
    <t>Kristen</t>
  </si>
  <si>
    <t>Evans</t>
  </si>
  <si>
    <t>Diane Griffin Md</t>
  </si>
  <si>
    <t>Diane</t>
  </si>
  <si>
    <t>Griffin Md</t>
  </si>
  <si>
    <t>Christopher</t>
  </si>
  <si>
    <t>Hunt</t>
  </si>
  <si>
    <t>Chase</t>
  </si>
  <si>
    <t>Perez</t>
  </si>
  <si>
    <t>Amanda</t>
  </si>
  <si>
    <t>Gregory</t>
  </si>
  <si>
    <t>Robin</t>
  </si>
  <si>
    <t>Stewart</t>
  </si>
  <si>
    <t>Bryce</t>
  </si>
  <si>
    <t>Hall</t>
  </si>
  <si>
    <t>James</t>
  </si>
  <si>
    <t>Cantu</t>
  </si>
  <si>
    <t>Melanie</t>
  </si>
  <si>
    <t>Johnson</t>
  </si>
  <si>
    <t>Brian</t>
  </si>
  <si>
    <t>Simon</t>
  </si>
  <si>
    <t>Nathan</t>
  </si>
  <si>
    <t>Christensen</t>
  </si>
  <si>
    <t>Davis</t>
  </si>
  <si>
    <t>Dana</t>
  </si>
  <si>
    <t>Linda</t>
  </si>
  <si>
    <t>Chaney</t>
  </si>
  <si>
    <t>May</t>
  </si>
  <si>
    <t>Sandra</t>
  </si>
  <si>
    <t>Jones</t>
  </si>
  <si>
    <t>Sara</t>
  </si>
  <si>
    <t>Pineda</t>
  </si>
  <si>
    <t>Marco</t>
  </si>
  <si>
    <t>Park</t>
  </si>
  <si>
    <t>Stephen</t>
  </si>
  <si>
    <t>Riley</t>
  </si>
  <si>
    <t>William</t>
  </si>
  <si>
    <t>Petty</t>
  </si>
  <si>
    <t>Joseph</t>
  </si>
  <si>
    <t>Acosta</t>
  </si>
  <si>
    <t>December</t>
  </si>
  <si>
    <t>Kiara</t>
  </si>
  <si>
    <t>Obrien</t>
  </si>
  <si>
    <t>Gary</t>
  </si>
  <si>
    <t>Kendra Brown Dds</t>
  </si>
  <si>
    <t>Kendra</t>
  </si>
  <si>
    <t>Brown Dds</t>
  </si>
  <si>
    <t>Anthony</t>
  </si>
  <si>
    <t>Bernard</t>
  </si>
  <si>
    <t>Simpson</t>
  </si>
  <si>
    <t>Brenda</t>
  </si>
  <si>
    <t>Murphy</t>
  </si>
  <si>
    <t>Sarah</t>
  </si>
  <si>
    <t>Patrick</t>
  </si>
  <si>
    <t>Jenkins</t>
  </si>
  <si>
    <t>Mccall</t>
  </si>
  <si>
    <t>Brianna</t>
  </si>
  <si>
    <t>Randall</t>
  </si>
  <si>
    <t>Rodriguez</t>
  </si>
  <si>
    <t>Randy</t>
  </si>
  <si>
    <t>Isabella</t>
  </si>
  <si>
    <t>Le</t>
  </si>
  <si>
    <t>Robert</t>
  </si>
  <si>
    <t>Hamilton</t>
  </si>
  <si>
    <t>Mark</t>
  </si>
  <si>
    <t>Barber</t>
  </si>
  <si>
    <t>Jose</t>
  </si>
  <si>
    <t>Terry</t>
  </si>
  <si>
    <t>Lucas</t>
  </si>
  <si>
    <t>Murray</t>
  </si>
  <si>
    <t>Graham</t>
  </si>
  <si>
    <t>Salinas</t>
  </si>
  <si>
    <t>Jackson</t>
  </si>
  <si>
    <t>Austin</t>
  </si>
  <si>
    <t>Guerrero</t>
  </si>
  <si>
    <t>Michelle</t>
  </si>
  <si>
    <t>Roman</t>
  </si>
  <si>
    <t>Daniel</t>
  </si>
  <si>
    <t>Morris</t>
  </si>
  <si>
    <t>Ann</t>
  </si>
  <si>
    <t>Henderson</t>
  </si>
  <si>
    <t>Dudley</t>
  </si>
  <si>
    <t>Roger</t>
  </si>
  <si>
    <t>Whitney</t>
  </si>
  <si>
    <t>Anne</t>
  </si>
  <si>
    <t>Cantrell</t>
  </si>
  <si>
    <t>Hampton</t>
  </si>
  <si>
    <t>Angelica</t>
  </si>
  <si>
    <t>Heather</t>
  </si>
  <si>
    <t>Joshua</t>
  </si>
  <si>
    <t>Morgan</t>
  </si>
  <si>
    <t>Kyle</t>
  </si>
  <si>
    <t>Boyd</t>
  </si>
  <si>
    <t>Mary</t>
  </si>
  <si>
    <t>Julia</t>
  </si>
  <si>
    <t>Aguirre</t>
  </si>
  <si>
    <t>Kenneth</t>
  </si>
  <si>
    <t>Wolf</t>
  </si>
  <si>
    <t>Foster</t>
  </si>
  <si>
    <t>Andrew</t>
  </si>
  <si>
    <t>Mann</t>
  </si>
  <si>
    <t>Tran</t>
  </si>
  <si>
    <t>Rebecca</t>
  </si>
  <si>
    <t>Armstrong</t>
  </si>
  <si>
    <t>Thompson</t>
  </si>
  <si>
    <t>Alison</t>
  </si>
  <si>
    <t>Hopkins</t>
  </si>
  <si>
    <t>Tiffany</t>
  </si>
  <si>
    <t>Dickerson</t>
  </si>
  <si>
    <t>Jeremiah</t>
  </si>
  <si>
    <t>Mitchell</t>
  </si>
  <si>
    <t>Olivia</t>
  </si>
  <si>
    <t>Dennis</t>
  </si>
  <si>
    <t>Thomas</t>
  </si>
  <si>
    <t>Massey</t>
  </si>
  <si>
    <t>Jennifer</t>
  </si>
  <si>
    <t>Hardin</t>
  </si>
  <si>
    <t>Laurie</t>
  </si>
  <si>
    <t>Schwartz</t>
  </si>
  <si>
    <t>Christine</t>
  </si>
  <si>
    <t>Mcdonald</t>
  </si>
  <si>
    <t>Javier</t>
  </si>
  <si>
    <t>Miller</t>
  </si>
  <si>
    <t>Good</t>
  </si>
  <si>
    <t>John</t>
  </si>
  <si>
    <t>Hansen</t>
  </si>
  <si>
    <t>Bailey</t>
  </si>
  <si>
    <t>Casey</t>
  </si>
  <si>
    <t>Lam</t>
  </si>
  <si>
    <t>Gray</t>
  </si>
  <si>
    <t>Jessica</t>
  </si>
  <si>
    <t>Reed</t>
  </si>
  <si>
    <t>Elizabeth</t>
  </si>
  <si>
    <t>Gomez</t>
  </si>
  <si>
    <t>Deborah</t>
  </si>
  <si>
    <t>Baird</t>
  </si>
  <si>
    <t>Graves</t>
  </si>
  <si>
    <t>Peter</t>
  </si>
  <si>
    <t>Jimmy</t>
  </si>
  <si>
    <t>Beck</t>
  </si>
  <si>
    <t>Angela Perez Dvm</t>
  </si>
  <si>
    <t>Angela</t>
  </si>
  <si>
    <t>Perez Dvm</t>
  </si>
  <si>
    <t>Phillip</t>
  </si>
  <si>
    <t>Torres</t>
  </si>
  <si>
    <t>Karina</t>
  </si>
  <si>
    <t>Marshall</t>
  </si>
  <si>
    <t>Teresa</t>
  </si>
  <si>
    <t>Robinson</t>
  </si>
  <si>
    <t>Isaac</t>
  </si>
  <si>
    <t>Chris</t>
  </si>
  <si>
    <t>Ray</t>
  </si>
  <si>
    <t>Cory</t>
  </si>
  <si>
    <t>Griffin</t>
  </si>
  <si>
    <t>Mueller</t>
  </si>
  <si>
    <t>Burnett</t>
  </si>
  <si>
    <t>Stacey</t>
  </si>
  <si>
    <t>Mccoy</t>
  </si>
  <si>
    <t>Alicia</t>
  </si>
  <si>
    <t>Taylor</t>
  </si>
  <si>
    <t>Jodi</t>
  </si>
  <si>
    <t>Billy</t>
  </si>
  <si>
    <t>Barron</t>
  </si>
  <si>
    <t>Pollard</t>
  </si>
  <si>
    <t>Abigail</t>
  </si>
  <si>
    <t>Bartlett</t>
  </si>
  <si>
    <t>Oneill</t>
  </si>
  <si>
    <t>Alan</t>
  </si>
  <si>
    <t>Patel</t>
  </si>
  <si>
    <t>Kelly</t>
  </si>
  <si>
    <t>Wilson</t>
  </si>
  <si>
    <t>Tim</t>
  </si>
  <si>
    <t>Bell</t>
  </si>
  <si>
    <t>Jason</t>
  </si>
  <si>
    <t>Garrett</t>
  </si>
  <si>
    <t>Dr.</t>
  </si>
  <si>
    <t>Scott Wolfe</t>
  </si>
  <si>
    <t>Barbara</t>
  </si>
  <si>
    <t>Laura</t>
  </si>
  <si>
    <t>Mcconnell</t>
  </si>
  <si>
    <t>Mcfarland</t>
  </si>
  <si>
    <t>Alice</t>
  </si>
  <si>
    <t>Hawkins</t>
  </si>
  <si>
    <t>Holmes</t>
  </si>
  <si>
    <t>Chad</t>
  </si>
  <si>
    <t>Dunn</t>
  </si>
  <si>
    <t>Estes</t>
  </si>
  <si>
    <t>Lindsay</t>
  </si>
  <si>
    <t>Novak</t>
  </si>
  <si>
    <t>Jonathan</t>
  </si>
  <si>
    <t>Calderon</t>
  </si>
  <si>
    <t>Curtis</t>
  </si>
  <si>
    <t>Samantha</t>
  </si>
  <si>
    <t>Kevin</t>
  </si>
  <si>
    <t>Jeffrey</t>
  </si>
  <si>
    <t>Maldonado</t>
  </si>
  <si>
    <t>Kaylee</t>
  </si>
  <si>
    <t>Carroll</t>
  </si>
  <si>
    <t>Nichole</t>
  </si>
  <si>
    <t>Pacheco</t>
  </si>
  <si>
    <t>Gutierrez</t>
  </si>
  <si>
    <t>Mr. Brandon May Iii</t>
  </si>
  <si>
    <t>Mr.</t>
  </si>
  <si>
    <t>Brandon May Iii</t>
  </si>
  <si>
    <t>Andrea</t>
  </si>
  <si>
    <t>Richardson</t>
  </si>
  <si>
    <t>Buchanan</t>
  </si>
  <si>
    <t>Courtney Mckenzie Md</t>
  </si>
  <si>
    <t>Courtney</t>
  </si>
  <si>
    <t>Mckenzie Md</t>
  </si>
  <si>
    <t>Brock</t>
  </si>
  <si>
    <t>Cole</t>
  </si>
  <si>
    <t>Christian</t>
  </si>
  <si>
    <t>Gonzalez</t>
  </si>
  <si>
    <t>Luis</t>
  </si>
  <si>
    <t>Lopez</t>
  </si>
  <si>
    <t>Kirsten</t>
  </si>
  <si>
    <t>Reynolds</t>
  </si>
  <si>
    <t>Timothy</t>
  </si>
  <si>
    <t>Hodge</t>
  </si>
  <si>
    <t>Choi</t>
  </si>
  <si>
    <t>Castillo</t>
  </si>
  <si>
    <t>Helen</t>
  </si>
  <si>
    <t>Hudson</t>
  </si>
  <si>
    <t>Matthew Russell Dds</t>
  </si>
  <si>
    <t>Matthew</t>
  </si>
  <si>
    <t>Russell Dds</t>
  </si>
  <si>
    <t>Lori</t>
  </si>
  <si>
    <t>Yu</t>
  </si>
  <si>
    <t>Alexander</t>
  </si>
  <si>
    <t>Marcus</t>
  </si>
  <si>
    <t>Nelson</t>
  </si>
  <si>
    <t>Arnold</t>
  </si>
  <si>
    <t>Martin</t>
  </si>
  <si>
    <t>Mrs. Stephanie Olson Md</t>
  </si>
  <si>
    <t>Mrs.</t>
  </si>
  <si>
    <t>Stephanie Olson Md</t>
  </si>
  <si>
    <t>Day</t>
  </si>
  <si>
    <t>Catherine Foster Md</t>
  </si>
  <si>
    <t>Catherine</t>
  </si>
  <si>
    <t>Foster Md</t>
  </si>
  <si>
    <t>Amy</t>
  </si>
  <si>
    <t>Duncan</t>
  </si>
  <si>
    <t>Lindsey</t>
  </si>
  <si>
    <t>Kim</t>
  </si>
  <si>
    <t>Grant</t>
  </si>
  <si>
    <t>Medina</t>
  </si>
  <si>
    <t>Adams</t>
  </si>
  <si>
    <t>Watts</t>
  </si>
  <si>
    <t>Cameron</t>
  </si>
  <si>
    <t>Delacruz</t>
  </si>
  <si>
    <t>Raven</t>
  </si>
  <si>
    <t>Edwards</t>
  </si>
  <si>
    <t>Adrian</t>
  </si>
  <si>
    <t>Jarvis</t>
  </si>
  <si>
    <t>Gabriella</t>
  </si>
  <si>
    <t>Kelsey</t>
  </si>
  <si>
    <t>Turner</t>
  </si>
  <si>
    <t>Aaron</t>
  </si>
  <si>
    <t>Stone</t>
  </si>
  <si>
    <t>Dixon</t>
  </si>
  <si>
    <t>Rebecca Williams Md</t>
  </si>
  <si>
    <t>Williams Md</t>
  </si>
  <si>
    <t>Martinez</t>
  </si>
  <si>
    <t>Paul</t>
  </si>
  <si>
    <t>Spencer</t>
  </si>
  <si>
    <t>Arias</t>
  </si>
  <si>
    <t>Dale</t>
  </si>
  <si>
    <t>Mullen</t>
  </si>
  <si>
    <t>Bradley</t>
  </si>
  <si>
    <t>Collins</t>
  </si>
  <si>
    <t>Ross</t>
  </si>
  <si>
    <t>Mandy</t>
  </si>
  <si>
    <t>Castro</t>
  </si>
  <si>
    <t>Megan</t>
  </si>
  <si>
    <t>Sellers</t>
  </si>
  <si>
    <t>Gallegos</t>
  </si>
  <si>
    <t>Hannah</t>
  </si>
  <si>
    <t>Bruce</t>
  </si>
  <si>
    <t>Brandon</t>
  </si>
  <si>
    <t>Wendy</t>
  </si>
  <si>
    <t>Sanders</t>
  </si>
  <si>
    <t>Annette</t>
  </si>
  <si>
    <t>Crawford</t>
  </si>
  <si>
    <t>English</t>
  </si>
  <si>
    <t>Vasquez</t>
  </si>
  <si>
    <t>Tina</t>
  </si>
  <si>
    <t>Sutton</t>
  </si>
  <si>
    <t>Moses</t>
  </si>
  <si>
    <t>Crystal</t>
  </si>
  <si>
    <t>Charles</t>
  </si>
  <si>
    <t>Watson</t>
  </si>
  <si>
    <t>Miles</t>
  </si>
  <si>
    <t>Fox</t>
  </si>
  <si>
    <t>Osborne</t>
  </si>
  <si>
    <t>Cervantes</t>
  </si>
  <si>
    <t>Hester</t>
  </si>
  <si>
    <t>Norma</t>
  </si>
  <si>
    <t>Rowe</t>
  </si>
  <si>
    <t>Villanueva</t>
  </si>
  <si>
    <t>Debra</t>
  </si>
  <si>
    <t>Mendoza</t>
  </si>
  <si>
    <t>Chavez</t>
  </si>
  <si>
    <t>Jeremy</t>
  </si>
  <si>
    <t>Kimberly</t>
  </si>
  <si>
    <t>Williamson</t>
  </si>
  <si>
    <t>Stevens</t>
  </si>
  <si>
    <t>Lynn</t>
  </si>
  <si>
    <t>Shannon</t>
  </si>
  <si>
    <t>Glover</t>
  </si>
  <si>
    <t>Carter</t>
  </si>
  <si>
    <t>Young</t>
  </si>
  <si>
    <t>Keller</t>
  </si>
  <si>
    <t>Duane</t>
  </si>
  <si>
    <t>Baker</t>
  </si>
  <si>
    <t>Jody</t>
  </si>
  <si>
    <t>Cisneros</t>
  </si>
  <si>
    <t>Dwayne</t>
  </si>
  <si>
    <t>Flores</t>
  </si>
  <si>
    <t>Karen</t>
  </si>
  <si>
    <t>Levy</t>
  </si>
  <si>
    <t>Weiss</t>
  </si>
  <si>
    <t>Renee</t>
  </si>
  <si>
    <t>Carrillo</t>
  </si>
  <si>
    <t>Clifford</t>
  </si>
  <si>
    <t>Stephens</t>
  </si>
  <si>
    <t>Bradford</t>
  </si>
  <si>
    <t>Wong</t>
  </si>
  <si>
    <t>Weeks</t>
  </si>
  <si>
    <t>Christy</t>
  </si>
  <si>
    <t>Skinner</t>
  </si>
  <si>
    <t>Jamie</t>
  </si>
  <si>
    <t>Allison</t>
  </si>
  <si>
    <t>Weaver</t>
  </si>
  <si>
    <t>Simmons</t>
  </si>
  <si>
    <t>Huber</t>
  </si>
  <si>
    <t>Miguel</t>
  </si>
  <si>
    <t>Hayden</t>
  </si>
  <si>
    <t>Derek</t>
  </si>
  <si>
    <t>Katelyn</t>
  </si>
  <si>
    <t>Emily</t>
  </si>
  <si>
    <t>Xavier</t>
  </si>
  <si>
    <t>Henry</t>
  </si>
  <si>
    <t>Fritz</t>
  </si>
  <si>
    <t>Blair</t>
  </si>
  <si>
    <t>Dr. Jennifer White Md</t>
  </si>
  <si>
    <t>Jennifer White Md</t>
  </si>
  <si>
    <t>Danielle</t>
  </si>
  <si>
    <t>Bowman</t>
  </si>
  <si>
    <t>Moore</t>
  </si>
  <si>
    <t>Oconnell</t>
  </si>
  <si>
    <t>Jillian</t>
  </si>
  <si>
    <t>Tracy</t>
  </si>
  <si>
    <t>Wood</t>
  </si>
  <si>
    <t>Wu</t>
  </si>
  <si>
    <t>Clarke</t>
  </si>
  <si>
    <t>Corey</t>
  </si>
  <si>
    <t>Zamora</t>
  </si>
  <si>
    <t>Keith</t>
  </si>
  <si>
    <t>Scott</t>
  </si>
  <si>
    <t>Nunez</t>
  </si>
  <si>
    <t>Garcia</t>
  </si>
  <si>
    <t>Jerry</t>
  </si>
  <si>
    <t>Sanchez</t>
  </si>
  <si>
    <t>Katherine</t>
  </si>
  <si>
    <t>Fuentes</t>
  </si>
  <si>
    <t>Hill</t>
  </si>
  <si>
    <t>Danny</t>
  </si>
  <si>
    <t>Lance</t>
  </si>
  <si>
    <t>Dalton</t>
  </si>
  <si>
    <t>Burch</t>
  </si>
  <si>
    <t>Vickie</t>
  </si>
  <si>
    <t>Betty</t>
  </si>
  <si>
    <t>Reyes</t>
  </si>
  <si>
    <t>Galvan</t>
  </si>
  <si>
    <t>Perkins</t>
  </si>
  <si>
    <t>Sullivan</t>
  </si>
  <si>
    <t>Cheryl</t>
  </si>
  <si>
    <t>King</t>
  </si>
  <si>
    <t>Ford</t>
  </si>
  <si>
    <t>Wilkinson</t>
  </si>
  <si>
    <t>Sergio</t>
  </si>
  <si>
    <t>Golden</t>
  </si>
  <si>
    <t>Kristi</t>
  </si>
  <si>
    <t>Bonnie</t>
  </si>
  <si>
    <t>Kelley</t>
  </si>
  <si>
    <t>Carla</t>
  </si>
  <si>
    <t>Tanner</t>
  </si>
  <si>
    <t>Paula</t>
  </si>
  <si>
    <t>Ramirez</t>
  </si>
  <si>
    <t>Evelyn</t>
  </si>
  <si>
    <t>Levi</t>
  </si>
  <si>
    <t>Dunlap</t>
  </si>
  <si>
    <t>Jonathon</t>
  </si>
  <si>
    <t>Sweeney</t>
  </si>
  <si>
    <t>Gabriel</t>
  </si>
  <si>
    <t>Chung</t>
  </si>
  <si>
    <t>Lauren</t>
  </si>
  <si>
    <t>Silva</t>
  </si>
  <si>
    <t>Trujillo</t>
  </si>
  <si>
    <t>Francis</t>
  </si>
  <si>
    <t>Desiree</t>
  </si>
  <si>
    <t>Robertson</t>
  </si>
  <si>
    <t>Benton</t>
  </si>
  <si>
    <t>Yoder</t>
  </si>
  <si>
    <t>Morton</t>
  </si>
  <si>
    <t>Ryan</t>
  </si>
  <si>
    <t>Michael Horn Md</t>
  </si>
  <si>
    <t>Horn Md</t>
  </si>
  <si>
    <t>Adam</t>
  </si>
  <si>
    <t>Cox</t>
  </si>
  <si>
    <t>Joel</t>
  </si>
  <si>
    <t>Martha</t>
  </si>
  <si>
    <t>Perry</t>
  </si>
  <si>
    <t>Jack</t>
  </si>
  <si>
    <t>Vazquez</t>
  </si>
  <si>
    <t>Contreras</t>
  </si>
  <si>
    <t>Sharon</t>
  </si>
  <si>
    <t>Johns</t>
  </si>
  <si>
    <t>Myers</t>
  </si>
  <si>
    <t>Noah</t>
  </si>
  <si>
    <t>Meyers</t>
  </si>
  <si>
    <t>Kayla</t>
  </si>
  <si>
    <t>Fowler</t>
  </si>
  <si>
    <t>Wright</t>
  </si>
  <si>
    <t>Robert Griffith</t>
  </si>
  <si>
    <t>Justin</t>
  </si>
  <si>
    <t>Timothy Davis Md</t>
  </si>
  <si>
    <t>Davis Md</t>
  </si>
  <si>
    <t>Mackenzie</t>
  </si>
  <si>
    <t>Sexton</t>
  </si>
  <si>
    <t>Price</t>
  </si>
  <si>
    <t>Kristy</t>
  </si>
  <si>
    <t>Ortega</t>
  </si>
  <si>
    <t>Jesus</t>
  </si>
  <si>
    <t>Olsen</t>
  </si>
  <si>
    <t>Alfred</t>
  </si>
  <si>
    <t>Marsh</t>
  </si>
  <si>
    <t>Cook</t>
  </si>
  <si>
    <t>Walker</t>
  </si>
  <si>
    <t>Reid</t>
  </si>
  <si>
    <t>Owen</t>
  </si>
  <si>
    <t>Phelps</t>
  </si>
  <si>
    <t>Tucker</t>
  </si>
  <si>
    <t>Carmen</t>
  </si>
  <si>
    <t>Yolanda</t>
  </si>
  <si>
    <t>Juan</t>
  </si>
  <si>
    <t>Reese</t>
  </si>
  <si>
    <t>Ferrell</t>
  </si>
  <si>
    <t>Brittany</t>
  </si>
  <si>
    <t>Reginald</t>
  </si>
  <si>
    <t>Dominic</t>
  </si>
  <si>
    <t>Hunter</t>
  </si>
  <si>
    <t>Johnathan</t>
  </si>
  <si>
    <t>Lewis</t>
  </si>
  <si>
    <t>Patton</t>
  </si>
  <si>
    <t>Mckay</t>
  </si>
  <si>
    <t>Richard</t>
  </si>
  <si>
    <t>Bass</t>
  </si>
  <si>
    <t>Mcbride</t>
  </si>
  <si>
    <t>Jesse</t>
  </si>
  <si>
    <t>Doyle</t>
  </si>
  <si>
    <t>Nicole</t>
  </si>
  <si>
    <t>Chambers</t>
  </si>
  <si>
    <t>Sonya</t>
  </si>
  <si>
    <t>Campos</t>
  </si>
  <si>
    <t>Green</t>
  </si>
  <si>
    <t>Oliver</t>
  </si>
  <si>
    <t>Costa</t>
  </si>
  <si>
    <t>Chapman</t>
  </si>
  <si>
    <t>Jeff</t>
  </si>
  <si>
    <t>Diaz</t>
  </si>
  <si>
    <t>Copeland</t>
  </si>
  <si>
    <t>Greene</t>
  </si>
  <si>
    <t>Holly</t>
  </si>
  <si>
    <t>Hines</t>
  </si>
  <si>
    <t>Ruben</t>
  </si>
  <si>
    <t>Montgomery</t>
  </si>
  <si>
    <t>Ball</t>
  </si>
  <si>
    <t>Troy</t>
  </si>
  <si>
    <t>Lane</t>
  </si>
  <si>
    <t>Figueroa</t>
  </si>
  <si>
    <t>Roberto</t>
  </si>
  <si>
    <t>Ramos</t>
  </si>
  <si>
    <t>Miranda</t>
  </si>
  <si>
    <t>Wyatt</t>
  </si>
  <si>
    <t>Glass</t>
  </si>
  <si>
    <t>Joann</t>
  </si>
  <si>
    <t>Norman</t>
  </si>
  <si>
    <t>Erika</t>
  </si>
  <si>
    <t>Schmidt</t>
  </si>
  <si>
    <t>Julie</t>
  </si>
  <si>
    <t>Theresa</t>
  </si>
  <si>
    <t>Burton</t>
  </si>
  <si>
    <t>Rodgers</t>
  </si>
  <si>
    <t>Mindy Sanchez</t>
  </si>
  <si>
    <t>Brett</t>
  </si>
  <si>
    <t>Jill</t>
  </si>
  <si>
    <t>Lara</t>
  </si>
  <si>
    <t>Manuel</t>
  </si>
  <si>
    <t>Salazar</t>
  </si>
  <si>
    <t>Vaughan</t>
  </si>
  <si>
    <t>Ricky Mitchell</t>
  </si>
  <si>
    <t>Tyler</t>
  </si>
  <si>
    <t>Hensley</t>
  </si>
  <si>
    <t>Harrison</t>
  </si>
  <si>
    <t>Greg</t>
  </si>
  <si>
    <t>Cooper</t>
  </si>
  <si>
    <t>Ware</t>
  </si>
  <si>
    <t>Denise</t>
  </si>
  <si>
    <t>Mccann</t>
  </si>
  <si>
    <t>Brendan</t>
  </si>
  <si>
    <t>Patricia</t>
  </si>
  <si>
    <t>Kerr</t>
  </si>
  <si>
    <t>Clark</t>
  </si>
  <si>
    <t>Sabrina</t>
  </si>
  <si>
    <t>Jimenez</t>
  </si>
  <si>
    <t>Cynthia</t>
  </si>
  <si>
    <t>Freeman</t>
  </si>
  <si>
    <t>Latest Ordered Date</t>
  </si>
  <si>
    <t>Earliest Ordered Date</t>
  </si>
  <si>
    <t>No of high profit orders</t>
  </si>
  <si>
    <t>No of low profit orders</t>
  </si>
  <si>
    <t>Grand Total</t>
  </si>
  <si>
    <t>Region vs Profit</t>
  </si>
  <si>
    <t>Total Profit</t>
  </si>
  <si>
    <t>Total Sales</t>
  </si>
  <si>
    <t>Category VS Sales</t>
  </si>
  <si>
    <t>No of order</t>
  </si>
  <si>
    <t>Profit Status VS No of order</t>
  </si>
  <si>
    <t xml:space="preserve"> </t>
  </si>
  <si>
    <t>Sales Rep VS Sales</t>
  </si>
  <si>
    <t>2024</t>
  </si>
  <si>
    <t>2025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</si>
  <si>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</si>
  <si>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</si>
  <si>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</si>
  <si>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</si>
  <si>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</si>
  <si>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</si>
  <si>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</si>
  <si>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</si>
  <si>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</si>
  <si>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Jan</t>
  </si>
  <si>
    <t>Feb</t>
  </si>
  <si>
    <t>2024 Total</t>
  </si>
  <si>
    <t>2025 Total</t>
  </si>
  <si>
    <t>Ordered Year</t>
  </si>
  <si>
    <t>Ordered Monthh</t>
  </si>
  <si>
    <t>Date VS Sales</t>
  </si>
  <si>
    <t>Top selling product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</si>
</sst>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rgb="FFFFFF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 style="medium">
        <color theme="1"/>
      </left>
      <right style="medium">
        <color theme="1"/>
      </right>
      <top/>
      <bottom style="medium">
        <color theme="1"/>
      </bottom>
      <diagonal/>
    </border>
    <border>
      <left style="medium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medium">
        <color theme="1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7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7" fillId="4" borderId="2" xfId="0" applyFont="1" applyFill="1" applyBorder="1" applyAlignment="1">
      <alignment horizontal="left" vertical="center"/>
    </xf>
    <xf numFmtId="164" fontId="3" fillId="0" borderId="2" xfId="0" applyNumberFormat="1" applyFont="1" applyBorder="1" applyAlignment="1">
      <alignment horizontal="center" vertical="center"/>
    </xf>
    <xf numFmtId="0" fontId="4" fillId="0" borderId="3" xfId="0" pivotButton="1" applyFont="1" applyBorder="1"/>
    <xf numFmtId="0" fontId="4" fillId="0" borderId="3" xfId="0" applyFont="1" applyBorder="1"/>
    <xf numFmtId="0" fontId="4" fillId="0" borderId="2" xfId="0" applyFont="1" applyBorder="1"/>
    <xf numFmtId="3" fontId="4" fillId="0" borderId="2" xfId="0" applyNumberFormat="1" applyFont="1" applyBorder="1"/>
    <xf numFmtId="0" fontId="3" fillId="0" borderId="2" xfId="0" applyFont="1" applyBorder="1" applyAlignment="1">
      <alignment horizontal="center" vertical="center"/>
    </xf>
    <xf numFmtId="0" fontId="4" fillId="0" borderId="6" xfId="0" applyFont="1" applyBorder="1"/>
    <xf numFmtId="3" fontId="4" fillId="0" borderId="13" xfId="0" applyNumberFormat="1" applyFont="1" applyBorder="1"/>
    <xf numFmtId="0" fontId="2" fillId="2" borderId="2" xfId="0" applyFont="1" applyFill="1" applyBorder="1" applyAlignment="1">
      <alignment horizontal="center" vertical="center"/>
    </xf>
    <xf numFmtId="14" fontId="6" fillId="0" borderId="2" xfId="0" applyNumberFormat="1" applyFont="1" applyBorder="1" applyAlignment="1">
      <alignment horizontal="center" vertical="center"/>
    </xf>
    <xf numFmtId="2" fontId="6" fillId="0" borderId="2" xfId="0" applyNumberFormat="1" applyFont="1" applyBorder="1" applyAlignment="1">
      <alignment horizontal="center" vertical="center"/>
    </xf>
    <xf numFmtId="1" fontId="6" fillId="0" borderId="2" xfId="0" applyNumberFormat="1" applyFont="1" applyBorder="1" applyAlignment="1">
      <alignment horizontal="center" vertical="center"/>
    </xf>
    <xf numFmtId="0" fontId="4" fillId="0" borderId="2" xfId="0" pivotButton="1" applyFont="1" applyBorder="1"/>
    <xf numFmtId="0" fontId="4" fillId="0" borderId="11" xfId="0" pivotButton="1" applyFont="1" applyBorder="1"/>
    <xf numFmtId="0" fontId="4" fillId="0" borderId="11" xfId="0" applyFont="1" applyBorder="1"/>
    <xf numFmtId="0" fontId="4" fillId="0" borderId="12" xfId="0" applyFont="1" applyBorder="1"/>
    <xf numFmtId="0" fontId="4" fillId="0" borderId="8" xfId="0" applyFont="1" applyBorder="1"/>
    <xf numFmtId="0" fontId="4" fillId="0" borderId="10" xfId="0" applyFont="1" applyBorder="1"/>
    <xf numFmtId="0" fontId="4" fillId="0" borderId="14" xfId="0" applyFont="1" applyBorder="1"/>
    <xf numFmtId="0" fontId="4" fillId="0" borderId="15" xfId="0" applyFont="1" applyBorder="1"/>
    <xf numFmtId="0" fontId="4" fillId="0" borderId="7" xfId="0" applyFont="1" applyBorder="1"/>
    <xf numFmtId="0" fontId="6" fillId="0" borderId="2" xfId="0" applyFont="1" applyBorder="1" applyAlignment="1" applyProtection="1">
      <alignment horizontal="center" vertical="center"/>
      <protection locked="0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</cellXfs>
  <cellStyles count="1">
    <cellStyle name="Normal" xfId="0" builtinId="0"/>
  </cellStyles>
  <dxfs count="103">
    <dxf>
      <font>
        <b val="0"/>
        <i/>
      </font>
      <fill>
        <patternFill>
          <bgColor rgb="FFFFC000"/>
        </patternFill>
      </fill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d/mm/yyyy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medium">
          <color theme="1"/>
        </left>
        <right style="medium">
          <color theme="1"/>
        </right>
        <top style="medium">
          <color theme="1"/>
        </top>
        <bottom style="medium">
          <color theme="1"/>
        </bottom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medium">
          <color theme="1"/>
        </left>
        <right style="medium">
          <color theme="1"/>
        </right>
        <top style="medium">
          <color theme="1"/>
        </top>
        <bottom style="medium">
          <color theme="1"/>
        </bottom>
      </border>
    </dxf>
    <dxf>
      <border>
        <left style="medium">
          <color theme="1"/>
        </left>
        <right style="medium">
          <color theme="1"/>
        </right>
        <top style="medium">
          <color theme="1"/>
        </top>
        <bottom style="medium">
          <color theme="1"/>
        </bottom>
      </border>
    </dxf>
    <dxf>
      <border>
        <left style="medium">
          <color theme="1"/>
        </left>
        <right style="medium">
          <color theme="1"/>
        </right>
        <top style="medium">
          <color theme="1"/>
        </top>
        <bottom style="medium">
          <color theme="1"/>
        </bottom>
      </border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medium">
          <color theme="1"/>
        </left>
        <right style="medium">
          <color theme="1"/>
        </right>
        <top style="medium">
          <color theme="1"/>
        </top>
        <bottom style="medium">
          <color theme="1"/>
        </bottom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medium">
          <color theme="1"/>
        </left>
        <right style="medium">
          <color theme="1"/>
        </right>
        <top style="medium">
          <color theme="1"/>
        </top>
        <bottom style="medium">
          <color theme="1"/>
        </bottom>
      </border>
    </dxf>
    <dxf>
      <border>
        <left style="medium">
          <color theme="1"/>
        </left>
        <right style="medium">
          <color theme="1"/>
        </right>
        <top style="medium">
          <color theme="1"/>
        </top>
        <bottom style="medium">
          <color theme="1"/>
        </bottom>
      </border>
    </dxf>
    <dxf>
      <border>
        <left style="medium">
          <color theme="1"/>
        </left>
        <right style="medium">
          <color theme="1"/>
        </right>
        <top style="medium">
          <color theme="1"/>
        </top>
        <bottom style="medium">
          <color theme="1"/>
        </bottom>
      </border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border>
        <left style="medium">
          <color theme="1"/>
        </left>
        <right style="medium">
          <color theme="1"/>
        </right>
        <top style="medium">
          <color theme="1"/>
        </top>
      </border>
    </dxf>
    <dxf>
      <border>
        <left style="medium">
          <color theme="1"/>
        </left>
        <right style="medium">
          <color theme="1"/>
        </right>
        <top style="medium">
          <color theme="1"/>
        </top>
      </border>
    </dxf>
    <dxf>
      <border>
        <left style="medium">
          <color theme="1"/>
        </left>
        <right style="medium">
          <color theme="1"/>
        </right>
        <top style="medium">
          <color theme="1"/>
        </top>
      </border>
    </dxf>
    <dxf>
      <border>
        <left style="medium">
          <color theme="1"/>
        </left>
        <right style="medium">
          <color theme="1"/>
        </right>
        <top style="medium">
          <color theme="1"/>
        </top>
      </border>
    </dxf>
    <dxf>
      <border>
        <left style="medium">
          <color theme="1"/>
        </left>
        <right style="medium">
          <color theme="1"/>
        </right>
        <top style="medium">
          <color theme="1"/>
        </top>
      </border>
    </dxf>
    <dxf>
      <border>
        <left style="medium">
          <color theme="1"/>
        </left>
        <right style="medium">
          <color theme="1"/>
        </right>
        <top style="medium">
          <color theme="1"/>
        </top>
      </border>
    </dxf>
    <dxf>
      <border>
        <left style="medium">
          <color theme="1"/>
        </left>
        <right style="medium">
          <color theme="1"/>
        </right>
        <top style="medium">
          <color theme="1"/>
        </top>
      </border>
    </dxf>
    <dxf>
      <border>
        <left style="medium">
          <color theme="1"/>
        </left>
        <right style="medium">
          <color theme="1"/>
        </right>
        <top style="medium">
          <color theme="1"/>
        </top>
      </border>
    </dxf>
    <dxf>
      <border>
        <left style="medium">
          <color theme="1"/>
        </left>
        <right style="medium">
          <color theme="1"/>
        </right>
        <top style="medium">
          <color theme="1"/>
        </top>
      </border>
    </dxf>
    <dxf>
      <border>
        <left style="medium">
          <color theme="1"/>
        </left>
        <right style="medium">
          <color theme="1"/>
        </right>
        <top style="medium">
          <color theme="1"/>
        </top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medium">
          <color theme="1"/>
        </left>
        <right style="medium">
          <color theme="1"/>
        </right>
        <bottom style="medium">
          <color theme="1"/>
        </bottom>
      </border>
    </dxf>
    <dxf>
      <border>
        <left style="medium">
          <color theme="1"/>
        </left>
        <right style="medium">
          <color theme="1"/>
        </right>
        <bottom style="medium">
          <color theme="1"/>
        </bottom>
      </border>
    </dxf>
    <dxf>
      <border>
        <left style="medium">
          <color theme="1"/>
        </left>
        <right style="medium">
          <color theme="1"/>
        </right>
        <bottom style="medium">
          <color theme="1"/>
        </bottom>
      </border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numFmt numFmtId="19" formatCode="dd/mm/yyyy"/>
    </dxf>
  </dxfs>
  <tableStyles count="0" defaultTableStyle="TableStyleMedium2" defaultPivotStyle="PivotStyleLight16"/>
  <colors>
    <mruColors>
      <color rgb="FFFFC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[P1_XL.xlsx]Pivot tables and charts and cal!PivotTable1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Region VS Profit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 and charts and cal'!$J$5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'Pivot tables and charts and cal'!$I$6:$I$10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'Pivot tables and charts and cal'!$J$6:$J$10</c:f>
              <c:numCache>
                <c:formatCode>#,##0</c:formatCode>
                <c:ptCount val="4"/>
                <c:pt idx="0">
                  <c:v>71290</c:v>
                </c:pt>
                <c:pt idx="1">
                  <c:v>71467</c:v>
                </c:pt>
                <c:pt idx="2">
                  <c:v>57997</c:v>
                </c:pt>
                <c:pt idx="3">
                  <c:v>59736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94-494C-878E-1BABEEC3963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975890944"/>
        <c:axId val="1975892384"/>
      </c:barChart>
      <c:catAx>
        <c:axId val="1975890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892384"/>
        <c:crosses val="autoZero"/>
        <c:auto val="1"/>
        <c:lblAlgn val="ctr"/>
        <c:lblOffset val="100"/>
        <c:noMultiLvlLbl val="0"/>
      </c:catAx>
      <c:valAx>
        <c:axId val="197589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890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[P1_XL.xlsx]Pivot tables and charts and cal!PivotTable2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sz="1600" b="1" i="0" u="none" strike="noStrike" baseline="0">
                <a:effectLst/>
              </a:rPr>
              <a:t>Category VS Sales</a:t>
            </a:r>
            <a:r>
              <a:rPr lang="en-IN" sz="1600" b="1" i="0" u="none" strike="noStrike" baseline="0"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 </a:t>
            </a:r>
            <a:endParaRPr lang="en-US"/>
          </a:p>
        </c:rich>
      </c:tx>
      <c:layout>
        <c:manualLayout>
          <c:xMode val="edge"/>
          <c:yMode val="edge"/>
          <c:x val="0.39010615655010672"/>
          <c:y val="5.8892514135480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 and charts and cal'!$J$16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'Pivot tables and charts and cal'!$I$17:$I$21</c:f>
              <c:strCache>
                <c:ptCount val="4"/>
                <c:pt idx="0">
                  <c:v>Clothing</c:v>
                </c:pt>
                <c:pt idx="1">
                  <c:v>Electronics</c:v>
                </c:pt>
                <c:pt idx="2">
                  <c:v>Furniture</c:v>
                </c:pt>
                <c:pt idx="3">
                  <c:v>Groceries</c:v>
                </c:pt>
              </c:strCache>
            </c:strRef>
          </c:cat>
          <c:val>
            <c:numRef>
              <c:f>'Pivot tables and charts and cal'!$J$17:$J$21</c:f>
              <c:numCache>
                <c:formatCode>#,##0</c:formatCode>
                <c:ptCount val="4"/>
                <c:pt idx="0">
                  <c:v>281335.21000000002</c:v>
                </c:pt>
                <c:pt idx="1">
                  <c:v>337166.98999999982</c:v>
                </c:pt>
                <c:pt idx="2">
                  <c:v>417386.33</c:v>
                </c:pt>
                <c:pt idx="3">
                  <c:v>302825.82000000012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22-4838-A029-A9C857990E7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975868384"/>
        <c:axId val="1975871264"/>
      </c:barChart>
      <c:catAx>
        <c:axId val="1975868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871264"/>
        <c:crosses val="autoZero"/>
        <c:auto val="1"/>
        <c:lblAlgn val="ctr"/>
        <c:lblOffset val="100"/>
        <c:noMultiLvlLbl val="0"/>
      </c:catAx>
      <c:valAx>
        <c:axId val="197587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868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[P1_XL.xlsx]Pivot tables and charts and cal!PivotTable3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sz="1600" b="1" i="0" u="none" strike="noStrike" baseline="0">
                <a:effectLst/>
              </a:rPr>
              <a:t>Profit Status VS No of order</a:t>
            </a:r>
            <a:r>
              <a:rPr lang="en-IN" sz="1600" b="1" i="0" u="none" strike="noStrike" baseline="0"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30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'Pivot tables and charts and cal'!$J$25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0DD-487F-B310-F433F57989B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0DD-487F-B310-F433F57989B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30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tables and charts and cal'!$I$26:$I$28</c:f>
              <c:strCache>
                <c:ptCount val="2"/>
                <c:pt idx="0">
                  <c:v>High Profit</c:v>
                </c:pt>
                <c:pt idx="1">
                  <c:v>Low Profit</c:v>
                </c:pt>
              </c:strCache>
            </c:strRef>
          </c:cat>
          <c:val>
            <c:numRef>
              <c:f>'Pivot tables and charts and cal'!$J$26:$J$28</c:f>
              <c:numCache>
                <c:formatCode>General</c:formatCode>
                <c:ptCount val="2"/>
                <c:pt idx="0">
                  <c:v>73</c:v>
                </c:pt>
                <c:pt idx="1">
                  <c:v>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C9-4F85-8CA1-F8438349B551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[P1_XL.xlsx]Pivot tables and charts and cal!PivotTable4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sz="1600" b="1" i="0" u="none" strike="noStrike" baseline="0">
                <a:effectLst/>
              </a:rPr>
              <a:t>Sales Rep VS Sales</a:t>
            </a:r>
            <a:r>
              <a:rPr lang="en-IN" sz="1600" b="1" i="0" u="none" strike="noStrike" baseline="0"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tables and charts and cal'!$J$35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tables and charts and cal'!$I$36:$I$41</c:f>
              <c:strCache>
                <c:ptCount val="5"/>
                <c:pt idx="0">
                  <c:v>Chris Wilson</c:v>
                </c:pt>
                <c:pt idx="1">
                  <c:v>David Johnson</c:v>
                </c:pt>
                <c:pt idx="2">
                  <c:v>Emma Brown</c:v>
                </c:pt>
                <c:pt idx="3">
                  <c:v>Jane Smith</c:v>
                </c:pt>
                <c:pt idx="4">
                  <c:v>John Doe</c:v>
                </c:pt>
              </c:strCache>
            </c:strRef>
          </c:cat>
          <c:val>
            <c:numRef>
              <c:f>'Pivot tables and charts and cal'!$J$36:$J$41</c:f>
              <c:numCache>
                <c:formatCode>#,##0</c:formatCode>
                <c:ptCount val="5"/>
                <c:pt idx="0">
                  <c:v>251824.36000000002</c:v>
                </c:pt>
                <c:pt idx="1">
                  <c:v>253601.77000000008</c:v>
                </c:pt>
                <c:pt idx="2">
                  <c:v>256412.28999999989</c:v>
                </c:pt>
                <c:pt idx="3">
                  <c:v>259107.47</c:v>
                </c:pt>
                <c:pt idx="4">
                  <c:v>317768.46000000002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D9-44D3-8300-95AA2107933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037761600"/>
        <c:axId val="1037776960"/>
      </c:barChart>
      <c:catAx>
        <c:axId val="10377616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7776960"/>
        <c:crosses val="autoZero"/>
        <c:auto val="1"/>
        <c:lblAlgn val="ctr"/>
        <c:lblOffset val="100"/>
        <c:noMultiLvlLbl val="0"/>
      </c:catAx>
      <c:valAx>
        <c:axId val="1037776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7761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[P1_XL.xlsx]Pivot tables and charts and cal!PivotTable5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tables and charts and cal'!$K$46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'Pivot tables and charts and cal'!$I$47:$J$62</c:f>
              <c:multiLvlStrCache>
                <c:ptCount val="13"/>
                <c:lvl>
                  <c:pt idx="0">
                    <c:v>Mar</c:v>
                  </c:pt>
                  <c:pt idx="1">
                    <c:v>Apr</c:v>
                  </c:pt>
                  <c:pt idx="2">
                    <c:v>May</c:v>
                  </c:pt>
                  <c:pt idx="3">
                    <c:v>Jun</c:v>
                  </c:pt>
                  <c:pt idx="4">
                    <c:v>Jul</c:v>
                  </c:pt>
                  <c:pt idx="5">
                    <c:v>Aug</c:v>
                  </c:pt>
                  <c:pt idx="6">
                    <c:v>Sep</c:v>
                  </c:pt>
                  <c:pt idx="7">
                    <c:v>Oct</c:v>
                  </c:pt>
                  <c:pt idx="8">
                    <c:v>Nov</c:v>
                  </c:pt>
                  <c:pt idx="9">
                    <c:v>Dec</c:v>
                  </c:pt>
                  <c:pt idx="10">
                    <c:v>Jan</c:v>
                  </c:pt>
                  <c:pt idx="11">
                    <c:v>Feb</c:v>
                  </c:pt>
                  <c:pt idx="12">
                    <c:v>Mar</c:v>
                  </c:pt>
                </c:lvl>
                <c:lvl>
                  <c:pt idx="0">
                    <c:v>2024</c:v>
                  </c:pt>
                  <c:pt idx="10">
                    <c:v>2025</c:v>
                  </c:pt>
                </c:lvl>
              </c:multiLvlStrCache>
            </c:multiLvlStrRef>
          </c:cat>
          <c:val>
            <c:numRef>
              <c:f>'Pivot tables and charts and cal'!$K$47:$K$62</c:f>
              <c:numCache>
                <c:formatCode>General</c:formatCode>
                <c:ptCount val="13"/>
                <c:pt idx="0">
                  <c:v>45891.62</c:v>
                </c:pt>
                <c:pt idx="1">
                  <c:v>127349.74000000002</c:v>
                </c:pt>
                <c:pt idx="2">
                  <c:v>122936.81999999999</c:v>
                </c:pt>
                <c:pt idx="3">
                  <c:v>100820.18999999999</c:v>
                </c:pt>
                <c:pt idx="4">
                  <c:v>116668.06999999999</c:v>
                </c:pt>
                <c:pt idx="5">
                  <c:v>106134.71000000002</c:v>
                </c:pt>
                <c:pt idx="6">
                  <c:v>136950.55000000002</c:v>
                </c:pt>
                <c:pt idx="7">
                  <c:v>111964.25000000001</c:v>
                </c:pt>
                <c:pt idx="8">
                  <c:v>104116.93000000004</c:v>
                </c:pt>
                <c:pt idx="9">
                  <c:v>95664.530000000013</c:v>
                </c:pt>
                <c:pt idx="10">
                  <c:v>105189.73999999998</c:v>
                </c:pt>
                <c:pt idx="11">
                  <c:v>110906.4</c:v>
                </c:pt>
                <c:pt idx="12">
                  <c:v>54120.799999999996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48-46BD-B2EB-F4B7A523F59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75855904"/>
        <c:axId val="1975858304"/>
      </c:lineChart>
      <c:catAx>
        <c:axId val="1975855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858304"/>
        <c:crosses val="autoZero"/>
        <c:auto val="1"/>
        <c:lblAlgn val="ctr"/>
        <c:lblOffset val="100"/>
        <c:noMultiLvlLbl val="0"/>
      </c:catAx>
      <c:valAx>
        <c:axId val="197585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855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59574</xdr:colOff>
      <xdr:row>0</xdr:row>
      <xdr:rowOff>1929</xdr:rowOff>
    </xdr:from>
    <xdr:to>
      <xdr:col>25</xdr:col>
      <xdr:colOff>372092</xdr:colOff>
      <xdr:row>15</xdr:row>
      <xdr:rowOff>133596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996BAA-5AD2-DFF2-E187-EBFBEEF0B3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67541</xdr:colOff>
      <xdr:row>16</xdr:row>
      <xdr:rowOff>27708</xdr:rowOff>
    </xdr:from>
    <xdr:to>
      <xdr:col>25</xdr:col>
      <xdr:colOff>379541</xdr:colOff>
      <xdr:row>30</xdr:row>
      <xdr:rowOff>101958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3442354-442D-AF9E-B21B-1E43EBD4EE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103909</xdr:colOff>
      <xdr:row>32</xdr:row>
      <xdr:rowOff>84858</xdr:rowOff>
    </xdr:from>
    <xdr:to>
      <xdr:col>25</xdr:col>
      <xdr:colOff>415909</xdr:colOff>
      <xdr:row>46</xdr:row>
      <xdr:rowOff>159108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1A0F4D5-82FA-9C01-B8BE-6B20372990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114300</xdr:colOff>
      <xdr:row>47</xdr:row>
      <xdr:rowOff>231320</xdr:rowOff>
    </xdr:from>
    <xdr:to>
      <xdr:col>25</xdr:col>
      <xdr:colOff>426300</xdr:colOff>
      <xdr:row>59</xdr:row>
      <xdr:rowOff>324620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F30185B-8508-43B9-9765-580838475C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88323</xdr:colOff>
      <xdr:row>60</xdr:row>
      <xdr:rowOff>360218</xdr:rowOff>
    </xdr:from>
    <xdr:to>
      <xdr:col>25</xdr:col>
      <xdr:colOff>400323</xdr:colOff>
      <xdr:row>83</xdr:row>
      <xdr:rowOff>72518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9ACD519-C981-ED03-F79D-B7E30DA733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ohamed yoosuf I" refreshedDate="45730.686302199072" createdVersion="8" refreshedVersion="8" minRefreshableVersion="3" recordCount="500" xr:uid="{53460061-1A12-4ADF-97A8-070FDDA2D5A0}">
  <cacheSource type="worksheet">
    <worksheetSource name="Table1"/>
  </cacheSource>
  <cacheFields count="20">
    <cacheField name="Order ID" numFmtId="0">
      <sharedItems/>
    </cacheField>
    <cacheField name="Ordered Date" numFmtId="14">
      <sharedItems containsSemiMixedTypes="0" containsNonDate="0" containsDate="1" containsString="0" minDate="2024-03-13T00:00:00" maxDate="2025-03-14T00:00:00" count="269">
        <d v="2024-08-03T00:00:00"/>
        <d v="2025-03-12T00:00:00"/>
        <d v="2024-11-08T00:00:00"/>
        <d v="2024-08-06T00:00:00"/>
        <d v="2024-04-02T00:00:00"/>
        <d v="2025-01-02T00:00:00"/>
        <d v="2024-04-17T00:00:00"/>
        <d v="2024-08-13T00:00:00"/>
        <d v="2025-01-28T00:00:00"/>
        <d v="2024-09-19T00:00:00"/>
        <d v="2025-02-26T00:00:00"/>
        <d v="2025-02-01T00:00:00"/>
        <d v="2024-07-15T00:00:00"/>
        <d v="2024-06-15T00:00:00"/>
        <d v="2024-04-21T00:00:00"/>
        <d v="2024-10-20T00:00:00"/>
        <d v="2024-04-11T00:00:00"/>
        <d v="2024-10-03T00:00:00"/>
        <d v="2024-07-01T00:00:00"/>
        <d v="2024-11-29T00:00:00"/>
        <d v="2024-06-19T00:00:00"/>
        <d v="2024-11-06T00:00:00"/>
        <d v="2024-11-27T00:00:00"/>
        <d v="2024-10-06T00:00:00"/>
        <d v="2024-06-14T00:00:00"/>
        <d v="2024-09-09T00:00:00"/>
        <d v="2024-08-08T00:00:00"/>
        <d v="2024-03-26T00:00:00"/>
        <d v="2024-10-04T00:00:00"/>
        <d v="2025-01-12T00:00:00"/>
        <d v="2024-10-05T00:00:00"/>
        <d v="2025-01-11T00:00:00"/>
        <d v="2024-07-05T00:00:00"/>
        <d v="2025-02-20T00:00:00"/>
        <d v="2024-10-16T00:00:00"/>
        <d v="2024-09-05T00:00:00"/>
        <d v="2025-01-14T00:00:00"/>
        <d v="2024-08-14T00:00:00"/>
        <d v="2024-05-19T00:00:00"/>
        <d v="2025-03-11T00:00:00"/>
        <d v="2024-04-04T00:00:00"/>
        <d v="2024-06-21T00:00:00"/>
        <d v="2024-07-06T00:00:00"/>
        <d v="2025-03-07T00:00:00"/>
        <d v="2024-12-28T00:00:00"/>
        <d v="2024-04-10T00:00:00"/>
        <d v="2024-05-26T00:00:00"/>
        <d v="2024-11-01T00:00:00"/>
        <d v="2025-01-27T00:00:00"/>
        <d v="2025-03-03T00:00:00"/>
        <d v="2024-06-01T00:00:00"/>
        <d v="2024-11-20T00:00:00"/>
        <d v="2024-04-23T00:00:00"/>
        <d v="2024-03-23T00:00:00"/>
        <d v="2025-01-04T00:00:00"/>
        <d v="2024-08-20T00:00:00"/>
        <d v="2024-12-20T00:00:00"/>
        <d v="2024-03-14T00:00:00"/>
        <d v="2024-08-30T00:00:00"/>
        <d v="2024-07-14T00:00:00"/>
        <d v="2024-06-27T00:00:00"/>
        <d v="2024-11-12T00:00:00"/>
        <d v="2024-03-29T00:00:00"/>
        <d v="2025-02-17T00:00:00"/>
        <d v="2024-05-06T00:00:00"/>
        <d v="2024-09-23T00:00:00"/>
        <d v="2024-07-21T00:00:00"/>
        <d v="2024-12-09T00:00:00"/>
        <d v="2024-10-29T00:00:00"/>
        <d v="2024-03-13T00:00:00"/>
        <d v="2024-11-30T00:00:00"/>
        <d v="2024-11-28T00:00:00"/>
        <d v="2024-07-17T00:00:00"/>
        <d v="2024-05-31T00:00:00"/>
        <d v="2024-07-18T00:00:00"/>
        <d v="2025-01-18T00:00:00"/>
        <d v="2024-08-19T00:00:00"/>
        <d v="2024-05-16T00:00:00"/>
        <d v="2024-06-18T00:00:00"/>
        <d v="2024-12-22T00:00:00"/>
        <d v="2024-11-09T00:00:00"/>
        <d v="2025-01-23T00:00:00"/>
        <d v="2025-01-06T00:00:00"/>
        <d v="2025-02-03T00:00:00"/>
        <d v="2024-03-21T00:00:00"/>
        <d v="2024-12-26T00:00:00"/>
        <d v="2025-01-10T00:00:00"/>
        <d v="2024-11-15T00:00:00"/>
        <d v="2024-08-27T00:00:00"/>
        <d v="2024-12-10T00:00:00"/>
        <d v="2024-09-04T00:00:00"/>
        <d v="2024-08-25T00:00:00"/>
        <d v="2024-04-28T00:00:00"/>
        <d v="2024-09-01T00:00:00"/>
        <d v="2024-07-29T00:00:00"/>
        <d v="2024-09-15T00:00:00"/>
        <d v="2024-03-27T00:00:00"/>
        <d v="2024-04-20T00:00:00"/>
        <d v="2024-07-20T00:00:00"/>
        <d v="2025-02-14T00:00:00"/>
        <d v="2024-08-07T00:00:00"/>
        <d v="2024-09-13T00:00:00"/>
        <d v="2024-09-10T00:00:00"/>
        <d v="2024-11-24T00:00:00"/>
        <d v="2025-02-10T00:00:00"/>
        <d v="2024-09-16T00:00:00"/>
        <d v="2025-03-02T00:00:00"/>
        <d v="2024-06-28T00:00:00"/>
        <d v="2024-09-06T00:00:00"/>
        <d v="2025-01-20T00:00:00"/>
        <d v="2024-06-07T00:00:00"/>
        <d v="2025-02-04T00:00:00"/>
        <d v="2025-01-09T00:00:00"/>
        <d v="2024-06-26T00:00:00"/>
        <d v="2024-04-24T00:00:00"/>
        <d v="2024-05-08T00:00:00"/>
        <d v="2024-05-20T00:00:00"/>
        <d v="2025-01-15T00:00:00"/>
        <d v="2024-10-23T00:00:00"/>
        <d v="2024-12-11T00:00:00"/>
        <d v="2024-05-03T00:00:00"/>
        <d v="2024-10-27T00:00:00"/>
        <d v="2024-04-30T00:00:00"/>
        <d v="2024-08-04T00:00:00"/>
        <d v="2024-04-09T00:00:00"/>
        <d v="2024-06-09T00:00:00"/>
        <d v="2024-04-01T00:00:00"/>
        <d v="2024-04-16T00:00:00"/>
        <d v="2025-02-18T00:00:00"/>
        <d v="2024-10-11T00:00:00"/>
        <d v="2024-11-18T00:00:00"/>
        <d v="2024-05-15T00:00:00"/>
        <d v="2024-11-14T00:00:00"/>
        <d v="2024-08-15T00:00:00"/>
        <d v="2025-02-21T00:00:00"/>
        <d v="2024-12-29T00:00:00"/>
        <d v="2024-11-02T00:00:00"/>
        <d v="2024-06-03T00:00:00"/>
        <d v="2024-05-07T00:00:00"/>
        <d v="2024-06-20T00:00:00"/>
        <d v="2024-09-18T00:00:00"/>
        <d v="2024-08-21T00:00:00"/>
        <d v="2024-09-27T00:00:00"/>
        <d v="2024-04-08T00:00:00"/>
        <d v="2025-03-06T00:00:00"/>
        <d v="2025-01-13T00:00:00"/>
        <d v="2024-05-12T00:00:00"/>
        <d v="2024-04-14T00:00:00"/>
        <d v="2024-07-10T00:00:00"/>
        <d v="2025-03-08T00:00:00"/>
        <d v="2024-09-14T00:00:00"/>
        <d v="2024-10-08T00:00:00"/>
        <d v="2024-12-21T00:00:00"/>
        <d v="2025-03-13T00:00:00"/>
        <d v="2025-02-12T00:00:00"/>
        <d v="2024-10-01T00:00:00"/>
        <d v="2024-08-26T00:00:00"/>
        <d v="2024-11-26T00:00:00"/>
        <d v="2024-12-23T00:00:00"/>
        <d v="2024-07-07T00:00:00"/>
        <d v="2025-01-25T00:00:00"/>
        <d v="2024-09-30T00:00:00"/>
        <d v="2024-11-19T00:00:00"/>
        <d v="2024-04-13T00:00:00"/>
        <d v="2024-12-02T00:00:00"/>
        <d v="2024-05-22T00:00:00"/>
        <d v="2024-06-16T00:00:00"/>
        <d v="2025-02-05T00:00:00"/>
        <d v="2025-01-24T00:00:00"/>
        <d v="2024-09-26T00:00:00"/>
        <d v="2025-01-17T00:00:00"/>
        <d v="2024-10-09T00:00:00"/>
        <d v="2024-07-09T00:00:00"/>
        <d v="2025-03-01T00:00:00"/>
        <d v="2024-06-05T00:00:00"/>
        <d v="2024-08-16T00:00:00"/>
        <d v="2025-02-09T00:00:00"/>
        <d v="2024-07-08T00:00:00"/>
        <d v="2024-08-23T00:00:00"/>
        <d v="2024-06-25T00:00:00"/>
        <d v="2024-09-11T00:00:00"/>
        <d v="2024-09-25T00:00:00"/>
        <d v="2024-10-28T00:00:00"/>
        <d v="2025-01-08T00:00:00"/>
        <d v="2024-12-31T00:00:00"/>
        <d v="2024-07-28T00:00:00"/>
        <d v="2024-07-11T00:00:00"/>
        <d v="2024-09-24T00:00:00"/>
        <d v="2024-04-07T00:00:00"/>
        <d v="2024-12-15T00:00:00"/>
        <d v="2025-02-24T00:00:00"/>
        <d v="2024-10-17T00:00:00"/>
        <d v="2024-03-20T00:00:00"/>
        <d v="2024-10-26T00:00:00"/>
        <d v="2025-01-07T00:00:00"/>
        <d v="2024-05-23T00:00:00"/>
        <d v="2025-02-23T00:00:00"/>
        <d v="2024-08-24T00:00:00"/>
        <d v="2024-07-23T00:00:00"/>
        <d v="2024-05-05T00:00:00"/>
        <d v="2024-08-29T00:00:00"/>
        <d v="2024-12-06T00:00:00"/>
        <d v="2024-03-24T00:00:00"/>
        <d v="2025-03-05T00:00:00"/>
        <d v="2025-02-07T00:00:00"/>
        <d v="2025-02-25T00:00:00"/>
        <d v="2024-03-17T00:00:00"/>
        <d v="2024-04-03T00:00:00"/>
        <d v="2024-10-15T00:00:00"/>
        <d v="2024-09-29T00:00:00"/>
        <d v="2024-04-26T00:00:00"/>
        <d v="2024-05-11T00:00:00"/>
        <d v="2024-12-30T00:00:00"/>
        <d v="2025-02-06T00:00:00"/>
        <d v="2024-05-02T00:00:00"/>
        <d v="2025-03-04T00:00:00"/>
        <d v="2024-09-17T00:00:00"/>
        <d v="2024-06-22T00:00:00"/>
        <d v="2024-11-16T00:00:00"/>
        <d v="2024-07-24T00:00:00"/>
        <d v="2024-06-12T00:00:00"/>
        <d v="2025-02-27T00:00:00"/>
        <d v="2024-07-03T00:00:00"/>
        <d v="2024-06-08T00:00:00"/>
        <d v="2024-03-22T00:00:00"/>
        <d v="2024-07-02T00:00:00"/>
        <d v="2024-11-21T00:00:00"/>
        <d v="2024-04-12T00:00:00"/>
        <d v="2024-05-30T00:00:00"/>
        <d v="2024-03-15T00:00:00"/>
        <d v="2024-11-22T00:00:00"/>
        <d v="2024-08-28T00:00:00"/>
        <d v="2024-07-27T00:00:00"/>
        <d v="2025-01-29T00:00:00"/>
        <d v="2024-12-16T00:00:00"/>
        <d v="2024-11-05T00:00:00"/>
        <d v="2024-12-01T00:00:00"/>
        <d v="2024-12-04T00:00:00"/>
        <d v="2024-04-29T00:00:00"/>
        <d v="2024-04-19T00:00:00"/>
        <d v="2024-04-05T00:00:00"/>
        <d v="2024-06-13T00:00:00"/>
        <d v="2024-07-31T00:00:00"/>
        <d v="2024-06-17T00:00:00"/>
        <d v="2024-09-12T00:00:00"/>
        <d v="2025-01-05T00:00:00"/>
        <d v="2025-03-10T00:00:00"/>
        <d v="2024-08-18T00:00:00"/>
        <d v="2025-01-19T00:00:00"/>
        <d v="2024-05-28T00:00:00"/>
        <d v="2024-05-01T00:00:00"/>
        <d v="2024-07-25T00:00:00"/>
        <d v="2025-02-02T00:00:00"/>
        <d v="2024-12-03T00:00:00"/>
        <d v="2024-05-14T00:00:00"/>
        <d v="2024-05-21T00:00:00"/>
        <d v="2024-05-04T00:00:00"/>
        <d v="2024-05-29T00:00:00"/>
        <d v="2024-09-02T00:00:00"/>
        <d v="2024-10-25T00:00:00"/>
        <d v="2024-09-21T00:00:00"/>
        <d v="2024-04-25T00:00:00"/>
        <d v="2024-07-22T00:00:00"/>
        <d v="2025-01-26T00:00:00"/>
        <d v="2024-07-30T00:00:00"/>
        <d v="2024-08-05T00:00:00"/>
        <d v="2024-09-03T00:00:00"/>
        <d v="2025-01-22T00:00:00"/>
        <d v="2024-10-30T00:00:00"/>
      </sharedItems>
      <fieldGroup par="19"/>
    </cacheField>
    <cacheField name="Ordered Month" numFmtId="0">
      <sharedItems/>
    </cacheField>
    <cacheField name="Ordered Day Name" numFmtId="0">
      <sharedItems/>
    </cacheField>
    <cacheField name="Customer Name" numFmtId="0">
      <sharedItems/>
    </cacheField>
    <cacheField name="First name" numFmtId="0">
      <sharedItems/>
    </cacheField>
    <cacheField name="Second name" numFmtId="0">
      <sharedItems/>
    </cacheField>
    <cacheField name="Product" numFmtId="0">
      <sharedItems/>
    </cacheField>
    <cacheField name="Category" numFmtId="0">
      <sharedItems/>
    </cacheField>
    <cacheField name="Sales Amount" numFmtId="0">
      <sharedItems containsSemiMixedTypes="0" containsString="0" containsNumber="1" minValue="30.25" maxValue="9313.14"/>
    </cacheField>
    <cacheField name="Quantity" numFmtId="0">
      <sharedItems containsSemiMixedTypes="0" containsString="0" containsNumber="1" containsInteger="1" minValue="1" maxValue="10"/>
    </cacheField>
    <cacheField name="Discount" numFmtId="0">
      <sharedItems containsSemiMixedTypes="0" containsString="0" containsNumber="1" minValue="0.59" maxValue="1705.73"/>
    </cacheField>
    <cacheField name="Exact Profit" numFmtId="0">
      <sharedItems containsSemiMixedTypes="0" containsString="0" containsNumber="1" minValue="8.9" maxValue="2541.89"/>
    </cacheField>
    <cacheField name="Profit Rounded" numFmtId="0">
      <sharedItems containsSemiMixedTypes="0" containsString="0" containsNumber="1" containsInteger="1" minValue="9" maxValue="2542"/>
    </cacheField>
    <cacheField name="Profit Status" numFmtId="0">
      <sharedItems count="2">
        <s v="Low Profit"/>
        <s v="High Profit"/>
      </sharedItems>
    </cacheField>
    <cacheField name="Region" numFmtId="0">
      <sharedItems count="4">
        <s v="East"/>
        <s v="South"/>
        <s v="West"/>
        <s v="North"/>
      </sharedItems>
    </cacheField>
    <cacheField name="Sales Rep" numFmtId="0">
      <sharedItems count="5">
        <s v="Chris Wilson"/>
        <s v="Jane Smith"/>
        <s v="John Doe"/>
        <s v="Emma Brown"/>
        <s v="David Johnson"/>
      </sharedItems>
    </cacheField>
    <cacheField name="Months (Ordered Date)" numFmtId="0" databaseField="0">
      <fieldGroup base="1">
        <rangePr groupBy="months" startDate="2024-03-13T00:00:00" endDate="2025-03-14T00:00:00"/>
        <groupItems count="14">
          <s v="&lt;13-03-202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4-03-2025"/>
        </groupItems>
      </fieldGroup>
    </cacheField>
    <cacheField name="Quarters (Ordered Date)" numFmtId="0" databaseField="0">
      <fieldGroup base="1">
        <rangePr groupBy="quarters" startDate="2024-03-13T00:00:00" endDate="2025-03-14T00:00:00"/>
        <groupItems count="6">
          <s v="&lt;13-03-2024"/>
          <s v="Qtr1"/>
          <s v="Qtr2"/>
          <s v="Qtr3"/>
          <s v="Qtr4"/>
          <s v="&gt;14-03-2025"/>
        </groupItems>
      </fieldGroup>
    </cacheField>
    <cacheField name="Years (Ordered Date)" numFmtId="0" databaseField="0">
      <fieldGroup base="1">
        <rangePr groupBy="years" startDate="2024-03-13T00:00:00" endDate="2025-03-14T00:00:00"/>
        <groupItems count="4">
          <s v="&lt;13-03-2024"/>
          <s v="2024"/>
          <s v="2025"/>
          <s v="&gt;14-03-202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ohamed yoosuf I" refreshedDate="45730.686302546295" createdVersion="8" refreshedVersion="8" minRefreshableVersion="3" recordCount="500" xr:uid="{4B40DAEB-269C-443F-BF91-E23FD6EFE1C7}">
  <cacheSource type="worksheet">
    <worksheetSource name="Original"/>
  </cacheSource>
  <cacheFields count="11">
    <cacheField name="Order ID" numFmtId="0">
      <sharedItems/>
    </cacheField>
    <cacheField name="Date" numFmtId="14">
      <sharedItems containsSemiMixedTypes="0" containsNonDate="0" containsDate="1" containsString="0" minDate="2024-03-13T00:00:00" maxDate="2025-03-14T00:00:00"/>
    </cacheField>
    <cacheField name="Customer Name" numFmtId="0">
      <sharedItems/>
    </cacheField>
    <cacheField name="Product" numFmtId="0">
      <sharedItems/>
    </cacheField>
    <cacheField name="Category" numFmtId="0">
      <sharedItems count="4">
        <s v="Electronics"/>
        <s v="Clothing"/>
        <s v="Groceries"/>
        <s v="Furniture"/>
      </sharedItems>
    </cacheField>
    <cacheField name="Sales Amount" numFmtId="0">
      <sharedItems containsSemiMixedTypes="0" containsString="0" containsNumber="1" minValue="30.25" maxValue="9313.14"/>
    </cacheField>
    <cacheField name="Quantity" numFmtId="0">
      <sharedItems containsSemiMixedTypes="0" containsString="0" containsNumber="1" containsInteger="1" minValue="1" maxValue="10"/>
    </cacheField>
    <cacheField name="Discount" numFmtId="0">
      <sharedItems containsSemiMixedTypes="0" containsString="0" containsNumber="1" minValue="0.59" maxValue="1705.73"/>
    </cacheField>
    <cacheField name="Profit" numFmtId="0">
      <sharedItems containsSemiMixedTypes="0" containsString="0" containsNumber="1" minValue="8.9" maxValue="2541.89"/>
    </cacheField>
    <cacheField name="Region" numFmtId="0">
      <sharedItems/>
    </cacheField>
    <cacheField name="Sales Rep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">
  <r>
    <s v="ORD-2000"/>
    <x v="0"/>
    <s v="August"/>
    <s v="Saturday"/>
    <s v="Stephanie Brown"/>
    <s v="Stephanie"/>
    <s v="Brown"/>
    <s v="Headphones"/>
    <s v="Electronics"/>
    <n v="162.34"/>
    <n v="2"/>
    <n v="13.98"/>
    <n v="19"/>
    <n v="19"/>
    <x v="0"/>
    <x v="0"/>
    <x v="0"/>
  </r>
  <r>
    <s v="ORD-2001"/>
    <x v="1"/>
    <s v="March"/>
    <s v="Wednesday"/>
    <s v="Steven West"/>
    <s v="Steven"/>
    <s v="West"/>
    <s v="Shoes"/>
    <s v="Clothing"/>
    <n v="2233.33"/>
    <n v="10"/>
    <n v="90.93"/>
    <n v="330.65"/>
    <n v="331"/>
    <x v="0"/>
    <x v="0"/>
    <x v="1"/>
  </r>
  <r>
    <s v="ORD-2002"/>
    <x v="2"/>
    <s v="November"/>
    <s v="Friday"/>
    <s v="Sheri Berry"/>
    <s v="Sheri"/>
    <s v="Berry"/>
    <s v="Smartphone"/>
    <s v="Electronics"/>
    <n v="4329.8"/>
    <n v="6"/>
    <n v="621.47"/>
    <n v="1068.54"/>
    <n v="1069"/>
    <x v="1"/>
    <x v="1"/>
    <x v="2"/>
  </r>
  <r>
    <s v="ORD-2003"/>
    <x v="3"/>
    <s v="August"/>
    <s v="Tuesday"/>
    <s v="Michael Bright"/>
    <s v="Michael"/>
    <s v="Bright"/>
    <s v="Bread"/>
    <s v="Groceries"/>
    <n v="1763.67"/>
    <n v="5"/>
    <n v="105.97"/>
    <n v="318.29000000000002"/>
    <n v="318"/>
    <x v="0"/>
    <x v="0"/>
    <x v="0"/>
  </r>
  <r>
    <s v="ORD-2004"/>
    <x v="4"/>
    <s v="April"/>
    <s v="Tuesday"/>
    <s v="Stacy Brooks"/>
    <s v="Stacy"/>
    <s v="Brooks"/>
    <s v="Desk"/>
    <s v="Furniture"/>
    <n v="4606.96"/>
    <n v="5"/>
    <n v="322.67"/>
    <n v="1166.68"/>
    <n v="1167"/>
    <x v="1"/>
    <x v="2"/>
    <x v="2"/>
  </r>
  <r>
    <s v="ORD-2005"/>
    <x v="5"/>
    <s v="January"/>
    <s v="Thursday"/>
    <s v="Craig Long"/>
    <s v="Craig"/>
    <s v="Long"/>
    <s v="Tablet"/>
    <s v="Electronics"/>
    <n v="2948.34"/>
    <n v="6"/>
    <n v="419.01"/>
    <n v="516.54999999999995"/>
    <n v="517"/>
    <x v="0"/>
    <x v="3"/>
    <x v="1"/>
  </r>
  <r>
    <s v="ORD-2006"/>
    <x v="6"/>
    <s v="April"/>
    <s v="Wednesday"/>
    <s v="Russell Alvarez"/>
    <s v="Russell"/>
    <s v="Alvarez"/>
    <s v="Jeans"/>
    <s v="Clothing"/>
    <n v="3410.25"/>
    <n v="6"/>
    <n v="575.51"/>
    <n v="386.38"/>
    <n v="386"/>
    <x v="0"/>
    <x v="1"/>
    <x v="3"/>
  </r>
  <r>
    <s v="ORD-2007"/>
    <x v="7"/>
    <s v="August"/>
    <s v="Tuesday"/>
    <s v="Susan Wiggins"/>
    <s v="Susan"/>
    <s v="Wiggins"/>
    <s v="Smartwatch"/>
    <s v="Electronics"/>
    <n v="5623.54"/>
    <n v="8"/>
    <n v="1062.68"/>
    <n v="1602.13"/>
    <n v="1602"/>
    <x v="1"/>
    <x v="0"/>
    <x v="2"/>
  </r>
  <r>
    <s v="ORD-2008"/>
    <x v="8"/>
    <s v="January"/>
    <s v="Tuesday"/>
    <s v="Michael Anderson"/>
    <s v="Michael"/>
    <s v="Anderson"/>
    <s v="Jacket"/>
    <s v="Clothing"/>
    <n v="798.72"/>
    <n v="2"/>
    <n v="31.08"/>
    <n v="133.71"/>
    <n v="134"/>
    <x v="0"/>
    <x v="1"/>
    <x v="1"/>
  </r>
  <r>
    <s v="ORD-2009"/>
    <x v="9"/>
    <s v="September"/>
    <s v="Thursday"/>
    <s v="Ashley Anderson"/>
    <s v="Ashley"/>
    <s v="Anderson"/>
    <s v="Vegetables"/>
    <s v="Groceries"/>
    <n v="2276.71"/>
    <n v="9"/>
    <n v="3.64"/>
    <n v="261"/>
    <n v="261"/>
    <x v="0"/>
    <x v="0"/>
    <x v="0"/>
  </r>
  <r>
    <s v="ORD-2010"/>
    <x v="10"/>
    <s v="February"/>
    <s v="Wednesday"/>
    <s v="Maxwell Bishop"/>
    <s v="Maxwell"/>
    <s v="Bishop"/>
    <s v="Tablet"/>
    <s v="Electronics"/>
    <n v="2218.66"/>
    <n v="7"/>
    <n v="218.4"/>
    <n v="247.53"/>
    <n v="248"/>
    <x v="0"/>
    <x v="0"/>
    <x v="1"/>
  </r>
  <r>
    <s v="ORD-2011"/>
    <x v="11"/>
    <s v="February"/>
    <s v="Saturday"/>
    <s v="Edward Smith"/>
    <s v="Edward"/>
    <s v="Smith"/>
    <s v="Laptop"/>
    <s v="Electronics"/>
    <n v="8197.26"/>
    <n v="9"/>
    <n v="702.05"/>
    <n v="2164.6999999999998"/>
    <n v="2165"/>
    <x v="1"/>
    <x v="1"/>
    <x v="0"/>
  </r>
  <r>
    <s v="ORD-2012"/>
    <x v="12"/>
    <s v="July"/>
    <s v="Monday"/>
    <s v="Logan Roberts"/>
    <s v="Logan"/>
    <s v="Roberts"/>
    <s v="Tablet"/>
    <s v="Electronics"/>
    <n v="347.23"/>
    <n v="1"/>
    <n v="13.19"/>
    <n v="42.13"/>
    <n v="42"/>
    <x v="0"/>
    <x v="3"/>
    <x v="3"/>
  </r>
  <r>
    <s v="ORD-2013"/>
    <x v="13"/>
    <s v="June"/>
    <s v="Saturday"/>
    <s v="Cindy Fernandez"/>
    <s v="Cindy"/>
    <s v="Fernandez"/>
    <s v="Sweater"/>
    <s v="Clothing"/>
    <n v="2086.54"/>
    <n v="3"/>
    <n v="6.76"/>
    <n v="361.97"/>
    <n v="362"/>
    <x v="0"/>
    <x v="3"/>
    <x v="3"/>
  </r>
  <r>
    <s v="ORD-2014"/>
    <x v="14"/>
    <s v="April"/>
    <s v="Sunday"/>
    <s v="Allen Herrera"/>
    <s v="Allen"/>
    <s v="Herrera"/>
    <s v="Shoes"/>
    <s v="Clothing"/>
    <n v="4029.11"/>
    <n v="8"/>
    <n v="320.14"/>
    <n v="666.47"/>
    <n v="666"/>
    <x v="0"/>
    <x v="1"/>
    <x v="2"/>
  </r>
  <r>
    <s v="ORD-2015"/>
    <x v="15"/>
    <s v="October"/>
    <s v="Sunday"/>
    <s v="Amber Russell"/>
    <s v="Amber"/>
    <s v="Russell"/>
    <s v="Smartphone"/>
    <s v="Electronics"/>
    <n v="1145.33"/>
    <n v="9"/>
    <n v="3"/>
    <n v="258.51"/>
    <n v="259"/>
    <x v="0"/>
    <x v="0"/>
    <x v="2"/>
  </r>
  <r>
    <s v="ORD-2016"/>
    <x v="16"/>
    <s v="April"/>
    <s v="Thursday"/>
    <s v="Dawn Guzman"/>
    <s v="Dawn"/>
    <s v="Guzman"/>
    <s v="Cabinet"/>
    <s v="Furniture"/>
    <n v="2761.36"/>
    <n v="7"/>
    <n v="488.86"/>
    <n v="295.88"/>
    <n v="296"/>
    <x v="0"/>
    <x v="0"/>
    <x v="1"/>
  </r>
  <r>
    <s v="ORD-2017"/>
    <x v="11"/>
    <s v="February"/>
    <s v="Saturday"/>
    <s v="Jacqueline Goodwin"/>
    <s v="Jacqueline"/>
    <s v="Goodwin"/>
    <s v="Headphones"/>
    <s v="Electronics"/>
    <n v="570.21"/>
    <n v="4"/>
    <n v="73.06"/>
    <n v="95.6"/>
    <n v="96"/>
    <x v="0"/>
    <x v="1"/>
    <x v="3"/>
  </r>
  <r>
    <s v="ORD-2018"/>
    <x v="17"/>
    <s v="October"/>
    <s v="Thursday"/>
    <s v="Ronald Lee"/>
    <s v="Ronald"/>
    <s v="Lee"/>
    <s v="Jeans"/>
    <s v="Clothing"/>
    <n v="2006.11"/>
    <n v="9"/>
    <n v="90.03"/>
    <n v="301.11"/>
    <n v="301"/>
    <x v="0"/>
    <x v="1"/>
    <x v="1"/>
  </r>
  <r>
    <s v="ORD-2019"/>
    <x v="18"/>
    <s v="July"/>
    <s v="Monday"/>
    <s v="David Harris"/>
    <s v="David"/>
    <s v="Harris"/>
    <s v="T-Shirt"/>
    <s v="Clothing"/>
    <n v="1246.3399999999999"/>
    <n v="7"/>
    <n v="16.96"/>
    <n v="234.24"/>
    <n v="234"/>
    <x v="0"/>
    <x v="3"/>
    <x v="2"/>
  </r>
  <r>
    <s v="ORD-2020"/>
    <x v="19"/>
    <s v="November"/>
    <s v="Friday"/>
    <s v="Douglas Hernandez"/>
    <s v="Douglas"/>
    <s v="Hernandez"/>
    <s v="Eggs"/>
    <s v="Groceries"/>
    <n v="530.66"/>
    <n v="4"/>
    <n v="32.94"/>
    <n v="81.14"/>
    <n v="81"/>
    <x v="0"/>
    <x v="2"/>
    <x v="2"/>
  </r>
  <r>
    <s v="ORD-2021"/>
    <x v="20"/>
    <s v="June"/>
    <s v="Wednesday"/>
    <s v="Eric Campbell"/>
    <s v="Eric"/>
    <s v="Campbell"/>
    <s v="Desk"/>
    <s v="Furniture"/>
    <n v="661.23"/>
    <n v="1"/>
    <n v="49.64"/>
    <n v="124.86"/>
    <n v="125"/>
    <x v="0"/>
    <x v="1"/>
    <x v="2"/>
  </r>
  <r>
    <s v="ORD-2022"/>
    <x v="14"/>
    <s v="April"/>
    <s v="Sunday"/>
    <s v="Lisa Rogers"/>
    <s v="Lisa"/>
    <s v="Rogers"/>
    <s v="Laptop"/>
    <s v="Electronics"/>
    <n v="1960.75"/>
    <n v="3"/>
    <n v="28.18"/>
    <n v="233.83"/>
    <n v="234"/>
    <x v="0"/>
    <x v="1"/>
    <x v="3"/>
  </r>
  <r>
    <s v="ORD-2023"/>
    <x v="21"/>
    <s v="November"/>
    <s v="Wednesday"/>
    <s v="Joe Donaldson"/>
    <s v="Joe"/>
    <s v="Donaldson"/>
    <s v="Jacket"/>
    <s v="Clothing"/>
    <n v="563.67999999999995"/>
    <n v="1"/>
    <n v="43.58"/>
    <n v="58.09"/>
    <n v="58"/>
    <x v="0"/>
    <x v="1"/>
    <x v="2"/>
  </r>
  <r>
    <s v="ORD-2024"/>
    <x v="22"/>
    <s v="November"/>
    <s v="Wednesday"/>
    <s v="Connie Baldwin"/>
    <s v="Connie"/>
    <s v="Baldwin"/>
    <s v="Sofa"/>
    <s v="Furniture"/>
    <n v="3557.47"/>
    <n v="10"/>
    <n v="503.83"/>
    <n v="606.99"/>
    <n v="607"/>
    <x v="0"/>
    <x v="3"/>
    <x v="2"/>
  </r>
  <r>
    <s v="ORD-2025"/>
    <x v="23"/>
    <s v="October"/>
    <s v="Sunday"/>
    <s v="Sheila Griffin Dds"/>
    <s v="Sheila"/>
    <s v="Griffin Dds"/>
    <s v="Smartwatch"/>
    <s v="Electronics"/>
    <n v="1833.26"/>
    <n v="10"/>
    <n v="215.62"/>
    <n v="472.49"/>
    <n v="472"/>
    <x v="0"/>
    <x v="3"/>
    <x v="0"/>
  </r>
  <r>
    <s v="ORD-2026"/>
    <x v="24"/>
    <s v="June"/>
    <s v="Friday"/>
    <s v="Tanya Williams"/>
    <s v="Tanya"/>
    <s v="Williams"/>
    <s v="Office Chair"/>
    <s v="Furniture"/>
    <n v="7351.26"/>
    <n v="8"/>
    <n v="301.67"/>
    <n v="1794.81"/>
    <n v="1795"/>
    <x v="1"/>
    <x v="0"/>
    <x v="0"/>
  </r>
  <r>
    <s v="ORD-2027"/>
    <x v="25"/>
    <s v="September"/>
    <s v="Monday"/>
    <s v="Kristen Evans"/>
    <s v="Kristen"/>
    <s v="Evans"/>
    <s v="Smartwatch"/>
    <s v="Electronics"/>
    <n v="9313.14"/>
    <n v="10"/>
    <n v="317.87"/>
    <n v="1745.02"/>
    <n v="1745"/>
    <x v="1"/>
    <x v="3"/>
    <x v="3"/>
  </r>
  <r>
    <s v="ORD-2028"/>
    <x v="26"/>
    <s v="August"/>
    <s v="Thursday"/>
    <s v="Diane Griffin Md"/>
    <s v="Diane"/>
    <s v="Griffin Md"/>
    <s v="Laptop"/>
    <s v="Electronics"/>
    <n v="3723.88"/>
    <n v="8"/>
    <n v="650.51"/>
    <n v="892.04"/>
    <n v="892"/>
    <x v="0"/>
    <x v="2"/>
    <x v="2"/>
  </r>
  <r>
    <s v="ORD-2029"/>
    <x v="27"/>
    <s v="March"/>
    <s v="Tuesday"/>
    <s v="Christopher Hunt"/>
    <s v="Christopher"/>
    <s v="Hunt"/>
    <s v="Jeans"/>
    <s v="Clothing"/>
    <n v="465.3"/>
    <n v="5"/>
    <n v="19.95"/>
    <n v="115.82"/>
    <n v="116"/>
    <x v="0"/>
    <x v="3"/>
    <x v="0"/>
  </r>
  <r>
    <s v="ORD-2030"/>
    <x v="28"/>
    <s v="October"/>
    <s v="Friday"/>
    <s v="Chase Perez"/>
    <s v="Chase"/>
    <s v="Perez"/>
    <s v="Bookshelf"/>
    <s v="Furniture"/>
    <n v="4902.83"/>
    <n v="6"/>
    <n v="302.73"/>
    <n v="629.85"/>
    <n v="630"/>
    <x v="0"/>
    <x v="0"/>
    <x v="2"/>
  </r>
  <r>
    <s v="ORD-2031"/>
    <x v="29"/>
    <s v="January"/>
    <s v="Sunday"/>
    <s v="Amanda Gregory"/>
    <s v="Amanda"/>
    <s v="Gregory"/>
    <s v="Vegetables"/>
    <s v="Groceries"/>
    <n v="4892.33"/>
    <n v="8"/>
    <n v="965.07"/>
    <n v="543.97"/>
    <n v="544"/>
    <x v="0"/>
    <x v="1"/>
    <x v="3"/>
  </r>
  <r>
    <s v="ORD-2032"/>
    <x v="30"/>
    <s v="October"/>
    <s v="Saturday"/>
    <s v="Robin Stewart"/>
    <s v="Robin"/>
    <s v="Stewart"/>
    <s v="Bookshelf"/>
    <s v="Furniture"/>
    <n v="1958.06"/>
    <n v="2"/>
    <n v="259.88"/>
    <n v="508.27"/>
    <n v="508"/>
    <x v="0"/>
    <x v="2"/>
    <x v="3"/>
  </r>
  <r>
    <s v="ORD-2033"/>
    <x v="31"/>
    <s v="January"/>
    <s v="Saturday"/>
    <s v="Bryce Hall"/>
    <s v="Bryce"/>
    <s v="Hall"/>
    <s v="Office Chair"/>
    <s v="Furniture"/>
    <n v="2975.99"/>
    <n v="10"/>
    <n v="241.19"/>
    <n v="701.1"/>
    <n v="701"/>
    <x v="0"/>
    <x v="0"/>
    <x v="1"/>
  </r>
  <r>
    <s v="ORD-2034"/>
    <x v="32"/>
    <s v="July"/>
    <s v="Friday"/>
    <s v="James Cantu"/>
    <s v="James"/>
    <s v="Cantu"/>
    <s v="Laptop"/>
    <s v="Electronics"/>
    <n v="374.36"/>
    <n v="1"/>
    <n v="42.24"/>
    <n v="100.21"/>
    <n v="100"/>
    <x v="0"/>
    <x v="2"/>
    <x v="3"/>
  </r>
  <r>
    <s v="ORD-2035"/>
    <x v="33"/>
    <s v="February"/>
    <s v="Thursday"/>
    <s v="Melanie Johnson"/>
    <s v="Melanie"/>
    <s v="Johnson"/>
    <s v="Bookshelf"/>
    <s v="Furniture"/>
    <n v="528.13"/>
    <n v="1"/>
    <n v="84.62"/>
    <n v="136.27000000000001"/>
    <n v="136"/>
    <x v="0"/>
    <x v="3"/>
    <x v="1"/>
  </r>
  <r>
    <s v="ORD-2036"/>
    <x v="9"/>
    <s v="September"/>
    <s v="Thursday"/>
    <s v="Brian Simon"/>
    <s v="Brian"/>
    <s v="Simon"/>
    <s v="Shoes"/>
    <s v="Clothing"/>
    <n v="1975.5"/>
    <n v="4"/>
    <n v="267.77999999999997"/>
    <n v="556.71"/>
    <n v="557"/>
    <x v="0"/>
    <x v="3"/>
    <x v="1"/>
  </r>
  <r>
    <s v="ORD-2037"/>
    <x v="34"/>
    <s v="October"/>
    <s v="Wednesday"/>
    <s v="Nathan Christensen"/>
    <s v="Nathan"/>
    <s v="Christensen"/>
    <s v="Laptop"/>
    <s v="Electronics"/>
    <n v="3024.62"/>
    <n v="8"/>
    <n v="570.66999999999996"/>
    <n v="435.5"/>
    <n v="436"/>
    <x v="0"/>
    <x v="3"/>
    <x v="1"/>
  </r>
  <r>
    <s v="ORD-2038"/>
    <x v="35"/>
    <s v="September"/>
    <s v="Thursday"/>
    <s v="Christopher Davis"/>
    <s v="Christopher"/>
    <s v="Davis"/>
    <s v="Office Chair"/>
    <s v="Furniture"/>
    <n v="5580.2"/>
    <n v="7"/>
    <n v="713.02"/>
    <n v="1411.22"/>
    <n v="1411"/>
    <x v="1"/>
    <x v="0"/>
    <x v="4"/>
  </r>
  <r>
    <s v="ORD-2039"/>
    <x v="36"/>
    <s v="January"/>
    <s v="Tuesday"/>
    <s v="Dana Williams"/>
    <s v="Dana"/>
    <s v="Williams"/>
    <s v="Cabinet"/>
    <s v="Furniture"/>
    <n v="3772.66"/>
    <n v="4"/>
    <n v="27.82"/>
    <n v="739.16"/>
    <n v="739"/>
    <x v="0"/>
    <x v="1"/>
    <x v="2"/>
  </r>
  <r>
    <s v="ORD-2040"/>
    <x v="37"/>
    <s v="August"/>
    <s v="Wednesday"/>
    <s v="Linda Chaney"/>
    <s v="Linda"/>
    <s v="Chaney"/>
    <s v="Laptop"/>
    <s v="Electronics"/>
    <n v="6657.04"/>
    <n v="10"/>
    <n v="793.05"/>
    <n v="843.67"/>
    <n v="844"/>
    <x v="0"/>
    <x v="0"/>
    <x v="0"/>
  </r>
  <r>
    <s v="ORD-2041"/>
    <x v="38"/>
    <s v="May"/>
    <s v="Sunday"/>
    <s v="Sandra Jones"/>
    <s v="Sandra"/>
    <s v="Jones"/>
    <s v="Tablet"/>
    <s v="Electronics"/>
    <n v="3906.84"/>
    <n v="9"/>
    <n v="234.93"/>
    <n v="992.62"/>
    <n v="993"/>
    <x v="0"/>
    <x v="0"/>
    <x v="1"/>
  </r>
  <r>
    <s v="ORD-2042"/>
    <x v="39"/>
    <s v="March"/>
    <s v="Tuesday"/>
    <s v="Sara Pineda"/>
    <s v="Sara"/>
    <s v="Pineda"/>
    <s v="Smartphone"/>
    <s v="Electronics"/>
    <n v="1018.41"/>
    <n v="8"/>
    <n v="118.64"/>
    <n v="125.82"/>
    <n v="126"/>
    <x v="0"/>
    <x v="0"/>
    <x v="0"/>
  </r>
  <r>
    <s v="ORD-2043"/>
    <x v="40"/>
    <s v="April"/>
    <s v="Thursday"/>
    <s v="Marco Park"/>
    <s v="Marco"/>
    <s v="Park"/>
    <s v="Jacket"/>
    <s v="Clothing"/>
    <n v="5831.94"/>
    <n v="7"/>
    <n v="1164.0999999999999"/>
    <n v="1354.35"/>
    <n v="1354"/>
    <x v="1"/>
    <x v="0"/>
    <x v="3"/>
  </r>
  <r>
    <s v="ORD-2044"/>
    <x v="41"/>
    <s v="June"/>
    <s v="Friday"/>
    <s v="Stephen Riley"/>
    <s v="Stephen"/>
    <s v="Riley"/>
    <s v="Smartwatch"/>
    <s v="Electronics"/>
    <n v="1485.59"/>
    <n v="4"/>
    <n v="179.91"/>
    <n v="370.89"/>
    <n v="371"/>
    <x v="0"/>
    <x v="1"/>
    <x v="4"/>
  </r>
  <r>
    <s v="ORD-2045"/>
    <x v="42"/>
    <s v="July"/>
    <s v="Saturday"/>
    <s v="William Petty"/>
    <s v="William"/>
    <s v="Petty"/>
    <s v="Sofa"/>
    <s v="Furniture"/>
    <n v="2913.4"/>
    <n v="3"/>
    <n v="398.48"/>
    <n v="681.97"/>
    <n v="682"/>
    <x v="0"/>
    <x v="3"/>
    <x v="2"/>
  </r>
  <r>
    <s v="ORD-2046"/>
    <x v="43"/>
    <s v="March"/>
    <s v="Friday"/>
    <s v="Joseph Acosta"/>
    <s v="Joseph"/>
    <s v="Acosta"/>
    <s v="Jacket"/>
    <s v="Clothing"/>
    <n v="2757.91"/>
    <n v="5"/>
    <n v="7.54"/>
    <n v="702.3"/>
    <n v="702"/>
    <x v="0"/>
    <x v="2"/>
    <x v="1"/>
  </r>
  <r>
    <s v="ORD-2047"/>
    <x v="44"/>
    <s v="December"/>
    <s v="Saturday"/>
    <s v="Kiara Obrien"/>
    <s v="Kiara"/>
    <s v="Obrien"/>
    <s v="Milk"/>
    <s v="Groceries"/>
    <n v="3531.22"/>
    <n v="6"/>
    <n v="544.1"/>
    <n v="575.29"/>
    <n v="575"/>
    <x v="0"/>
    <x v="0"/>
    <x v="3"/>
  </r>
  <r>
    <s v="ORD-2048"/>
    <x v="45"/>
    <s v="April"/>
    <s v="Wednesday"/>
    <s v="Gary Williams"/>
    <s v="Gary"/>
    <s v="Williams"/>
    <s v="Jacket"/>
    <s v="Clothing"/>
    <n v="3199.39"/>
    <n v="10"/>
    <n v="62.77"/>
    <n v="583.91999999999996"/>
    <n v="584"/>
    <x v="0"/>
    <x v="1"/>
    <x v="2"/>
  </r>
  <r>
    <s v="ORD-2049"/>
    <x v="43"/>
    <s v="March"/>
    <s v="Friday"/>
    <s v="Kendra Brown Dds"/>
    <s v="Kendra"/>
    <s v="Brown Dds"/>
    <s v="Shoes"/>
    <s v="Clothing"/>
    <n v="2905.77"/>
    <n v="10"/>
    <n v="179.93"/>
    <n v="530.75"/>
    <n v="531"/>
    <x v="0"/>
    <x v="3"/>
    <x v="2"/>
  </r>
  <r>
    <s v="ORD-2050"/>
    <x v="46"/>
    <s v="May"/>
    <s v="Sunday"/>
    <s v="Anthony Jones"/>
    <s v="Anthony"/>
    <s v="Jones"/>
    <s v="Sofa"/>
    <s v="Furniture"/>
    <n v="1196.07"/>
    <n v="7"/>
    <n v="151.56"/>
    <n v="300.23"/>
    <n v="300"/>
    <x v="0"/>
    <x v="3"/>
    <x v="3"/>
  </r>
  <r>
    <s v="ORD-2051"/>
    <x v="47"/>
    <s v="November"/>
    <s v="Friday"/>
    <s v="Bernard Simpson"/>
    <s v="Bernard"/>
    <s v="Simpson"/>
    <s v="Headphones"/>
    <s v="Electronics"/>
    <n v="1722.5"/>
    <n v="10"/>
    <n v="241.04"/>
    <n v="201.61"/>
    <n v="202"/>
    <x v="0"/>
    <x v="1"/>
    <x v="2"/>
  </r>
  <r>
    <s v="ORD-2052"/>
    <x v="48"/>
    <s v="January"/>
    <s v="Monday"/>
    <s v="Brenda Murphy"/>
    <s v="Brenda"/>
    <s v="Murphy"/>
    <s v="Milk"/>
    <s v="Groceries"/>
    <n v="3561.02"/>
    <n v="5"/>
    <n v="339.44"/>
    <n v="674.84"/>
    <n v="675"/>
    <x v="0"/>
    <x v="2"/>
    <x v="1"/>
  </r>
  <r>
    <s v="ORD-2053"/>
    <x v="24"/>
    <s v="June"/>
    <s v="Friday"/>
    <s v="Sarah Smith"/>
    <s v="Sarah"/>
    <s v="Smith"/>
    <s v="Cabinet"/>
    <s v="Furniture"/>
    <n v="7565.45"/>
    <n v="8"/>
    <n v="1499.96"/>
    <n v="1527.05"/>
    <n v="1527"/>
    <x v="1"/>
    <x v="2"/>
    <x v="4"/>
  </r>
  <r>
    <s v="ORD-2054"/>
    <x v="49"/>
    <s v="March"/>
    <s v="Monday"/>
    <s v="Patrick Jenkins"/>
    <s v="Patrick"/>
    <s v="Jenkins"/>
    <s v="Sweater"/>
    <s v="Clothing"/>
    <n v="7360.94"/>
    <n v="8"/>
    <n v="550.54999999999995"/>
    <n v="2183.61"/>
    <n v="2184"/>
    <x v="1"/>
    <x v="1"/>
    <x v="1"/>
  </r>
  <r>
    <s v="ORD-2055"/>
    <x v="50"/>
    <s v="June"/>
    <s v="Saturday"/>
    <s v="Stephanie Mccall"/>
    <s v="Stephanie"/>
    <s v="Mccall"/>
    <s v="Headphones"/>
    <s v="Electronics"/>
    <n v="4891.8500000000004"/>
    <n v="7"/>
    <n v="53.49"/>
    <n v="1174.07"/>
    <n v="1174"/>
    <x v="1"/>
    <x v="1"/>
    <x v="1"/>
  </r>
  <r>
    <s v="ORD-2056"/>
    <x v="51"/>
    <s v="November"/>
    <s v="Wednesday"/>
    <s v="Brianna Randall"/>
    <s v="Brianna"/>
    <s v="Randall"/>
    <s v="Milk"/>
    <s v="Groceries"/>
    <n v="1501.59"/>
    <n v="2"/>
    <n v="75.72"/>
    <n v="417.35"/>
    <n v="417"/>
    <x v="0"/>
    <x v="3"/>
    <x v="1"/>
  </r>
  <r>
    <s v="ORD-2057"/>
    <x v="52"/>
    <s v="April"/>
    <s v="Tuesday"/>
    <s v="David Rodriguez"/>
    <s v="David"/>
    <s v="Rodriguez"/>
    <s v="Laptop"/>
    <s v="Electronics"/>
    <n v="8602.65"/>
    <n v="10"/>
    <n v="1434.8"/>
    <n v="2541.89"/>
    <n v="2542"/>
    <x v="1"/>
    <x v="2"/>
    <x v="1"/>
  </r>
  <r>
    <s v="ORD-2058"/>
    <x v="26"/>
    <s v="August"/>
    <s v="Thursday"/>
    <s v="Randy Obrien"/>
    <s v="Randy"/>
    <s v="Obrien"/>
    <s v="Cabinet"/>
    <s v="Furniture"/>
    <n v="1895.63"/>
    <n v="2"/>
    <n v="113.39"/>
    <n v="237.16"/>
    <n v="237"/>
    <x v="0"/>
    <x v="0"/>
    <x v="3"/>
  </r>
  <r>
    <s v="ORD-2059"/>
    <x v="53"/>
    <s v="March"/>
    <s v="Saturday"/>
    <s v="Isabella Le"/>
    <s v="Isabella"/>
    <s v="Le"/>
    <s v="Sofa"/>
    <s v="Furniture"/>
    <n v="3992.12"/>
    <n v="10"/>
    <n v="121.95"/>
    <n v="429.61"/>
    <n v="430"/>
    <x v="0"/>
    <x v="3"/>
    <x v="2"/>
  </r>
  <r>
    <s v="ORD-2060"/>
    <x v="54"/>
    <s v="January"/>
    <s v="Saturday"/>
    <s v="Robert Hamilton"/>
    <s v="Robert"/>
    <s v="Hamilton"/>
    <s v="Office Chair"/>
    <s v="Furniture"/>
    <n v="1548.1"/>
    <n v="4"/>
    <n v="141.83000000000001"/>
    <n v="213.01"/>
    <n v="213"/>
    <x v="0"/>
    <x v="3"/>
    <x v="1"/>
  </r>
  <r>
    <s v="ORD-2061"/>
    <x v="55"/>
    <s v="August"/>
    <s v="Tuesday"/>
    <s v="Mark Barber"/>
    <s v="Mark"/>
    <s v="Barber"/>
    <s v="Bread"/>
    <s v="Groceries"/>
    <n v="90.71"/>
    <n v="4"/>
    <n v="17.239999999999998"/>
    <n v="15.95"/>
    <n v="16"/>
    <x v="0"/>
    <x v="1"/>
    <x v="1"/>
  </r>
  <r>
    <s v="ORD-2062"/>
    <x v="11"/>
    <s v="February"/>
    <s v="Saturday"/>
    <s v="Jose Terry"/>
    <s v="Jose"/>
    <s v="Terry"/>
    <s v="Headphones"/>
    <s v="Electronics"/>
    <n v="937.7"/>
    <n v="1"/>
    <n v="49"/>
    <n v="119.38"/>
    <n v="119"/>
    <x v="0"/>
    <x v="2"/>
    <x v="3"/>
  </r>
  <r>
    <s v="ORD-2063"/>
    <x v="56"/>
    <s v="December"/>
    <s v="Friday"/>
    <s v="Lucas Murray"/>
    <s v="Lucas"/>
    <s v="Murray"/>
    <s v="Bread"/>
    <s v="Groceries"/>
    <n v="4266.78"/>
    <n v="8"/>
    <n v="643.28"/>
    <n v="740.89"/>
    <n v="741"/>
    <x v="0"/>
    <x v="2"/>
    <x v="4"/>
  </r>
  <r>
    <s v="ORD-2064"/>
    <x v="57"/>
    <s v="March"/>
    <s v="Thursday"/>
    <s v="Lisa Graham"/>
    <s v="Lisa"/>
    <s v="Graham"/>
    <s v="Bookshelf"/>
    <s v="Furniture"/>
    <n v="2571.52"/>
    <n v="3"/>
    <n v="395.65"/>
    <n v="591.41999999999996"/>
    <n v="591"/>
    <x v="0"/>
    <x v="0"/>
    <x v="4"/>
  </r>
  <r>
    <s v="ORD-2065"/>
    <x v="58"/>
    <s v="August"/>
    <s v="Friday"/>
    <s v="James Jones"/>
    <s v="James"/>
    <s v="Jones"/>
    <s v="Fruits"/>
    <s v="Groceries"/>
    <n v="694.6"/>
    <n v="1"/>
    <n v="119.91"/>
    <n v="103.25"/>
    <n v="103"/>
    <x v="0"/>
    <x v="0"/>
    <x v="3"/>
  </r>
  <r>
    <s v="ORD-2066"/>
    <x v="59"/>
    <s v="July"/>
    <s v="Sunday"/>
    <s v="Susan Salinas"/>
    <s v="Susan"/>
    <s v="Salinas"/>
    <s v="Headphones"/>
    <s v="Electronics"/>
    <n v="341.15"/>
    <n v="2"/>
    <n v="42.03"/>
    <n v="69"/>
    <n v="69"/>
    <x v="0"/>
    <x v="3"/>
    <x v="4"/>
  </r>
  <r>
    <s v="ORD-2067"/>
    <x v="60"/>
    <s v="June"/>
    <s v="Thursday"/>
    <s v="Amanda Jackson"/>
    <s v="Amanda"/>
    <s v="Jackson"/>
    <s v="Jeans"/>
    <s v="Clothing"/>
    <n v="4130.09"/>
    <n v="7"/>
    <n v="761.94"/>
    <n v="1144.71"/>
    <n v="1145"/>
    <x v="1"/>
    <x v="3"/>
    <x v="2"/>
  </r>
  <r>
    <s v="ORD-2068"/>
    <x v="61"/>
    <s v="November"/>
    <s v="Tuesday"/>
    <s v="Austin Guerrero"/>
    <s v="Austin"/>
    <s v="Guerrero"/>
    <s v="Headphones"/>
    <s v="Electronics"/>
    <n v="1440.23"/>
    <n v="6"/>
    <n v="222.9"/>
    <n v="425.34"/>
    <n v="425"/>
    <x v="0"/>
    <x v="3"/>
    <x v="3"/>
  </r>
  <r>
    <s v="ORD-2069"/>
    <x v="62"/>
    <s v="March"/>
    <s v="Friday"/>
    <s v="Eric Smith"/>
    <s v="Eric"/>
    <s v="Smith"/>
    <s v="Tablet"/>
    <s v="Electronics"/>
    <n v="1818.28"/>
    <n v="9"/>
    <n v="271.11"/>
    <n v="261.72000000000003"/>
    <n v="262"/>
    <x v="0"/>
    <x v="2"/>
    <x v="1"/>
  </r>
  <r>
    <s v="ORD-2070"/>
    <x v="63"/>
    <s v="February"/>
    <s v="Monday"/>
    <s v="Michelle Roman"/>
    <s v="Michelle"/>
    <s v="Roman"/>
    <s v="Headphones"/>
    <s v="Electronics"/>
    <n v="289.86"/>
    <n v="4"/>
    <n v="41.47"/>
    <n v="64.03"/>
    <n v="64"/>
    <x v="0"/>
    <x v="0"/>
    <x v="2"/>
  </r>
  <r>
    <s v="ORD-2071"/>
    <x v="64"/>
    <s v="May"/>
    <s v="Monday"/>
    <s v="Daniel Morris"/>
    <s v="Daniel"/>
    <s v="Morris"/>
    <s v="Eggs"/>
    <s v="Groceries"/>
    <n v="450.78"/>
    <n v="2"/>
    <n v="37.82"/>
    <n v="74.69"/>
    <n v="75"/>
    <x v="0"/>
    <x v="0"/>
    <x v="2"/>
  </r>
  <r>
    <s v="ORD-2072"/>
    <x v="65"/>
    <s v="September"/>
    <s v="Monday"/>
    <s v="Ann Smith"/>
    <s v="Ann"/>
    <s v="Smith"/>
    <s v="Bookshelf"/>
    <s v="Furniture"/>
    <n v="4538.53"/>
    <n v="9"/>
    <n v="779.67"/>
    <n v="853.48"/>
    <n v="853"/>
    <x v="0"/>
    <x v="3"/>
    <x v="0"/>
  </r>
  <r>
    <s v="ORD-2073"/>
    <x v="66"/>
    <s v="July"/>
    <s v="Sunday"/>
    <s v="Michelle Henderson"/>
    <s v="Michelle"/>
    <s v="Henderson"/>
    <s v="Sweater"/>
    <s v="Clothing"/>
    <n v="131.9"/>
    <n v="5"/>
    <n v="8.0500000000000007"/>
    <n v="23.25"/>
    <n v="23"/>
    <x v="0"/>
    <x v="2"/>
    <x v="1"/>
  </r>
  <r>
    <s v="ORD-2074"/>
    <x v="67"/>
    <s v="December"/>
    <s v="Monday"/>
    <s v="Ashley Dudley"/>
    <s v="Ashley"/>
    <s v="Dudley"/>
    <s v="Vegetables"/>
    <s v="Groceries"/>
    <n v="220.22"/>
    <n v="6"/>
    <n v="42.32"/>
    <n v="35.96"/>
    <n v="36"/>
    <x v="0"/>
    <x v="3"/>
    <x v="4"/>
  </r>
  <r>
    <s v="ORD-2075"/>
    <x v="68"/>
    <s v="October"/>
    <s v="Tuesday"/>
    <s v="Roger Whitney"/>
    <s v="Roger"/>
    <s v="Whitney"/>
    <s v="Jacket"/>
    <s v="Clothing"/>
    <n v="323.83"/>
    <n v="3"/>
    <n v="3.58"/>
    <n v="72.13"/>
    <n v="72"/>
    <x v="0"/>
    <x v="3"/>
    <x v="4"/>
  </r>
  <r>
    <s v="ORD-2076"/>
    <x v="46"/>
    <s v="May"/>
    <s v="Sunday"/>
    <s v="Anne Cantrell"/>
    <s v="Anne"/>
    <s v="Cantrell"/>
    <s v="T-Shirt"/>
    <s v="Clothing"/>
    <n v="1391.71"/>
    <n v="2"/>
    <n v="34.1"/>
    <n v="374.71"/>
    <n v="375"/>
    <x v="0"/>
    <x v="1"/>
    <x v="0"/>
  </r>
  <r>
    <s v="ORD-2077"/>
    <x v="69"/>
    <s v="March"/>
    <s v="Wednesday"/>
    <s v="Stephen Hampton"/>
    <s v="Stephen"/>
    <s v="Hampton"/>
    <s v="T-Shirt"/>
    <s v="Clothing"/>
    <n v="1229.1099999999999"/>
    <n v="5"/>
    <n v="53.54"/>
    <n v="339.85"/>
    <n v="340"/>
    <x v="0"/>
    <x v="3"/>
    <x v="2"/>
  </r>
  <r>
    <s v="ORD-2078"/>
    <x v="70"/>
    <s v="November"/>
    <s v="Saturday"/>
    <s v="Angelica Campbell"/>
    <s v="Angelica"/>
    <s v="Campbell"/>
    <s v="Jeans"/>
    <s v="Clothing"/>
    <n v="675.76"/>
    <n v="2"/>
    <n v="18.59"/>
    <n v="174.11"/>
    <n v="174"/>
    <x v="0"/>
    <x v="2"/>
    <x v="4"/>
  </r>
  <r>
    <s v="ORD-2079"/>
    <x v="71"/>
    <s v="November"/>
    <s v="Thursday"/>
    <s v="Heather Roberts"/>
    <s v="Heather"/>
    <s v="Roberts"/>
    <s v="Office Chair"/>
    <s v="Furniture"/>
    <n v="594.05999999999995"/>
    <n v="4"/>
    <n v="101.4"/>
    <n v="101.14"/>
    <n v="101"/>
    <x v="0"/>
    <x v="2"/>
    <x v="3"/>
  </r>
  <r>
    <s v="ORD-2080"/>
    <x v="72"/>
    <s v="July"/>
    <s v="Wednesday"/>
    <s v="Joshua Morgan"/>
    <s v="Joshua"/>
    <s v="Morgan"/>
    <s v="Laptop"/>
    <s v="Electronics"/>
    <n v="4952.92"/>
    <n v="5"/>
    <n v="897.96"/>
    <n v="883.07"/>
    <n v="883"/>
    <x v="0"/>
    <x v="0"/>
    <x v="0"/>
  </r>
  <r>
    <s v="ORD-2081"/>
    <x v="73"/>
    <s v="May"/>
    <s v="Friday"/>
    <s v="Kyle Boyd"/>
    <s v="Kyle"/>
    <s v="Boyd"/>
    <s v="Milk"/>
    <s v="Groceries"/>
    <n v="477.29"/>
    <n v="1"/>
    <n v="41"/>
    <n v="138.87"/>
    <n v="139"/>
    <x v="0"/>
    <x v="0"/>
    <x v="4"/>
  </r>
  <r>
    <s v="ORD-2082"/>
    <x v="74"/>
    <s v="July"/>
    <s v="Thursday"/>
    <s v="Mary Allen"/>
    <s v="Mary"/>
    <s v="Allen"/>
    <s v="Smartphone"/>
    <s v="Electronics"/>
    <n v="1396.25"/>
    <n v="4"/>
    <n v="31.78"/>
    <n v="361.3"/>
    <n v="361"/>
    <x v="0"/>
    <x v="0"/>
    <x v="1"/>
  </r>
  <r>
    <s v="ORD-2083"/>
    <x v="75"/>
    <s v="January"/>
    <s v="Saturday"/>
    <s v="Julia Aguirre"/>
    <s v="Julia"/>
    <s v="Aguirre"/>
    <s v="Sofa"/>
    <s v="Furniture"/>
    <n v="58.29"/>
    <n v="2"/>
    <n v="11.4"/>
    <n v="16.78"/>
    <n v="17"/>
    <x v="0"/>
    <x v="3"/>
    <x v="0"/>
  </r>
  <r>
    <s v="ORD-2084"/>
    <x v="76"/>
    <s v="August"/>
    <s v="Monday"/>
    <s v="Kenneth Wolf"/>
    <s v="Kenneth"/>
    <s v="Wolf"/>
    <s v="T-Shirt"/>
    <s v="Clothing"/>
    <n v="923.23"/>
    <n v="5"/>
    <n v="141.99"/>
    <n v="188.15"/>
    <n v="188"/>
    <x v="0"/>
    <x v="0"/>
    <x v="0"/>
  </r>
  <r>
    <s v="ORD-2085"/>
    <x v="77"/>
    <s v="May"/>
    <s v="Thursday"/>
    <s v="Ronald Foster"/>
    <s v="Ronald"/>
    <s v="Foster"/>
    <s v="Laptop"/>
    <s v="Electronics"/>
    <n v="673.9"/>
    <n v="1"/>
    <n v="26.58"/>
    <n v="159.32"/>
    <n v="159"/>
    <x v="0"/>
    <x v="2"/>
    <x v="3"/>
  </r>
  <r>
    <s v="ORD-2086"/>
    <x v="78"/>
    <s v="June"/>
    <s v="Tuesday"/>
    <s v="Andrew Mann"/>
    <s v="Andrew"/>
    <s v="Mann"/>
    <s v="Bookshelf"/>
    <s v="Furniture"/>
    <n v="406.58"/>
    <n v="6"/>
    <n v="46.38"/>
    <n v="113.6"/>
    <n v="114"/>
    <x v="0"/>
    <x v="2"/>
    <x v="2"/>
  </r>
  <r>
    <s v="ORD-2087"/>
    <x v="18"/>
    <s v="July"/>
    <s v="Monday"/>
    <s v="William Tran"/>
    <s v="William"/>
    <s v="Tran"/>
    <s v="Sweater"/>
    <s v="Clothing"/>
    <n v="1865.68"/>
    <n v="9"/>
    <n v="326.5"/>
    <n v="520.07000000000005"/>
    <n v="520"/>
    <x v="0"/>
    <x v="0"/>
    <x v="3"/>
  </r>
  <r>
    <s v="ORD-2088"/>
    <x v="79"/>
    <s v="December"/>
    <s v="Sunday"/>
    <s v="Rebecca Armstrong"/>
    <s v="Rebecca"/>
    <s v="Armstrong"/>
    <s v="Eggs"/>
    <s v="Groceries"/>
    <n v="1843.76"/>
    <n v="4"/>
    <n v="167.33"/>
    <n v="516.45000000000005"/>
    <n v="516"/>
    <x v="0"/>
    <x v="2"/>
    <x v="4"/>
  </r>
  <r>
    <s v="ORD-2089"/>
    <x v="80"/>
    <s v="November"/>
    <s v="Saturday"/>
    <s v="Robert Thompson"/>
    <s v="Robert"/>
    <s v="Thompson"/>
    <s v="Tablet"/>
    <s v="Electronics"/>
    <n v="3841.21"/>
    <n v="6"/>
    <n v="377.78"/>
    <n v="675.53"/>
    <n v="676"/>
    <x v="0"/>
    <x v="3"/>
    <x v="1"/>
  </r>
  <r>
    <s v="ORD-2090"/>
    <x v="81"/>
    <s v="January"/>
    <s v="Thursday"/>
    <s v="Alison Hopkins"/>
    <s v="Alison"/>
    <s v="Hopkins"/>
    <s v="T-Shirt"/>
    <s v="Clothing"/>
    <n v="188.7"/>
    <n v="4"/>
    <n v="8.4700000000000006"/>
    <n v="30.42"/>
    <n v="30"/>
    <x v="0"/>
    <x v="1"/>
    <x v="0"/>
  </r>
  <r>
    <s v="ORD-2091"/>
    <x v="82"/>
    <s v="January"/>
    <s v="Monday"/>
    <s v="Tiffany Dickerson"/>
    <s v="Tiffany"/>
    <s v="Dickerson"/>
    <s v="Desk"/>
    <s v="Furniture"/>
    <n v="4430.76"/>
    <n v="10"/>
    <n v="658.86"/>
    <n v="830.83"/>
    <n v="831"/>
    <x v="0"/>
    <x v="1"/>
    <x v="2"/>
  </r>
  <r>
    <s v="ORD-2092"/>
    <x v="83"/>
    <s v="February"/>
    <s v="Monday"/>
    <s v="Jeremiah Mitchell"/>
    <s v="Jeremiah"/>
    <s v="Mitchell"/>
    <s v="Desk"/>
    <s v="Furniture"/>
    <n v="3321.85"/>
    <n v="9"/>
    <n v="255.2"/>
    <n v="416.7"/>
    <n v="417"/>
    <x v="0"/>
    <x v="2"/>
    <x v="0"/>
  </r>
  <r>
    <s v="ORD-2093"/>
    <x v="18"/>
    <s v="July"/>
    <s v="Monday"/>
    <s v="Olivia Dennis"/>
    <s v="Olivia"/>
    <s v="Dennis"/>
    <s v="Jeans"/>
    <s v="Clothing"/>
    <n v="477.14"/>
    <n v="1"/>
    <n v="5.39"/>
    <n v="133.41999999999999"/>
    <n v="133"/>
    <x v="0"/>
    <x v="0"/>
    <x v="4"/>
  </r>
  <r>
    <s v="ORD-2094"/>
    <x v="84"/>
    <s v="March"/>
    <s v="Thursday"/>
    <s v="Thomas Anderson"/>
    <s v="Thomas"/>
    <s v="Anderson"/>
    <s v="Bookshelf"/>
    <s v="Furniture"/>
    <n v="1588.51"/>
    <n v="2"/>
    <n v="261.89"/>
    <n v="457.09"/>
    <n v="457"/>
    <x v="0"/>
    <x v="2"/>
    <x v="3"/>
  </r>
  <r>
    <s v="ORD-2095"/>
    <x v="85"/>
    <s v="December"/>
    <s v="Thursday"/>
    <s v="Joseph Massey"/>
    <s v="Joseph"/>
    <s v="Massey"/>
    <s v="Bookshelf"/>
    <s v="Furniture"/>
    <n v="2236.81"/>
    <n v="7"/>
    <n v="381.36"/>
    <n v="317.44"/>
    <n v="317"/>
    <x v="0"/>
    <x v="2"/>
    <x v="2"/>
  </r>
  <r>
    <s v="ORD-2096"/>
    <x v="86"/>
    <s v="January"/>
    <s v="Friday"/>
    <s v="Jennifer Hardin"/>
    <s v="Jennifer"/>
    <s v="Hardin"/>
    <s v="Desk"/>
    <s v="Furniture"/>
    <n v="264.5"/>
    <n v="4"/>
    <n v="12.52"/>
    <n v="47.7"/>
    <n v="48"/>
    <x v="0"/>
    <x v="3"/>
    <x v="3"/>
  </r>
  <r>
    <s v="ORD-2097"/>
    <x v="87"/>
    <s v="November"/>
    <s v="Friday"/>
    <s v="Laurie Schwartz"/>
    <s v="Laurie"/>
    <s v="Schwartz"/>
    <s v="Fruits"/>
    <s v="Groceries"/>
    <n v="2871.02"/>
    <n v="4"/>
    <n v="452.16"/>
    <n v="310.27999999999997"/>
    <n v="310"/>
    <x v="0"/>
    <x v="3"/>
    <x v="2"/>
  </r>
  <r>
    <s v="ORD-2098"/>
    <x v="88"/>
    <s v="August"/>
    <s v="Tuesday"/>
    <s v="Michael Allen"/>
    <s v="Michael"/>
    <s v="Allen"/>
    <s v="Tablet"/>
    <s v="Electronics"/>
    <n v="1494.26"/>
    <n v="2"/>
    <n v="34.78"/>
    <n v="186.54"/>
    <n v="187"/>
    <x v="0"/>
    <x v="0"/>
    <x v="2"/>
  </r>
  <r>
    <s v="ORD-2099"/>
    <x v="89"/>
    <s v="December"/>
    <s v="Tuesday"/>
    <s v="Christine Mcdonald"/>
    <s v="Christine"/>
    <s v="Mcdonald"/>
    <s v="Desk"/>
    <s v="Furniture"/>
    <n v="1295.3599999999999"/>
    <n v="3"/>
    <n v="85.15"/>
    <n v="204.77"/>
    <n v="205"/>
    <x v="0"/>
    <x v="3"/>
    <x v="1"/>
  </r>
  <r>
    <s v="ORD-2100"/>
    <x v="90"/>
    <s v="September"/>
    <s v="Wednesday"/>
    <s v="Brianna Lee"/>
    <s v="Brianna"/>
    <s v="Lee"/>
    <s v="Bread"/>
    <s v="Groceries"/>
    <n v="3517.49"/>
    <n v="6"/>
    <n v="583.82000000000005"/>
    <n v="435.64"/>
    <n v="436"/>
    <x v="0"/>
    <x v="1"/>
    <x v="3"/>
  </r>
  <r>
    <s v="ORD-2101"/>
    <x v="45"/>
    <s v="April"/>
    <s v="Wednesday"/>
    <s v="Javier Miller"/>
    <s v="Javier"/>
    <s v="Miller"/>
    <s v="Cabinet"/>
    <s v="Furniture"/>
    <n v="2959.24"/>
    <n v="3"/>
    <n v="325.37"/>
    <n v="468.05"/>
    <n v="468"/>
    <x v="0"/>
    <x v="3"/>
    <x v="0"/>
  </r>
  <r>
    <s v="ORD-2102"/>
    <x v="91"/>
    <s v="August"/>
    <s v="Sunday"/>
    <s v="Kendra Good"/>
    <s v="Kendra"/>
    <s v="Good"/>
    <s v="Tablet"/>
    <s v="Electronics"/>
    <n v="3143.33"/>
    <n v="10"/>
    <n v="319.36"/>
    <n v="736.97"/>
    <n v="737"/>
    <x v="0"/>
    <x v="1"/>
    <x v="2"/>
  </r>
  <r>
    <s v="ORD-2103"/>
    <x v="92"/>
    <s v="April"/>
    <s v="Sunday"/>
    <s v="John Hansen"/>
    <s v="John"/>
    <s v="Hansen"/>
    <s v="Shoes"/>
    <s v="Clothing"/>
    <n v="2424.2800000000002"/>
    <n v="10"/>
    <n v="180.21"/>
    <n v="715.46"/>
    <n v="715"/>
    <x v="0"/>
    <x v="3"/>
    <x v="2"/>
  </r>
  <r>
    <s v="ORD-2104"/>
    <x v="60"/>
    <s v="June"/>
    <s v="Thursday"/>
    <s v="Edward Bailey"/>
    <s v="Edward"/>
    <s v="Bailey"/>
    <s v="Smartwatch"/>
    <s v="Electronics"/>
    <n v="519.91999999999996"/>
    <n v="9"/>
    <n v="11.7"/>
    <n v="139.76"/>
    <n v="140"/>
    <x v="0"/>
    <x v="2"/>
    <x v="0"/>
  </r>
  <r>
    <s v="ORD-2105"/>
    <x v="93"/>
    <s v="September"/>
    <s v="Sunday"/>
    <s v="Casey Lam"/>
    <s v="Casey"/>
    <s v="Lam"/>
    <s v="Desk"/>
    <s v="Furniture"/>
    <n v="2108.16"/>
    <n v="7"/>
    <n v="13.61"/>
    <n v="351.16"/>
    <n v="351"/>
    <x v="0"/>
    <x v="0"/>
    <x v="2"/>
  </r>
  <r>
    <s v="ORD-2106"/>
    <x v="94"/>
    <s v="July"/>
    <s v="Monday"/>
    <s v="Christopher Austin"/>
    <s v="Christopher"/>
    <s v="Austin"/>
    <s v="Smartphone"/>
    <s v="Electronics"/>
    <n v="1568.97"/>
    <n v="2"/>
    <n v="231.23"/>
    <n v="212.29"/>
    <n v="212"/>
    <x v="0"/>
    <x v="2"/>
    <x v="3"/>
  </r>
  <r>
    <s v="ORD-2107"/>
    <x v="95"/>
    <s v="September"/>
    <s v="Sunday"/>
    <s v="Daniel Gray"/>
    <s v="Daniel"/>
    <s v="Gray"/>
    <s v="Headphones"/>
    <s v="Electronics"/>
    <n v="1610.37"/>
    <n v="4"/>
    <n v="91.15"/>
    <n v="289.04000000000002"/>
    <n v="289"/>
    <x v="0"/>
    <x v="2"/>
    <x v="4"/>
  </r>
  <r>
    <s v="ORD-2108"/>
    <x v="96"/>
    <s v="March"/>
    <s v="Wednesday"/>
    <s v="Jessica Reed"/>
    <s v="Jessica"/>
    <s v="Reed"/>
    <s v="Cabinet"/>
    <s v="Furniture"/>
    <n v="1014.18"/>
    <n v="6"/>
    <n v="190.68"/>
    <n v="109.12"/>
    <n v="109"/>
    <x v="0"/>
    <x v="1"/>
    <x v="3"/>
  </r>
  <r>
    <s v="ORD-2109"/>
    <x v="97"/>
    <s v="April"/>
    <s v="Saturday"/>
    <s v="Elizabeth Gomez"/>
    <s v="Elizabeth"/>
    <s v="Gomez"/>
    <s v="Sofa"/>
    <s v="Furniture"/>
    <n v="1758.23"/>
    <n v="10"/>
    <n v="198.21"/>
    <n v="254.37"/>
    <n v="254"/>
    <x v="0"/>
    <x v="0"/>
    <x v="1"/>
  </r>
  <r>
    <s v="ORD-2110"/>
    <x v="98"/>
    <s v="July"/>
    <s v="Saturday"/>
    <s v="Deborah Baird"/>
    <s v="Deborah"/>
    <s v="Baird"/>
    <s v="Bookshelf"/>
    <s v="Furniture"/>
    <n v="7521.05"/>
    <n v="8"/>
    <n v="1178.76"/>
    <n v="1472.83"/>
    <n v="1473"/>
    <x v="1"/>
    <x v="3"/>
    <x v="4"/>
  </r>
  <r>
    <s v="ORD-2111"/>
    <x v="99"/>
    <s v="February"/>
    <s v="Friday"/>
    <s v="David Graves"/>
    <s v="David"/>
    <s v="Graves"/>
    <s v="Smartphone"/>
    <s v="Electronics"/>
    <n v="5399.52"/>
    <n v="6"/>
    <n v="969.15"/>
    <n v="1425.7"/>
    <n v="1426"/>
    <x v="1"/>
    <x v="2"/>
    <x v="2"/>
  </r>
  <r>
    <s v="ORD-2112"/>
    <x v="100"/>
    <s v="August"/>
    <s v="Wednesday"/>
    <s v="Peter Williams"/>
    <s v="Peter"/>
    <s v="Williams"/>
    <s v="Headphones"/>
    <s v="Electronics"/>
    <n v="653.84"/>
    <n v="3"/>
    <n v="85.09"/>
    <n v="142.44999999999999"/>
    <n v="142"/>
    <x v="0"/>
    <x v="3"/>
    <x v="2"/>
  </r>
  <r>
    <s v="ORD-2113"/>
    <x v="101"/>
    <s v="September"/>
    <s v="Friday"/>
    <s v="Jimmy Beck"/>
    <s v="Jimmy"/>
    <s v="Beck"/>
    <s v="Eggs"/>
    <s v="Groceries"/>
    <n v="5435.76"/>
    <n v="8"/>
    <n v="1061.46"/>
    <n v="1151.1199999999999"/>
    <n v="1151"/>
    <x v="1"/>
    <x v="1"/>
    <x v="4"/>
  </r>
  <r>
    <s v="ORD-2114"/>
    <x v="102"/>
    <s v="September"/>
    <s v="Tuesday"/>
    <s v="Angela Perez Dvm"/>
    <s v="Angela"/>
    <s v="Perez Dvm"/>
    <s v="Sweater"/>
    <s v="Clothing"/>
    <n v="1874.8"/>
    <n v="5"/>
    <n v="212.7"/>
    <n v="438.12"/>
    <n v="438"/>
    <x v="0"/>
    <x v="0"/>
    <x v="1"/>
  </r>
  <r>
    <s v="ORD-2115"/>
    <x v="103"/>
    <s v="November"/>
    <s v="Sunday"/>
    <s v="Phillip Torres"/>
    <s v="Phillip"/>
    <s v="Torres"/>
    <s v="Jacket"/>
    <s v="Clothing"/>
    <n v="2514.69"/>
    <n v="8"/>
    <n v="439.44"/>
    <n v="376.16"/>
    <n v="376"/>
    <x v="0"/>
    <x v="3"/>
    <x v="0"/>
  </r>
  <r>
    <s v="ORD-2116"/>
    <x v="20"/>
    <s v="June"/>
    <s v="Wednesday"/>
    <s v="Karina Marshall"/>
    <s v="Karina"/>
    <s v="Marshall"/>
    <s v="T-Shirt"/>
    <s v="Clothing"/>
    <n v="3114.54"/>
    <n v="10"/>
    <n v="148.31"/>
    <n v="699.94"/>
    <n v="700"/>
    <x v="0"/>
    <x v="2"/>
    <x v="0"/>
  </r>
  <r>
    <s v="ORD-2117"/>
    <x v="104"/>
    <s v="February"/>
    <s v="Monday"/>
    <s v="Teresa Smith"/>
    <s v="Teresa"/>
    <s v="Smith"/>
    <s v="Tablet"/>
    <s v="Electronics"/>
    <n v="9233.1299999999992"/>
    <n v="10"/>
    <n v="196.47"/>
    <n v="1057.6199999999999"/>
    <n v="1058"/>
    <x v="1"/>
    <x v="3"/>
    <x v="0"/>
  </r>
  <r>
    <s v="ORD-2118"/>
    <x v="105"/>
    <s v="September"/>
    <s v="Monday"/>
    <s v="Thomas Robinson"/>
    <s v="Thomas"/>
    <s v="Robinson"/>
    <s v="Jeans"/>
    <s v="Clothing"/>
    <n v="1044.47"/>
    <n v="5"/>
    <n v="17.66"/>
    <n v="198.03"/>
    <n v="198"/>
    <x v="0"/>
    <x v="1"/>
    <x v="4"/>
  </r>
  <r>
    <s v="ORD-2119"/>
    <x v="106"/>
    <s v="March"/>
    <s v="Sunday"/>
    <s v="Isaac Thompson"/>
    <s v="Isaac"/>
    <s v="Thompson"/>
    <s v="Sweater"/>
    <s v="Clothing"/>
    <n v="799.92"/>
    <n v="7"/>
    <n v="89"/>
    <n v="193.03"/>
    <n v="193"/>
    <x v="0"/>
    <x v="2"/>
    <x v="2"/>
  </r>
  <r>
    <s v="ORD-2120"/>
    <x v="107"/>
    <s v="June"/>
    <s v="Friday"/>
    <s v="Sheila Rodriguez"/>
    <s v="Sheila"/>
    <s v="Rodriguez"/>
    <s v="Smartwatch"/>
    <s v="Electronics"/>
    <n v="6685.99"/>
    <n v="9"/>
    <n v="910.02"/>
    <n v="672.29"/>
    <n v="672"/>
    <x v="0"/>
    <x v="3"/>
    <x v="4"/>
  </r>
  <r>
    <s v="ORD-2121"/>
    <x v="108"/>
    <s v="September"/>
    <s v="Friday"/>
    <s v="Chris Ray"/>
    <s v="Chris"/>
    <s v="Ray"/>
    <s v="Jeans"/>
    <s v="Clothing"/>
    <n v="549.14"/>
    <n v="9"/>
    <n v="102.28"/>
    <n v="65.290000000000006"/>
    <n v="65"/>
    <x v="0"/>
    <x v="2"/>
    <x v="1"/>
  </r>
  <r>
    <s v="ORD-2122"/>
    <x v="109"/>
    <s v="January"/>
    <s v="Monday"/>
    <s v="Cory Brown"/>
    <s v="Cory"/>
    <s v="Brown"/>
    <s v="T-Shirt"/>
    <s v="Clothing"/>
    <n v="857.94"/>
    <n v="2"/>
    <n v="41.32"/>
    <n v="164.31"/>
    <n v="164"/>
    <x v="0"/>
    <x v="2"/>
    <x v="4"/>
  </r>
  <r>
    <s v="ORD-2123"/>
    <x v="45"/>
    <s v="April"/>
    <s v="Wednesday"/>
    <s v="Brian Griffin"/>
    <s v="Brian"/>
    <s v="Griffin"/>
    <s v="Smartwatch"/>
    <s v="Electronics"/>
    <n v="579.62"/>
    <n v="1"/>
    <n v="26.95"/>
    <n v="82.5"/>
    <n v="82"/>
    <x v="0"/>
    <x v="0"/>
    <x v="3"/>
  </r>
  <r>
    <s v="ORD-2124"/>
    <x v="110"/>
    <s v="June"/>
    <s v="Friday"/>
    <s v="Randall Mueller"/>
    <s v="Randall"/>
    <s v="Mueller"/>
    <s v="Desk"/>
    <s v="Furniture"/>
    <n v="1655.06"/>
    <n v="6"/>
    <n v="43.53"/>
    <n v="258.12"/>
    <n v="258"/>
    <x v="0"/>
    <x v="3"/>
    <x v="4"/>
  </r>
  <r>
    <s v="ORD-2125"/>
    <x v="111"/>
    <s v="February"/>
    <s v="Tuesday"/>
    <s v="James Burnett"/>
    <s v="James"/>
    <s v="Burnett"/>
    <s v="Sofa"/>
    <s v="Furniture"/>
    <n v="485.37"/>
    <n v="3"/>
    <n v="65.010000000000005"/>
    <n v="88.65"/>
    <n v="89"/>
    <x v="0"/>
    <x v="1"/>
    <x v="3"/>
  </r>
  <r>
    <s v="ORD-2126"/>
    <x v="43"/>
    <s v="March"/>
    <s v="Friday"/>
    <s v="Stacey Mccoy"/>
    <s v="Stacey"/>
    <s v="Mccoy"/>
    <s v="Headphones"/>
    <s v="Electronics"/>
    <n v="455.25"/>
    <n v="1"/>
    <n v="61.46"/>
    <n v="130.22"/>
    <n v="130"/>
    <x v="0"/>
    <x v="1"/>
    <x v="2"/>
  </r>
  <r>
    <s v="ORD-2127"/>
    <x v="112"/>
    <s v="January"/>
    <s v="Thursday"/>
    <s v="Alicia Taylor"/>
    <s v="Alicia"/>
    <s v="Taylor"/>
    <s v="Sweater"/>
    <s v="Clothing"/>
    <n v="779.6"/>
    <n v="8"/>
    <n v="89.1"/>
    <n v="116.95"/>
    <n v="117"/>
    <x v="0"/>
    <x v="1"/>
    <x v="3"/>
  </r>
  <r>
    <s v="ORD-2128"/>
    <x v="11"/>
    <s v="February"/>
    <s v="Saturday"/>
    <s v="Jodi Miller"/>
    <s v="Jodi"/>
    <s v="Miller"/>
    <s v="Desk"/>
    <s v="Furniture"/>
    <n v="30.25"/>
    <n v="1"/>
    <n v="4.25"/>
    <n v="8.9"/>
    <n v="9"/>
    <x v="0"/>
    <x v="3"/>
    <x v="1"/>
  </r>
  <r>
    <s v="ORD-2129"/>
    <x v="113"/>
    <s v="June"/>
    <s v="Wednesday"/>
    <s v="Billy Barron"/>
    <s v="Billy"/>
    <s v="Barron"/>
    <s v="Smartphone"/>
    <s v="Electronics"/>
    <n v="1102.27"/>
    <n v="9"/>
    <n v="190"/>
    <n v="136.69999999999999"/>
    <n v="137"/>
    <x v="0"/>
    <x v="3"/>
    <x v="4"/>
  </r>
  <r>
    <s v="ORD-2130"/>
    <x v="114"/>
    <s v="April"/>
    <s v="Wednesday"/>
    <s v="Tiffany Pollard"/>
    <s v="Tiffany"/>
    <s v="Pollard"/>
    <s v="Sofa"/>
    <s v="Furniture"/>
    <n v="3585.75"/>
    <n v="7"/>
    <n v="146.41"/>
    <n v="415.53"/>
    <n v="416"/>
    <x v="0"/>
    <x v="0"/>
    <x v="3"/>
  </r>
  <r>
    <s v="ORD-2131"/>
    <x v="115"/>
    <s v="May"/>
    <s v="Wednesday"/>
    <s v="Michael Davis"/>
    <s v="Michael"/>
    <s v="Davis"/>
    <s v="Smartphone"/>
    <s v="Electronics"/>
    <n v="9307.48"/>
    <n v="10"/>
    <n v="75.39"/>
    <n v="2394.77"/>
    <n v="2395"/>
    <x v="1"/>
    <x v="3"/>
    <x v="2"/>
  </r>
  <r>
    <s v="ORD-2132"/>
    <x v="116"/>
    <s v="May"/>
    <s v="Monday"/>
    <s v="Abigail Bartlett"/>
    <s v="Abigail"/>
    <s v="Bartlett"/>
    <s v="Sofa"/>
    <s v="Furniture"/>
    <n v="219.44"/>
    <n v="1"/>
    <n v="41.97"/>
    <n v="41.11"/>
    <n v="41"/>
    <x v="0"/>
    <x v="0"/>
    <x v="0"/>
  </r>
  <r>
    <s v="ORD-2133"/>
    <x v="62"/>
    <s v="March"/>
    <s v="Friday"/>
    <s v="John Oneill"/>
    <s v="John"/>
    <s v="Oneill"/>
    <s v="Fruits"/>
    <s v="Groceries"/>
    <n v="1942.94"/>
    <n v="2"/>
    <n v="222.37"/>
    <n v="235.91"/>
    <n v="236"/>
    <x v="0"/>
    <x v="3"/>
    <x v="3"/>
  </r>
  <r>
    <s v="ORD-2134"/>
    <x v="117"/>
    <s v="January"/>
    <s v="Wednesday"/>
    <s v="Alan Patel"/>
    <s v="Alan"/>
    <s v="Patel"/>
    <s v="Bookshelf"/>
    <s v="Furniture"/>
    <n v="2445.25"/>
    <n v="10"/>
    <n v="203.74"/>
    <n v="318.47000000000003"/>
    <n v="318"/>
    <x v="0"/>
    <x v="1"/>
    <x v="4"/>
  </r>
  <r>
    <s v="ORD-2135"/>
    <x v="118"/>
    <s v="October"/>
    <s v="Wednesday"/>
    <s v="Russell Harris"/>
    <s v="Russell"/>
    <s v="Harris"/>
    <s v="Cabinet"/>
    <s v="Furniture"/>
    <n v="2437.7199999999998"/>
    <n v="9"/>
    <n v="320.92"/>
    <n v="620.19000000000005"/>
    <n v="620"/>
    <x v="0"/>
    <x v="0"/>
    <x v="3"/>
  </r>
  <r>
    <s v="ORD-2136"/>
    <x v="119"/>
    <s v="December"/>
    <s v="Wednesday"/>
    <s v="Kelly Wilson"/>
    <s v="Kelly"/>
    <s v="Wilson"/>
    <s v="Smartphone"/>
    <s v="Electronics"/>
    <n v="4491.09"/>
    <n v="7"/>
    <n v="763.26"/>
    <n v="457.53"/>
    <n v="458"/>
    <x v="0"/>
    <x v="0"/>
    <x v="1"/>
  </r>
  <r>
    <s v="ORD-2137"/>
    <x v="120"/>
    <s v="May"/>
    <s v="Friday"/>
    <s v="Tim Bell"/>
    <s v="Tim"/>
    <s v="Bell"/>
    <s v="Jeans"/>
    <s v="Clothing"/>
    <n v="4887.82"/>
    <n v="7"/>
    <n v="944.45"/>
    <n v="1194.1099999999999"/>
    <n v="1194"/>
    <x v="1"/>
    <x v="3"/>
    <x v="0"/>
  </r>
  <r>
    <s v="ORD-2138"/>
    <x v="3"/>
    <s v="August"/>
    <s v="Tuesday"/>
    <s v="Jason Garrett"/>
    <s v="Jason"/>
    <s v="Garrett"/>
    <s v="Jeans"/>
    <s v="Clothing"/>
    <n v="1464.18"/>
    <n v="5"/>
    <n v="178.21"/>
    <n v="406.4"/>
    <n v="406"/>
    <x v="0"/>
    <x v="2"/>
    <x v="3"/>
  </r>
  <r>
    <s v="ORD-2139"/>
    <x v="121"/>
    <s v="October"/>
    <s v="Sunday"/>
    <s v="Dr. Scott Wolfe"/>
    <s v="Dr."/>
    <s v="Scott Wolfe"/>
    <s v="Sweater"/>
    <s v="Clothing"/>
    <n v="8000.9"/>
    <n v="10"/>
    <n v="179.62"/>
    <n v="956.24"/>
    <n v="956"/>
    <x v="0"/>
    <x v="1"/>
    <x v="3"/>
  </r>
  <r>
    <s v="ORD-2140"/>
    <x v="122"/>
    <s v="April"/>
    <s v="Tuesday"/>
    <s v="Barbara Aguirre"/>
    <s v="Barbara"/>
    <s v="Aguirre"/>
    <s v="Sofa"/>
    <s v="Furniture"/>
    <n v="903.77"/>
    <n v="6"/>
    <n v="19.71"/>
    <n v="100.04"/>
    <n v="100"/>
    <x v="0"/>
    <x v="2"/>
    <x v="1"/>
  </r>
  <r>
    <s v="ORD-2141"/>
    <x v="123"/>
    <s v="August"/>
    <s v="Sunday"/>
    <s v="Laura Mcconnell"/>
    <s v="Laura"/>
    <s v="Mcconnell"/>
    <s v="Bread"/>
    <s v="Groceries"/>
    <n v="5456.84"/>
    <n v="6"/>
    <n v="943.81"/>
    <n v="826.38"/>
    <n v="826"/>
    <x v="0"/>
    <x v="3"/>
    <x v="2"/>
  </r>
  <r>
    <s v="ORD-2142"/>
    <x v="124"/>
    <s v="April"/>
    <s v="Tuesday"/>
    <s v="John Mcfarland"/>
    <s v="John"/>
    <s v="Mcfarland"/>
    <s v="Milk"/>
    <s v="Groceries"/>
    <n v="1195.43"/>
    <n v="3"/>
    <n v="120.57"/>
    <n v="237.08"/>
    <n v="237"/>
    <x v="0"/>
    <x v="2"/>
    <x v="4"/>
  </r>
  <r>
    <s v="ORD-2143"/>
    <x v="46"/>
    <s v="May"/>
    <s v="Sunday"/>
    <s v="Alice Hawkins"/>
    <s v="Alice"/>
    <s v="Hawkins"/>
    <s v="Laptop"/>
    <s v="Electronics"/>
    <n v="102.38"/>
    <n v="2"/>
    <n v="16.350000000000001"/>
    <n v="16.670000000000002"/>
    <n v="17"/>
    <x v="0"/>
    <x v="1"/>
    <x v="0"/>
  </r>
  <r>
    <s v="ORD-2144"/>
    <x v="125"/>
    <s v="June"/>
    <s v="Sunday"/>
    <s v="Amanda Holmes"/>
    <s v="Amanda"/>
    <s v="Holmes"/>
    <s v="Laptop"/>
    <s v="Electronics"/>
    <n v="137.68"/>
    <n v="4"/>
    <n v="2.38"/>
    <n v="40.130000000000003"/>
    <n v="40"/>
    <x v="0"/>
    <x v="0"/>
    <x v="0"/>
  </r>
  <r>
    <s v="ORD-2145"/>
    <x v="44"/>
    <s v="December"/>
    <s v="Saturday"/>
    <s v="Chad Dunn"/>
    <s v="Chad"/>
    <s v="Dunn"/>
    <s v="Bookshelf"/>
    <s v="Furniture"/>
    <n v="3515.67"/>
    <n v="8"/>
    <n v="183.64"/>
    <n v="1004.64"/>
    <n v="1005"/>
    <x v="1"/>
    <x v="3"/>
    <x v="3"/>
  </r>
  <r>
    <s v="ORD-2146"/>
    <x v="126"/>
    <s v="April"/>
    <s v="Monday"/>
    <s v="David Williams"/>
    <s v="David"/>
    <s v="Williams"/>
    <s v="Sofa"/>
    <s v="Furniture"/>
    <n v="1888.32"/>
    <n v="2"/>
    <n v="91.47"/>
    <n v="541.79"/>
    <n v="542"/>
    <x v="0"/>
    <x v="0"/>
    <x v="4"/>
  </r>
  <r>
    <s v="ORD-2147"/>
    <x v="10"/>
    <s v="February"/>
    <s v="Wednesday"/>
    <s v="John Estes"/>
    <s v="John"/>
    <s v="Estes"/>
    <s v="Cabinet"/>
    <s v="Furniture"/>
    <n v="1980.4"/>
    <n v="2"/>
    <n v="194.36"/>
    <n v="210.5"/>
    <n v="210"/>
    <x v="0"/>
    <x v="2"/>
    <x v="0"/>
  </r>
  <r>
    <s v="ORD-2148"/>
    <x v="127"/>
    <s v="April"/>
    <s v="Tuesday"/>
    <s v="Jennifer Smith"/>
    <s v="Jennifer"/>
    <s v="Smith"/>
    <s v="Shoes"/>
    <s v="Clothing"/>
    <n v="336.39"/>
    <n v="2"/>
    <n v="62.68"/>
    <n v="55.27"/>
    <n v="55"/>
    <x v="0"/>
    <x v="0"/>
    <x v="1"/>
  </r>
  <r>
    <s v="ORD-2149"/>
    <x v="128"/>
    <s v="February"/>
    <s v="Tuesday"/>
    <s v="Lindsay Good"/>
    <s v="Lindsay"/>
    <s v="Good"/>
    <s v="Milk"/>
    <s v="Groceries"/>
    <n v="2035.48"/>
    <n v="3"/>
    <n v="274.60000000000002"/>
    <n v="376.59"/>
    <n v="377"/>
    <x v="0"/>
    <x v="2"/>
    <x v="1"/>
  </r>
  <r>
    <s v="ORD-2150"/>
    <x v="34"/>
    <s v="October"/>
    <s v="Wednesday"/>
    <s v="Jason Novak"/>
    <s v="Jason"/>
    <s v="Novak"/>
    <s v="Bread"/>
    <s v="Groceries"/>
    <n v="741.21"/>
    <n v="8"/>
    <n v="91.44"/>
    <n v="143.19"/>
    <n v="143"/>
    <x v="0"/>
    <x v="2"/>
    <x v="0"/>
  </r>
  <r>
    <s v="ORD-2151"/>
    <x v="129"/>
    <s v="October"/>
    <s v="Friday"/>
    <s v="William Perez"/>
    <s v="William"/>
    <s v="Perez"/>
    <s v="Headphones"/>
    <s v="Electronics"/>
    <n v="3146.62"/>
    <n v="4"/>
    <n v="615.85"/>
    <n v="613.17999999999995"/>
    <n v="613"/>
    <x v="0"/>
    <x v="2"/>
    <x v="2"/>
  </r>
  <r>
    <s v="ORD-2152"/>
    <x v="130"/>
    <s v="November"/>
    <s v="Monday"/>
    <s v="Jonathan Calderon"/>
    <s v="Jonathan"/>
    <s v="Calderon"/>
    <s v="Shoes"/>
    <s v="Clothing"/>
    <n v="2191.67"/>
    <n v="10"/>
    <n v="104.72"/>
    <n v="401.07"/>
    <n v="401"/>
    <x v="0"/>
    <x v="3"/>
    <x v="3"/>
  </r>
  <r>
    <s v="ORD-2153"/>
    <x v="59"/>
    <s v="July"/>
    <s v="Sunday"/>
    <s v="Curtis Miller"/>
    <s v="Curtis"/>
    <s v="Miller"/>
    <s v="Sweater"/>
    <s v="Clothing"/>
    <n v="6113.93"/>
    <n v="10"/>
    <n v="799.12"/>
    <n v="639.24"/>
    <n v="639"/>
    <x v="0"/>
    <x v="3"/>
    <x v="4"/>
  </r>
  <r>
    <s v="ORD-2154"/>
    <x v="95"/>
    <s v="September"/>
    <s v="Sunday"/>
    <s v="Samantha Morgan"/>
    <s v="Samantha"/>
    <s v="Morgan"/>
    <s v="Office Chair"/>
    <s v="Furniture"/>
    <n v="5997.39"/>
    <n v="10"/>
    <n v="49.95"/>
    <n v="873.83"/>
    <n v="874"/>
    <x v="0"/>
    <x v="3"/>
    <x v="2"/>
  </r>
  <r>
    <s v="ORD-2155"/>
    <x v="86"/>
    <s v="January"/>
    <s v="Friday"/>
    <s v="Kevin Jackson"/>
    <s v="Kevin"/>
    <s v="Jackson"/>
    <s v="Laptop"/>
    <s v="Electronics"/>
    <n v="1490.17"/>
    <n v="2"/>
    <n v="108.81"/>
    <n v="275.45999999999998"/>
    <n v="275"/>
    <x v="0"/>
    <x v="2"/>
    <x v="1"/>
  </r>
  <r>
    <s v="ORD-2156"/>
    <x v="17"/>
    <s v="October"/>
    <s v="Thursday"/>
    <s v="Thomas Davis"/>
    <s v="Thomas"/>
    <s v="Davis"/>
    <s v="Cabinet"/>
    <s v="Furniture"/>
    <n v="643.24"/>
    <n v="6"/>
    <n v="12.3"/>
    <n v="180.59"/>
    <n v="181"/>
    <x v="0"/>
    <x v="2"/>
    <x v="2"/>
  </r>
  <r>
    <s v="ORD-2157"/>
    <x v="131"/>
    <s v="May"/>
    <s v="Wednesday"/>
    <s v="Jeffrey Maldonado"/>
    <s v="Jeffrey"/>
    <s v="Maldonado"/>
    <s v="Smartwatch"/>
    <s v="Electronics"/>
    <n v="861.74"/>
    <n v="1"/>
    <n v="35.83"/>
    <n v="211.26"/>
    <n v="211"/>
    <x v="0"/>
    <x v="1"/>
    <x v="4"/>
  </r>
  <r>
    <s v="ORD-2158"/>
    <x v="33"/>
    <s v="February"/>
    <s v="Thursday"/>
    <s v="Kaylee Wilson"/>
    <s v="Kaylee"/>
    <s v="Wilson"/>
    <s v="Headphones"/>
    <s v="Electronics"/>
    <n v="330.71"/>
    <n v="8"/>
    <n v="56.44"/>
    <n v="77.900000000000006"/>
    <n v="78"/>
    <x v="0"/>
    <x v="0"/>
    <x v="2"/>
  </r>
  <r>
    <s v="ORD-2159"/>
    <x v="123"/>
    <s v="August"/>
    <s v="Sunday"/>
    <s v="Thomas Carroll"/>
    <s v="Thomas"/>
    <s v="Carroll"/>
    <s v="Shoes"/>
    <s v="Clothing"/>
    <n v="385.86"/>
    <n v="9"/>
    <n v="19.329999999999998"/>
    <n v="48.28"/>
    <n v="48"/>
    <x v="0"/>
    <x v="3"/>
    <x v="2"/>
  </r>
  <r>
    <s v="ORD-2160"/>
    <x v="132"/>
    <s v="November"/>
    <s v="Thursday"/>
    <s v="Nichole Pacheco"/>
    <s v="Nichole"/>
    <s v="Pacheco"/>
    <s v="Sweater"/>
    <s v="Clothing"/>
    <n v="1135.94"/>
    <n v="2"/>
    <n v="208.29"/>
    <n v="293.45999999999998"/>
    <n v="293"/>
    <x v="0"/>
    <x v="2"/>
    <x v="1"/>
  </r>
  <r>
    <s v="ORD-2161"/>
    <x v="133"/>
    <s v="August"/>
    <s v="Thursday"/>
    <s v="Jose Gutierrez"/>
    <s v="Jose"/>
    <s v="Gutierrez"/>
    <s v="Sofa"/>
    <s v="Furniture"/>
    <n v="1366.59"/>
    <n v="7"/>
    <n v="66"/>
    <n v="338.1"/>
    <n v="338"/>
    <x v="0"/>
    <x v="2"/>
    <x v="0"/>
  </r>
  <r>
    <s v="ORD-2162"/>
    <x v="134"/>
    <s v="February"/>
    <s v="Friday"/>
    <s v="Mr. Brandon May Iii"/>
    <s v="Mr."/>
    <s v="Brandon May Iii"/>
    <s v="Sofa"/>
    <s v="Furniture"/>
    <n v="450.08"/>
    <n v="4"/>
    <n v="14.18"/>
    <n v="45.17"/>
    <n v="45"/>
    <x v="0"/>
    <x v="1"/>
    <x v="4"/>
  </r>
  <r>
    <s v="ORD-2163"/>
    <x v="135"/>
    <s v="December"/>
    <s v="Sunday"/>
    <s v="Andrea Richardson"/>
    <s v="Andrea"/>
    <s v="Richardson"/>
    <s v="Sofa"/>
    <s v="Furniture"/>
    <n v="4662.71"/>
    <n v="8"/>
    <n v="42.19"/>
    <n v="1033.8399999999999"/>
    <n v="1034"/>
    <x v="1"/>
    <x v="0"/>
    <x v="4"/>
  </r>
  <r>
    <s v="ORD-2164"/>
    <x v="136"/>
    <s v="November"/>
    <s v="Saturday"/>
    <s v="Joseph Buchanan"/>
    <s v="Joseph"/>
    <s v="Buchanan"/>
    <s v="Vegetables"/>
    <s v="Groceries"/>
    <n v="1969.2"/>
    <n v="7"/>
    <n v="201.81"/>
    <n v="212.28"/>
    <n v="212"/>
    <x v="0"/>
    <x v="2"/>
    <x v="2"/>
  </r>
  <r>
    <s v="ORD-2165"/>
    <x v="137"/>
    <s v="June"/>
    <s v="Monday"/>
    <s v="Courtney Mckenzie Md"/>
    <s v="Courtney"/>
    <s v="Mckenzie Md"/>
    <s v="Fruits"/>
    <s v="Groceries"/>
    <n v="3754.14"/>
    <n v="4"/>
    <n v="719.39"/>
    <n v="555.77"/>
    <n v="556"/>
    <x v="0"/>
    <x v="0"/>
    <x v="3"/>
  </r>
  <r>
    <s v="ORD-2166"/>
    <x v="132"/>
    <s v="November"/>
    <s v="Thursday"/>
    <s v="Kevin Brock"/>
    <s v="Kevin"/>
    <s v="Brock"/>
    <s v="Tablet"/>
    <s v="Electronics"/>
    <n v="3654.27"/>
    <n v="4"/>
    <n v="243.01"/>
    <n v="950.23"/>
    <n v="950"/>
    <x v="0"/>
    <x v="0"/>
    <x v="1"/>
  </r>
  <r>
    <s v="ORD-2167"/>
    <x v="138"/>
    <s v="May"/>
    <s v="Tuesday"/>
    <s v="Michael Cole"/>
    <s v="Michael"/>
    <s v="Cole"/>
    <s v="Sofa"/>
    <s v="Furniture"/>
    <n v="1178.68"/>
    <n v="2"/>
    <n v="215.51"/>
    <n v="246.43"/>
    <n v="246"/>
    <x v="0"/>
    <x v="0"/>
    <x v="1"/>
  </r>
  <r>
    <s v="ORD-2168"/>
    <x v="5"/>
    <s v="January"/>
    <s v="Thursday"/>
    <s v="Christian Gonzalez"/>
    <s v="Christian"/>
    <s v="Gonzalez"/>
    <s v="Smartphone"/>
    <s v="Electronics"/>
    <n v="399.24"/>
    <n v="7"/>
    <n v="16.88"/>
    <n v="56.97"/>
    <n v="57"/>
    <x v="0"/>
    <x v="1"/>
    <x v="0"/>
  </r>
  <r>
    <s v="ORD-2169"/>
    <x v="35"/>
    <s v="September"/>
    <s v="Thursday"/>
    <s v="Luis Hall"/>
    <s v="Luis"/>
    <s v="Hall"/>
    <s v="Sofa"/>
    <s v="Furniture"/>
    <n v="1454.65"/>
    <n v="2"/>
    <n v="213.41"/>
    <n v="290.14999999999998"/>
    <n v="290"/>
    <x v="0"/>
    <x v="3"/>
    <x v="3"/>
  </r>
  <r>
    <s v="ORD-2170"/>
    <x v="139"/>
    <s v="June"/>
    <s v="Thursday"/>
    <s v="Billy Lopez"/>
    <s v="Billy"/>
    <s v="Lopez"/>
    <s v="Bread"/>
    <s v="Groceries"/>
    <n v="4244.76"/>
    <n v="9"/>
    <n v="671.12"/>
    <n v="480.75"/>
    <n v="481"/>
    <x v="0"/>
    <x v="2"/>
    <x v="0"/>
  </r>
  <r>
    <s v="ORD-2171"/>
    <x v="36"/>
    <s v="January"/>
    <s v="Tuesday"/>
    <s v="Kirsten Reynolds"/>
    <s v="Kirsten"/>
    <s v="Reynolds"/>
    <s v="Smartwatch"/>
    <s v="Electronics"/>
    <n v="217.8"/>
    <n v="1"/>
    <n v="25.93"/>
    <n v="25.85"/>
    <n v="26"/>
    <x v="0"/>
    <x v="1"/>
    <x v="4"/>
  </r>
  <r>
    <s v="ORD-2172"/>
    <x v="36"/>
    <s v="January"/>
    <s v="Tuesday"/>
    <s v="Timothy Hodge"/>
    <s v="Timothy"/>
    <s v="Hodge"/>
    <s v="Eggs"/>
    <s v="Groceries"/>
    <n v="3673.93"/>
    <n v="9"/>
    <n v="252.74"/>
    <n v="423.7"/>
    <n v="424"/>
    <x v="0"/>
    <x v="3"/>
    <x v="4"/>
  </r>
  <r>
    <s v="ORD-2173"/>
    <x v="140"/>
    <s v="September"/>
    <s v="Wednesday"/>
    <s v="Joseph Hawkins"/>
    <s v="Joseph"/>
    <s v="Hawkins"/>
    <s v="Bookshelf"/>
    <s v="Furniture"/>
    <n v="1422.15"/>
    <n v="7"/>
    <n v="252.94"/>
    <n v="315.10000000000002"/>
    <n v="315"/>
    <x v="0"/>
    <x v="1"/>
    <x v="3"/>
  </r>
  <r>
    <s v="ORD-2174"/>
    <x v="141"/>
    <s v="August"/>
    <s v="Wednesday"/>
    <s v="Elizabeth Choi"/>
    <s v="Elizabeth"/>
    <s v="Choi"/>
    <s v="Desk"/>
    <s v="Furniture"/>
    <n v="2338.15"/>
    <n v="4"/>
    <n v="463.05"/>
    <n v="529.79"/>
    <n v="530"/>
    <x v="0"/>
    <x v="1"/>
    <x v="2"/>
  </r>
  <r>
    <s v="ORD-2175"/>
    <x v="29"/>
    <s v="January"/>
    <s v="Sunday"/>
    <s v="Amanda Castillo"/>
    <s v="Amanda"/>
    <s v="Castillo"/>
    <s v="Shoes"/>
    <s v="Clothing"/>
    <n v="6254.61"/>
    <n v="9"/>
    <n v="549.13"/>
    <n v="1060.78"/>
    <n v="1061"/>
    <x v="1"/>
    <x v="3"/>
    <x v="4"/>
  </r>
  <r>
    <s v="ORD-2176"/>
    <x v="124"/>
    <s v="April"/>
    <s v="Tuesday"/>
    <s v="Helen Hudson"/>
    <s v="Helen"/>
    <s v="Hudson"/>
    <s v="Bookshelf"/>
    <s v="Furniture"/>
    <n v="219.66"/>
    <n v="3"/>
    <n v="32.450000000000003"/>
    <n v="30.57"/>
    <n v="31"/>
    <x v="0"/>
    <x v="1"/>
    <x v="3"/>
  </r>
  <r>
    <s v="ORD-2177"/>
    <x v="41"/>
    <s v="June"/>
    <s v="Friday"/>
    <s v="Matthew Russell Dds"/>
    <s v="Matthew"/>
    <s v="Russell Dds"/>
    <s v="Milk"/>
    <s v="Groceries"/>
    <n v="203.31"/>
    <n v="1"/>
    <n v="18.59"/>
    <n v="29.58"/>
    <n v="30"/>
    <x v="0"/>
    <x v="1"/>
    <x v="2"/>
  </r>
  <r>
    <s v="ORD-2178"/>
    <x v="16"/>
    <s v="April"/>
    <s v="Thursday"/>
    <s v="Lori Yu"/>
    <s v="Lori"/>
    <s v="Yu"/>
    <s v="Headphones"/>
    <s v="Electronics"/>
    <n v="3430.11"/>
    <n v="5"/>
    <n v="46.17"/>
    <n v="553.03"/>
    <n v="553"/>
    <x v="0"/>
    <x v="0"/>
    <x v="3"/>
  </r>
  <r>
    <s v="ORD-2179"/>
    <x v="107"/>
    <s v="June"/>
    <s v="Friday"/>
    <s v="Alexander Gonzalez"/>
    <s v="Alexander"/>
    <s v="Gonzalez"/>
    <s v="Sweater"/>
    <s v="Clothing"/>
    <n v="350.83"/>
    <n v="2"/>
    <n v="55.82"/>
    <n v="75.739999999999995"/>
    <n v="76"/>
    <x v="0"/>
    <x v="0"/>
    <x v="3"/>
  </r>
  <r>
    <s v="ORD-2180"/>
    <x v="142"/>
    <s v="September"/>
    <s v="Friday"/>
    <s v="Marcus Nelson"/>
    <s v="Marcus"/>
    <s v="Nelson"/>
    <s v="Sweater"/>
    <s v="Clothing"/>
    <n v="7948.74"/>
    <n v="9"/>
    <n v="322.77999999999997"/>
    <n v="1747.82"/>
    <n v="1748"/>
    <x v="1"/>
    <x v="0"/>
    <x v="3"/>
  </r>
  <r>
    <s v="ORD-2181"/>
    <x v="143"/>
    <s v="April"/>
    <s v="Monday"/>
    <s v="Angela Arnold"/>
    <s v="Angela"/>
    <s v="Arnold"/>
    <s v="Bread"/>
    <s v="Groceries"/>
    <n v="2510.0300000000002"/>
    <n v="5"/>
    <n v="341.94"/>
    <n v="685.83"/>
    <n v="686"/>
    <x v="0"/>
    <x v="1"/>
    <x v="0"/>
  </r>
  <r>
    <s v="ORD-2182"/>
    <x v="144"/>
    <s v="March"/>
    <s v="Thursday"/>
    <s v="John Martin"/>
    <s v="John"/>
    <s v="Martin"/>
    <s v="Desk"/>
    <s v="Furniture"/>
    <n v="2194.81"/>
    <n v="7"/>
    <n v="72.11"/>
    <n v="580.42999999999995"/>
    <n v="580"/>
    <x v="0"/>
    <x v="2"/>
    <x v="1"/>
  </r>
  <r>
    <s v="ORD-2183"/>
    <x v="145"/>
    <s v="January"/>
    <s v="Monday"/>
    <s v="Mrs. Stephanie Olson Md"/>
    <s v="Mrs."/>
    <s v="Stephanie Olson Md"/>
    <s v="Sofa"/>
    <s v="Furniture"/>
    <n v="791.42"/>
    <n v="1"/>
    <n v="138"/>
    <n v="100.3"/>
    <n v="100"/>
    <x v="0"/>
    <x v="1"/>
    <x v="2"/>
  </r>
  <r>
    <s v="ORD-2184"/>
    <x v="106"/>
    <s v="March"/>
    <s v="Sunday"/>
    <s v="James Day"/>
    <s v="James"/>
    <s v="Day"/>
    <s v="T-Shirt"/>
    <s v="Clothing"/>
    <n v="236.5"/>
    <n v="1"/>
    <n v="18.29"/>
    <n v="66.91"/>
    <n v="67"/>
    <x v="0"/>
    <x v="0"/>
    <x v="0"/>
  </r>
  <r>
    <s v="ORD-2185"/>
    <x v="35"/>
    <s v="September"/>
    <s v="Thursday"/>
    <s v="Catherine Foster Md"/>
    <s v="Catherine"/>
    <s v="Foster Md"/>
    <s v="Jeans"/>
    <s v="Clothing"/>
    <n v="3541.27"/>
    <n v="5"/>
    <n v="465.59"/>
    <n v="632.26"/>
    <n v="632"/>
    <x v="0"/>
    <x v="1"/>
    <x v="4"/>
  </r>
  <r>
    <s v="ORD-2186"/>
    <x v="146"/>
    <s v="May"/>
    <s v="Sunday"/>
    <s v="Amy Mitchell"/>
    <s v="Amy"/>
    <s v="Mitchell"/>
    <s v="Office Chair"/>
    <s v="Furniture"/>
    <n v="2410.1"/>
    <n v="4"/>
    <n v="283.91000000000003"/>
    <n v="537.85"/>
    <n v="538"/>
    <x v="0"/>
    <x v="1"/>
    <x v="2"/>
  </r>
  <r>
    <s v="ORD-2187"/>
    <x v="114"/>
    <s v="April"/>
    <s v="Wednesday"/>
    <s v="Kyle Duncan"/>
    <s v="Kyle"/>
    <s v="Duncan"/>
    <s v="Office Chair"/>
    <s v="Furniture"/>
    <n v="4115.05"/>
    <n v="7"/>
    <n v="399.32"/>
    <n v="672.64"/>
    <n v="673"/>
    <x v="0"/>
    <x v="2"/>
    <x v="0"/>
  </r>
  <r>
    <s v="ORD-2188"/>
    <x v="147"/>
    <s v="April"/>
    <s v="Sunday"/>
    <s v="Lindsey Kim"/>
    <s v="Lindsey"/>
    <s v="Kim"/>
    <s v="Smartwatch"/>
    <s v="Electronics"/>
    <n v="4712.6899999999996"/>
    <n v="5"/>
    <n v="648.04999999999995"/>
    <n v="516.83000000000004"/>
    <n v="517"/>
    <x v="0"/>
    <x v="0"/>
    <x v="2"/>
  </r>
  <r>
    <s v="ORD-2189"/>
    <x v="148"/>
    <s v="July"/>
    <s v="Wednesday"/>
    <s v="Grant Medina"/>
    <s v="Grant"/>
    <s v="Medina"/>
    <s v="Cabinet"/>
    <s v="Furniture"/>
    <n v="4467.29"/>
    <n v="9"/>
    <n v="243.2"/>
    <n v="919.94"/>
    <n v="920"/>
    <x v="0"/>
    <x v="2"/>
    <x v="1"/>
  </r>
  <r>
    <s v="ORD-2190"/>
    <x v="149"/>
    <s v="March"/>
    <s v="Saturday"/>
    <s v="Jeffrey Adams"/>
    <s v="Jeffrey"/>
    <s v="Adams"/>
    <s v="Vegetables"/>
    <s v="Groceries"/>
    <n v="2877.17"/>
    <n v="5"/>
    <n v="140.76"/>
    <n v="642.49"/>
    <n v="642"/>
    <x v="0"/>
    <x v="1"/>
    <x v="3"/>
  </r>
  <r>
    <s v="ORD-2191"/>
    <x v="150"/>
    <s v="September"/>
    <s v="Saturday"/>
    <s v="Anthony Watts"/>
    <s v="Anthony"/>
    <s v="Watts"/>
    <s v="Vegetables"/>
    <s v="Groceries"/>
    <n v="1647.16"/>
    <n v="4"/>
    <n v="307.26"/>
    <n v="279.49"/>
    <n v="279"/>
    <x v="0"/>
    <x v="2"/>
    <x v="2"/>
  </r>
  <r>
    <s v="ORD-2192"/>
    <x v="84"/>
    <s v="March"/>
    <s v="Thursday"/>
    <s v="Cameron Delacruz"/>
    <s v="Cameron"/>
    <s v="Delacruz"/>
    <s v="Smartwatch"/>
    <s v="Electronics"/>
    <n v="2568.3000000000002"/>
    <n v="9"/>
    <n v="34.68"/>
    <n v="768.83"/>
    <n v="769"/>
    <x v="0"/>
    <x v="3"/>
    <x v="0"/>
  </r>
  <r>
    <s v="ORD-2193"/>
    <x v="151"/>
    <s v="October"/>
    <s v="Tuesday"/>
    <s v="Raven Edwards"/>
    <s v="Raven"/>
    <s v="Edwards"/>
    <s v="Jacket"/>
    <s v="Clothing"/>
    <n v="3705.46"/>
    <n v="5"/>
    <n v="235.78"/>
    <n v="859.19"/>
    <n v="859"/>
    <x v="0"/>
    <x v="1"/>
    <x v="1"/>
  </r>
  <r>
    <s v="ORD-2194"/>
    <x v="152"/>
    <s v="December"/>
    <s v="Saturday"/>
    <s v="Adrian Jarvis"/>
    <s v="Adrian"/>
    <s v="Jarvis"/>
    <s v="Headphones"/>
    <s v="Electronics"/>
    <n v="6683.93"/>
    <n v="7"/>
    <n v="68.19"/>
    <n v="1294.8599999999999"/>
    <n v="1295"/>
    <x v="1"/>
    <x v="0"/>
    <x v="4"/>
  </r>
  <r>
    <s v="ORD-2195"/>
    <x v="153"/>
    <s v="March"/>
    <s v="Thursday"/>
    <s v="Gabriella Brown"/>
    <s v="Gabriella"/>
    <s v="Brown"/>
    <s v="Bread"/>
    <s v="Groceries"/>
    <n v="4270.25"/>
    <n v="8"/>
    <n v="96.58"/>
    <n v="586.87"/>
    <n v="587"/>
    <x v="0"/>
    <x v="2"/>
    <x v="4"/>
  </r>
  <r>
    <s v="ORD-2196"/>
    <x v="154"/>
    <s v="February"/>
    <s v="Wednesday"/>
    <s v="John Grant"/>
    <s v="John"/>
    <s v="Grant"/>
    <s v="Desk"/>
    <s v="Furniture"/>
    <n v="1884.08"/>
    <n v="4"/>
    <n v="211.77"/>
    <n v="232.57"/>
    <n v="233"/>
    <x v="0"/>
    <x v="2"/>
    <x v="0"/>
  </r>
  <r>
    <s v="ORD-2197"/>
    <x v="155"/>
    <s v="October"/>
    <s v="Tuesday"/>
    <s v="Kelsey Turner"/>
    <s v="Kelsey"/>
    <s v="Turner"/>
    <s v="Desk"/>
    <s v="Furniture"/>
    <n v="3089.29"/>
    <n v="5"/>
    <n v="518.82000000000005"/>
    <n v="865.14"/>
    <n v="865"/>
    <x v="0"/>
    <x v="0"/>
    <x v="3"/>
  </r>
  <r>
    <s v="ORD-2198"/>
    <x v="148"/>
    <s v="July"/>
    <s v="Wednesday"/>
    <s v="Aaron Stone"/>
    <s v="Aaron"/>
    <s v="Stone"/>
    <s v="Jeans"/>
    <s v="Clothing"/>
    <n v="2849.44"/>
    <n v="4"/>
    <n v="261.43"/>
    <n v="312.79000000000002"/>
    <n v="313"/>
    <x v="0"/>
    <x v="3"/>
    <x v="3"/>
  </r>
  <r>
    <s v="ORD-2199"/>
    <x v="156"/>
    <s v="August"/>
    <s v="Monday"/>
    <s v="Alison Dixon"/>
    <s v="Alison"/>
    <s v="Dixon"/>
    <s v="Headphones"/>
    <s v="Electronics"/>
    <n v="724.37"/>
    <n v="2"/>
    <n v="70.37"/>
    <n v="145.21"/>
    <n v="145"/>
    <x v="0"/>
    <x v="2"/>
    <x v="3"/>
  </r>
  <r>
    <s v="ORD-2200"/>
    <x v="35"/>
    <s v="September"/>
    <s v="Thursday"/>
    <s v="Tiffany Hall"/>
    <s v="Tiffany"/>
    <s v="Hall"/>
    <s v="Sofa"/>
    <s v="Furniture"/>
    <n v="207"/>
    <n v="3"/>
    <n v="37.35"/>
    <n v="21.14"/>
    <n v="21"/>
    <x v="0"/>
    <x v="3"/>
    <x v="2"/>
  </r>
  <r>
    <s v="ORD-2201"/>
    <x v="157"/>
    <s v="November"/>
    <s v="Tuesday"/>
    <s v="Rebecca Williams Md"/>
    <s v="Rebecca"/>
    <s v="Williams Md"/>
    <s v="Bread"/>
    <s v="Groceries"/>
    <n v="1046.6600000000001"/>
    <n v="9"/>
    <n v="101.94"/>
    <n v="163.28"/>
    <n v="163"/>
    <x v="0"/>
    <x v="2"/>
    <x v="2"/>
  </r>
  <r>
    <s v="ORD-2202"/>
    <x v="158"/>
    <s v="December"/>
    <s v="Monday"/>
    <s v="Mary Martinez"/>
    <s v="Mary"/>
    <s v="Martinez"/>
    <s v="Desk"/>
    <s v="Furniture"/>
    <n v="7020.92"/>
    <n v="9"/>
    <n v="1298.56"/>
    <n v="2053.4699999999998"/>
    <n v="2053"/>
    <x v="1"/>
    <x v="3"/>
    <x v="1"/>
  </r>
  <r>
    <s v="ORD-2203"/>
    <x v="159"/>
    <s v="July"/>
    <s v="Sunday"/>
    <s v="Paul Spencer"/>
    <s v="Paul"/>
    <s v="Spencer"/>
    <s v="Bread"/>
    <s v="Groceries"/>
    <n v="386.22"/>
    <n v="8"/>
    <n v="58.9"/>
    <n v="97.57"/>
    <n v="98"/>
    <x v="0"/>
    <x v="0"/>
    <x v="2"/>
  </r>
  <r>
    <s v="ORD-2204"/>
    <x v="102"/>
    <s v="September"/>
    <s v="Tuesday"/>
    <s v="Amanda Williams"/>
    <s v="Amanda"/>
    <s v="Williams"/>
    <s v="Office Chair"/>
    <s v="Furniture"/>
    <n v="3470.39"/>
    <n v="6"/>
    <n v="505.97"/>
    <n v="648.59"/>
    <n v="649"/>
    <x v="0"/>
    <x v="1"/>
    <x v="2"/>
  </r>
  <r>
    <s v="ORD-2205"/>
    <x v="153"/>
    <s v="March"/>
    <s v="Thursday"/>
    <s v="Joseph Arias"/>
    <s v="Joseph"/>
    <s v="Arias"/>
    <s v="Office Chair"/>
    <s v="Furniture"/>
    <n v="646.85"/>
    <n v="2"/>
    <n v="110.46"/>
    <n v="142.79"/>
    <n v="143"/>
    <x v="0"/>
    <x v="2"/>
    <x v="2"/>
  </r>
  <r>
    <s v="ORD-2206"/>
    <x v="160"/>
    <s v="January"/>
    <s v="Saturday"/>
    <s v="Dale Mullen"/>
    <s v="Dale"/>
    <s v="Mullen"/>
    <s v="Desk"/>
    <s v="Furniture"/>
    <n v="7989.21"/>
    <n v="9"/>
    <n v="383.56"/>
    <n v="817.79"/>
    <n v="818"/>
    <x v="0"/>
    <x v="0"/>
    <x v="2"/>
  </r>
  <r>
    <s v="ORD-2207"/>
    <x v="111"/>
    <s v="February"/>
    <s v="Tuesday"/>
    <s v="Bradley Collins"/>
    <s v="Bradley"/>
    <s v="Collins"/>
    <s v="Headphones"/>
    <s v="Electronics"/>
    <n v="292.17"/>
    <n v="4"/>
    <n v="37.17"/>
    <n v="49.56"/>
    <n v="50"/>
    <x v="0"/>
    <x v="3"/>
    <x v="4"/>
  </r>
  <r>
    <s v="ORD-2208"/>
    <x v="161"/>
    <s v="September"/>
    <s v="Monday"/>
    <s v="Ashley Ross"/>
    <s v="Ashley"/>
    <s v="Ross"/>
    <s v="Jacket"/>
    <s v="Clothing"/>
    <n v="4708.6899999999996"/>
    <n v="6"/>
    <n v="55.59"/>
    <n v="902.9"/>
    <n v="903"/>
    <x v="0"/>
    <x v="0"/>
    <x v="0"/>
  </r>
  <r>
    <s v="ORD-2209"/>
    <x v="162"/>
    <s v="November"/>
    <s v="Tuesday"/>
    <s v="Mandy Castro"/>
    <s v="Mandy"/>
    <s v="Castro"/>
    <s v="Sofa"/>
    <s v="Furniture"/>
    <n v="4703.45"/>
    <n v="7"/>
    <n v="313.57"/>
    <n v="564.20000000000005"/>
    <n v="564"/>
    <x v="0"/>
    <x v="3"/>
    <x v="2"/>
  </r>
  <r>
    <s v="ORD-2210"/>
    <x v="28"/>
    <s v="October"/>
    <s v="Friday"/>
    <s v="Megan Sellers"/>
    <s v="Megan"/>
    <s v="Sellers"/>
    <s v="Bread"/>
    <s v="Groceries"/>
    <n v="480.71"/>
    <n v="4"/>
    <n v="44.33"/>
    <n v="75.14"/>
    <n v="75"/>
    <x v="0"/>
    <x v="1"/>
    <x v="2"/>
  </r>
  <r>
    <s v="ORD-2211"/>
    <x v="13"/>
    <s v="June"/>
    <s v="Saturday"/>
    <s v="Casey Jones"/>
    <s v="Casey"/>
    <s v="Jones"/>
    <s v="Sweater"/>
    <s v="Clothing"/>
    <n v="622.29999999999995"/>
    <n v="3"/>
    <n v="114.16"/>
    <n v="90.09"/>
    <n v="90"/>
    <x v="0"/>
    <x v="2"/>
    <x v="3"/>
  </r>
  <r>
    <s v="ORD-2212"/>
    <x v="163"/>
    <s v="April"/>
    <s v="Saturday"/>
    <s v="Jennifer Martinez"/>
    <s v="Jennifer"/>
    <s v="Martinez"/>
    <s v="Sofa"/>
    <s v="Furniture"/>
    <n v="748.07"/>
    <n v="1"/>
    <n v="70.06"/>
    <n v="188.38"/>
    <n v="188"/>
    <x v="0"/>
    <x v="2"/>
    <x v="4"/>
  </r>
  <r>
    <s v="ORD-2213"/>
    <x v="27"/>
    <s v="March"/>
    <s v="Tuesday"/>
    <s v="Mary Gallegos"/>
    <s v="Mary"/>
    <s v="Gallegos"/>
    <s v="Smartphone"/>
    <s v="Electronics"/>
    <n v="1799.71"/>
    <n v="3"/>
    <n v="0.59"/>
    <n v="184.34"/>
    <n v="184"/>
    <x v="0"/>
    <x v="3"/>
    <x v="3"/>
  </r>
  <r>
    <s v="ORD-2214"/>
    <x v="42"/>
    <s v="July"/>
    <s v="Saturday"/>
    <s v="Hannah Bruce"/>
    <s v="Hannah"/>
    <s v="Bruce"/>
    <s v="Bookshelf"/>
    <s v="Furniture"/>
    <n v="6641.28"/>
    <n v="7"/>
    <n v="467.32"/>
    <n v="1706.18"/>
    <n v="1706"/>
    <x v="1"/>
    <x v="2"/>
    <x v="4"/>
  </r>
  <r>
    <s v="ORD-2215"/>
    <x v="111"/>
    <s v="February"/>
    <s v="Tuesday"/>
    <s v="Brandon Paul"/>
    <s v="Brandon"/>
    <s v="Paul"/>
    <s v="Tablet"/>
    <s v="Electronics"/>
    <n v="945.04"/>
    <n v="3"/>
    <n v="127.48"/>
    <n v="174.5"/>
    <n v="174"/>
    <x v="0"/>
    <x v="1"/>
    <x v="0"/>
  </r>
  <r>
    <s v="ORD-2216"/>
    <x v="39"/>
    <s v="March"/>
    <s v="Tuesday"/>
    <s v="Wendy Sanders"/>
    <s v="Wendy"/>
    <s v="Sanders"/>
    <s v="Milk"/>
    <s v="Groceries"/>
    <n v="7691.73"/>
    <n v="9"/>
    <n v="706.83"/>
    <n v="2202.29"/>
    <n v="2202"/>
    <x v="1"/>
    <x v="2"/>
    <x v="0"/>
  </r>
  <r>
    <s v="ORD-2217"/>
    <x v="164"/>
    <s v="December"/>
    <s v="Monday"/>
    <s v="Annette Crawford"/>
    <s v="Annette"/>
    <s v="Crawford"/>
    <s v="Milk"/>
    <s v="Groceries"/>
    <n v="427.82"/>
    <n v="3"/>
    <n v="56.58"/>
    <n v="59.43"/>
    <n v="59"/>
    <x v="0"/>
    <x v="2"/>
    <x v="0"/>
  </r>
  <r>
    <s v="ORD-2218"/>
    <x v="164"/>
    <s v="December"/>
    <s v="Monday"/>
    <s v="Heather English"/>
    <s v="Heather"/>
    <s v="English"/>
    <s v="Sweater"/>
    <s v="Clothing"/>
    <n v="969.83"/>
    <n v="4"/>
    <n v="187.84"/>
    <n v="169.44"/>
    <n v="169"/>
    <x v="0"/>
    <x v="0"/>
    <x v="2"/>
  </r>
  <r>
    <s v="ORD-2219"/>
    <x v="20"/>
    <s v="June"/>
    <s v="Wednesday"/>
    <s v="Dennis Vasquez"/>
    <s v="Dennis"/>
    <s v="Vasquez"/>
    <s v="Shoes"/>
    <s v="Clothing"/>
    <n v="1928.23"/>
    <n v="6"/>
    <n v="315.95999999999998"/>
    <n v="440.77"/>
    <n v="441"/>
    <x v="0"/>
    <x v="3"/>
    <x v="2"/>
  </r>
  <r>
    <s v="ORD-2220"/>
    <x v="165"/>
    <s v="May"/>
    <s v="Wednesday"/>
    <s v="Tina Sutton"/>
    <s v="Tina"/>
    <s v="Sutton"/>
    <s v="Smartphone"/>
    <s v="Electronics"/>
    <n v="2739.7"/>
    <n v="3"/>
    <n v="8.65"/>
    <n v="350.96"/>
    <n v="351"/>
    <x v="0"/>
    <x v="0"/>
    <x v="3"/>
  </r>
  <r>
    <s v="ORD-2221"/>
    <x v="166"/>
    <s v="June"/>
    <s v="Sunday"/>
    <s v="Elizabeth Moses"/>
    <s v="Elizabeth"/>
    <s v="Moses"/>
    <s v="Bookshelf"/>
    <s v="Furniture"/>
    <n v="4863.72"/>
    <n v="8"/>
    <n v="91.08"/>
    <n v="1274.06"/>
    <n v="1274"/>
    <x v="1"/>
    <x v="1"/>
    <x v="1"/>
  </r>
  <r>
    <s v="ORD-2222"/>
    <x v="115"/>
    <s v="May"/>
    <s v="Wednesday"/>
    <s v="Crystal Smith"/>
    <s v="Crystal"/>
    <s v="Smith"/>
    <s v="Office Chair"/>
    <s v="Furniture"/>
    <n v="916.25"/>
    <n v="1"/>
    <n v="62.33"/>
    <n v="119.74"/>
    <n v="120"/>
    <x v="0"/>
    <x v="0"/>
    <x v="4"/>
  </r>
  <r>
    <s v="ORD-2223"/>
    <x v="167"/>
    <s v="February"/>
    <s v="Wednesday"/>
    <s v="John Reynolds"/>
    <s v="John"/>
    <s v="Reynolds"/>
    <s v="Cabinet"/>
    <s v="Furniture"/>
    <n v="3900.88"/>
    <n v="8"/>
    <n v="392.97"/>
    <n v="725.27"/>
    <n v="725"/>
    <x v="0"/>
    <x v="3"/>
    <x v="2"/>
  </r>
  <r>
    <s v="ORD-2224"/>
    <x v="168"/>
    <s v="January"/>
    <s v="Friday"/>
    <s v="Steven Anderson"/>
    <s v="Steven"/>
    <s v="Anderson"/>
    <s v="Smartwatch"/>
    <s v="Electronics"/>
    <n v="462.67"/>
    <n v="2"/>
    <n v="15.54"/>
    <n v="108.21"/>
    <n v="108"/>
    <x v="0"/>
    <x v="3"/>
    <x v="0"/>
  </r>
  <r>
    <s v="ORD-2225"/>
    <x v="50"/>
    <s v="June"/>
    <s v="Saturday"/>
    <s v="Charles Watson"/>
    <s v="Charles"/>
    <s v="Watson"/>
    <s v="Bread"/>
    <s v="Groceries"/>
    <n v="4331.96"/>
    <n v="5"/>
    <n v="37.590000000000003"/>
    <n v="454.87"/>
    <n v="455"/>
    <x v="0"/>
    <x v="0"/>
    <x v="2"/>
  </r>
  <r>
    <s v="ORD-2226"/>
    <x v="42"/>
    <s v="July"/>
    <s v="Saturday"/>
    <s v="Mitchell Miles"/>
    <s v="Mitchell"/>
    <s v="Miles"/>
    <s v="T-Shirt"/>
    <s v="Clothing"/>
    <n v="663.02"/>
    <n v="2"/>
    <n v="12.33"/>
    <n v="193.96"/>
    <n v="194"/>
    <x v="0"/>
    <x v="2"/>
    <x v="2"/>
  </r>
  <r>
    <s v="ORD-2227"/>
    <x v="83"/>
    <s v="February"/>
    <s v="Monday"/>
    <s v="Rebecca Fox"/>
    <s v="Rebecca"/>
    <s v="Fox"/>
    <s v="Headphones"/>
    <s v="Electronics"/>
    <n v="271.08"/>
    <n v="1"/>
    <n v="34.53"/>
    <n v="62.78"/>
    <n v="63"/>
    <x v="0"/>
    <x v="3"/>
    <x v="3"/>
  </r>
  <r>
    <s v="ORD-2228"/>
    <x v="162"/>
    <s v="November"/>
    <s v="Tuesday"/>
    <s v="Daniel Perez"/>
    <s v="Daniel"/>
    <s v="Perez"/>
    <s v="Headphones"/>
    <s v="Electronics"/>
    <n v="959.4"/>
    <n v="7"/>
    <n v="130.27000000000001"/>
    <n v="150.66"/>
    <n v="151"/>
    <x v="0"/>
    <x v="1"/>
    <x v="3"/>
  </r>
  <r>
    <s v="ORD-2229"/>
    <x v="169"/>
    <s v="September"/>
    <s v="Thursday"/>
    <s v="David Davis"/>
    <s v="David"/>
    <s v="Davis"/>
    <s v="Smartphone"/>
    <s v="Electronics"/>
    <n v="1214.44"/>
    <n v="2"/>
    <n v="93.65"/>
    <n v="350.71"/>
    <n v="351"/>
    <x v="0"/>
    <x v="2"/>
    <x v="4"/>
  </r>
  <r>
    <s v="ORD-2230"/>
    <x v="170"/>
    <s v="January"/>
    <s v="Friday"/>
    <s v="Brian Osborne"/>
    <s v="Brian"/>
    <s v="Osborne"/>
    <s v="Sofa"/>
    <s v="Furniture"/>
    <n v="5732.42"/>
    <n v="7"/>
    <n v="1126.68"/>
    <n v="1244.5999999999999"/>
    <n v="1245"/>
    <x v="1"/>
    <x v="0"/>
    <x v="4"/>
  </r>
  <r>
    <s v="ORD-2231"/>
    <x v="171"/>
    <s v="October"/>
    <s v="Wednesday"/>
    <s v="April Cervantes"/>
    <s v="April"/>
    <s v="Cervantes"/>
    <s v="Laptop"/>
    <s v="Electronics"/>
    <n v="2213.87"/>
    <n v="3"/>
    <n v="215.58"/>
    <n v="623.99"/>
    <n v="624"/>
    <x v="0"/>
    <x v="3"/>
    <x v="0"/>
  </r>
  <r>
    <s v="ORD-2232"/>
    <x v="155"/>
    <s v="October"/>
    <s v="Tuesday"/>
    <s v="Heather Hester"/>
    <s v="Heather"/>
    <s v="Hester"/>
    <s v="Cabinet"/>
    <s v="Furniture"/>
    <n v="822.31"/>
    <n v="1"/>
    <n v="33.32"/>
    <n v="114.59"/>
    <n v="115"/>
    <x v="0"/>
    <x v="2"/>
    <x v="0"/>
  </r>
  <r>
    <s v="ORD-2233"/>
    <x v="84"/>
    <s v="March"/>
    <s v="Thursday"/>
    <s v="Crystal Armstrong"/>
    <s v="Crystal"/>
    <s v="Armstrong"/>
    <s v="Jeans"/>
    <s v="Clothing"/>
    <n v="2062.29"/>
    <n v="3"/>
    <n v="356.5"/>
    <n v="321.56"/>
    <n v="322"/>
    <x v="0"/>
    <x v="1"/>
    <x v="0"/>
  </r>
  <r>
    <s v="ORD-2234"/>
    <x v="52"/>
    <s v="April"/>
    <s v="Tuesday"/>
    <s v="Rebecca Charles"/>
    <s v="Rebecca"/>
    <s v="Charles"/>
    <s v="Jacket"/>
    <s v="Clothing"/>
    <n v="1730.34"/>
    <n v="2"/>
    <n v="84.77"/>
    <n v="486.94"/>
    <n v="487"/>
    <x v="0"/>
    <x v="1"/>
    <x v="3"/>
  </r>
  <r>
    <s v="ORD-2235"/>
    <x v="45"/>
    <s v="April"/>
    <s v="Wednesday"/>
    <s v="Norma Rowe"/>
    <s v="Norma"/>
    <s v="Rowe"/>
    <s v="Tablet"/>
    <s v="Electronics"/>
    <n v="2326.3200000000002"/>
    <n v="9"/>
    <n v="58.59"/>
    <n v="318.56"/>
    <n v="319"/>
    <x v="0"/>
    <x v="0"/>
    <x v="0"/>
  </r>
  <r>
    <s v="ORD-2236"/>
    <x v="172"/>
    <s v="July"/>
    <s v="Tuesday"/>
    <s v="Rebecca Villanueva"/>
    <s v="Rebecca"/>
    <s v="Villanueva"/>
    <s v="Fruits"/>
    <s v="Groceries"/>
    <n v="5506.13"/>
    <n v="7"/>
    <n v="162.52000000000001"/>
    <n v="1288.55"/>
    <n v="1289"/>
    <x v="1"/>
    <x v="1"/>
    <x v="0"/>
  </r>
  <r>
    <s v="ORD-2237"/>
    <x v="92"/>
    <s v="April"/>
    <s v="Sunday"/>
    <s v="Rebecca Mcdonald"/>
    <s v="Rebecca"/>
    <s v="Mcdonald"/>
    <s v="Jacket"/>
    <s v="Clothing"/>
    <n v="1986.05"/>
    <n v="8"/>
    <n v="166.3"/>
    <n v="268.70999999999998"/>
    <n v="269"/>
    <x v="0"/>
    <x v="0"/>
    <x v="2"/>
  </r>
  <r>
    <s v="ORD-2238"/>
    <x v="173"/>
    <s v="March"/>
    <s v="Saturday"/>
    <s v="Debra Wilson"/>
    <s v="Debra"/>
    <s v="Wilson"/>
    <s v="Eggs"/>
    <s v="Groceries"/>
    <n v="1993.99"/>
    <n v="4"/>
    <n v="111.54"/>
    <n v="333.66"/>
    <n v="334"/>
    <x v="0"/>
    <x v="2"/>
    <x v="3"/>
  </r>
  <r>
    <s v="ORD-2239"/>
    <x v="174"/>
    <s v="June"/>
    <s v="Wednesday"/>
    <s v="Elizabeth Mendoza"/>
    <s v="Elizabeth"/>
    <s v="Mendoza"/>
    <s v="Bread"/>
    <s v="Groceries"/>
    <n v="465.9"/>
    <n v="4"/>
    <n v="78.72"/>
    <n v="69.959999999999994"/>
    <n v="70"/>
    <x v="0"/>
    <x v="2"/>
    <x v="1"/>
  </r>
  <r>
    <s v="ORD-2240"/>
    <x v="131"/>
    <s v="May"/>
    <s v="Wednesday"/>
    <s v="Lindsey Chavez"/>
    <s v="Lindsey"/>
    <s v="Chavez"/>
    <s v="Laptop"/>
    <s v="Electronics"/>
    <n v="1421.68"/>
    <n v="5"/>
    <n v="170.07"/>
    <n v="247.96"/>
    <n v="248"/>
    <x v="0"/>
    <x v="2"/>
    <x v="1"/>
  </r>
  <r>
    <s v="ORD-2241"/>
    <x v="21"/>
    <s v="November"/>
    <s v="Wednesday"/>
    <s v="Jeremy Smith"/>
    <s v="Jeremy"/>
    <s v="Smith"/>
    <s v="Shoes"/>
    <s v="Clothing"/>
    <n v="3681.91"/>
    <n v="6"/>
    <n v="217.64"/>
    <n v="1010.07"/>
    <n v="1010"/>
    <x v="1"/>
    <x v="2"/>
    <x v="2"/>
  </r>
  <r>
    <s v="ORD-2242"/>
    <x v="175"/>
    <s v="August"/>
    <s v="Friday"/>
    <s v="Kimberly Williamson"/>
    <s v="Kimberly"/>
    <s v="Williamson"/>
    <s v="Cabinet"/>
    <s v="Furniture"/>
    <n v="3091.99"/>
    <n v="5"/>
    <n v="474.7"/>
    <n v="576.15"/>
    <n v="576"/>
    <x v="0"/>
    <x v="1"/>
    <x v="4"/>
  </r>
  <r>
    <s v="ORD-2243"/>
    <x v="176"/>
    <s v="February"/>
    <s v="Sunday"/>
    <s v="Aaron Stevens"/>
    <s v="Aaron"/>
    <s v="Stevens"/>
    <s v="Desk"/>
    <s v="Furniture"/>
    <n v="3689.45"/>
    <n v="7"/>
    <n v="88.66"/>
    <n v="383.13"/>
    <n v="383"/>
    <x v="0"/>
    <x v="2"/>
    <x v="2"/>
  </r>
  <r>
    <s v="ORD-2244"/>
    <x v="141"/>
    <s v="August"/>
    <s v="Wednesday"/>
    <s v="Lynn Guzman"/>
    <s v="Lynn"/>
    <s v="Guzman"/>
    <s v="Eggs"/>
    <s v="Groceries"/>
    <n v="3731.42"/>
    <n v="7"/>
    <n v="221.68"/>
    <n v="767.3"/>
    <n v="767"/>
    <x v="0"/>
    <x v="2"/>
    <x v="4"/>
  </r>
  <r>
    <s v="ORD-2245"/>
    <x v="70"/>
    <s v="November"/>
    <s v="Saturday"/>
    <s v="Shannon Glover"/>
    <s v="Shannon"/>
    <s v="Glover"/>
    <s v="Eggs"/>
    <s v="Groceries"/>
    <n v="4088.58"/>
    <n v="7"/>
    <n v="223.53"/>
    <n v="484.11"/>
    <n v="484"/>
    <x v="0"/>
    <x v="3"/>
    <x v="1"/>
  </r>
  <r>
    <s v="ORD-2246"/>
    <x v="43"/>
    <s v="March"/>
    <s v="Friday"/>
    <s v="Christine Allen"/>
    <s v="Christine"/>
    <s v="Allen"/>
    <s v="Eggs"/>
    <s v="Groceries"/>
    <n v="2739.59"/>
    <n v="10"/>
    <n v="531.5"/>
    <n v="328.32"/>
    <n v="328"/>
    <x v="0"/>
    <x v="2"/>
    <x v="2"/>
  </r>
  <r>
    <s v="ORD-2247"/>
    <x v="177"/>
    <s v="July"/>
    <s v="Monday"/>
    <s v="Christine Carter"/>
    <s v="Christine"/>
    <s v="Carter"/>
    <s v="Desk"/>
    <s v="Furniture"/>
    <n v="3923.93"/>
    <n v="6"/>
    <n v="168.14"/>
    <n v="728.46"/>
    <n v="728"/>
    <x v="0"/>
    <x v="1"/>
    <x v="0"/>
  </r>
  <r>
    <s v="ORD-2248"/>
    <x v="96"/>
    <s v="March"/>
    <s v="Wednesday"/>
    <s v="Charles Young"/>
    <s v="Charles"/>
    <s v="Young"/>
    <s v="Jeans"/>
    <s v="Clothing"/>
    <n v="608.86"/>
    <n v="2"/>
    <n v="55.53"/>
    <n v="125.73"/>
    <n v="126"/>
    <x v="0"/>
    <x v="1"/>
    <x v="2"/>
  </r>
  <r>
    <s v="ORD-2249"/>
    <x v="178"/>
    <s v="August"/>
    <s v="Friday"/>
    <s v="Patrick Keller"/>
    <s v="Patrick"/>
    <s v="Keller"/>
    <s v="Bread"/>
    <s v="Groceries"/>
    <n v="2511.12"/>
    <n v="6"/>
    <n v="425.36"/>
    <n v="507.69"/>
    <n v="508"/>
    <x v="0"/>
    <x v="0"/>
    <x v="3"/>
  </r>
  <r>
    <s v="ORD-2250"/>
    <x v="170"/>
    <s v="January"/>
    <s v="Friday"/>
    <s v="Duane Baker"/>
    <s v="Duane"/>
    <s v="Baker"/>
    <s v="Vegetables"/>
    <s v="Groceries"/>
    <n v="7204.38"/>
    <n v="10"/>
    <n v="182.29"/>
    <n v="840.19"/>
    <n v="840"/>
    <x v="0"/>
    <x v="0"/>
    <x v="3"/>
  </r>
  <r>
    <s v="ORD-2251"/>
    <x v="179"/>
    <s v="June"/>
    <s v="Tuesday"/>
    <s v="Jody Brown"/>
    <s v="Jody"/>
    <s v="Brown"/>
    <s v="Sofa"/>
    <s v="Furniture"/>
    <n v="2356.13"/>
    <n v="8"/>
    <n v="190.63"/>
    <n v="653.53"/>
    <n v="654"/>
    <x v="0"/>
    <x v="1"/>
    <x v="0"/>
  </r>
  <r>
    <s v="ORD-2252"/>
    <x v="180"/>
    <s v="September"/>
    <s v="Wednesday"/>
    <s v="John Cisneros"/>
    <s v="John"/>
    <s v="Cisneros"/>
    <s v="Smartwatch"/>
    <s v="Electronics"/>
    <n v="1148.67"/>
    <n v="4"/>
    <n v="168.17"/>
    <n v="138.1"/>
    <n v="138"/>
    <x v="0"/>
    <x v="1"/>
    <x v="4"/>
  </r>
  <r>
    <s v="ORD-2253"/>
    <x v="181"/>
    <s v="September"/>
    <s v="Wednesday"/>
    <s v="Dwayne Martin"/>
    <s v="Dwayne"/>
    <s v="Martin"/>
    <s v="Jeans"/>
    <s v="Clothing"/>
    <n v="404.92"/>
    <n v="1"/>
    <n v="7.48"/>
    <n v="89.68"/>
    <n v="90"/>
    <x v="0"/>
    <x v="2"/>
    <x v="0"/>
  </r>
  <r>
    <s v="ORD-2254"/>
    <x v="95"/>
    <s v="September"/>
    <s v="Sunday"/>
    <s v="Brian Flores"/>
    <s v="Brian"/>
    <s v="Flores"/>
    <s v="Jeans"/>
    <s v="Clothing"/>
    <n v="1945.22"/>
    <n v="6"/>
    <n v="231.83"/>
    <n v="222.28"/>
    <n v="222"/>
    <x v="0"/>
    <x v="0"/>
    <x v="3"/>
  </r>
  <r>
    <s v="ORD-2255"/>
    <x v="65"/>
    <s v="September"/>
    <s v="Monday"/>
    <s v="Karen Levy"/>
    <s v="Karen"/>
    <s v="Levy"/>
    <s v="T-Shirt"/>
    <s v="Clothing"/>
    <n v="3995.74"/>
    <n v="10"/>
    <n v="437.96"/>
    <n v="437.27"/>
    <n v="437"/>
    <x v="0"/>
    <x v="1"/>
    <x v="2"/>
  </r>
  <r>
    <s v="ORD-2256"/>
    <x v="81"/>
    <s v="January"/>
    <s v="Thursday"/>
    <s v="Lisa Weiss"/>
    <s v="Lisa"/>
    <s v="Weiss"/>
    <s v="Desk"/>
    <s v="Furniture"/>
    <n v="962.13"/>
    <n v="5"/>
    <n v="48.09"/>
    <n v="205.72"/>
    <n v="206"/>
    <x v="0"/>
    <x v="3"/>
    <x v="0"/>
  </r>
  <r>
    <s v="ORD-2257"/>
    <x v="182"/>
    <s v="October"/>
    <s v="Monday"/>
    <s v="Renee Lopez"/>
    <s v="Renee"/>
    <s v="Lopez"/>
    <s v="Office Chair"/>
    <s v="Furniture"/>
    <n v="3295.03"/>
    <n v="4"/>
    <n v="319.98"/>
    <n v="868.79"/>
    <n v="869"/>
    <x v="0"/>
    <x v="1"/>
    <x v="4"/>
  </r>
  <r>
    <s v="ORD-2258"/>
    <x v="12"/>
    <s v="July"/>
    <s v="Monday"/>
    <s v="William Carrillo"/>
    <s v="William"/>
    <s v="Carrillo"/>
    <s v="Smartwatch"/>
    <s v="Electronics"/>
    <n v="1752.3"/>
    <n v="9"/>
    <n v="231.83"/>
    <n v="489.97"/>
    <n v="490"/>
    <x v="0"/>
    <x v="2"/>
    <x v="4"/>
  </r>
  <r>
    <s v="ORD-2259"/>
    <x v="106"/>
    <s v="March"/>
    <s v="Sunday"/>
    <s v="Clifford Stephens"/>
    <s v="Clifford"/>
    <s v="Stephens"/>
    <s v="Fruits"/>
    <s v="Groceries"/>
    <n v="880.27"/>
    <n v="1"/>
    <n v="95.54"/>
    <n v="191.55"/>
    <n v="192"/>
    <x v="0"/>
    <x v="2"/>
    <x v="4"/>
  </r>
  <r>
    <s v="ORD-2260"/>
    <x v="183"/>
    <s v="January"/>
    <s v="Wednesday"/>
    <s v="Sandra Bradford"/>
    <s v="Sandra"/>
    <s v="Bradford"/>
    <s v="Sofa"/>
    <s v="Furniture"/>
    <n v="3488.87"/>
    <n v="10"/>
    <n v="244.87"/>
    <n v="492.89"/>
    <n v="493"/>
    <x v="0"/>
    <x v="3"/>
    <x v="1"/>
  </r>
  <r>
    <s v="ORD-2261"/>
    <x v="184"/>
    <s v="December"/>
    <s v="Tuesday"/>
    <s v="Cameron Sutton"/>
    <s v="Cameron"/>
    <s v="Sutton"/>
    <s v="Tablet"/>
    <s v="Electronics"/>
    <n v="1249.73"/>
    <n v="3"/>
    <n v="162.41999999999999"/>
    <n v="270.77"/>
    <n v="271"/>
    <x v="0"/>
    <x v="0"/>
    <x v="0"/>
  </r>
  <r>
    <s v="ORD-2262"/>
    <x v="185"/>
    <s v="July"/>
    <s v="Sunday"/>
    <s v="Deborah Wong"/>
    <s v="Deborah"/>
    <s v="Wong"/>
    <s v="Smartwatch"/>
    <s v="Electronics"/>
    <n v="2795.83"/>
    <n v="4"/>
    <n v="22.47"/>
    <n v="355.13"/>
    <n v="355"/>
    <x v="0"/>
    <x v="0"/>
    <x v="4"/>
  </r>
  <r>
    <s v="ORD-2263"/>
    <x v="186"/>
    <s v="July"/>
    <s v="Thursday"/>
    <s v="Amy Weeks"/>
    <s v="Amy"/>
    <s v="Weeks"/>
    <s v="Headphones"/>
    <s v="Electronics"/>
    <n v="2214.08"/>
    <n v="3"/>
    <n v="306.14"/>
    <n v="237.22"/>
    <n v="237"/>
    <x v="0"/>
    <x v="2"/>
    <x v="1"/>
  </r>
  <r>
    <s v="ORD-2264"/>
    <x v="38"/>
    <s v="May"/>
    <s v="Sunday"/>
    <s v="Christy Skinner"/>
    <s v="Christy"/>
    <s v="Skinner"/>
    <s v="Sweater"/>
    <s v="Clothing"/>
    <n v="2993.18"/>
    <n v="7"/>
    <n v="519.92999999999995"/>
    <n v="613.96"/>
    <n v="614"/>
    <x v="0"/>
    <x v="3"/>
    <x v="2"/>
  </r>
  <r>
    <s v="ORD-2265"/>
    <x v="139"/>
    <s v="June"/>
    <s v="Thursday"/>
    <s v="Jamie Martin"/>
    <s v="Jamie"/>
    <s v="Martin"/>
    <s v="Vegetables"/>
    <s v="Groceries"/>
    <n v="1456.04"/>
    <n v="5"/>
    <n v="112.37"/>
    <n v="274.52"/>
    <n v="275"/>
    <x v="0"/>
    <x v="0"/>
    <x v="0"/>
  </r>
  <r>
    <s v="ORD-2266"/>
    <x v="187"/>
    <s v="September"/>
    <s v="Tuesday"/>
    <s v="Allison Smith"/>
    <s v="Allison"/>
    <s v="Smith"/>
    <s v="Eggs"/>
    <s v="Groceries"/>
    <n v="1813.04"/>
    <n v="6"/>
    <n v="216.31"/>
    <n v="451.68"/>
    <n v="452"/>
    <x v="0"/>
    <x v="0"/>
    <x v="1"/>
  </r>
  <r>
    <s v="ORD-2267"/>
    <x v="188"/>
    <s v="April"/>
    <s v="Sunday"/>
    <s v="Joshua Weaver"/>
    <s v="Joshua"/>
    <s v="Weaver"/>
    <s v="Fruits"/>
    <s v="Groceries"/>
    <n v="1847.4"/>
    <n v="9"/>
    <n v="269.27"/>
    <n v="236.2"/>
    <n v="236"/>
    <x v="0"/>
    <x v="3"/>
    <x v="3"/>
  </r>
  <r>
    <s v="ORD-2268"/>
    <x v="108"/>
    <s v="September"/>
    <s v="Friday"/>
    <s v="Brian Simmons"/>
    <s v="Brian"/>
    <s v="Simmons"/>
    <s v="Jeans"/>
    <s v="Clothing"/>
    <n v="1110.56"/>
    <n v="5"/>
    <n v="48.16"/>
    <n v="286.94"/>
    <n v="287"/>
    <x v="0"/>
    <x v="2"/>
    <x v="3"/>
  </r>
  <r>
    <s v="ORD-2269"/>
    <x v="189"/>
    <s v="December"/>
    <s v="Sunday"/>
    <s v="Matthew Huber"/>
    <s v="Matthew"/>
    <s v="Huber"/>
    <s v="Sofa"/>
    <s v="Furniture"/>
    <n v="3023.57"/>
    <n v="4"/>
    <n v="544.77"/>
    <n v="540.47"/>
    <n v="540"/>
    <x v="0"/>
    <x v="2"/>
    <x v="4"/>
  </r>
  <r>
    <s v="ORD-2270"/>
    <x v="190"/>
    <s v="February"/>
    <s v="Monday"/>
    <s v="Christopher Bradley"/>
    <s v="Christopher"/>
    <s v="Bradley"/>
    <s v="Milk"/>
    <s v="Groceries"/>
    <n v="4778.3599999999997"/>
    <n v="5"/>
    <n v="594.02"/>
    <n v="563.08000000000004"/>
    <n v="563"/>
    <x v="0"/>
    <x v="0"/>
    <x v="3"/>
  </r>
  <r>
    <s v="ORD-2271"/>
    <x v="101"/>
    <s v="September"/>
    <s v="Friday"/>
    <s v="Miguel Robinson"/>
    <s v="Miguel"/>
    <s v="Robinson"/>
    <s v="Desk"/>
    <s v="Furniture"/>
    <n v="4501.82"/>
    <n v="7"/>
    <n v="855.75"/>
    <n v="726.2"/>
    <n v="726"/>
    <x v="0"/>
    <x v="3"/>
    <x v="0"/>
  </r>
  <r>
    <s v="ORD-2272"/>
    <x v="33"/>
    <s v="February"/>
    <s v="Thursday"/>
    <s v="Hayden Morris"/>
    <s v="Hayden"/>
    <s v="Morris"/>
    <s v="Vegetables"/>
    <s v="Groceries"/>
    <n v="2135.63"/>
    <n v="5"/>
    <n v="418.68"/>
    <n v="237.4"/>
    <n v="237"/>
    <x v="0"/>
    <x v="3"/>
    <x v="4"/>
  </r>
  <r>
    <s v="ORD-2273"/>
    <x v="191"/>
    <s v="October"/>
    <s v="Thursday"/>
    <s v="Derek Martinez"/>
    <s v="Derek"/>
    <s v="Martinez"/>
    <s v="Sweater"/>
    <s v="Clothing"/>
    <n v="2567.65"/>
    <n v="8"/>
    <n v="240.03"/>
    <n v="585.17999999999995"/>
    <n v="585"/>
    <x v="0"/>
    <x v="2"/>
    <x v="0"/>
  </r>
  <r>
    <s v="ORD-2274"/>
    <x v="19"/>
    <s v="November"/>
    <s v="Friday"/>
    <s v="Renee Martinez"/>
    <s v="Renee"/>
    <s v="Martinez"/>
    <s v="Tablet"/>
    <s v="Electronics"/>
    <n v="964.89"/>
    <n v="5"/>
    <n v="155.84"/>
    <n v="113.23"/>
    <n v="113"/>
    <x v="0"/>
    <x v="1"/>
    <x v="2"/>
  </r>
  <r>
    <s v="ORD-2275"/>
    <x v="192"/>
    <s v="March"/>
    <s v="Wednesday"/>
    <s v="Mary Johnson"/>
    <s v="Mary"/>
    <s v="Johnson"/>
    <s v="Bread"/>
    <s v="Groceries"/>
    <n v="5400.4"/>
    <n v="7"/>
    <n v="189.58"/>
    <n v="954.22"/>
    <n v="954"/>
    <x v="0"/>
    <x v="2"/>
    <x v="1"/>
  </r>
  <r>
    <s v="ORD-2276"/>
    <x v="193"/>
    <s v="October"/>
    <s v="Saturday"/>
    <s v="Linda Richardson"/>
    <s v="Linda"/>
    <s v="Richardson"/>
    <s v="Sofa"/>
    <s v="Furniture"/>
    <n v="4048.98"/>
    <n v="6"/>
    <n v="1.48"/>
    <n v="1039.6600000000001"/>
    <n v="1040"/>
    <x v="1"/>
    <x v="2"/>
    <x v="2"/>
  </r>
  <r>
    <s v="ORD-2277"/>
    <x v="172"/>
    <s v="July"/>
    <s v="Tuesday"/>
    <s v="Christopher Edwards"/>
    <s v="Christopher"/>
    <s v="Edwards"/>
    <s v="Jacket"/>
    <s v="Clothing"/>
    <n v="2606.36"/>
    <n v="3"/>
    <n v="504.29"/>
    <n v="269.43"/>
    <n v="269"/>
    <x v="0"/>
    <x v="3"/>
    <x v="4"/>
  </r>
  <r>
    <s v="ORD-2278"/>
    <x v="194"/>
    <s v="January"/>
    <s v="Tuesday"/>
    <s v="Katelyn Cole"/>
    <s v="Katelyn"/>
    <s v="Cole"/>
    <s v="Jeans"/>
    <s v="Clothing"/>
    <n v="1148.32"/>
    <n v="3"/>
    <n v="172.79"/>
    <n v="160.03"/>
    <n v="160"/>
    <x v="0"/>
    <x v="0"/>
    <x v="2"/>
  </r>
  <r>
    <s v="ORD-2279"/>
    <x v="178"/>
    <s v="August"/>
    <s v="Friday"/>
    <s v="Jason Ray"/>
    <s v="Jason"/>
    <s v="Ray"/>
    <s v="Eggs"/>
    <s v="Groceries"/>
    <n v="2436.39"/>
    <n v="7"/>
    <n v="41.38"/>
    <n v="485.89"/>
    <n v="486"/>
    <x v="0"/>
    <x v="1"/>
    <x v="3"/>
  </r>
  <r>
    <s v="ORD-2280"/>
    <x v="195"/>
    <s v="May"/>
    <s v="Thursday"/>
    <s v="Emily Dunn"/>
    <s v="Emily"/>
    <s v="Dunn"/>
    <s v="Smartphone"/>
    <s v="Electronics"/>
    <n v="7565.12"/>
    <n v="9"/>
    <n v="790.91"/>
    <n v="1831.56"/>
    <n v="1832"/>
    <x v="1"/>
    <x v="0"/>
    <x v="2"/>
  </r>
  <r>
    <s v="ORD-2281"/>
    <x v="178"/>
    <s v="August"/>
    <s v="Friday"/>
    <s v="Samantha Douglas"/>
    <s v="Samantha"/>
    <s v="Douglas"/>
    <s v="T-Shirt"/>
    <s v="Clothing"/>
    <n v="476.26"/>
    <n v="6"/>
    <n v="10.41"/>
    <n v="80.290000000000006"/>
    <n v="80"/>
    <x v="0"/>
    <x v="3"/>
    <x v="1"/>
  </r>
  <r>
    <s v="ORD-2282"/>
    <x v="179"/>
    <s v="June"/>
    <s v="Tuesday"/>
    <s v="Xavier Henry"/>
    <s v="Xavier"/>
    <s v="Henry"/>
    <s v="Bookshelf"/>
    <s v="Furniture"/>
    <n v="1057.42"/>
    <n v="2"/>
    <n v="122.4"/>
    <n v="293.06"/>
    <n v="293"/>
    <x v="0"/>
    <x v="2"/>
    <x v="1"/>
  </r>
  <r>
    <s v="ORD-2283"/>
    <x v="196"/>
    <s v="February"/>
    <s v="Sunday"/>
    <s v="Tiffany Fritz"/>
    <s v="Tiffany"/>
    <s v="Fritz"/>
    <s v="Eggs"/>
    <s v="Groceries"/>
    <n v="579.16"/>
    <n v="1"/>
    <n v="112.59"/>
    <n v="159.6"/>
    <n v="160"/>
    <x v="0"/>
    <x v="1"/>
    <x v="3"/>
  </r>
  <r>
    <s v="ORD-2284"/>
    <x v="109"/>
    <s v="January"/>
    <s v="Monday"/>
    <s v="Nathan Blair"/>
    <s v="Nathan"/>
    <s v="Blair"/>
    <s v="Sweater"/>
    <s v="Clothing"/>
    <n v="780.68"/>
    <n v="8"/>
    <n v="6.04"/>
    <n v="136.72"/>
    <n v="137"/>
    <x v="0"/>
    <x v="1"/>
    <x v="3"/>
  </r>
  <r>
    <s v="ORD-2285"/>
    <x v="40"/>
    <s v="April"/>
    <s v="Thursday"/>
    <s v="Dr. Jennifer White Md"/>
    <s v="Dr."/>
    <s v="Jennifer White Md"/>
    <s v="Bread"/>
    <s v="Groceries"/>
    <n v="3266.22"/>
    <n v="10"/>
    <n v="300.72000000000003"/>
    <n v="885.99"/>
    <n v="886"/>
    <x v="0"/>
    <x v="3"/>
    <x v="3"/>
  </r>
  <r>
    <s v="ORD-2286"/>
    <x v="197"/>
    <s v="August"/>
    <s v="Saturday"/>
    <s v="Danielle Bowman"/>
    <s v="Danielle"/>
    <s v="Bowman"/>
    <s v="Sweater"/>
    <s v="Clothing"/>
    <n v="304.24"/>
    <n v="3"/>
    <n v="12.33"/>
    <n v="62.54"/>
    <n v="63"/>
    <x v="0"/>
    <x v="1"/>
    <x v="4"/>
  </r>
  <r>
    <s v="ORD-2287"/>
    <x v="198"/>
    <s v="July"/>
    <s v="Tuesday"/>
    <s v="Michael Richardson"/>
    <s v="Michael"/>
    <s v="Richardson"/>
    <s v="Smartwatch"/>
    <s v="Electronics"/>
    <n v="2243.86"/>
    <n v="7"/>
    <n v="289.05"/>
    <n v="369.6"/>
    <n v="370"/>
    <x v="0"/>
    <x v="0"/>
    <x v="4"/>
  </r>
  <r>
    <s v="ORD-2288"/>
    <x v="199"/>
    <s v="May"/>
    <s v="Sunday"/>
    <s v="Michael Brown"/>
    <s v="Michael"/>
    <s v="Brown"/>
    <s v="Jeans"/>
    <s v="Clothing"/>
    <n v="1606.24"/>
    <n v="4"/>
    <n v="58.59"/>
    <n v="441.46"/>
    <n v="441"/>
    <x v="0"/>
    <x v="0"/>
    <x v="0"/>
  </r>
  <r>
    <s v="ORD-2289"/>
    <x v="200"/>
    <s v="August"/>
    <s v="Thursday"/>
    <s v="Dennis Moore"/>
    <s v="Dennis"/>
    <s v="Moore"/>
    <s v="Desk"/>
    <s v="Furniture"/>
    <n v="689.47"/>
    <n v="2"/>
    <n v="133.22999999999999"/>
    <n v="89.61"/>
    <n v="90"/>
    <x v="0"/>
    <x v="3"/>
    <x v="3"/>
  </r>
  <r>
    <s v="ORD-2290"/>
    <x v="201"/>
    <s v="December"/>
    <s v="Friday"/>
    <s v="Rebecca Oconnell"/>
    <s v="Rebecca"/>
    <s v="Oconnell"/>
    <s v="Shoes"/>
    <s v="Clothing"/>
    <n v="1092.8499999999999"/>
    <n v="6"/>
    <n v="191.21"/>
    <n v="121.87"/>
    <n v="122"/>
    <x v="0"/>
    <x v="1"/>
    <x v="3"/>
  </r>
  <r>
    <s v="ORD-2291"/>
    <x v="202"/>
    <s v="March"/>
    <s v="Sunday"/>
    <s v="Jamie Williams"/>
    <s v="Jamie"/>
    <s v="Williams"/>
    <s v="Fruits"/>
    <s v="Groceries"/>
    <n v="708.3"/>
    <n v="2"/>
    <n v="90.3"/>
    <n v="149.07"/>
    <n v="149"/>
    <x v="0"/>
    <x v="3"/>
    <x v="1"/>
  </r>
  <r>
    <s v="ORD-2292"/>
    <x v="44"/>
    <s v="December"/>
    <s v="Saturday"/>
    <s v="David Henry"/>
    <s v="David"/>
    <s v="Henry"/>
    <s v="Desk"/>
    <s v="Furniture"/>
    <n v="6633.1"/>
    <n v="8"/>
    <n v="5.99"/>
    <n v="1650.51"/>
    <n v="1651"/>
    <x v="1"/>
    <x v="3"/>
    <x v="4"/>
  </r>
  <r>
    <s v="ORD-2293"/>
    <x v="103"/>
    <s v="November"/>
    <s v="Sunday"/>
    <s v="Jillian Henderson"/>
    <s v="Jillian"/>
    <s v="Henderson"/>
    <s v="Headphones"/>
    <s v="Electronics"/>
    <n v="4298.91"/>
    <n v="5"/>
    <n v="383.63"/>
    <n v="693.04"/>
    <n v="693"/>
    <x v="0"/>
    <x v="0"/>
    <x v="4"/>
  </r>
  <r>
    <s v="ORD-2294"/>
    <x v="203"/>
    <s v="March"/>
    <s v="Wednesday"/>
    <s v="Tracy Wood"/>
    <s v="Tracy"/>
    <s v="Wood"/>
    <s v="Bookshelf"/>
    <s v="Furniture"/>
    <n v="4316.16"/>
    <n v="5"/>
    <n v="791.18"/>
    <n v="1278.55"/>
    <n v="1279"/>
    <x v="1"/>
    <x v="2"/>
    <x v="1"/>
  </r>
  <r>
    <s v="ORD-2295"/>
    <x v="176"/>
    <s v="February"/>
    <s v="Sunday"/>
    <s v="Emily Wu"/>
    <s v="Emily"/>
    <s v="Wu"/>
    <s v="Milk"/>
    <s v="Groceries"/>
    <n v="1796.86"/>
    <n v="5"/>
    <n v="7.93"/>
    <n v="382.85"/>
    <n v="383"/>
    <x v="0"/>
    <x v="0"/>
    <x v="1"/>
  </r>
  <r>
    <s v="ORD-2296"/>
    <x v="176"/>
    <s v="February"/>
    <s v="Sunday"/>
    <s v="Karen Clarke"/>
    <s v="Karen"/>
    <s v="Clarke"/>
    <s v="Smartwatch"/>
    <s v="Electronics"/>
    <n v="2131.5"/>
    <n v="7"/>
    <n v="83.51"/>
    <n v="423.21"/>
    <n v="423"/>
    <x v="0"/>
    <x v="3"/>
    <x v="3"/>
  </r>
  <r>
    <s v="ORD-2297"/>
    <x v="153"/>
    <s v="March"/>
    <s v="Thursday"/>
    <s v="Corey Zamora"/>
    <s v="Corey"/>
    <s v="Zamora"/>
    <s v="Fruits"/>
    <s v="Groceries"/>
    <n v="798.44"/>
    <n v="4"/>
    <n v="8.68"/>
    <n v="89.46"/>
    <n v="89"/>
    <x v="0"/>
    <x v="0"/>
    <x v="2"/>
  </r>
  <r>
    <s v="ORD-2298"/>
    <x v="204"/>
    <s v="February"/>
    <s v="Friday"/>
    <s v="Robert Keith"/>
    <s v="Robert"/>
    <s v="Keith"/>
    <s v="Shoes"/>
    <s v="Clothing"/>
    <n v="1784.69"/>
    <n v="3"/>
    <n v="332.23"/>
    <n v="469.6"/>
    <n v="470"/>
    <x v="0"/>
    <x v="3"/>
    <x v="4"/>
  </r>
  <r>
    <s v="ORD-2299"/>
    <x v="205"/>
    <s v="February"/>
    <s v="Tuesday"/>
    <s v="Scott Nunez"/>
    <s v="Scott"/>
    <s v="Nunez"/>
    <s v="Tablet"/>
    <s v="Electronics"/>
    <n v="1819.08"/>
    <n v="2"/>
    <n v="301.24"/>
    <n v="356.87"/>
    <n v="357"/>
    <x v="0"/>
    <x v="1"/>
    <x v="3"/>
  </r>
  <r>
    <s v="ORD-2300"/>
    <x v="147"/>
    <s v="April"/>
    <s v="Sunday"/>
    <s v="Keith Garcia"/>
    <s v="Keith"/>
    <s v="Garcia"/>
    <s v="Eggs"/>
    <s v="Groceries"/>
    <n v="1547.02"/>
    <n v="4"/>
    <n v="177.9"/>
    <n v="167.31"/>
    <n v="167"/>
    <x v="0"/>
    <x v="2"/>
    <x v="3"/>
  </r>
  <r>
    <s v="ORD-2301"/>
    <x v="206"/>
    <s v="March"/>
    <s v="Sunday"/>
    <s v="Jerry Sanchez"/>
    <s v="Jerry"/>
    <s v="Sanchez"/>
    <s v="Jeans"/>
    <s v="Clothing"/>
    <n v="538.66"/>
    <n v="3"/>
    <n v="89.16"/>
    <n v="148.03"/>
    <n v="148"/>
    <x v="0"/>
    <x v="3"/>
    <x v="1"/>
  </r>
  <r>
    <s v="ORD-2302"/>
    <x v="93"/>
    <s v="September"/>
    <s v="Sunday"/>
    <s v="Kyle Carter"/>
    <s v="Kyle"/>
    <s v="Carter"/>
    <s v="Office Chair"/>
    <s v="Furniture"/>
    <n v="4271.0200000000004"/>
    <n v="9"/>
    <n v="557.53"/>
    <n v="699.93"/>
    <n v="700"/>
    <x v="0"/>
    <x v="1"/>
    <x v="3"/>
  </r>
  <r>
    <s v="ORD-2303"/>
    <x v="207"/>
    <s v="April"/>
    <s v="Wednesday"/>
    <s v="Katherine May"/>
    <s v="Katherine"/>
    <s v="May"/>
    <s v="Milk"/>
    <s v="Groceries"/>
    <n v="89.92"/>
    <n v="2"/>
    <n v="13.87"/>
    <n v="23.28"/>
    <n v="23"/>
    <x v="0"/>
    <x v="2"/>
    <x v="1"/>
  </r>
  <r>
    <s v="ORD-2304"/>
    <x v="61"/>
    <s v="November"/>
    <s v="Tuesday"/>
    <s v="Sarah Fuentes"/>
    <s v="Sarah"/>
    <s v="Fuentes"/>
    <s v="Tablet"/>
    <s v="Electronics"/>
    <n v="6993.22"/>
    <n v="8"/>
    <n v="236.85"/>
    <n v="1988.2"/>
    <n v="1988"/>
    <x v="1"/>
    <x v="1"/>
    <x v="2"/>
  </r>
  <r>
    <s v="ORD-2305"/>
    <x v="208"/>
    <s v="October"/>
    <s v="Tuesday"/>
    <s v="Catherine Hill"/>
    <s v="Catherine"/>
    <s v="Hill"/>
    <s v="Fruits"/>
    <s v="Groceries"/>
    <n v="1840.66"/>
    <n v="2"/>
    <n v="136.66"/>
    <n v="469.15"/>
    <n v="469"/>
    <x v="0"/>
    <x v="0"/>
    <x v="0"/>
  </r>
  <r>
    <s v="ORD-2306"/>
    <x v="116"/>
    <s v="May"/>
    <s v="Monday"/>
    <s v="Brenda Watts"/>
    <s v="Brenda"/>
    <s v="Watts"/>
    <s v="Bookshelf"/>
    <s v="Furniture"/>
    <n v="678.31"/>
    <n v="1"/>
    <n v="65.81"/>
    <n v="107.65"/>
    <n v="108"/>
    <x v="0"/>
    <x v="0"/>
    <x v="0"/>
  </r>
  <r>
    <s v="ORD-2307"/>
    <x v="18"/>
    <s v="July"/>
    <s v="Monday"/>
    <s v="Kevin Williams"/>
    <s v="Kevin"/>
    <s v="Williams"/>
    <s v="Bread"/>
    <s v="Groceries"/>
    <n v="1927.67"/>
    <n v="7"/>
    <n v="73.17"/>
    <n v="478.44"/>
    <n v="478"/>
    <x v="0"/>
    <x v="0"/>
    <x v="1"/>
  </r>
  <r>
    <s v="ORD-2308"/>
    <x v="21"/>
    <s v="November"/>
    <s v="Wednesday"/>
    <s v="Danny Young"/>
    <s v="Danny"/>
    <s v="Young"/>
    <s v="Eggs"/>
    <s v="Groceries"/>
    <n v="3958.2"/>
    <n v="4"/>
    <n v="98.11"/>
    <n v="813.52"/>
    <n v="814"/>
    <x v="0"/>
    <x v="3"/>
    <x v="4"/>
  </r>
  <r>
    <s v="ORD-2309"/>
    <x v="209"/>
    <s v="September"/>
    <s v="Sunday"/>
    <s v="John Bowman"/>
    <s v="John"/>
    <s v="Bowman"/>
    <s v="Fruits"/>
    <s v="Groceries"/>
    <n v="992.49"/>
    <n v="5"/>
    <n v="140.22999999999999"/>
    <n v="194"/>
    <n v="194"/>
    <x v="0"/>
    <x v="1"/>
    <x v="0"/>
  </r>
  <r>
    <s v="ORD-2310"/>
    <x v="38"/>
    <s v="May"/>
    <s v="Sunday"/>
    <s v="Lance Dalton"/>
    <s v="Lance"/>
    <s v="Dalton"/>
    <s v="Smartphone"/>
    <s v="Electronics"/>
    <n v="3002.68"/>
    <n v="6"/>
    <n v="120.73"/>
    <n v="809.54"/>
    <n v="810"/>
    <x v="0"/>
    <x v="1"/>
    <x v="2"/>
  </r>
  <r>
    <s v="ORD-2311"/>
    <x v="186"/>
    <s v="July"/>
    <s v="Thursday"/>
    <s v="Anthony Burch"/>
    <s v="Anthony"/>
    <s v="Burch"/>
    <s v="Smartphone"/>
    <s v="Electronics"/>
    <n v="274.13"/>
    <n v="3"/>
    <n v="5.79"/>
    <n v="65.64"/>
    <n v="66"/>
    <x v="0"/>
    <x v="1"/>
    <x v="4"/>
  </r>
  <r>
    <s v="ORD-2312"/>
    <x v="209"/>
    <s v="September"/>
    <s v="Sunday"/>
    <s v="Vickie Williams"/>
    <s v="Vickie"/>
    <s v="Williams"/>
    <s v="Laptop"/>
    <s v="Electronics"/>
    <n v="3214.54"/>
    <n v="4"/>
    <n v="346.9"/>
    <n v="952.45"/>
    <n v="952"/>
    <x v="0"/>
    <x v="2"/>
    <x v="4"/>
  </r>
  <r>
    <s v="ORD-2313"/>
    <x v="64"/>
    <s v="May"/>
    <s v="Monday"/>
    <s v="Jose Miller"/>
    <s v="Jose"/>
    <s v="Miller"/>
    <s v="Sofa"/>
    <s v="Furniture"/>
    <n v="8563.8700000000008"/>
    <n v="10"/>
    <n v="1344.34"/>
    <n v="2456.5500000000002"/>
    <n v="2457"/>
    <x v="1"/>
    <x v="2"/>
    <x v="0"/>
  </r>
  <r>
    <s v="ORD-2314"/>
    <x v="210"/>
    <s v="April"/>
    <s v="Friday"/>
    <s v="Betty Miles"/>
    <s v="Betty"/>
    <s v="Miles"/>
    <s v="Headphones"/>
    <s v="Electronics"/>
    <n v="561.59"/>
    <n v="3"/>
    <n v="92.25"/>
    <n v="140.91999999999999"/>
    <n v="141"/>
    <x v="0"/>
    <x v="2"/>
    <x v="4"/>
  </r>
  <r>
    <s v="ORD-2315"/>
    <x v="84"/>
    <s v="March"/>
    <s v="Thursday"/>
    <s v="Christine Reyes"/>
    <s v="Christine"/>
    <s v="Reyes"/>
    <s v="Cabinet"/>
    <s v="Furniture"/>
    <n v="3332.31"/>
    <n v="7"/>
    <n v="644.73"/>
    <n v="728.02"/>
    <n v="728"/>
    <x v="0"/>
    <x v="0"/>
    <x v="0"/>
  </r>
  <r>
    <s v="ORD-2316"/>
    <x v="211"/>
    <s v="May"/>
    <s v="Saturday"/>
    <s v="William Galvan"/>
    <s v="William"/>
    <s v="Galvan"/>
    <s v="Vegetables"/>
    <s v="Groceries"/>
    <n v="3649.2"/>
    <n v="4"/>
    <n v="54.18"/>
    <n v="701.89"/>
    <n v="702"/>
    <x v="0"/>
    <x v="0"/>
    <x v="3"/>
  </r>
  <r>
    <s v="ORD-2317"/>
    <x v="159"/>
    <s v="July"/>
    <s v="Sunday"/>
    <s v="Angela Perkins"/>
    <s v="Angela"/>
    <s v="Perkins"/>
    <s v="Laptop"/>
    <s v="Electronics"/>
    <n v="1563.83"/>
    <n v="7"/>
    <n v="3.61"/>
    <n v="295.48"/>
    <n v="295"/>
    <x v="0"/>
    <x v="0"/>
    <x v="3"/>
  </r>
  <r>
    <s v="ORD-2318"/>
    <x v="212"/>
    <s v="December"/>
    <s v="Monday"/>
    <s v="Michelle Sullivan"/>
    <s v="Michelle"/>
    <s v="Sullivan"/>
    <s v="Tablet"/>
    <s v="Electronics"/>
    <n v="210.63"/>
    <n v="2"/>
    <n v="21.79"/>
    <n v="21.08"/>
    <n v="21"/>
    <x v="0"/>
    <x v="1"/>
    <x v="2"/>
  </r>
  <r>
    <s v="ORD-2319"/>
    <x v="195"/>
    <s v="May"/>
    <s v="Thursday"/>
    <s v="Cheryl King"/>
    <s v="Cheryl"/>
    <s v="King"/>
    <s v="Desk"/>
    <s v="Furniture"/>
    <n v="5209.53"/>
    <n v="6"/>
    <n v="223.21"/>
    <n v="795.94"/>
    <n v="796"/>
    <x v="0"/>
    <x v="1"/>
    <x v="3"/>
  </r>
  <r>
    <s v="ORD-2320"/>
    <x v="213"/>
    <s v="February"/>
    <s v="Thursday"/>
    <s v="Anthony Ford"/>
    <s v="Anthony"/>
    <s v="Ford"/>
    <s v="Desk"/>
    <s v="Furniture"/>
    <n v="8604.01"/>
    <n v="9"/>
    <n v="737.74"/>
    <n v="1847.89"/>
    <n v="1848"/>
    <x v="1"/>
    <x v="1"/>
    <x v="4"/>
  </r>
  <r>
    <s v="ORD-2321"/>
    <x v="214"/>
    <s v="May"/>
    <s v="Thursday"/>
    <s v="Eric Wilkinson"/>
    <s v="Eric"/>
    <s v="Wilkinson"/>
    <s v="Bookshelf"/>
    <s v="Furniture"/>
    <n v="8461.7000000000007"/>
    <n v="10"/>
    <n v="344.4"/>
    <n v="1484.64"/>
    <n v="1485"/>
    <x v="1"/>
    <x v="3"/>
    <x v="2"/>
  </r>
  <r>
    <s v="ORD-2322"/>
    <x v="71"/>
    <s v="November"/>
    <s v="Thursday"/>
    <s v="Michael Torres"/>
    <s v="Michael"/>
    <s v="Torres"/>
    <s v="Bread"/>
    <s v="Groceries"/>
    <n v="2806.37"/>
    <n v="3"/>
    <n v="535.08000000000004"/>
    <n v="303.41000000000003"/>
    <n v="303"/>
    <x v="0"/>
    <x v="3"/>
    <x v="4"/>
  </r>
  <r>
    <s v="ORD-2323"/>
    <x v="208"/>
    <s v="October"/>
    <s v="Tuesday"/>
    <s v="Sergio Rodriguez"/>
    <s v="Sergio"/>
    <s v="Rodriguez"/>
    <s v="Bread"/>
    <s v="Groceries"/>
    <n v="6858.01"/>
    <n v="10"/>
    <n v="411.13"/>
    <n v="796.15"/>
    <n v="796"/>
    <x v="0"/>
    <x v="2"/>
    <x v="4"/>
  </r>
  <r>
    <s v="ORD-2324"/>
    <x v="37"/>
    <s v="August"/>
    <s v="Wednesday"/>
    <s v="Eric Golden"/>
    <s v="Eric"/>
    <s v="Golden"/>
    <s v="Bread"/>
    <s v="Groceries"/>
    <n v="1713.32"/>
    <n v="2"/>
    <n v="317.47000000000003"/>
    <n v="232.38"/>
    <n v="232"/>
    <x v="0"/>
    <x v="0"/>
    <x v="0"/>
  </r>
  <r>
    <s v="ORD-2325"/>
    <x v="206"/>
    <s v="March"/>
    <s v="Sunday"/>
    <s v="Kristi Kim"/>
    <s v="Kristi"/>
    <s v="Kim"/>
    <s v="Bookshelf"/>
    <s v="Furniture"/>
    <n v="964.64"/>
    <n v="1"/>
    <n v="100.28"/>
    <n v="99.56"/>
    <n v="100"/>
    <x v="0"/>
    <x v="3"/>
    <x v="0"/>
  </r>
  <r>
    <s v="ORD-2326"/>
    <x v="46"/>
    <s v="May"/>
    <s v="Sunday"/>
    <s v="Bonnie Kelley"/>
    <s v="Bonnie"/>
    <s v="Kelley"/>
    <s v="Jacket"/>
    <s v="Clothing"/>
    <n v="2905.88"/>
    <n v="8"/>
    <n v="517.13"/>
    <n v="318.13"/>
    <n v="318"/>
    <x v="0"/>
    <x v="2"/>
    <x v="1"/>
  </r>
  <r>
    <s v="ORD-2327"/>
    <x v="142"/>
    <s v="September"/>
    <s v="Friday"/>
    <s v="Jason Thomas"/>
    <s v="Jason"/>
    <s v="Thomas"/>
    <s v="Sofa"/>
    <s v="Furniture"/>
    <n v="5040.5"/>
    <n v="7"/>
    <n v="949.81"/>
    <n v="922.13"/>
    <n v="922"/>
    <x v="0"/>
    <x v="1"/>
    <x v="1"/>
  </r>
  <r>
    <s v="ORD-2328"/>
    <x v="215"/>
    <s v="March"/>
    <s v="Tuesday"/>
    <s v="Elizabeth Douglas"/>
    <s v="Elizabeth"/>
    <s v="Douglas"/>
    <s v="Cabinet"/>
    <s v="Furniture"/>
    <n v="1460.93"/>
    <n v="2"/>
    <n v="53.18"/>
    <n v="393.6"/>
    <n v="394"/>
    <x v="0"/>
    <x v="2"/>
    <x v="4"/>
  </r>
  <r>
    <s v="ORD-2329"/>
    <x v="100"/>
    <s v="August"/>
    <s v="Wednesday"/>
    <s v="Carla Tanner"/>
    <s v="Carla"/>
    <s v="Tanner"/>
    <s v="Bread"/>
    <s v="Groceries"/>
    <n v="1543.23"/>
    <n v="3"/>
    <n v="140.53"/>
    <n v="180.91"/>
    <n v="181"/>
    <x v="0"/>
    <x v="0"/>
    <x v="1"/>
  </r>
  <r>
    <s v="ORD-2330"/>
    <x v="216"/>
    <s v="September"/>
    <s v="Tuesday"/>
    <s v="Paula Ramirez"/>
    <s v="Paula"/>
    <s v="Ramirez"/>
    <s v="Laptop"/>
    <s v="Electronics"/>
    <n v="2919.33"/>
    <n v="10"/>
    <n v="28.09"/>
    <n v="661.72"/>
    <n v="662"/>
    <x v="0"/>
    <x v="3"/>
    <x v="3"/>
  </r>
  <r>
    <s v="ORD-2331"/>
    <x v="2"/>
    <s v="November"/>
    <s v="Friday"/>
    <s v="Evelyn Miller"/>
    <s v="Evelyn"/>
    <s v="Miller"/>
    <s v="Vegetables"/>
    <s v="Groceries"/>
    <n v="1313.92"/>
    <n v="3"/>
    <n v="112.66"/>
    <n v="362.67"/>
    <n v="363"/>
    <x v="0"/>
    <x v="0"/>
    <x v="3"/>
  </r>
  <r>
    <s v="ORD-2332"/>
    <x v="10"/>
    <s v="February"/>
    <s v="Wednesday"/>
    <s v="Levi Dunlap"/>
    <s v="Levi"/>
    <s v="Dunlap"/>
    <s v="Fruits"/>
    <s v="Groceries"/>
    <n v="1455.44"/>
    <n v="4"/>
    <n v="27.19"/>
    <n v="425.35"/>
    <n v="425"/>
    <x v="0"/>
    <x v="0"/>
    <x v="0"/>
  </r>
  <r>
    <s v="ORD-2333"/>
    <x v="75"/>
    <s v="January"/>
    <s v="Saturday"/>
    <s v="Susan Taylor"/>
    <s v="Susan"/>
    <s v="Taylor"/>
    <s v="Milk"/>
    <s v="Groceries"/>
    <n v="895.82"/>
    <n v="1"/>
    <n v="50.67"/>
    <n v="132.51"/>
    <n v="133"/>
    <x v="0"/>
    <x v="3"/>
    <x v="4"/>
  </r>
  <r>
    <s v="ORD-2334"/>
    <x v="164"/>
    <s v="December"/>
    <s v="Monday"/>
    <s v="Dawn Graves"/>
    <s v="Dawn"/>
    <s v="Graves"/>
    <s v="Sofa"/>
    <s v="Furniture"/>
    <n v="1135.99"/>
    <n v="10"/>
    <n v="181.04"/>
    <n v="310.70999999999998"/>
    <n v="311"/>
    <x v="0"/>
    <x v="3"/>
    <x v="3"/>
  </r>
  <r>
    <s v="ORD-2335"/>
    <x v="84"/>
    <s v="March"/>
    <s v="Thursday"/>
    <s v="Jonathon Sweeney"/>
    <s v="Jonathon"/>
    <s v="Sweeney"/>
    <s v="Shoes"/>
    <s v="Clothing"/>
    <n v="1400.34"/>
    <n v="9"/>
    <n v="266.55"/>
    <n v="325.74"/>
    <n v="326"/>
    <x v="0"/>
    <x v="2"/>
    <x v="4"/>
  </r>
  <r>
    <s v="ORD-2336"/>
    <x v="190"/>
    <s v="February"/>
    <s v="Monday"/>
    <s v="Steven Carrillo"/>
    <s v="Steven"/>
    <s v="Carrillo"/>
    <s v="Headphones"/>
    <s v="Electronics"/>
    <n v="2622.18"/>
    <n v="3"/>
    <n v="255.79"/>
    <n v="505.81"/>
    <n v="506"/>
    <x v="0"/>
    <x v="0"/>
    <x v="2"/>
  </r>
  <r>
    <s v="ORD-2337"/>
    <x v="36"/>
    <s v="January"/>
    <s v="Tuesday"/>
    <s v="Gabriel Chung"/>
    <s v="Gabriel"/>
    <s v="Chung"/>
    <s v="Vegetables"/>
    <s v="Groceries"/>
    <n v="5959.31"/>
    <n v="10"/>
    <n v="756.24"/>
    <n v="713.01"/>
    <n v="713"/>
    <x v="0"/>
    <x v="3"/>
    <x v="2"/>
  </r>
  <r>
    <s v="ORD-2338"/>
    <x v="217"/>
    <s v="June"/>
    <s v="Saturday"/>
    <s v="Lauren Silva"/>
    <s v="Lauren"/>
    <s v="Silva"/>
    <s v="Fruits"/>
    <s v="Groceries"/>
    <n v="4619.17"/>
    <n v="10"/>
    <n v="648.89"/>
    <n v="1097.92"/>
    <n v="1098"/>
    <x v="1"/>
    <x v="1"/>
    <x v="3"/>
  </r>
  <r>
    <s v="ORD-2339"/>
    <x v="202"/>
    <s v="March"/>
    <s v="Sunday"/>
    <s v="Joseph Trujillo"/>
    <s v="Joseph"/>
    <s v="Trujillo"/>
    <s v="Office Chair"/>
    <s v="Furniture"/>
    <n v="445.51"/>
    <n v="8"/>
    <n v="58.39"/>
    <n v="121.32"/>
    <n v="121"/>
    <x v="0"/>
    <x v="0"/>
    <x v="3"/>
  </r>
  <r>
    <s v="ORD-2340"/>
    <x v="110"/>
    <s v="June"/>
    <s v="Friday"/>
    <s v="Carla Francis"/>
    <s v="Carla"/>
    <s v="Francis"/>
    <s v="Desk"/>
    <s v="Furniture"/>
    <n v="3274.24"/>
    <n v="9"/>
    <n v="378.84"/>
    <n v="814.26"/>
    <n v="814"/>
    <x v="0"/>
    <x v="2"/>
    <x v="3"/>
  </r>
  <r>
    <s v="ORD-2341"/>
    <x v="128"/>
    <s v="February"/>
    <s v="Tuesday"/>
    <s v="Desiree Robertson"/>
    <s v="Desiree"/>
    <s v="Robertson"/>
    <s v="Laptop"/>
    <s v="Electronics"/>
    <n v="8108"/>
    <n v="10"/>
    <n v="1153.07"/>
    <n v="988.84"/>
    <n v="989"/>
    <x v="0"/>
    <x v="0"/>
    <x v="2"/>
  </r>
  <r>
    <s v="ORD-2342"/>
    <x v="218"/>
    <s v="November"/>
    <s v="Saturday"/>
    <s v="Stephanie Davis"/>
    <s v="Stephanie"/>
    <s v="Davis"/>
    <s v="Shoes"/>
    <s v="Clothing"/>
    <n v="898.77"/>
    <n v="1"/>
    <n v="153.5"/>
    <n v="224.33"/>
    <n v="224"/>
    <x v="0"/>
    <x v="2"/>
    <x v="1"/>
  </r>
  <r>
    <s v="ORD-2343"/>
    <x v="22"/>
    <s v="November"/>
    <s v="Wednesday"/>
    <s v="Angela Turner"/>
    <s v="Angela"/>
    <s v="Turner"/>
    <s v="Headphones"/>
    <s v="Electronics"/>
    <n v="4269.09"/>
    <n v="10"/>
    <n v="157.56"/>
    <n v="675.02"/>
    <n v="675"/>
    <x v="0"/>
    <x v="1"/>
    <x v="0"/>
  </r>
  <r>
    <s v="ORD-2344"/>
    <x v="219"/>
    <s v="July"/>
    <s v="Wednesday"/>
    <s v="Mark Benton"/>
    <s v="Mark"/>
    <s v="Benton"/>
    <s v="Jacket"/>
    <s v="Clothing"/>
    <n v="438.23"/>
    <n v="2"/>
    <n v="48.86"/>
    <n v="74.760000000000005"/>
    <n v="75"/>
    <x v="0"/>
    <x v="3"/>
    <x v="3"/>
  </r>
  <r>
    <s v="ORD-2345"/>
    <x v="27"/>
    <s v="March"/>
    <s v="Tuesday"/>
    <s v="Amanda Smith"/>
    <s v="Amanda"/>
    <s v="Smith"/>
    <s v="Tablet"/>
    <s v="Electronics"/>
    <n v="309.39999999999998"/>
    <n v="9"/>
    <n v="21.17"/>
    <n v="56.93"/>
    <n v="57"/>
    <x v="0"/>
    <x v="0"/>
    <x v="2"/>
  </r>
  <r>
    <s v="ORD-2346"/>
    <x v="220"/>
    <s v="June"/>
    <s v="Wednesday"/>
    <s v="Thomas Arnold"/>
    <s v="Thomas"/>
    <s v="Arnold"/>
    <s v="Jacket"/>
    <s v="Clothing"/>
    <n v="6918.29"/>
    <n v="8"/>
    <n v="679.13"/>
    <n v="853.68"/>
    <n v="854"/>
    <x v="0"/>
    <x v="1"/>
    <x v="1"/>
  </r>
  <r>
    <s v="ORD-2347"/>
    <x v="190"/>
    <s v="February"/>
    <s v="Monday"/>
    <s v="Michael Sanchez"/>
    <s v="Michael"/>
    <s v="Sanchez"/>
    <s v="Desk"/>
    <s v="Furniture"/>
    <n v="7162.38"/>
    <n v="8"/>
    <n v="1230.9100000000001"/>
    <n v="1447.3"/>
    <n v="1447"/>
    <x v="1"/>
    <x v="3"/>
    <x v="1"/>
  </r>
  <r>
    <s v="ORD-2348"/>
    <x v="171"/>
    <s v="October"/>
    <s v="Wednesday"/>
    <s v="Michael Yoder"/>
    <s v="Michael"/>
    <s v="Yoder"/>
    <s v="Eggs"/>
    <s v="Groceries"/>
    <n v="2501.09"/>
    <n v="4"/>
    <n v="327.32"/>
    <n v="319.45"/>
    <n v="319"/>
    <x v="0"/>
    <x v="0"/>
    <x v="1"/>
  </r>
  <r>
    <s v="ORD-2349"/>
    <x v="115"/>
    <s v="May"/>
    <s v="Wednesday"/>
    <s v="Megan Robinson"/>
    <s v="Megan"/>
    <s v="Robinson"/>
    <s v="Headphones"/>
    <s v="Electronics"/>
    <n v="4583.0200000000004"/>
    <n v="8"/>
    <n v="750.78"/>
    <n v="899.41"/>
    <n v="899"/>
    <x v="0"/>
    <x v="3"/>
    <x v="3"/>
  </r>
  <r>
    <s v="ORD-2350"/>
    <x v="221"/>
    <s v="February"/>
    <s v="Thursday"/>
    <s v="Michael Morton"/>
    <s v="Michael"/>
    <s v="Morton"/>
    <s v="Jeans"/>
    <s v="Clothing"/>
    <n v="405.55"/>
    <n v="8"/>
    <n v="13.1"/>
    <n v="92.85"/>
    <n v="93"/>
    <x v="0"/>
    <x v="0"/>
    <x v="1"/>
  </r>
  <r>
    <s v="ORD-2351"/>
    <x v="187"/>
    <s v="September"/>
    <s v="Tuesday"/>
    <s v="Alan Martinez"/>
    <s v="Alan"/>
    <s v="Martinez"/>
    <s v="Vegetables"/>
    <s v="Groceries"/>
    <n v="7671.26"/>
    <n v="10"/>
    <n v="291.02999999999997"/>
    <n v="1574.18"/>
    <n v="1574"/>
    <x v="1"/>
    <x v="0"/>
    <x v="4"/>
  </r>
  <r>
    <s v="ORD-2352"/>
    <x v="92"/>
    <s v="April"/>
    <s v="Sunday"/>
    <s v="Scott Burnett"/>
    <s v="Scott"/>
    <s v="Burnett"/>
    <s v="Milk"/>
    <s v="Groceries"/>
    <n v="3859.51"/>
    <n v="10"/>
    <n v="603.51"/>
    <n v="990.91"/>
    <n v="991"/>
    <x v="0"/>
    <x v="3"/>
    <x v="0"/>
  </r>
  <r>
    <s v="ORD-2353"/>
    <x v="222"/>
    <s v="July"/>
    <s v="Wednesday"/>
    <s v="Alexander Ryan"/>
    <s v="Alexander"/>
    <s v="Ryan"/>
    <s v="Headphones"/>
    <s v="Electronics"/>
    <n v="3965.19"/>
    <n v="10"/>
    <n v="601.79999999999995"/>
    <n v="1109.2"/>
    <n v="1109"/>
    <x v="1"/>
    <x v="1"/>
    <x v="4"/>
  </r>
  <r>
    <s v="ORD-2354"/>
    <x v="201"/>
    <s v="December"/>
    <s v="Friday"/>
    <s v="Michael Horn Md"/>
    <s v="Michael"/>
    <s v="Horn Md"/>
    <s v="Tablet"/>
    <s v="Electronics"/>
    <n v="578.52"/>
    <n v="2"/>
    <n v="115.49"/>
    <n v="122.01"/>
    <n v="122"/>
    <x v="0"/>
    <x v="0"/>
    <x v="3"/>
  </r>
  <r>
    <s v="ORD-2355"/>
    <x v="223"/>
    <s v="June"/>
    <s v="Saturday"/>
    <s v="Adam Cox"/>
    <s v="Adam"/>
    <s v="Cox"/>
    <s v="Milk"/>
    <s v="Groceries"/>
    <n v="312.62"/>
    <n v="2"/>
    <n v="9.75"/>
    <n v="81.36"/>
    <n v="81"/>
    <x v="0"/>
    <x v="2"/>
    <x v="3"/>
  </r>
  <r>
    <s v="ORD-2356"/>
    <x v="7"/>
    <s v="August"/>
    <s v="Tuesday"/>
    <s v="Amber Cole"/>
    <s v="Amber"/>
    <s v="Cole"/>
    <s v="Tablet"/>
    <s v="Electronics"/>
    <n v="713.19"/>
    <n v="1"/>
    <n v="136.13999999999999"/>
    <n v="206.82"/>
    <n v="207"/>
    <x v="0"/>
    <x v="2"/>
    <x v="1"/>
  </r>
  <r>
    <s v="ORD-2357"/>
    <x v="6"/>
    <s v="April"/>
    <s v="Wednesday"/>
    <s v="Kelly Jones"/>
    <s v="Kelly"/>
    <s v="Jones"/>
    <s v="Jeans"/>
    <s v="Clothing"/>
    <n v="5517.2"/>
    <n v="9"/>
    <n v="133.93"/>
    <n v="572.71"/>
    <n v="573"/>
    <x v="0"/>
    <x v="1"/>
    <x v="2"/>
  </r>
  <r>
    <s v="ORD-2358"/>
    <x v="72"/>
    <s v="July"/>
    <s v="Wednesday"/>
    <s v="Catherine Berry"/>
    <s v="Catherine"/>
    <s v="Berry"/>
    <s v="Jeans"/>
    <s v="Clothing"/>
    <n v="4511.97"/>
    <n v="10"/>
    <n v="125.82"/>
    <n v="700.58"/>
    <n v="701"/>
    <x v="0"/>
    <x v="3"/>
    <x v="4"/>
  </r>
  <r>
    <s v="ORD-2359"/>
    <x v="17"/>
    <s v="October"/>
    <s v="Thursday"/>
    <s v="Joel James"/>
    <s v="Joel"/>
    <s v="James"/>
    <s v="Eggs"/>
    <s v="Groceries"/>
    <n v="444.91"/>
    <n v="4"/>
    <n v="45.99"/>
    <n v="99.87"/>
    <n v="100"/>
    <x v="0"/>
    <x v="0"/>
    <x v="0"/>
  </r>
  <r>
    <s v="ORD-2360"/>
    <x v="121"/>
    <s v="October"/>
    <s v="Sunday"/>
    <s v="Hannah Salinas"/>
    <s v="Hannah"/>
    <s v="Salinas"/>
    <s v="Jacket"/>
    <s v="Clothing"/>
    <n v="5433.63"/>
    <n v="10"/>
    <n v="1047.3399999999999"/>
    <n v="1243.92"/>
    <n v="1244"/>
    <x v="1"/>
    <x v="3"/>
    <x v="1"/>
  </r>
  <r>
    <s v="ORD-2361"/>
    <x v="130"/>
    <s v="November"/>
    <s v="Monday"/>
    <s v="Debra Wood"/>
    <s v="Debra"/>
    <s v="Wood"/>
    <s v="Desk"/>
    <s v="Furniture"/>
    <n v="1466.8"/>
    <n v="3"/>
    <n v="72.52"/>
    <n v="248.89"/>
    <n v="249"/>
    <x v="0"/>
    <x v="0"/>
    <x v="3"/>
  </r>
  <r>
    <s v="ORD-2362"/>
    <x v="137"/>
    <s v="June"/>
    <s v="Monday"/>
    <s v="Martha Hardin"/>
    <s v="Martha"/>
    <s v="Hardin"/>
    <s v="Bread"/>
    <s v="Groceries"/>
    <n v="159.13"/>
    <n v="2"/>
    <n v="13.07"/>
    <n v="46.11"/>
    <n v="46"/>
    <x v="0"/>
    <x v="2"/>
    <x v="4"/>
  </r>
  <r>
    <s v="ORD-2363"/>
    <x v="224"/>
    <s v="March"/>
    <s v="Friday"/>
    <s v="Charles Perry"/>
    <s v="Charles"/>
    <s v="Perry"/>
    <s v="Vegetables"/>
    <s v="Groceries"/>
    <n v="874.38"/>
    <n v="2"/>
    <n v="115.55"/>
    <n v="239.04"/>
    <n v="239"/>
    <x v="0"/>
    <x v="0"/>
    <x v="1"/>
  </r>
  <r>
    <s v="ORD-2364"/>
    <x v="29"/>
    <s v="January"/>
    <s v="Sunday"/>
    <s v="Jack Vazquez"/>
    <s v="Jack"/>
    <s v="Vazquez"/>
    <s v="Vegetables"/>
    <s v="Groceries"/>
    <n v="3478.23"/>
    <n v="7"/>
    <n v="388.09"/>
    <n v="676.82"/>
    <n v="677"/>
    <x v="0"/>
    <x v="0"/>
    <x v="0"/>
  </r>
  <r>
    <s v="ORD-2365"/>
    <x v="179"/>
    <s v="June"/>
    <s v="Tuesday"/>
    <s v="Joel Contreras"/>
    <s v="Joel"/>
    <s v="Contreras"/>
    <s v="Laptop"/>
    <s v="Electronics"/>
    <n v="1337.14"/>
    <n v="2"/>
    <n v="12.88"/>
    <n v="240.69"/>
    <n v="241"/>
    <x v="0"/>
    <x v="2"/>
    <x v="0"/>
  </r>
  <r>
    <s v="ORD-2366"/>
    <x v="225"/>
    <s v="July"/>
    <s v="Tuesday"/>
    <s v="Sharon Johns"/>
    <s v="Sharon"/>
    <s v="Johns"/>
    <s v="Jeans"/>
    <s v="Clothing"/>
    <n v="4167.47"/>
    <n v="8"/>
    <n v="38.96"/>
    <n v="907.07"/>
    <n v="907"/>
    <x v="0"/>
    <x v="1"/>
    <x v="3"/>
  </r>
  <r>
    <s v="ORD-2367"/>
    <x v="200"/>
    <s v="August"/>
    <s v="Thursday"/>
    <s v="Thomas Wilson"/>
    <s v="Thomas"/>
    <s v="Wilson"/>
    <s v="Smartphone"/>
    <s v="Electronics"/>
    <n v="2268.13"/>
    <n v="10"/>
    <n v="297.01"/>
    <n v="492.36"/>
    <n v="492"/>
    <x v="0"/>
    <x v="3"/>
    <x v="2"/>
  </r>
  <r>
    <s v="ORD-2368"/>
    <x v="226"/>
    <s v="November"/>
    <s v="Thursday"/>
    <s v="Kendra Myers"/>
    <s v="Kendra"/>
    <s v="Myers"/>
    <s v="Fruits"/>
    <s v="Groceries"/>
    <n v="4127.1099999999997"/>
    <n v="5"/>
    <n v="544.52"/>
    <n v="1090.04"/>
    <n v="1090"/>
    <x v="1"/>
    <x v="3"/>
    <x v="3"/>
  </r>
  <r>
    <s v="ORD-2369"/>
    <x v="227"/>
    <s v="April"/>
    <s v="Friday"/>
    <s v="Thomas Jones"/>
    <s v="Thomas"/>
    <s v="Jones"/>
    <s v="Milk"/>
    <s v="Groceries"/>
    <n v="3863.33"/>
    <n v="6"/>
    <n v="101.72"/>
    <n v="465.67"/>
    <n v="466"/>
    <x v="0"/>
    <x v="3"/>
    <x v="0"/>
  </r>
  <r>
    <s v="ORD-2370"/>
    <x v="228"/>
    <s v="May"/>
    <s v="Thursday"/>
    <s v="Timothy Hayden"/>
    <s v="Timothy"/>
    <s v="Hayden"/>
    <s v="Bookshelf"/>
    <s v="Furniture"/>
    <n v="981.56"/>
    <n v="1"/>
    <n v="114.46"/>
    <n v="172.02"/>
    <n v="172"/>
    <x v="0"/>
    <x v="1"/>
    <x v="0"/>
  </r>
  <r>
    <s v="ORD-2371"/>
    <x v="229"/>
    <s v="March"/>
    <s v="Friday"/>
    <s v="Noah Meyers"/>
    <s v="Noah"/>
    <s v="Meyers"/>
    <s v="Tablet"/>
    <s v="Electronics"/>
    <n v="2799.16"/>
    <n v="4"/>
    <n v="256.32"/>
    <n v="361.55"/>
    <n v="362"/>
    <x v="0"/>
    <x v="2"/>
    <x v="1"/>
  </r>
  <r>
    <s v="ORD-2372"/>
    <x v="230"/>
    <s v="November"/>
    <s v="Friday"/>
    <s v="Kayla Fowler"/>
    <s v="Kayla"/>
    <s v="Fowler"/>
    <s v="Smartphone"/>
    <s v="Electronics"/>
    <n v="2447.2199999999998"/>
    <n v="9"/>
    <n v="456.49"/>
    <n v="458.55"/>
    <n v="459"/>
    <x v="0"/>
    <x v="1"/>
    <x v="4"/>
  </r>
  <r>
    <s v="ORD-2373"/>
    <x v="231"/>
    <s v="August"/>
    <s v="Wednesday"/>
    <s v="Christine Wright"/>
    <s v="Christine"/>
    <s v="Wright"/>
    <s v="Cabinet"/>
    <s v="Furniture"/>
    <n v="6643.41"/>
    <n v="8"/>
    <n v="617.35"/>
    <n v="1153.9000000000001"/>
    <n v="1154"/>
    <x v="1"/>
    <x v="0"/>
    <x v="1"/>
  </r>
  <r>
    <s v="ORD-2374"/>
    <x v="192"/>
    <s v="March"/>
    <s v="Wednesday"/>
    <s v="Dr. Robert Griffith"/>
    <s v="Dr."/>
    <s v="Robert Griffith"/>
    <s v="Jeans"/>
    <s v="Clothing"/>
    <n v="1694.6"/>
    <n v="7"/>
    <n v="149.56"/>
    <n v="171.97"/>
    <n v="172"/>
    <x v="0"/>
    <x v="2"/>
    <x v="1"/>
  </r>
  <r>
    <s v="ORD-2375"/>
    <x v="232"/>
    <s v="July"/>
    <s v="Saturday"/>
    <s v="Justin Smith"/>
    <s v="Justin"/>
    <s v="Smith"/>
    <s v="Bookshelf"/>
    <s v="Furniture"/>
    <n v="4522.22"/>
    <n v="9"/>
    <n v="724.17"/>
    <n v="1059.82"/>
    <n v="1060"/>
    <x v="1"/>
    <x v="0"/>
    <x v="1"/>
  </r>
  <r>
    <s v="ORD-2376"/>
    <x v="233"/>
    <s v="January"/>
    <s v="Wednesday"/>
    <s v="Timothy Davis Md"/>
    <s v="Timothy"/>
    <s v="Davis Md"/>
    <s v="Bread"/>
    <s v="Groceries"/>
    <n v="1624.62"/>
    <n v="4"/>
    <n v="16.3"/>
    <n v="176.18"/>
    <n v="176"/>
    <x v="0"/>
    <x v="1"/>
    <x v="1"/>
  </r>
  <r>
    <s v="ORD-2377"/>
    <x v="53"/>
    <s v="March"/>
    <s v="Saturday"/>
    <s v="Mackenzie Sexton"/>
    <s v="Mackenzie"/>
    <s v="Sexton"/>
    <s v="Vegetables"/>
    <s v="Groceries"/>
    <n v="569.4"/>
    <n v="6"/>
    <n v="101.79"/>
    <n v="168.11"/>
    <n v="168"/>
    <x v="0"/>
    <x v="0"/>
    <x v="3"/>
  </r>
  <r>
    <s v="ORD-2378"/>
    <x v="234"/>
    <s v="December"/>
    <s v="Monday"/>
    <s v="William Brown"/>
    <s v="William"/>
    <s v="Brown"/>
    <s v="Office Chair"/>
    <s v="Furniture"/>
    <n v="551.64"/>
    <n v="2"/>
    <n v="16.77"/>
    <n v="148.82"/>
    <n v="149"/>
    <x v="0"/>
    <x v="2"/>
    <x v="3"/>
  </r>
  <r>
    <s v="ORD-2379"/>
    <x v="53"/>
    <s v="March"/>
    <s v="Saturday"/>
    <s v="Spencer Price"/>
    <s v="Spencer"/>
    <s v="Price"/>
    <s v="Tablet"/>
    <s v="Electronics"/>
    <n v="3555.11"/>
    <n v="4"/>
    <n v="264.04000000000002"/>
    <n v="1059.07"/>
    <n v="1059"/>
    <x v="1"/>
    <x v="3"/>
    <x v="2"/>
  </r>
  <r>
    <s v="ORD-2380"/>
    <x v="198"/>
    <s v="July"/>
    <s v="Tuesday"/>
    <s v="Kristy Ortega"/>
    <s v="Kristy"/>
    <s v="Ortega"/>
    <s v="Smartphone"/>
    <s v="Electronics"/>
    <n v="3405.54"/>
    <n v="10"/>
    <n v="307.64999999999998"/>
    <n v="618.91999999999996"/>
    <n v="619"/>
    <x v="0"/>
    <x v="1"/>
    <x v="2"/>
  </r>
  <r>
    <s v="ORD-2381"/>
    <x v="187"/>
    <s v="September"/>
    <s v="Tuesday"/>
    <s v="Daniel Gonzalez"/>
    <s v="Daniel"/>
    <s v="Gonzalez"/>
    <s v="Milk"/>
    <s v="Groceries"/>
    <n v="2526.94"/>
    <n v="8"/>
    <n v="291.48"/>
    <n v="510.84"/>
    <n v="511"/>
    <x v="0"/>
    <x v="3"/>
    <x v="0"/>
  </r>
  <r>
    <s v="ORD-2382"/>
    <x v="235"/>
    <s v="November"/>
    <s v="Tuesday"/>
    <s v="Jesus Olsen"/>
    <s v="Jesus"/>
    <s v="Olsen"/>
    <s v="Jacket"/>
    <s v="Clothing"/>
    <n v="919.91"/>
    <n v="7"/>
    <n v="169.77"/>
    <n v="95.61"/>
    <n v="96"/>
    <x v="0"/>
    <x v="0"/>
    <x v="4"/>
  </r>
  <r>
    <s v="ORD-2383"/>
    <x v="101"/>
    <s v="September"/>
    <s v="Friday"/>
    <s v="Tiffany Carter"/>
    <s v="Tiffany"/>
    <s v="Carter"/>
    <s v="Laptop"/>
    <s v="Electronics"/>
    <n v="6166.33"/>
    <n v="8"/>
    <n v="779.84"/>
    <n v="976.61"/>
    <n v="977"/>
    <x v="0"/>
    <x v="0"/>
    <x v="2"/>
  </r>
  <r>
    <s v="ORD-2384"/>
    <x v="236"/>
    <s v="December"/>
    <s v="Sunday"/>
    <s v="Alfred Marsh"/>
    <s v="Alfred"/>
    <s v="Marsh"/>
    <s v="Smartphone"/>
    <s v="Electronics"/>
    <n v="3599.66"/>
    <n v="7"/>
    <n v="326.93"/>
    <n v="588.26"/>
    <n v="588"/>
    <x v="0"/>
    <x v="2"/>
    <x v="2"/>
  </r>
  <r>
    <s v="ORD-2385"/>
    <x v="13"/>
    <s v="June"/>
    <s v="Saturday"/>
    <s v="Ryan Cook"/>
    <s v="Ryan"/>
    <s v="Cook"/>
    <s v="Sofa"/>
    <s v="Furniture"/>
    <n v="1190.5999999999999"/>
    <n v="6"/>
    <n v="6.48"/>
    <n v="340.73"/>
    <n v="341"/>
    <x v="0"/>
    <x v="2"/>
    <x v="3"/>
  </r>
  <r>
    <s v="ORD-2386"/>
    <x v="96"/>
    <s v="March"/>
    <s v="Wednesday"/>
    <s v="Betty Walker"/>
    <s v="Betty"/>
    <s v="Walker"/>
    <s v="Bread"/>
    <s v="Groceries"/>
    <n v="1638.29"/>
    <n v="4"/>
    <n v="113.44"/>
    <n v="448.46"/>
    <n v="448"/>
    <x v="0"/>
    <x v="3"/>
    <x v="0"/>
  </r>
  <r>
    <s v="ORD-2387"/>
    <x v="85"/>
    <s v="December"/>
    <s v="Thursday"/>
    <s v="Kevin Allen"/>
    <s v="Kevin"/>
    <s v="Allen"/>
    <s v="Jacket"/>
    <s v="Clothing"/>
    <n v="4725.05"/>
    <n v="9"/>
    <n v="393.06"/>
    <n v="1153.25"/>
    <n v="1153"/>
    <x v="1"/>
    <x v="2"/>
    <x v="1"/>
  </r>
  <r>
    <s v="ORD-2388"/>
    <x v="49"/>
    <s v="March"/>
    <s v="Monday"/>
    <s v="Matthew Reid"/>
    <s v="Matthew"/>
    <s v="Reid"/>
    <s v="Smartwatch"/>
    <s v="Electronics"/>
    <n v="539.29999999999995"/>
    <n v="1"/>
    <n v="86.69"/>
    <n v="117.29"/>
    <n v="117"/>
    <x v="0"/>
    <x v="0"/>
    <x v="3"/>
  </r>
  <r>
    <s v="ORD-2389"/>
    <x v="21"/>
    <s v="November"/>
    <s v="Wednesday"/>
    <s v="Kristen Adams"/>
    <s v="Kristen"/>
    <s v="Adams"/>
    <s v="Bread"/>
    <s v="Groceries"/>
    <n v="3189.3"/>
    <n v="4"/>
    <n v="535.19000000000005"/>
    <n v="619.51"/>
    <n v="620"/>
    <x v="0"/>
    <x v="0"/>
    <x v="3"/>
  </r>
  <r>
    <s v="ORD-2390"/>
    <x v="77"/>
    <s v="May"/>
    <s v="Thursday"/>
    <s v="Randy Owen"/>
    <s v="Randy"/>
    <s v="Owen"/>
    <s v="Cabinet"/>
    <s v="Furniture"/>
    <n v="6551.61"/>
    <n v="7"/>
    <n v="113.42"/>
    <n v="1531.68"/>
    <n v="1532"/>
    <x v="1"/>
    <x v="3"/>
    <x v="1"/>
  </r>
  <r>
    <s v="ORD-2391"/>
    <x v="34"/>
    <s v="October"/>
    <s v="Wednesday"/>
    <s v="Barbara Miller"/>
    <s v="Barbara"/>
    <s v="Miller"/>
    <s v="Laptop"/>
    <s v="Electronics"/>
    <n v="5138.5200000000004"/>
    <n v="7"/>
    <n v="727.87"/>
    <n v="603.78"/>
    <n v="604"/>
    <x v="0"/>
    <x v="1"/>
    <x v="3"/>
  </r>
  <r>
    <s v="ORD-2392"/>
    <x v="139"/>
    <s v="June"/>
    <s v="Thursday"/>
    <s v="Kelly Phelps"/>
    <s v="Kelly"/>
    <s v="Phelps"/>
    <s v="Laptop"/>
    <s v="Electronics"/>
    <n v="1908.58"/>
    <n v="4"/>
    <n v="254.18"/>
    <n v="346.24"/>
    <n v="346"/>
    <x v="0"/>
    <x v="3"/>
    <x v="4"/>
  </r>
  <r>
    <s v="ORD-2393"/>
    <x v="85"/>
    <s v="December"/>
    <s v="Thursday"/>
    <s v="Tanya Tucker"/>
    <s v="Tanya"/>
    <s v="Tucker"/>
    <s v="Shoes"/>
    <s v="Clothing"/>
    <n v="8073.15"/>
    <n v="9"/>
    <n v="233.46"/>
    <n v="1529.64"/>
    <n v="1530"/>
    <x v="1"/>
    <x v="0"/>
    <x v="3"/>
  </r>
  <r>
    <s v="ORD-2394"/>
    <x v="218"/>
    <s v="November"/>
    <s v="Saturday"/>
    <s v="Carmen Rogers"/>
    <s v="Carmen"/>
    <s v="Rogers"/>
    <s v="Sweater"/>
    <s v="Clothing"/>
    <n v="823.69"/>
    <n v="3"/>
    <n v="63.05"/>
    <n v="171.11"/>
    <n v="171"/>
    <x v="0"/>
    <x v="1"/>
    <x v="4"/>
  </r>
  <r>
    <s v="ORD-2395"/>
    <x v="1"/>
    <s v="March"/>
    <s v="Wednesday"/>
    <s v="Yolanda Gutierrez"/>
    <s v="Yolanda"/>
    <s v="Gutierrez"/>
    <s v="Jeans"/>
    <s v="Clothing"/>
    <n v="560.75"/>
    <n v="7"/>
    <n v="74.08"/>
    <n v="74.459999999999994"/>
    <n v="74"/>
    <x v="0"/>
    <x v="3"/>
    <x v="3"/>
  </r>
  <r>
    <s v="ORD-2396"/>
    <x v="237"/>
    <s v="December"/>
    <s v="Wednesday"/>
    <s v="Juan Reese"/>
    <s v="Juan"/>
    <s v="Reese"/>
    <s v="Fruits"/>
    <s v="Groceries"/>
    <n v="6877.82"/>
    <n v="10"/>
    <n v="1034.67"/>
    <n v="1336.68"/>
    <n v="1337"/>
    <x v="1"/>
    <x v="0"/>
    <x v="2"/>
  </r>
  <r>
    <s v="ORD-2397"/>
    <x v="193"/>
    <s v="October"/>
    <s v="Saturday"/>
    <s v="Lauren Walker"/>
    <s v="Lauren"/>
    <s v="Walker"/>
    <s v="Cabinet"/>
    <s v="Furniture"/>
    <n v="5157.97"/>
    <n v="10"/>
    <n v="159.83000000000001"/>
    <n v="1041.67"/>
    <n v="1042"/>
    <x v="1"/>
    <x v="0"/>
    <x v="0"/>
  </r>
  <r>
    <s v="ORD-2398"/>
    <x v="238"/>
    <s v="April"/>
    <s v="Monday"/>
    <s v="Lindsay Cole"/>
    <s v="Lindsay"/>
    <s v="Cole"/>
    <s v="Cabinet"/>
    <s v="Furniture"/>
    <n v="2011.96"/>
    <n v="4"/>
    <n v="216.3"/>
    <n v="471.56"/>
    <n v="472"/>
    <x v="0"/>
    <x v="2"/>
    <x v="3"/>
  </r>
  <r>
    <s v="ORD-2399"/>
    <x v="239"/>
    <s v="April"/>
    <s v="Friday"/>
    <s v="Michelle Osborne"/>
    <s v="Michelle"/>
    <s v="Osborne"/>
    <s v="T-Shirt"/>
    <s v="Clothing"/>
    <n v="4100.76"/>
    <n v="5"/>
    <n v="415.51"/>
    <n v="843.84"/>
    <n v="844"/>
    <x v="0"/>
    <x v="1"/>
    <x v="1"/>
  </r>
  <r>
    <s v="ORD-2400"/>
    <x v="213"/>
    <s v="February"/>
    <s v="Thursday"/>
    <s v="Teresa Ferrell"/>
    <s v="Teresa"/>
    <s v="Ferrell"/>
    <s v="Sofa"/>
    <s v="Furniture"/>
    <n v="1302.7"/>
    <n v="3"/>
    <n v="250.15"/>
    <n v="210.26"/>
    <n v="210"/>
    <x v="0"/>
    <x v="2"/>
    <x v="1"/>
  </r>
  <r>
    <s v="ORD-2401"/>
    <x v="176"/>
    <s v="February"/>
    <s v="Sunday"/>
    <s v="Lisa Roberts"/>
    <s v="Lisa"/>
    <s v="Roberts"/>
    <s v="Shoes"/>
    <s v="Clothing"/>
    <n v="404.51"/>
    <n v="1"/>
    <n v="41.62"/>
    <n v="116.88"/>
    <n v="117"/>
    <x v="0"/>
    <x v="0"/>
    <x v="4"/>
  </r>
  <r>
    <s v="ORD-2402"/>
    <x v="240"/>
    <s v="April"/>
    <s v="Friday"/>
    <s v="Edward Brown"/>
    <s v="Edward"/>
    <s v="Brown"/>
    <s v="T-Shirt"/>
    <s v="Clothing"/>
    <n v="2168.6799999999998"/>
    <n v="6"/>
    <n v="302.77999999999997"/>
    <n v="380.7"/>
    <n v="381"/>
    <x v="0"/>
    <x v="2"/>
    <x v="3"/>
  </r>
  <r>
    <s v="ORD-2403"/>
    <x v="107"/>
    <s v="June"/>
    <s v="Friday"/>
    <s v="Elizabeth Spencer"/>
    <s v="Elizabeth"/>
    <s v="Spencer"/>
    <s v="Smartphone"/>
    <s v="Electronics"/>
    <n v="3750.17"/>
    <n v="10"/>
    <n v="465.46"/>
    <n v="650.83000000000004"/>
    <n v="651"/>
    <x v="0"/>
    <x v="0"/>
    <x v="1"/>
  </r>
  <r>
    <s v="ORD-2404"/>
    <x v="48"/>
    <s v="January"/>
    <s v="Monday"/>
    <s v="Brittany Jackson"/>
    <s v="Brittany"/>
    <s v="Jackson"/>
    <s v="Desk"/>
    <s v="Furniture"/>
    <n v="566.66999999999996"/>
    <n v="3"/>
    <n v="105.55"/>
    <n v="83.99"/>
    <n v="84"/>
    <x v="0"/>
    <x v="2"/>
    <x v="1"/>
  </r>
  <r>
    <s v="ORD-2405"/>
    <x v="176"/>
    <s v="February"/>
    <s v="Sunday"/>
    <s v="Gregory Jones"/>
    <s v="Gregory"/>
    <s v="Jones"/>
    <s v="Bookshelf"/>
    <s v="Furniture"/>
    <n v="6383.89"/>
    <n v="8"/>
    <n v="925.61"/>
    <n v="978.87"/>
    <n v="979"/>
    <x v="0"/>
    <x v="1"/>
    <x v="3"/>
  </r>
  <r>
    <s v="ORD-2406"/>
    <x v="241"/>
    <s v="June"/>
    <s v="Thursday"/>
    <s v="Anthony Hudson"/>
    <s v="Anthony"/>
    <s v="Hudson"/>
    <s v="Milk"/>
    <s v="Groceries"/>
    <n v="1661.14"/>
    <n v="2"/>
    <n v="273.22000000000003"/>
    <n v="167.82"/>
    <n v="168"/>
    <x v="0"/>
    <x v="3"/>
    <x v="0"/>
  </r>
  <r>
    <s v="ORD-2407"/>
    <x v="242"/>
    <s v="July"/>
    <s v="Wednesday"/>
    <s v="Steven Ramirez"/>
    <s v="Steven"/>
    <s v="Ramirez"/>
    <s v="Fruits"/>
    <s v="Groceries"/>
    <n v="1881.1"/>
    <n v="2"/>
    <n v="76.790000000000006"/>
    <n v="277.12"/>
    <n v="277"/>
    <x v="0"/>
    <x v="1"/>
    <x v="4"/>
  </r>
  <r>
    <s v="ORD-2408"/>
    <x v="49"/>
    <s v="March"/>
    <s v="Monday"/>
    <s v="Raven Johnson"/>
    <s v="Raven"/>
    <s v="Johnson"/>
    <s v="Sofa"/>
    <s v="Furniture"/>
    <n v="1158.46"/>
    <n v="5"/>
    <n v="230.76"/>
    <n v="160.46"/>
    <n v="160"/>
    <x v="0"/>
    <x v="3"/>
    <x v="1"/>
  </r>
  <r>
    <s v="ORD-2409"/>
    <x v="243"/>
    <s v="June"/>
    <s v="Monday"/>
    <s v="David Sutton"/>
    <s v="David"/>
    <s v="Sutton"/>
    <s v="Vegetables"/>
    <s v="Groceries"/>
    <n v="8026.59"/>
    <n v="10"/>
    <n v="4.49"/>
    <n v="1726.2"/>
    <n v="1726"/>
    <x v="1"/>
    <x v="3"/>
    <x v="4"/>
  </r>
  <r>
    <s v="ORD-2410"/>
    <x v="240"/>
    <s v="April"/>
    <s v="Friday"/>
    <s v="Justin Miller"/>
    <s v="Justin"/>
    <s v="Miller"/>
    <s v="Bread"/>
    <s v="Groceries"/>
    <n v="423.41"/>
    <n v="8"/>
    <n v="66.81"/>
    <n v="110.32"/>
    <n v="110"/>
    <x v="0"/>
    <x v="3"/>
    <x v="0"/>
  </r>
  <r>
    <s v="ORD-2411"/>
    <x v="169"/>
    <s v="September"/>
    <s v="Thursday"/>
    <s v="Reginald Ortega"/>
    <s v="Reginald"/>
    <s v="Ortega"/>
    <s v="Bread"/>
    <s v="Groceries"/>
    <n v="1070.27"/>
    <n v="2"/>
    <n v="155.1"/>
    <n v="175.59"/>
    <n v="176"/>
    <x v="0"/>
    <x v="1"/>
    <x v="0"/>
  </r>
  <r>
    <s v="ORD-2412"/>
    <x v="218"/>
    <s v="November"/>
    <s v="Saturday"/>
    <s v="Dominic Rodriguez"/>
    <s v="Dominic"/>
    <s v="Rodriguez"/>
    <s v="Cabinet"/>
    <s v="Furniture"/>
    <n v="126.49"/>
    <n v="2"/>
    <n v="15.06"/>
    <n v="24.06"/>
    <n v="24"/>
    <x v="0"/>
    <x v="2"/>
    <x v="0"/>
  </r>
  <r>
    <s v="ORD-2413"/>
    <x v="244"/>
    <s v="September"/>
    <s v="Thursday"/>
    <s v="Jennifer Jones"/>
    <s v="Jennifer"/>
    <s v="Jones"/>
    <s v="Sofa"/>
    <s v="Furniture"/>
    <n v="705.61"/>
    <n v="1"/>
    <n v="37.29"/>
    <n v="150.59"/>
    <n v="151"/>
    <x v="0"/>
    <x v="0"/>
    <x v="4"/>
  </r>
  <r>
    <s v="ORD-2414"/>
    <x v="230"/>
    <s v="November"/>
    <s v="Friday"/>
    <s v="Amy Hunter"/>
    <s v="Amy"/>
    <s v="Hunter"/>
    <s v="Jeans"/>
    <s v="Clothing"/>
    <n v="1150.72"/>
    <n v="3"/>
    <n v="183.21"/>
    <n v="267.8"/>
    <n v="268"/>
    <x v="0"/>
    <x v="0"/>
    <x v="3"/>
  </r>
  <r>
    <s v="ORD-2415"/>
    <x v="15"/>
    <s v="October"/>
    <s v="Sunday"/>
    <s v="Johnathan Lewis"/>
    <s v="Johnathan"/>
    <s v="Lewis"/>
    <s v="Smartwatch"/>
    <s v="Electronics"/>
    <n v="2239.71"/>
    <n v="3"/>
    <n v="374.98"/>
    <n v="535.69000000000005"/>
    <n v="536"/>
    <x v="0"/>
    <x v="3"/>
    <x v="3"/>
  </r>
  <r>
    <s v="ORD-2416"/>
    <x v="142"/>
    <s v="September"/>
    <s v="Friday"/>
    <s v="Stephanie Patton"/>
    <s v="Stephanie"/>
    <s v="Patton"/>
    <s v="Headphones"/>
    <s v="Electronics"/>
    <n v="3876.35"/>
    <n v="4"/>
    <n v="728.21"/>
    <n v="1146.3499999999999"/>
    <n v="1146"/>
    <x v="1"/>
    <x v="0"/>
    <x v="4"/>
  </r>
  <r>
    <s v="ORD-2417"/>
    <x v="45"/>
    <s v="April"/>
    <s v="Wednesday"/>
    <s v="Nathan Rogers"/>
    <s v="Nathan"/>
    <s v="Rogers"/>
    <s v="T-Shirt"/>
    <s v="Clothing"/>
    <n v="474.05"/>
    <n v="5"/>
    <n v="14.56"/>
    <n v="128.72999999999999"/>
    <n v="129"/>
    <x v="0"/>
    <x v="2"/>
    <x v="4"/>
  </r>
  <r>
    <s v="ORD-2418"/>
    <x v="52"/>
    <s v="April"/>
    <s v="Tuesday"/>
    <s v="Sharon Mckay"/>
    <s v="Sharon"/>
    <s v="Mckay"/>
    <s v="Sweater"/>
    <s v="Clothing"/>
    <n v="3061.69"/>
    <n v="9"/>
    <n v="503.38"/>
    <n v="551.54"/>
    <n v="552"/>
    <x v="0"/>
    <x v="0"/>
    <x v="2"/>
  </r>
  <r>
    <s v="ORD-2419"/>
    <x v="245"/>
    <s v="January"/>
    <s v="Sunday"/>
    <s v="Danielle Brown"/>
    <s v="Danielle"/>
    <s v="Brown"/>
    <s v="Cabinet"/>
    <s v="Furniture"/>
    <n v="2517.04"/>
    <n v="8"/>
    <n v="338.21"/>
    <n v="326.23"/>
    <n v="326"/>
    <x v="0"/>
    <x v="3"/>
    <x v="4"/>
  </r>
  <r>
    <s v="ORD-2420"/>
    <x v="66"/>
    <s v="July"/>
    <s v="Sunday"/>
    <s v="Richard Bass"/>
    <s v="Richard"/>
    <s v="Bass"/>
    <s v="Jacket"/>
    <s v="Clothing"/>
    <n v="476.15"/>
    <n v="10"/>
    <n v="64.209999999999994"/>
    <n v="106.61"/>
    <n v="107"/>
    <x v="0"/>
    <x v="3"/>
    <x v="0"/>
  </r>
  <r>
    <s v="ORD-2421"/>
    <x v="246"/>
    <s v="March"/>
    <s v="Monday"/>
    <s v="Angela Mcbride"/>
    <s v="Angela"/>
    <s v="Mcbride"/>
    <s v="Shoes"/>
    <s v="Clothing"/>
    <n v="2912.71"/>
    <n v="10"/>
    <n v="67.489999999999995"/>
    <n v="417.71"/>
    <n v="418"/>
    <x v="0"/>
    <x v="3"/>
    <x v="0"/>
  </r>
  <r>
    <s v="ORD-2422"/>
    <x v="219"/>
    <s v="July"/>
    <s v="Wednesday"/>
    <s v="Jesse Doyle"/>
    <s v="Jesse"/>
    <s v="Doyle"/>
    <s v="Tablet"/>
    <s v="Electronics"/>
    <n v="903.29"/>
    <n v="7"/>
    <n v="155.57"/>
    <n v="108.84"/>
    <n v="109"/>
    <x v="0"/>
    <x v="2"/>
    <x v="0"/>
  </r>
  <r>
    <s v="ORD-2423"/>
    <x v="247"/>
    <s v="August"/>
    <s v="Sunday"/>
    <s v="Nicole Scott"/>
    <s v="Nicole"/>
    <s v="Scott"/>
    <s v="Laptop"/>
    <s v="Electronics"/>
    <n v="2832.58"/>
    <n v="6"/>
    <n v="298.7"/>
    <n v="290.12"/>
    <n v="290"/>
    <x v="0"/>
    <x v="2"/>
    <x v="2"/>
  </r>
  <r>
    <s v="ORD-2424"/>
    <x v="248"/>
    <s v="January"/>
    <s v="Sunday"/>
    <s v="Dennis Chambers"/>
    <s v="Dennis"/>
    <s v="Chambers"/>
    <s v="Smartwatch"/>
    <s v="Electronics"/>
    <n v="6759.68"/>
    <n v="8"/>
    <n v="112.19"/>
    <n v="1629.62"/>
    <n v="1630"/>
    <x v="1"/>
    <x v="3"/>
    <x v="1"/>
  </r>
  <r>
    <s v="ORD-2425"/>
    <x v="249"/>
    <s v="May"/>
    <s v="Tuesday"/>
    <s v="Sonya Gonzalez"/>
    <s v="Sonya"/>
    <s v="Gonzalez"/>
    <s v="Jeans"/>
    <s v="Clothing"/>
    <n v="2845.98"/>
    <n v="8"/>
    <n v="354.95"/>
    <n v="769.99"/>
    <n v="770"/>
    <x v="0"/>
    <x v="1"/>
    <x v="1"/>
  </r>
  <r>
    <s v="ORD-2426"/>
    <x v="250"/>
    <s v="May"/>
    <s v="Wednesday"/>
    <s v="Tracy Campos"/>
    <s v="Tracy"/>
    <s v="Campos"/>
    <s v="Smartphone"/>
    <s v="Electronics"/>
    <n v="639.29999999999995"/>
    <n v="1"/>
    <n v="38.58"/>
    <n v="155.97999999999999"/>
    <n v="156"/>
    <x v="0"/>
    <x v="1"/>
    <x v="1"/>
  </r>
  <r>
    <s v="ORD-2427"/>
    <x v="251"/>
    <s v="July"/>
    <s v="Thursday"/>
    <s v="Stephanie Green"/>
    <s v="Stephanie"/>
    <s v="Green"/>
    <s v="Fruits"/>
    <s v="Groceries"/>
    <n v="4680.12"/>
    <n v="5"/>
    <n v="763.05"/>
    <n v="1294.1600000000001"/>
    <n v="1294"/>
    <x v="1"/>
    <x v="0"/>
    <x v="2"/>
  </r>
  <r>
    <s v="ORD-2428"/>
    <x v="54"/>
    <s v="January"/>
    <s v="Saturday"/>
    <s v="Lindsey Oliver"/>
    <s v="Lindsey"/>
    <s v="Oliver"/>
    <s v="Vegetables"/>
    <s v="Groceries"/>
    <n v="435.25"/>
    <n v="6"/>
    <n v="1.62"/>
    <n v="128.77000000000001"/>
    <n v="129"/>
    <x v="0"/>
    <x v="3"/>
    <x v="2"/>
  </r>
  <r>
    <s v="ORD-2429"/>
    <x v="199"/>
    <s v="May"/>
    <s v="Sunday"/>
    <s v="Kimberly Moore"/>
    <s v="Kimberly"/>
    <s v="Moore"/>
    <s v="Eggs"/>
    <s v="Groceries"/>
    <n v="321.93"/>
    <n v="1"/>
    <n v="7.6"/>
    <n v="54.94"/>
    <n v="55"/>
    <x v="0"/>
    <x v="3"/>
    <x v="3"/>
  </r>
  <r>
    <s v="ORD-2430"/>
    <x v="126"/>
    <s v="April"/>
    <s v="Monday"/>
    <s v="Edward Costa"/>
    <s v="Edward"/>
    <s v="Costa"/>
    <s v="Desk"/>
    <s v="Furniture"/>
    <n v="2698.72"/>
    <n v="5"/>
    <n v="461.72"/>
    <n v="332.61"/>
    <n v="333"/>
    <x v="0"/>
    <x v="0"/>
    <x v="0"/>
  </r>
  <r>
    <s v="ORD-2431"/>
    <x v="252"/>
    <s v="February"/>
    <s v="Sunday"/>
    <s v="Brian Brown"/>
    <s v="Brian"/>
    <s v="Brown"/>
    <s v="Office Chair"/>
    <s v="Furniture"/>
    <n v="1112.1199999999999"/>
    <n v="6"/>
    <n v="114.65"/>
    <n v="190.55"/>
    <n v="191"/>
    <x v="0"/>
    <x v="3"/>
    <x v="0"/>
  </r>
  <r>
    <s v="ORD-2432"/>
    <x v="232"/>
    <s v="July"/>
    <s v="Saturday"/>
    <s v="Amy Chapman"/>
    <s v="Amy"/>
    <s v="Chapman"/>
    <s v="Jeans"/>
    <s v="Clothing"/>
    <n v="843.6"/>
    <n v="3"/>
    <n v="6.75"/>
    <n v="204.16"/>
    <n v="204"/>
    <x v="0"/>
    <x v="1"/>
    <x v="2"/>
  </r>
  <r>
    <s v="ORD-2433"/>
    <x v="253"/>
    <s v="December"/>
    <s v="Tuesday"/>
    <s v="Jeff Diaz"/>
    <s v="Jeff"/>
    <s v="Diaz"/>
    <s v="Cabinet"/>
    <s v="Furniture"/>
    <n v="5273.57"/>
    <n v="6"/>
    <n v="24.6"/>
    <n v="1342.45"/>
    <n v="1342"/>
    <x v="1"/>
    <x v="2"/>
    <x v="0"/>
  </r>
  <r>
    <s v="ORD-2434"/>
    <x v="254"/>
    <s v="May"/>
    <s v="Tuesday"/>
    <s v="Kelly Copeland"/>
    <s v="Kelly"/>
    <s v="Copeland"/>
    <s v="Sweater"/>
    <s v="Clothing"/>
    <n v="7968.18"/>
    <n v="10"/>
    <n v="1583.87"/>
    <n v="1194.18"/>
    <n v="1194"/>
    <x v="1"/>
    <x v="1"/>
    <x v="0"/>
  </r>
  <r>
    <s v="ORD-2435"/>
    <x v="117"/>
    <s v="January"/>
    <s v="Wednesday"/>
    <s v="Joseph Greene"/>
    <s v="Joseph"/>
    <s v="Greene"/>
    <s v="Vegetables"/>
    <s v="Groceries"/>
    <n v="3841.91"/>
    <n v="9"/>
    <n v="54.39"/>
    <n v="925.56"/>
    <n v="926"/>
    <x v="0"/>
    <x v="2"/>
    <x v="4"/>
  </r>
  <r>
    <s v="ORD-2436"/>
    <x v="255"/>
    <s v="May"/>
    <s v="Tuesday"/>
    <s v="Holly Collins"/>
    <s v="Holly"/>
    <s v="Collins"/>
    <s v="Sweater"/>
    <s v="Clothing"/>
    <n v="3408.31"/>
    <n v="6"/>
    <n v="293.83999999999997"/>
    <n v="720.53"/>
    <n v="721"/>
    <x v="0"/>
    <x v="0"/>
    <x v="0"/>
  </r>
  <r>
    <s v="ORD-2437"/>
    <x v="76"/>
    <s v="August"/>
    <s v="Monday"/>
    <s v="Stephanie Edwards"/>
    <s v="Stephanie"/>
    <s v="Edwards"/>
    <s v="Sweater"/>
    <s v="Clothing"/>
    <n v="2720.07"/>
    <n v="3"/>
    <n v="149.16"/>
    <n v="406.49"/>
    <n v="406"/>
    <x v="0"/>
    <x v="2"/>
    <x v="2"/>
  </r>
  <r>
    <s v="ORD-2438"/>
    <x v="94"/>
    <s v="July"/>
    <s v="Monday"/>
    <s v="Carla Hines"/>
    <s v="Carla"/>
    <s v="Hines"/>
    <s v="Smartphone"/>
    <s v="Electronics"/>
    <n v="3927.13"/>
    <n v="4"/>
    <n v="738.9"/>
    <n v="810.55"/>
    <n v="811"/>
    <x v="0"/>
    <x v="3"/>
    <x v="1"/>
  </r>
  <r>
    <s v="ORD-2439"/>
    <x v="183"/>
    <s v="January"/>
    <s v="Wednesday"/>
    <s v="Ruben Anderson"/>
    <s v="Ruben"/>
    <s v="Anderson"/>
    <s v="Headphones"/>
    <s v="Electronics"/>
    <n v="1202"/>
    <n v="7"/>
    <n v="139.63"/>
    <n v="201.2"/>
    <n v="201"/>
    <x v="0"/>
    <x v="1"/>
    <x v="0"/>
  </r>
  <r>
    <s v="ORD-2440"/>
    <x v="70"/>
    <s v="November"/>
    <s v="Saturday"/>
    <s v="Emily Montgomery"/>
    <s v="Emily"/>
    <s v="Montgomery"/>
    <s v="Office Chair"/>
    <s v="Furniture"/>
    <n v="206.21"/>
    <n v="1"/>
    <n v="3.83"/>
    <n v="58.89"/>
    <n v="59"/>
    <x v="0"/>
    <x v="3"/>
    <x v="1"/>
  </r>
  <r>
    <s v="ORD-2441"/>
    <x v="91"/>
    <s v="August"/>
    <s v="Sunday"/>
    <s v="Amy Ball"/>
    <s v="Amy"/>
    <s v="Ball"/>
    <s v="Vegetables"/>
    <s v="Groceries"/>
    <n v="7419.06"/>
    <n v="10"/>
    <n v="1313.62"/>
    <n v="1659.16"/>
    <n v="1659"/>
    <x v="1"/>
    <x v="2"/>
    <x v="2"/>
  </r>
  <r>
    <s v="ORD-2442"/>
    <x v="13"/>
    <s v="June"/>
    <s v="Saturday"/>
    <s v="Troy Lane"/>
    <s v="Troy"/>
    <s v="Lane"/>
    <s v="T-Shirt"/>
    <s v="Clothing"/>
    <n v="233.73"/>
    <n v="6"/>
    <n v="29.02"/>
    <n v="28.67"/>
    <n v="29"/>
    <x v="0"/>
    <x v="2"/>
    <x v="2"/>
  </r>
  <r>
    <s v="ORD-2443"/>
    <x v="197"/>
    <s v="August"/>
    <s v="Saturday"/>
    <s v="Amanda Figueroa"/>
    <s v="Amanda"/>
    <s v="Figueroa"/>
    <s v="Tablet"/>
    <s v="Electronics"/>
    <n v="127.99"/>
    <n v="2"/>
    <n v="7.58"/>
    <n v="27.54"/>
    <n v="28"/>
    <x v="0"/>
    <x v="2"/>
    <x v="4"/>
  </r>
  <r>
    <s v="ORD-2444"/>
    <x v="256"/>
    <s v="May"/>
    <s v="Saturday"/>
    <s v="Jose Rogers"/>
    <s v="Jose"/>
    <s v="Rogers"/>
    <s v="Eggs"/>
    <s v="Groceries"/>
    <n v="759.58"/>
    <n v="7"/>
    <n v="123.65"/>
    <n v="89.61"/>
    <n v="90"/>
    <x v="0"/>
    <x v="1"/>
    <x v="2"/>
  </r>
  <r>
    <s v="ORD-2445"/>
    <x v="119"/>
    <s v="December"/>
    <s v="Wednesday"/>
    <s v="Roberto Thomas"/>
    <s v="Roberto"/>
    <s v="Thomas"/>
    <s v="T-Shirt"/>
    <s v="Clothing"/>
    <n v="3590.82"/>
    <n v="7"/>
    <n v="656.49"/>
    <n v="598.30999999999995"/>
    <n v="598"/>
    <x v="0"/>
    <x v="2"/>
    <x v="4"/>
  </r>
  <r>
    <s v="ORD-2446"/>
    <x v="249"/>
    <s v="May"/>
    <s v="Tuesday"/>
    <s v="Kyle Ramos"/>
    <s v="Kyle"/>
    <s v="Ramos"/>
    <s v="Tablet"/>
    <s v="Electronics"/>
    <n v="3989.44"/>
    <n v="8"/>
    <n v="561.27"/>
    <n v="1162.9000000000001"/>
    <n v="1163"/>
    <x v="1"/>
    <x v="1"/>
    <x v="3"/>
  </r>
  <r>
    <s v="ORD-2447"/>
    <x v="76"/>
    <s v="August"/>
    <s v="Monday"/>
    <s v="Miranda Wyatt"/>
    <s v="Miranda"/>
    <s v="Wyatt"/>
    <s v="Tablet"/>
    <s v="Electronics"/>
    <n v="1738.17"/>
    <n v="4"/>
    <n v="107.72"/>
    <n v="375.93"/>
    <n v="376"/>
    <x v="0"/>
    <x v="2"/>
    <x v="4"/>
  </r>
  <r>
    <s v="ORD-2448"/>
    <x v="210"/>
    <s v="April"/>
    <s v="Friday"/>
    <s v="Stephanie Glass"/>
    <s v="Stephanie"/>
    <s v="Glass"/>
    <s v="Office Chair"/>
    <s v="Furniture"/>
    <n v="4031.66"/>
    <n v="10"/>
    <n v="571.76"/>
    <n v="941.72"/>
    <n v="942"/>
    <x v="0"/>
    <x v="0"/>
    <x v="4"/>
  </r>
  <r>
    <s v="ORD-2449"/>
    <x v="151"/>
    <s v="October"/>
    <s v="Tuesday"/>
    <s v="Joann Norman"/>
    <s v="Joann"/>
    <s v="Norman"/>
    <s v="Tablet"/>
    <s v="Electronics"/>
    <n v="7253.95"/>
    <n v="10"/>
    <n v="1213.05"/>
    <n v="1153.6099999999999"/>
    <n v="1154"/>
    <x v="1"/>
    <x v="2"/>
    <x v="2"/>
  </r>
  <r>
    <s v="ORD-2450"/>
    <x v="152"/>
    <s v="December"/>
    <s v="Saturday"/>
    <s v="Mary Hansen"/>
    <s v="Mary"/>
    <s v="Hansen"/>
    <s v="Vegetables"/>
    <s v="Groceries"/>
    <n v="5030.6000000000004"/>
    <n v="6"/>
    <n v="590.65"/>
    <n v="1061.31"/>
    <n v="1061"/>
    <x v="1"/>
    <x v="3"/>
    <x v="3"/>
  </r>
  <r>
    <s v="ORD-2451"/>
    <x v="257"/>
    <s v="May"/>
    <s v="Wednesday"/>
    <s v="Kenneth Bailey"/>
    <s v="Kenneth"/>
    <s v="Bailey"/>
    <s v="T-Shirt"/>
    <s v="Clothing"/>
    <n v="1189.17"/>
    <n v="2"/>
    <n v="203.59"/>
    <n v="259.74"/>
    <n v="260"/>
    <x v="0"/>
    <x v="2"/>
    <x v="4"/>
  </r>
  <r>
    <s v="ORD-2452"/>
    <x v="162"/>
    <s v="November"/>
    <s v="Tuesday"/>
    <s v="Jennifer Mueller"/>
    <s v="Jennifer"/>
    <s v="Mueller"/>
    <s v="Sofa"/>
    <s v="Furniture"/>
    <n v="2668.77"/>
    <n v="10"/>
    <n v="6.55"/>
    <n v="664.91"/>
    <n v="665"/>
    <x v="0"/>
    <x v="0"/>
    <x v="2"/>
  </r>
  <r>
    <s v="ORD-2453"/>
    <x v="258"/>
    <s v="September"/>
    <s v="Monday"/>
    <s v="Erika Schmidt"/>
    <s v="Erika"/>
    <s v="Schmidt"/>
    <s v="Bread"/>
    <s v="Groceries"/>
    <n v="1016.63"/>
    <n v="7"/>
    <n v="78.44"/>
    <n v="280.06"/>
    <n v="280"/>
    <x v="0"/>
    <x v="3"/>
    <x v="0"/>
  </r>
  <r>
    <s v="ORD-2454"/>
    <x v="128"/>
    <s v="February"/>
    <s v="Tuesday"/>
    <s v="Kelly Wilson"/>
    <s v="Kelly"/>
    <s v="Wilson"/>
    <s v="Sweater"/>
    <s v="Clothing"/>
    <n v="1699.62"/>
    <n v="10"/>
    <n v="242.98"/>
    <n v="390.94"/>
    <n v="391"/>
    <x v="0"/>
    <x v="0"/>
    <x v="3"/>
  </r>
  <r>
    <s v="ORD-2455"/>
    <x v="119"/>
    <s v="December"/>
    <s v="Wednesday"/>
    <s v="Julie Perry"/>
    <s v="Julie"/>
    <s v="Perry"/>
    <s v="Headphones"/>
    <s v="Electronics"/>
    <n v="429.64"/>
    <n v="3"/>
    <n v="5.84"/>
    <n v="51.03"/>
    <n v="51"/>
    <x v="0"/>
    <x v="0"/>
    <x v="2"/>
  </r>
  <r>
    <s v="ORD-2456"/>
    <x v="178"/>
    <s v="August"/>
    <s v="Friday"/>
    <s v="Theresa Burton"/>
    <s v="Theresa"/>
    <s v="Burton"/>
    <s v="Fruits"/>
    <s v="Groceries"/>
    <n v="6749.85"/>
    <n v="7"/>
    <n v="131.6"/>
    <n v="1096.46"/>
    <n v="1096"/>
    <x v="1"/>
    <x v="3"/>
    <x v="1"/>
  </r>
  <r>
    <s v="ORD-2457"/>
    <x v="259"/>
    <s v="October"/>
    <s v="Friday"/>
    <s v="Kelly Rodgers"/>
    <s v="Kelly"/>
    <s v="Rodgers"/>
    <s v="Office Chair"/>
    <s v="Furniture"/>
    <n v="4994.74"/>
    <n v="9"/>
    <n v="445.75"/>
    <n v="753.92"/>
    <n v="754"/>
    <x v="0"/>
    <x v="1"/>
    <x v="3"/>
  </r>
  <r>
    <s v="ORD-2458"/>
    <x v="260"/>
    <s v="September"/>
    <s v="Saturday"/>
    <s v="Lisa Harris"/>
    <s v="Lisa"/>
    <s v="Harris"/>
    <s v="Shoes"/>
    <s v="Clothing"/>
    <n v="1224.31"/>
    <n v="2"/>
    <n v="118.41"/>
    <n v="319.52"/>
    <n v="320"/>
    <x v="0"/>
    <x v="3"/>
    <x v="2"/>
  </r>
  <r>
    <s v="ORD-2459"/>
    <x v="141"/>
    <s v="August"/>
    <s v="Wednesday"/>
    <s v="Dr. Mindy Sanchez"/>
    <s v="Dr."/>
    <s v="Mindy Sanchez"/>
    <s v="Cabinet"/>
    <s v="Furniture"/>
    <n v="629.79999999999995"/>
    <n v="1"/>
    <n v="23.17"/>
    <n v="143.13999999999999"/>
    <n v="143"/>
    <x v="0"/>
    <x v="1"/>
    <x v="2"/>
  </r>
  <r>
    <s v="ORD-2460"/>
    <x v="103"/>
    <s v="November"/>
    <s v="Sunday"/>
    <s v="Brett Robinson"/>
    <s v="Brett"/>
    <s v="Robinson"/>
    <s v="T-Shirt"/>
    <s v="Clothing"/>
    <n v="1213.25"/>
    <n v="4"/>
    <n v="170.61"/>
    <n v="138.72"/>
    <n v="139"/>
    <x v="0"/>
    <x v="1"/>
    <x v="3"/>
  </r>
  <r>
    <s v="ORD-2461"/>
    <x v="32"/>
    <s v="July"/>
    <s v="Friday"/>
    <s v="Jill Fox"/>
    <s v="Jill"/>
    <s v="Fox"/>
    <s v="Desk"/>
    <s v="Furniture"/>
    <n v="2441"/>
    <n v="6"/>
    <n v="84.94"/>
    <n v="482.9"/>
    <n v="483"/>
    <x v="0"/>
    <x v="1"/>
    <x v="1"/>
  </r>
  <r>
    <s v="ORD-2462"/>
    <x v="2"/>
    <s v="November"/>
    <s v="Friday"/>
    <s v="Deborah Lara"/>
    <s v="Deborah"/>
    <s v="Lara"/>
    <s v="Bookshelf"/>
    <s v="Furniture"/>
    <n v="5956.58"/>
    <n v="6"/>
    <n v="151.77000000000001"/>
    <n v="1073.73"/>
    <n v="1074"/>
    <x v="1"/>
    <x v="0"/>
    <x v="0"/>
  </r>
  <r>
    <s v="ORD-2463"/>
    <x v="258"/>
    <s v="September"/>
    <s v="Monday"/>
    <s v="Manuel Salazar"/>
    <s v="Manuel"/>
    <s v="Salazar"/>
    <s v="Sofa"/>
    <s v="Furniture"/>
    <n v="1892.57"/>
    <n v="2"/>
    <n v="71.22"/>
    <n v="433.85"/>
    <n v="434"/>
    <x v="0"/>
    <x v="0"/>
    <x v="1"/>
  </r>
  <r>
    <s v="ORD-2464"/>
    <x v="240"/>
    <s v="April"/>
    <s v="Friday"/>
    <s v="Gregory Vaughan"/>
    <s v="Gregory"/>
    <s v="Vaughan"/>
    <s v="Jacket"/>
    <s v="Clothing"/>
    <n v="4296.82"/>
    <n v="10"/>
    <n v="617.55999999999995"/>
    <n v="544.5"/>
    <n v="544"/>
    <x v="0"/>
    <x v="2"/>
    <x v="0"/>
  </r>
  <r>
    <s v="ORD-2465"/>
    <x v="261"/>
    <s v="April"/>
    <s v="Thursday"/>
    <s v="Mr. Ricky Mitchell"/>
    <s v="Mr."/>
    <s v="Ricky Mitchell"/>
    <s v="Cabinet"/>
    <s v="Furniture"/>
    <n v="7912.77"/>
    <n v="8"/>
    <n v="1137.3399999999999"/>
    <n v="2066.11"/>
    <n v="2066"/>
    <x v="1"/>
    <x v="3"/>
    <x v="2"/>
  </r>
  <r>
    <s v="ORD-2466"/>
    <x v="141"/>
    <s v="August"/>
    <s v="Wednesday"/>
    <s v="Tyler Mcfarland"/>
    <s v="Tyler"/>
    <s v="Mcfarland"/>
    <s v="Smartphone"/>
    <s v="Electronics"/>
    <n v="1189.3599999999999"/>
    <n v="2"/>
    <n v="15.62"/>
    <n v="262.48"/>
    <n v="262"/>
    <x v="0"/>
    <x v="1"/>
    <x v="2"/>
  </r>
  <r>
    <s v="ORD-2467"/>
    <x v="90"/>
    <s v="September"/>
    <s v="Wednesday"/>
    <s v="Bonnie Diaz"/>
    <s v="Bonnie"/>
    <s v="Diaz"/>
    <s v="Bookshelf"/>
    <s v="Furniture"/>
    <n v="2938.38"/>
    <n v="5"/>
    <n v="500.23"/>
    <n v="624.62"/>
    <n v="625"/>
    <x v="0"/>
    <x v="3"/>
    <x v="2"/>
  </r>
  <r>
    <s v="ORD-2468"/>
    <x v="190"/>
    <s v="February"/>
    <s v="Monday"/>
    <s v="Joseph Williams"/>
    <s v="Joseph"/>
    <s v="Williams"/>
    <s v="Vegetables"/>
    <s v="Groceries"/>
    <n v="3372.28"/>
    <n v="7"/>
    <n v="348.66"/>
    <n v="612.97"/>
    <n v="613"/>
    <x v="0"/>
    <x v="2"/>
    <x v="3"/>
  </r>
  <r>
    <s v="ORD-2469"/>
    <x v="262"/>
    <s v="July"/>
    <s v="Monday"/>
    <s v="Timothy Watson"/>
    <s v="Timothy"/>
    <s v="Watson"/>
    <s v="Milk"/>
    <s v="Groceries"/>
    <n v="3039.92"/>
    <n v="10"/>
    <n v="338.22"/>
    <n v="908.04"/>
    <n v="908"/>
    <x v="0"/>
    <x v="1"/>
    <x v="0"/>
  </r>
  <r>
    <s v="ORD-2470"/>
    <x v="116"/>
    <s v="May"/>
    <s v="Monday"/>
    <s v="Jennifer Bartlett"/>
    <s v="Jennifer"/>
    <s v="Bartlett"/>
    <s v="Bread"/>
    <s v="Groceries"/>
    <n v="8601.14"/>
    <n v="10"/>
    <n v="1705.73"/>
    <n v="1757.71"/>
    <n v="1758"/>
    <x v="1"/>
    <x v="0"/>
    <x v="1"/>
  </r>
  <r>
    <s v="ORD-2471"/>
    <x v="37"/>
    <s v="August"/>
    <s v="Wednesday"/>
    <s v="Karen Hensley"/>
    <s v="Karen"/>
    <s v="Hensley"/>
    <s v="Bookshelf"/>
    <s v="Furniture"/>
    <n v="1389.61"/>
    <n v="8"/>
    <n v="9.5"/>
    <n v="367.38"/>
    <n v="367"/>
    <x v="0"/>
    <x v="0"/>
    <x v="0"/>
  </r>
  <r>
    <s v="ORD-2472"/>
    <x v="263"/>
    <s v="January"/>
    <s v="Sunday"/>
    <s v="Daniel Lara"/>
    <s v="Daniel"/>
    <s v="Lara"/>
    <s v="Shoes"/>
    <s v="Clothing"/>
    <n v="4594.05"/>
    <n v="9"/>
    <n v="235.92"/>
    <n v="1012.78"/>
    <n v="1013"/>
    <x v="1"/>
    <x v="0"/>
    <x v="0"/>
  </r>
  <r>
    <s v="ORD-2473"/>
    <x v="141"/>
    <s v="August"/>
    <s v="Wednesday"/>
    <s v="Christine Harrison"/>
    <s v="Christine"/>
    <s v="Harrison"/>
    <s v="Sofa"/>
    <s v="Furniture"/>
    <n v="7966.52"/>
    <n v="9"/>
    <n v="1189.79"/>
    <n v="1087.24"/>
    <n v="1087"/>
    <x v="1"/>
    <x v="2"/>
    <x v="1"/>
  </r>
  <r>
    <s v="ORD-2474"/>
    <x v="264"/>
    <s v="July"/>
    <s v="Tuesday"/>
    <s v="Cory Moore"/>
    <s v="Cory"/>
    <s v="Moore"/>
    <s v="Sofa"/>
    <s v="Furniture"/>
    <n v="482.5"/>
    <n v="6"/>
    <n v="84.92"/>
    <n v="111.27"/>
    <n v="111"/>
    <x v="0"/>
    <x v="3"/>
    <x v="2"/>
  </r>
  <r>
    <s v="ORD-2475"/>
    <x v="149"/>
    <s v="March"/>
    <s v="Saturday"/>
    <s v="Greg Baker"/>
    <s v="Greg"/>
    <s v="Baker"/>
    <s v="Office Chair"/>
    <s v="Furniture"/>
    <n v="1311.36"/>
    <n v="3"/>
    <n v="63.43"/>
    <n v="357.48"/>
    <n v="357"/>
    <x v="0"/>
    <x v="3"/>
    <x v="2"/>
  </r>
  <r>
    <s v="ORD-2476"/>
    <x v="112"/>
    <s v="January"/>
    <s v="Thursday"/>
    <s v="Michael Duncan"/>
    <s v="Michael"/>
    <s v="Duncan"/>
    <s v="Tablet"/>
    <s v="Electronics"/>
    <n v="932.04"/>
    <n v="5"/>
    <n v="153.93"/>
    <n v="107.96"/>
    <n v="108"/>
    <x v="0"/>
    <x v="3"/>
    <x v="4"/>
  </r>
  <r>
    <s v="ORD-2477"/>
    <x v="16"/>
    <s v="April"/>
    <s v="Thursday"/>
    <s v="Lori Cooper"/>
    <s v="Lori"/>
    <s v="Cooper"/>
    <s v="Bread"/>
    <s v="Groceries"/>
    <n v="3805.27"/>
    <n v="5"/>
    <n v="217.45"/>
    <n v="725.11"/>
    <n v="725"/>
    <x v="0"/>
    <x v="2"/>
    <x v="2"/>
  </r>
  <r>
    <s v="ORD-2478"/>
    <x v="191"/>
    <s v="October"/>
    <s v="Thursday"/>
    <s v="Jessica Ware"/>
    <s v="Jessica"/>
    <s v="Ware"/>
    <s v="Fruits"/>
    <s v="Groceries"/>
    <n v="6419.67"/>
    <n v="7"/>
    <n v="55.58"/>
    <n v="718.24"/>
    <n v="718"/>
    <x v="0"/>
    <x v="3"/>
    <x v="3"/>
  </r>
  <r>
    <s v="ORD-2479"/>
    <x v="265"/>
    <s v="August"/>
    <s v="Monday"/>
    <s v="Kimberly Perry"/>
    <s v="Kimberly"/>
    <s v="Perry"/>
    <s v="Cabinet"/>
    <s v="Furniture"/>
    <n v="488.73"/>
    <n v="10"/>
    <n v="34.75"/>
    <n v="78.3"/>
    <n v="78"/>
    <x v="0"/>
    <x v="1"/>
    <x v="3"/>
  </r>
  <r>
    <s v="ORD-2480"/>
    <x v="225"/>
    <s v="July"/>
    <s v="Tuesday"/>
    <s v="Kimberly Phelps"/>
    <s v="Kimberly"/>
    <s v="Phelps"/>
    <s v="Bookshelf"/>
    <s v="Furniture"/>
    <n v="5217.07"/>
    <n v="9"/>
    <n v="853.54"/>
    <n v="1298.27"/>
    <n v="1298"/>
    <x v="1"/>
    <x v="3"/>
    <x v="0"/>
  </r>
  <r>
    <s v="ORD-2481"/>
    <x v="260"/>
    <s v="September"/>
    <s v="Saturday"/>
    <s v="William Gutierrez"/>
    <s v="William"/>
    <s v="Gutierrez"/>
    <s v="Fruits"/>
    <s v="Groceries"/>
    <n v="1324.8"/>
    <n v="3"/>
    <n v="61.27"/>
    <n v="232.32"/>
    <n v="232"/>
    <x v="0"/>
    <x v="0"/>
    <x v="3"/>
  </r>
  <r>
    <s v="ORD-2482"/>
    <x v="266"/>
    <s v="September"/>
    <s v="Tuesday"/>
    <s v="Christopher King"/>
    <s v="Christopher"/>
    <s v="King"/>
    <s v="Smartphone"/>
    <s v="Electronics"/>
    <n v="2996.66"/>
    <n v="8"/>
    <n v="241.78"/>
    <n v="802.92"/>
    <n v="803"/>
    <x v="0"/>
    <x v="2"/>
    <x v="1"/>
  </r>
  <r>
    <s v="ORD-2483"/>
    <x v="235"/>
    <s v="November"/>
    <s v="Tuesday"/>
    <s v="Denise Long"/>
    <s v="Denise"/>
    <s v="Long"/>
    <s v="Sofa"/>
    <s v="Furniture"/>
    <n v="2267.39"/>
    <n v="3"/>
    <n v="208.62"/>
    <n v="417.74"/>
    <n v="418"/>
    <x v="0"/>
    <x v="0"/>
    <x v="0"/>
  </r>
  <r>
    <s v="ORD-2484"/>
    <x v="108"/>
    <s v="September"/>
    <s v="Friday"/>
    <s v="Michael Mccann"/>
    <s v="Michael"/>
    <s v="Mccann"/>
    <s v="Vegetables"/>
    <s v="Groceries"/>
    <n v="746.44"/>
    <n v="1"/>
    <n v="74.11"/>
    <n v="175.04"/>
    <n v="175"/>
    <x v="0"/>
    <x v="1"/>
    <x v="1"/>
  </r>
  <r>
    <s v="ORD-2485"/>
    <x v="171"/>
    <s v="October"/>
    <s v="Wednesday"/>
    <s v="Robert Benton"/>
    <s v="Robert"/>
    <s v="Benton"/>
    <s v="Desk"/>
    <s v="Furniture"/>
    <n v="3040.22"/>
    <n v="6"/>
    <n v="196.1"/>
    <n v="344.04"/>
    <n v="344"/>
    <x v="0"/>
    <x v="0"/>
    <x v="2"/>
  </r>
  <r>
    <s v="ORD-2486"/>
    <x v="79"/>
    <s v="December"/>
    <s v="Sunday"/>
    <s v="Brendan Perkins"/>
    <s v="Brendan"/>
    <s v="Perkins"/>
    <s v="Smartwatch"/>
    <s v="Electronics"/>
    <n v="2422.0700000000002"/>
    <n v="5"/>
    <n v="354.23"/>
    <n v="718.53"/>
    <n v="719"/>
    <x v="0"/>
    <x v="3"/>
    <x v="2"/>
  </r>
  <r>
    <s v="ORD-2487"/>
    <x v="70"/>
    <s v="November"/>
    <s v="Saturday"/>
    <s v="Craig Castillo"/>
    <s v="Craig"/>
    <s v="Castillo"/>
    <s v="T-Shirt"/>
    <s v="Clothing"/>
    <n v="3689.66"/>
    <n v="6"/>
    <n v="215.47"/>
    <n v="447.1"/>
    <n v="447"/>
    <x v="0"/>
    <x v="0"/>
    <x v="4"/>
  </r>
  <r>
    <s v="ORD-2488"/>
    <x v="196"/>
    <s v="February"/>
    <s v="Sunday"/>
    <s v="Patricia Kerr"/>
    <s v="Patricia"/>
    <s v="Kerr"/>
    <s v="Jacket"/>
    <s v="Clothing"/>
    <n v="6257.13"/>
    <n v="8"/>
    <n v="411.63"/>
    <n v="1285.79"/>
    <n v="1286"/>
    <x v="1"/>
    <x v="1"/>
    <x v="0"/>
  </r>
  <r>
    <s v="ORD-2489"/>
    <x v="255"/>
    <s v="May"/>
    <s v="Tuesday"/>
    <s v="Jeffrey Clark"/>
    <s v="Jeffrey"/>
    <s v="Clark"/>
    <s v="Office Chair"/>
    <s v="Furniture"/>
    <n v="4320.03"/>
    <n v="5"/>
    <n v="685.57"/>
    <n v="847.45"/>
    <n v="847"/>
    <x v="0"/>
    <x v="2"/>
    <x v="4"/>
  </r>
  <r>
    <s v="ORD-2490"/>
    <x v="267"/>
    <s v="January"/>
    <s v="Wednesday"/>
    <s v="Brian Hall"/>
    <s v="Brian"/>
    <s v="Hall"/>
    <s v="Fruits"/>
    <s v="Groceries"/>
    <n v="1134.3399999999999"/>
    <n v="5"/>
    <n v="157.43"/>
    <n v="297.98"/>
    <n v="298"/>
    <x v="0"/>
    <x v="3"/>
    <x v="1"/>
  </r>
  <r>
    <s v="ORD-2491"/>
    <x v="74"/>
    <s v="July"/>
    <s v="Thursday"/>
    <s v="Lisa Hernandez"/>
    <s v="Lisa"/>
    <s v="Hernandez"/>
    <s v="Smartwatch"/>
    <s v="Electronics"/>
    <n v="791.84"/>
    <n v="1"/>
    <n v="113.85"/>
    <n v="83.13"/>
    <n v="83"/>
    <x v="0"/>
    <x v="3"/>
    <x v="0"/>
  </r>
  <r>
    <s v="ORD-2492"/>
    <x v="48"/>
    <s v="January"/>
    <s v="Monday"/>
    <s v="Katherine Martin"/>
    <s v="Katherine"/>
    <s v="Martin"/>
    <s v="Smartwatch"/>
    <s v="Electronics"/>
    <n v="1130.73"/>
    <n v="2"/>
    <n v="105.78"/>
    <n v="283.94"/>
    <n v="284"/>
    <x v="0"/>
    <x v="2"/>
    <x v="0"/>
  </r>
  <r>
    <s v="ORD-2493"/>
    <x v="232"/>
    <s v="July"/>
    <s v="Saturday"/>
    <s v="Sabrina Cox"/>
    <s v="Sabrina"/>
    <s v="Cox"/>
    <s v="Desk"/>
    <s v="Furniture"/>
    <n v="1908.04"/>
    <n v="2"/>
    <n v="14.87"/>
    <n v="234.48"/>
    <n v="234"/>
    <x v="0"/>
    <x v="3"/>
    <x v="1"/>
  </r>
  <r>
    <s v="ORD-2494"/>
    <x v="130"/>
    <s v="November"/>
    <s v="Monday"/>
    <s v="Mr. Michael Anderson"/>
    <s v="Mr."/>
    <s v="Michael Anderson"/>
    <s v="Sofa"/>
    <s v="Furniture"/>
    <n v="786.71"/>
    <n v="3"/>
    <n v="34.99"/>
    <n v="152.5"/>
    <n v="152"/>
    <x v="0"/>
    <x v="1"/>
    <x v="1"/>
  </r>
  <r>
    <s v="ORD-2495"/>
    <x v="118"/>
    <s v="October"/>
    <s v="Wednesday"/>
    <s v="Daniel Jimenez"/>
    <s v="Daniel"/>
    <s v="Jimenez"/>
    <s v="Jeans"/>
    <s v="Clothing"/>
    <n v="2182.12"/>
    <n v="9"/>
    <n v="432.86"/>
    <n v="472.17"/>
    <n v="472"/>
    <x v="0"/>
    <x v="1"/>
    <x v="2"/>
  </r>
  <r>
    <s v="ORD-2496"/>
    <x v="88"/>
    <s v="August"/>
    <s v="Tuesday"/>
    <s v="Megan Murray"/>
    <s v="Megan"/>
    <s v="Murray"/>
    <s v="Laptop"/>
    <s v="Electronics"/>
    <n v="3697.46"/>
    <n v="5"/>
    <n v="465.33"/>
    <n v="562.41999999999996"/>
    <n v="562"/>
    <x v="0"/>
    <x v="1"/>
    <x v="4"/>
  </r>
  <r>
    <s v="ORD-2497"/>
    <x v="268"/>
    <s v="October"/>
    <s v="Wednesday"/>
    <s v="Cynthia Hunt"/>
    <s v="Cynthia"/>
    <s v="Hunt"/>
    <s v="Vegetables"/>
    <s v="Groceries"/>
    <n v="1226.6500000000001"/>
    <n v="4"/>
    <n v="141.11000000000001"/>
    <n v="137.01"/>
    <n v="137"/>
    <x v="0"/>
    <x v="0"/>
    <x v="3"/>
  </r>
  <r>
    <s v="ORD-2498"/>
    <x v="133"/>
    <s v="August"/>
    <s v="Thursday"/>
    <s v="Jason Freeman"/>
    <s v="Jason"/>
    <s v="Freeman"/>
    <s v="Jeans"/>
    <s v="Clothing"/>
    <n v="4501.28"/>
    <n v="5"/>
    <n v="773.37"/>
    <n v="1136.1500000000001"/>
    <n v="1136"/>
    <x v="1"/>
    <x v="1"/>
    <x v="0"/>
  </r>
  <r>
    <s v="ORD-2499"/>
    <x v="121"/>
    <s v="October"/>
    <s v="Sunday"/>
    <s v="Nicole Contreras"/>
    <s v="Nicole"/>
    <s v="Contreras"/>
    <s v="Jacket"/>
    <s v="Clothing"/>
    <n v="6845.37"/>
    <n v="9"/>
    <n v="316.88"/>
    <n v="1929.34"/>
    <n v="1929"/>
    <x v="1"/>
    <x v="0"/>
    <x v="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">
  <r>
    <s v="ORD-2000"/>
    <d v="2024-08-03T00:00:00"/>
    <s v="Stephanie Brown"/>
    <s v="Headphones"/>
    <x v="0"/>
    <n v="162.34"/>
    <n v="2"/>
    <n v="13.98"/>
    <n v="19"/>
    <s v="East"/>
    <s v="Chris Wilson"/>
  </r>
  <r>
    <s v="ORD-2001"/>
    <d v="2025-03-12T00:00:00"/>
    <s v="Steven West"/>
    <s v="Shoes"/>
    <x v="1"/>
    <n v="2233.33"/>
    <n v="10"/>
    <n v="90.93"/>
    <n v="330.65"/>
    <s v="East"/>
    <s v="Jane Smith"/>
  </r>
  <r>
    <s v="ORD-2002"/>
    <d v="2024-11-08T00:00:00"/>
    <s v="Sheri Berry"/>
    <s v="Smartphone"/>
    <x v="0"/>
    <n v="4329.8"/>
    <n v="6"/>
    <n v="621.47"/>
    <n v="1068.54"/>
    <s v="South"/>
    <s v="John Doe"/>
  </r>
  <r>
    <s v="ORD-2003"/>
    <d v="2024-08-06T00:00:00"/>
    <s v="Michael Bright"/>
    <s v="Bread"/>
    <x v="2"/>
    <n v="1763.67"/>
    <n v="5"/>
    <n v="105.97"/>
    <n v="318.29000000000002"/>
    <s v="East"/>
    <s v="Chris Wilson"/>
  </r>
  <r>
    <s v="ORD-2004"/>
    <d v="2024-04-02T00:00:00"/>
    <s v="Stacy Brooks"/>
    <s v="Desk"/>
    <x v="3"/>
    <n v="4606.96"/>
    <n v="5"/>
    <n v="322.67"/>
    <n v="1166.68"/>
    <s v="West"/>
    <s v="John Doe"/>
  </r>
  <r>
    <s v="ORD-2005"/>
    <d v="2025-01-02T00:00:00"/>
    <s v="Craig Long"/>
    <s v="Tablet"/>
    <x v="0"/>
    <n v="2948.34"/>
    <n v="6"/>
    <n v="419.01"/>
    <n v="516.54999999999995"/>
    <s v="North"/>
    <s v="Jane Smith"/>
  </r>
  <r>
    <s v="ORD-2006"/>
    <d v="2024-04-17T00:00:00"/>
    <s v="Russell Alvarez"/>
    <s v="Jeans"/>
    <x v="1"/>
    <n v="3410.25"/>
    <n v="6"/>
    <n v="575.51"/>
    <n v="386.38"/>
    <s v="South"/>
    <s v="Emma Brown"/>
  </r>
  <r>
    <s v="ORD-2007"/>
    <d v="2024-08-13T00:00:00"/>
    <s v="Susan Wiggins"/>
    <s v="Smartwatch"/>
    <x v="0"/>
    <n v="5623.54"/>
    <n v="8"/>
    <n v="1062.68"/>
    <n v="1602.13"/>
    <s v="East"/>
    <s v="John Doe"/>
  </r>
  <r>
    <s v="ORD-2008"/>
    <d v="2025-01-28T00:00:00"/>
    <s v="Michael Anderson"/>
    <s v="Jacket"/>
    <x v="1"/>
    <n v="798.72"/>
    <n v="2"/>
    <n v="31.08"/>
    <n v="133.71"/>
    <s v="South"/>
    <s v="Jane Smith"/>
  </r>
  <r>
    <s v="ORD-2009"/>
    <d v="2024-09-19T00:00:00"/>
    <s v="Ashley Anderson"/>
    <s v="Vegetables"/>
    <x v="2"/>
    <n v="2276.71"/>
    <n v="9"/>
    <n v="3.64"/>
    <n v="261"/>
    <s v="East"/>
    <s v="Chris Wilson"/>
  </r>
  <r>
    <s v="ORD-2010"/>
    <d v="2025-02-26T00:00:00"/>
    <s v="Christine Bishop"/>
    <s v="Tablet"/>
    <x v="0"/>
    <n v="2218.66"/>
    <n v="7"/>
    <n v="218.4"/>
    <n v="247.53"/>
    <s v="East"/>
    <s v="Jane Smith"/>
  </r>
  <r>
    <s v="ORD-2011"/>
    <d v="2025-02-01T00:00:00"/>
    <s v="Edward Smith"/>
    <s v="Laptop"/>
    <x v="0"/>
    <n v="8197.26"/>
    <n v="9"/>
    <n v="702.05"/>
    <n v="2164.6999999999998"/>
    <s v="South"/>
    <s v="Chris Wilson"/>
  </r>
  <r>
    <s v="ORD-2012"/>
    <d v="2024-07-15T00:00:00"/>
    <s v="Logan Roberts"/>
    <s v="Tablet"/>
    <x v="0"/>
    <n v="347.23"/>
    <n v="1"/>
    <n v="13.19"/>
    <n v="42.13"/>
    <s v="North"/>
    <s v="Emma Brown"/>
  </r>
  <r>
    <s v="ORD-2013"/>
    <d v="2024-06-15T00:00:00"/>
    <s v="Cindy Fernandez"/>
    <s v="Sweater"/>
    <x v="1"/>
    <n v="2086.54"/>
    <n v="3"/>
    <n v="6.76"/>
    <n v="361.97"/>
    <s v="North"/>
    <s v="Emma Brown"/>
  </r>
  <r>
    <s v="ORD-2014"/>
    <d v="2024-04-21T00:00:00"/>
    <s v="Allen Herrera"/>
    <s v="Shoes"/>
    <x v="1"/>
    <n v="4029.11"/>
    <n v="8"/>
    <n v="320.14"/>
    <n v="666.47"/>
    <s v="South"/>
    <s v="John Doe"/>
  </r>
  <r>
    <s v="ORD-2015"/>
    <d v="2024-10-20T00:00:00"/>
    <s v="Amber Russell"/>
    <s v="Smartphone"/>
    <x v="0"/>
    <n v="1145.33"/>
    <n v="9"/>
    <n v="3"/>
    <n v="258.51"/>
    <s v="East"/>
    <s v="John Doe"/>
  </r>
  <r>
    <s v="ORD-2016"/>
    <d v="2024-04-11T00:00:00"/>
    <s v="Dawn Guzman"/>
    <s v="Cabinet"/>
    <x v="3"/>
    <n v="2761.36"/>
    <n v="7"/>
    <n v="488.86"/>
    <n v="295.88"/>
    <s v="East"/>
    <s v="Jane Smith"/>
  </r>
  <r>
    <s v="ORD-2017"/>
    <d v="2025-02-01T00:00:00"/>
    <s v="Jacqueline Goodwin"/>
    <s v="Headphones"/>
    <x v="0"/>
    <n v="570.21"/>
    <n v="4"/>
    <n v="73.06"/>
    <n v="95.6"/>
    <s v="South"/>
    <s v="Emma Brown"/>
  </r>
  <r>
    <s v="ORD-2018"/>
    <d v="2024-10-03T00:00:00"/>
    <s v="Ronald Lee"/>
    <s v="Jeans"/>
    <x v="1"/>
    <n v="2006.11"/>
    <n v="9"/>
    <n v="90.03"/>
    <n v="301.11"/>
    <s v="South"/>
    <s v="Jane Smith"/>
  </r>
  <r>
    <s v="ORD-2019"/>
    <d v="2024-07-01T00:00:00"/>
    <s v="David Harris"/>
    <s v="T-shirt"/>
    <x v="1"/>
    <n v="1246.3399999999999"/>
    <n v="7"/>
    <n v="16.96"/>
    <n v="234.24"/>
    <s v="North"/>
    <s v="John Doe"/>
  </r>
  <r>
    <s v="ORD-2020"/>
    <d v="2024-11-29T00:00:00"/>
    <s v="Douglas Hernandez"/>
    <s v="Eggs"/>
    <x v="2"/>
    <n v="530.66"/>
    <n v="4"/>
    <n v="32.94"/>
    <n v="81.14"/>
    <s v="West"/>
    <s v="John Doe"/>
  </r>
  <r>
    <s v="ORD-2021"/>
    <d v="2024-06-19T00:00:00"/>
    <s v="Eric Campbell"/>
    <s v="Desk"/>
    <x v="3"/>
    <n v="661.23"/>
    <n v="1"/>
    <n v="49.64"/>
    <n v="124.86"/>
    <s v="South"/>
    <s v="John Doe"/>
  </r>
  <r>
    <s v="ORD-2022"/>
    <d v="2024-04-21T00:00:00"/>
    <s v="Lisa Rogers"/>
    <s v="Laptop"/>
    <x v="0"/>
    <n v="1960.75"/>
    <n v="3"/>
    <n v="28.18"/>
    <n v="233.83"/>
    <s v="South"/>
    <s v="Emma Brown"/>
  </r>
  <r>
    <s v="ORD-2023"/>
    <d v="2024-11-06T00:00:00"/>
    <s v="Joe Donaldson"/>
    <s v="Jacket"/>
    <x v="1"/>
    <n v="563.67999999999995"/>
    <n v="1"/>
    <n v="43.58"/>
    <n v="58.09"/>
    <s v="South"/>
    <s v="John Doe"/>
  </r>
  <r>
    <s v="ORD-2024"/>
    <d v="2024-11-27T00:00:00"/>
    <s v="Connie Baldwin"/>
    <s v="Sofa"/>
    <x v="3"/>
    <n v="3557.47"/>
    <n v="10"/>
    <n v="503.83"/>
    <n v="606.99"/>
    <s v="North"/>
    <s v="John Doe"/>
  </r>
  <r>
    <s v="ORD-2025"/>
    <d v="2024-10-06T00:00:00"/>
    <s v="Sheila Griffin DDS"/>
    <s v="Smartwatch"/>
    <x v="0"/>
    <n v="1833.26"/>
    <n v="10"/>
    <n v="215.62"/>
    <n v="472.49"/>
    <s v="North"/>
    <s v="Chris Wilson"/>
  </r>
  <r>
    <s v="ORD-2026"/>
    <d v="2024-06-14T00:00:00"/>
    <s v="Tanya Williams"/>
    <s v="Office Chair"/>
    <x v="3"/>
    <n v="7351.26"/>
    <n v="8"/>
    <n v="301.67"/>
    <n v="1794.81"/>
    <s v="East"/>
    <s v="Chris Wilson"/>
  </r>
  <r>
    <s v="ORD-2027"/>
    <d v="2024-09-09T00:00:00"/>
    <s v="Kristen Evans"/>
    <s v="Smartwatch"/>
    <x v="0"/>
    <n v="9313.14"/>
    <n v="10"/>
    <n v="317.87"/>
    <n v="1745.02"/>
    <s v="North"/>
    <s v="Emma Brown"/>
  </r>
  <r>
    <s v="ORD-2028"/>
    <d v="2024-08-08T00:00:00"/>
    <s v="Diane Griffin MD"/>
    <s v="Laptop"/>
    <x v="0"/>
    <n v="3723.88"/>
    <n v="8"/>
    <n v="650.51"/>
    <n v="892.04"/>
    <s v="West"/>
    <s v="John Doe"/>
  </r>
  <r>
    <s v="ORD-2029"/>
    <d v="2024-03-26T00:00:00"/>
    <s v="Christopher Hunt"/>
    <s v="Jeans"/>
    <x v="1"/>
    <n v="465.3"/>
    <n v="5"/>
    <n v="19.95"/>
    <n v="115.82"/>
    <s v="North"/>
    <s v="Chris Wilson"/>
  </r>
  <r>
    <s v="ORD-2030"/>
    <d v="2024-10-04T00:00:00"/>
    <s v="Chase Perez"/>
    <s v="Bookshelf"/>
    <x v="3"/>
    <n v="4902.83"/>
    <n v="6"/>
    <n v="302.73"/>
    <n v="629.85"/>
    <s v="East"/>
    <s v="John Doe"/>
  </r>
  <r>
    <s v="ORD-2031"/>
    <d v="2025-01-12T00:00:00"/>
    <s v="Amanda Gregory"/>
    <s v="Vegetables"/>
    <x v="2"/>
    <n v="4892.33"/>
    <n v="8"/>
    <n v="965.07"/>
    <n v="543.97"/>
    <s v="South"/>
    <s v="Emma Brown"/>
  </r>
  <r>
    <s v="ORD-2032"/>
    <d v="2024-10-05T00:00:00"/>
    <s v="Robin Stewart"/>
    <s v="Bookshelf"/>
    <x v="3"/>
    <n v="1958.06"/>
    <n v="2"/>
    <n v="259.88"/>
    <n v="508.27"/>
    <s v="West"/>
    <s v="Emma Brown"/>
  </r>
  <r>
    <s v="ORD-2033"/>
    <d v="2025-01-11T00:00:00"/>
    <s v="Bryce Hall"/>
    <s v="Office Chair"/>
    <x v="3"/>
    <n v="2975.99"/>
    <n v="10"/>
    <n v="241.19"/>
    <n v="701.1"/>
    <s v="East"/>
    <s v="Jane Smith"/>
  </r>
  <r>
    <s v="ORD-2034"/>
    <d v="2024-07-05T00:00:00"/>
    <s v="James Cantu"/>
    <s v="Laptop"/>
    <x v="0"/>
    <n v="374.36"/>
    <n v="1"/>
    <n v="42.24"/>
    <n v="100.21"/>
    <s v="West"/>
    <s v="Emma Brown"/>
  </r>
  <r>
    <s v="ORD-2035"/>
    <d v="2025-02-20T00:00:00"/>
    <s v="Melanie Johnson"/>
    <s v="Bookshelf"/>
    <x v="3"/>
    <n v="528.13"/>
    <n v="1"/>
    <n v="84.62"/>
    <n v="136.27000000000001"/>
    <s v="North"/>
    <s v="Jane Smith"/>
  </r>
  <r>
    <s v="ORD-2036"/>
    <d v="2024-09-19T00:00:00"/>
    <s v="Brian Simon"/>
    <s v="Shoes"/>
    <x v="1"/>
    <n v="1975.5"/>
    <n v="4"/>
    <n v="267.77999999999997"/>
    <n v="556.71"/>
    <s v="North"/>
    <s v="Jane Smith"/>
  </r>
  <r>
    <s v="ORD-2037"/>
    <d v="2024-10-16T00:00:00"/>
    <s v="Nathan Christensen"/>
    <s v="Laptop"/>
    <x v="0"/>
    <n v="3024.62"/>
    <n v="8"/>
    <n v="570.66999999999996"/>
    <n v="435.5"/>
    <s v="North"/>
    <s v="Jane Smith"/>
  </r>
  <r>
    <s v="ORD-2038"/>
    <d v="2024-09-05T00:00:00"/>
    <s v="Christopher Davis"/>
    <s v="Office Chair"/>
    <x v="3"/>
    <n v="5580.2"/>
    <n v="7"/>
    <n v="713.02"/>
    <n v="1411.22"/>
    <s v="East"/>
    <s v="David Johnson"/>
  </r>
  <r>
    <s v="ORD-2039"/>
    <d v="2025-01-14T00:00:00"/>
    <s v="Dana Williams"/>
    <s v="Cabinet"/>
    <x v="3"/>
    <n v="3772.66"/>
    <n v="4"/>
    <n v="27.82"/>
    <n v="739.16"/>
    <s v="South"/>
    <s v="John Doe"/>
  </r>
  <r>
    <s v="ORD-2040"/>
    <d v="2024-08-14T00:00:00"/>
    <s v="Linda Chaney"/>
    <s v="Laptop"/>
    <x v="0"/>
    <n v="6657.04"/>
    <n v="10"/>
    <n v="793.05"/>
    <n v="843.67"/>
    <s v="East"/>
    <s v="Chris Wilson"/>
  </r>
  <r>
    <s v="ORD-2041"/>
    <d v="2024-05-19T00:00:00"/>
    <s v="Sandra Jones"/>
    <s v="Tablet"/>
    <x v="0"/>
    <n v="3906.84"/>
    <n v="9"/>
    <n v="234.93"/>
    <n v="992.62"/>
    <s v="East"/>
    <s v="Jane Smith"/>
  </r>
  <r>
    <s v="ORD-2042"/>
    <d v="2025-03-11T00:00:00"/>
    <s v="Sara Pineda"/>
    <s v="Smartphone"/>
    <x v="0"/>
    <n v="1018.41"/>
    <n v="8"/>
    <n v="118.64"/>
    <n v="125.82"/>
    <s v="East"/>
    <s v="Chris Wilson"/>
  </r>
  <r>
    <s v="ORD-2043"/>
    <d v="2024-04-04T00:00:00"/>
    <s v="Marco Park"/>
    <s v="Jacket"/>
    <x v="1"/>
    <n v="5831.94"/>
    <n v="7"/>
    <n v="1164.0999999999999"/>
    <n v="1354.35"/>
    <s v="East"/>
    <s v="Emma Brown"/>
  </r>
  <r>
    <s v="ORD-2044"/>
    <d v="2024-06-21T00:00:00"/>
    <s v="Stephen Riley"/>
    <s v="Smartwatch"/>
    <x v="0"/>
    <n v="1485.59"/>
    <n v="4"/>
    <n v="179.91"/>
    <n v="370.89"/>
    <s v="South"/>
    <s v="David Johnson"/>
  </r>
  <r>
    <s v="ORD-2045"/>
    <d v="2024-07-06T00:00:00"/>
    <s v="William Petty"/>
    <s v="Sofa"/>
    <x v="3"/>
    <n v="2913.4"/>
    <n v="3"/>
    <n v="398.48"/>
    <n v="681.97"/>
    <s v="North"/>
    <s v="John Doe"/>
  </r>
  <r>
    <s v="ORD-2046"/>
    <d v="2025-03-07T00:00:00"/>
    <s v="Joseph Acosta"/>
    <s v="Jacket"/>
    <x v="1"/>
    <n v="2757.91"/>
    <n v="5"/>
    <n v="7.54"/>
    <n v="702.3"/>
    <s v="West"/>
    <s v="Jane Smith"/>
  </r>
  <r>
    <s v="ORD-2047"/>
    <d v="2024-12-28T00:00:00"/>
    <s v="Kiara Obrien"/>
    <s v="Milk"/>
    <x v="2"/>
    <n v="3531.22"/>
    <n v="6"/>
    <n v="544.1"/>
    <n v="575.29"/>
    <s v="East"/>
    <s v="Emma Brown"/>
  </r>
  <r>
    <s v="ORD-2048"/>
    <d v="2024-04-10T00:00:00"/>
    <s v="Gary Williams"/>
    <s v="Jacket"/>
    <x v="1"/>
    <n v="3199.39"/>
    <n v="10"/>
    <n v="62.77"/>
    <n v="583.91999999999996"/>
    <s v="South"/>
    <s v="John Doe"/>
  </r>
  <r>
    <s v="ORD-2049"/>
    <d v="2025-03-07T00:00:00"/>
    <s v="Kendra Brown DDS"/>
    <s v="Shoes"/>
    <x v="1"/>
    <n v="2905.77"/>
    <n v="10"/>
    <n v="179.93"/>
    <n v="530.75"/>
    <s v="North"/>
    <s v="John Doe"/>
  </r>
  <r>
    <s v="ORD-2050"/>
    <d v="2024-05-26T00:00:00"/>
    <s v="Anthony Jones"/>
    <s v="Sofa"/>
    <x v="3"/>
    <n v="1196.07"/>
    <n v="7"/>
    <n v="151.56"/>
    <n v="300.23"/>
    <s v="North"/>
    <s v="Emma Brown"/>
  </r>
  <r>
    <s v="ORD-2051"/>
    <d v="2024-11-01T00:00:00"/>
    <s v="Bernard Simpson"/>
    <s v="Headphones"/>
    <x v="0"/>
    <n v="1722.5"/>
    <n v="10"/>
    <n v="241.04"/>
    <n v="201.61"/>
    <s v="South"/>
    <s v="John Doe"/>
  </r>
  <r>
    <s v="ORD-2052"/>
    <d v="2025-01-27T00:00:00"/>
    <s v="Brenda Murphy"/>
    <s v="Milk"/>
    <x v="2"/>
    <n v="3561.02"/>
    <n v="5"/>
    <n v="339.44"/>
    <n v="674.84"/>
    <s v="West"/>
    <s v="Jane Smith"/>
  </r>
  <r>
    <s v="ORD-2053"/>
    <d v="2024-06-14T00:00:00"/>
    <s v="Sarah Smith"/>
    <s v="Cabinet"/>
    <x v="3"/>
    <n v="7565.45"/>
    <n v="8"/>
    <n v="1499.96"/>
    <n v="1527.05"/>
    <s v="West"/>
    <s v="David Johnson"/>
  </r>
  <r>
    <s v="ORD-2054"/>
    <d v="2025-03-03T00:00:00"/>
    <s v="Patrick Jenkins"/>
    <s v="Sweater"/>
    <x v="1"/>
    <n v="7360.94"/>
    <n v="8"/>
    <n v="550.54999999999995"/>
    <n v="2183.61"/>
    <s v="South"/>
    <s v="Jane Smith"/>
  </r>
  <r>
    <s v="ORD-2055"/>
    <d v="2024-06-01T00:00:00"/>
    <s v="Stephanie Mccall"/>
    <s v="Headphones"/>
    <x v="0"/>
    <n v="4891.8500000000004"/>
    <n v="7"/>
    <n v="53.49"/>
    <n v="1174.07"/>
    <s v="South"/>
    <s v="Jane Smith"/>
  </r>
  <r>
    <s v="ORD-2056"/>
    <d v="2024-11-20T00:00:00"/>
    <s v="Brianna Randall"/>
    <s v="Milk"/>
    <x v="2"/>
    <n v="1501.59"/>
    <n v="2"/>
    <n v="75.72"/>
    <n v="417.35"/>
    <s v="North"/>
    <s v="Jane Smith"/>
  </r>
  <r>
    <s v="ORD-2057"/>
    <d v="2024-04-23T00:00:00"/>
    <s v="David Rodriguez"/>
    <s v="Laptop"/>
    <x v="0"/>
    <n v="8602.65"/>
    <n v="10"/>
    <n v="1434.8"/>
    <n v="2541.89"/>
    <s v="West"/>
    <s v="Jane Smith"/>
  </r>
  <r>
    <s v="ORD-2058"/>
    <d v="2024-08-08T00:00:00"/>
    <s v="Randy Obrien"/>
    <s v="Cabinet"/>
    <x v="3"/>
    <n v="1895.63"/>
    <n v="2"/>
    <n v="113.39"/>
    <n v="237.16"/>
    <s v="East"/>
    <s v="Emma Brown"/>
  </r>
  <r>
    <s v="ORD-2059"/>
    <d v="2024-03-23T00:00:00"/>
    <s v="Isabella Le"/>
    <s v="Sofa"/>
    <x v="3"/>
    <n v="3992.12"/>
    <n v="10"/>
    <n v="121.95"/>
    <n v="429.61"/>
    <s v="North"/>
    <s v="John Doe"/>
  </r>
  <r>
    <s v="ORD-2060"/>
    <d v="2025-01-04T00:00:00"/>
    <s v="Robert Hamilton"/>
    <s v="Office Chair"/>
    <x v="3"/>
    <n v="1548.1"/>
    <n v="4"/>
    <n v="141.83000000000001"/>
    <n v="213.01"/>
    <s v="North"/>
    <s v="Jane Smith"/>
  </r>
  <r>
    <s v="ORD-2061"/>
    <d v="2024-08-20T00:00:00"/>
    <s v="Mark Barber"/>
    <s v="Bread"/>
    <x v="2"/>
    <n v="90.71"/>
    <n v="4"/>
    <n v="17.239999999999998"/>
    <n v="15.95"/>
    <s v="South"/>
    <s v="Jane Smith"/>
  </r>
  <r>
    <s v="ORD-2062"/>
    <d v="2025-02-01T00:00:00"/>
    <s v="Jose Terry"/>
    <s v="Headphones"/>
    <x v="0"/>
    <n v="937.7"/>
    <n v="1"/>
    <n v="49"/>
    <n v="119.38"/>
    <s v="West"/>
    <s v="Emma Brown"/>
  </r>
  <r>
    <s v="ORD-2063"/>
    <d v="2024-12-20T00:00:00"/>
    <s v="Lucas Murray"/>
    <s v="Bread"/>
    <x v="2"/>
    <n v="4266.78"/>
    <n v="8"/>
    <n v="643.28"/>
    <n v="740.89"/>
    <s v="West"/>
    <s v="David Johnson"/>
  </r>
  <r>
    <s v="ORD-2064"/>
    <d v="2024-03-14T00:00:00"/>
    <s v="Lisa Graham"/>
    <s v="Bookshelf"/>
    <x v="3"/>
    <n v="2571.52"/>
    <n v="3"/>
    <n v="395.65"/>
    <n v="591.41999999999996"/>
    <s v="East"/>
    <s v="David Johnson"/>
  </r>
  <r>
    <s v="ORD-2065"/>
    <d v="2024-08-30T00:00:00"/>
    <s v="James Jones"/>
    <s v="Fruits"/>
    <x v="2"/>
    <n v="694.6"/>
    <n v="1"/>
    <n v="119.91"/>
    <n v="103.25"/>
    <s v="East"/>
    <s v="Emma Brown"/>
  </r>
  <r>
    <s v="ORD-2066"/>
    <d v="2024-07-14T00:00:00"/>
    <s v="Susan Salinas"/>
    <s v="Headphones"/>
    <x v="0"/>
    <n v="341.15"/>
    <n v="2"/>
    <n v="42.03"/>
    <n v="69"/>
    <s v="North"/>
    <s v="David Johnson"/>
  </r>
  <r>
    <s v="ORD-2067"/>
    <d v="2024-06-27T00:00:00"/>
    <s v="Amanda Jackson"/>
    <s v="Jeans"/>
    <x v="1"/>
    <n v="4130.09"/>
    <n v="7"/>
    <n v="761.94"/>
    <n v="1144.71"/>
    <s v="North"/>
    <s v="John Doe"/>
  </r>
  <r>
    <s v="ORD-2068"/>
    <d v="2024-11-12T00:00:00"/>
    <s v="Austin Guerrero"/>
    <s v="Headphones"/>
    <x v="0"/>
    <n v="1440.23"/>
    <n v="6"/>
    <n v="222.9"/>
    <n v="425.34"/>
    <s v="North"/>
    <s v="Emma Brown"/>
  </r>
  <r>
    <s v="ORD-2069"/>
    <d v="2024-03-29T00:00:00"/>
    <s v="Eric Smith"/>
    <s v="Tablet"/>
    <x v="0"/>
    <n v="1818.28"/>
    <n v="9"/>
    <n v="271.11"/>
    <n v="261.72000000000003"/>
    <s v="West"/>
    <s v="Jane Smith"/>
  </r>
  <r>
    <s v="ORD-2070"/>
    <d v="2025-02-17T00:00:00"/>
    <s v="Michelle Roman"/>
    <s v="Headphones"/>
    <x v="0"/>
    <n v="289.86"/>
    <n v="4"/>
    <n v="41.47"/>
    <n v="64.03"/>
    <s v="East"/>
    <s v="John Doe"/>
  </r>
  <r>
    <s v="ORD-2071"/>
    <d v="2024-05-06T00:00:00"/>
    <s v="Daniel Morris"/>
    <s v="Eggs"/>
    <x v="2"/>
    <n v="450.78"/>
    <n v="2"/>
    <n v="37.82"/>
    <n v="74.69"/>
    <s v="East"/>
    <s v="John Doe"/>
  </r>
  <r>
    <s v="ORD-2072"/>
    <d v="2024-09-23T00:00:00"/>
    <s v="Ann Smith"/>
    <s v="Bookshelf"/>
    <x v="3"/>
    <n v="4538.53"/>
    <n v="9"/>
    <n v="779.67"/>
    <n v="853.48"/>
    <s v="North"/>
    <s v="Chris Wilson"/>
  </r>
  <r>
    <s v="ORD-2073"/>
    <d v="2024-07-21T00:00:00"/>
    <s v="Michelle Henderson"/>
    <s v="Sweater"/>
    <x v="1"/>
    <n v="131.9"/>
    <n v="5"/>
    <n v="8.0500000000000007"/>
    <n v="23.25"/>
    <s v="West"/>
    <s v="Jane Smith"/>
  </r>
  <r>
    <s v="ORD-2074"/>
    <d v="2024-12-09T00:00:00"/>
    <s v="Ashley Dudley"/>
    <s v="Vegetables"/>
    <x v="2"/>
    <n v="220.22"/>
    <n v="6"/>
    <n v="42.32"/>
    <n v="35.96"/>
    <s v="North"/>
    <s v="David Johnson"/>
  </r>
  <r>
    <s v="ORD-2075"/>
    <d v="2024-10-29T00:00:00"/>
    <s v="Roger Whitney"/>
    <s v="Jacket"/>
    <x v="1"/>
    <n v="323.83"/>
    <n v="3"/>
    <n v="3.58"/>
    <n v="72.13"/>
    <s v="North"/>
    <s v="David Johnson"/>
  </r>
  <r>
    <s v="ORD-2076"/>
    <d v="2024-05-26T00:00:00"/>
    <s v="Anne Cantrell"/>
    <s v="T-shirt"/>
    <x v="1"/>
    <n v="1391.71"/>
    <n v="2"/>
    <n v="34.1"/>
    <n v="374.71"/>
    <s v="South"/>
    <s v="Chris Wilson"/>
  </r>
  <r>
    <s v="ORD-2077"/>
    <d v="2024-03-13T00:00:00"/>
    <s v="Stephen Hampton"/>
    <s v="T-shirt"/>
    <x v="1"/>
    <n v="1229.1099999999999"/>
    <n v="5"/>
    <n v="53.54"/>
    <n v="339.85"/>
    <s v="North"/>
    <s v="John Doe"/>
  </r>
  <r>
    <s v="ORD-2078"/>
    <d v="2024-11-30T00:00:00"/>
    <s v="Angelica Campbell"/>
    <s v="Jeans"/>
    <x v="1"/>
    <n v="675.76"/>
    <n v="2"/>
    <n v="18.59"/>
    <n v="174.11"/>
    <s v="West"/>
    <s v="David Johnson"/>
  </r>
  <r>
    <s v="ORD-2079"/>
    <d v="2024-11-28T00:00:00"/>
    <s v="Heather Roberts"/>
    <s v="Office Chair"/>
    <x v="3"/>
    <n v="594.05999999999995"/>
    <n v="4"/>
    <n v="101.4"/>
    <n v="101.14"/>
    <s v="West"/>
    <s v="Emma Brown"/>
  </r>
  <r>
    <s v="ORD-2080"/>
    <d v="2024-07-17T00:00:00"/>
    <s v="Joshua Morgan"/>
    <s v="Laptop"/>
    <x v="0"/>
    <n v="4952.92"/>
    <n v="5"/>
    <n v="897.96"/>
    <n v="883.07"/>
    <s v="East"/>
    <s v="Chris Wilson"/>
  </r>
  <r>
    <s v="ORD-2081"/>
    <d v="2024-05-31T00:00:00"/>
    <s v="Kyle Boyd"/>
    <s v="Milk"/>
    <x v="2"/>
    <n v="477.29"/>
    <n v="1"/>
    <n v="41"/>
    <n v="138.87"/>
    <s v="East"/>
    <s v="David Johnson"/>
  </r>
  <r>
    <s v="ORD-2082"/>
    <d v="2024-07-18T00:00:00"/>
    <s v="Mary Allen"/>
    <s v="Smartphone"/>
    <x v="0"/>
    <n v="1396.25"/>
    <n v="4"/>
    <n v="31.78"/>
    <n v="361.3"/>
    <s v="East"/>
    <s v="Jane Smith"/>
  </r>
  <r>
    <s v="ORD-2083"/>
    <d v="2025-01-18T00:00:00"/>
    <s v="Julia Aguirre"/>
    <s v="Sofa"/>
    <x v="3"/>
    <n v="58.29"/>
    <n v="2"/>
    <n v="11.4"/>
    <n v="16.78"/>
    <s v="North"/>
    <s v="Chris Wilson"/>
  </r>
  <r>
    <s v="ORD-2084"/>
    <d v="2024-08-19T00:00:00"/>
    <s v="Kenneth Wolf"/>
    <s v="T-shirt"/>
    <x v="1"/>
    <n v="923.23"/>
    <n v="5"/>
    <n v="141.99"/>
    <n v="188.15"/>
    <s v="East"/>
    <s v="Chris Wilson"/>
  </r>
  <r>
    <s v="ORD-2085"/>
    <d v="2024-05-16T00:00:00"/>
    <s v="Ronald Foster"/>
    <s v="Laptop"/>
    <x v="0"/>
    <n v="673.9"/>
    <n v="1"/>
    <n v="26.58"/>
    <n v="159.32"/>
    <s v="West"/>
    <s v="Emma Brown"/>
  </r>
  <r>
    <s v="ORD-2086"/>
    <d v="2024-06-18T00:00:00"/>
    <s v="Andrew Mann"/>
    <s v="Bookshelf"/>
    <x v="3"/>
    <n v="406.58"/>
    <n v="6"/>
    <n v="46.38"/>
    <n v="113.6"/>
    <s v="West"/>
    <s v="John Doe"/>
  </r>
  <r>
    <s v="ORD-2087"/>
    <d v="2024-07-01T00:00:00"/>
    <s v="William Tran"/>
    <s v="Sweater"/>
    <x v="1"/>
    <n v="1865.68"/>
    <n v="9"/>
    <n v="326.5"/>
    <n v="520.07000000000005"/>
    <s v="East"/>
    <s v="Emma Brown"/>
  </r>
  <r>
    <s v="ORD-2088"/>
    <d v="2024-12-22T00:00:00"/>
    <s v="Rebecca Armstrong"/>
    <s v="Eggs"/>
    <x v="2"/>
    <n v="1843.76"/>
    <n v="4"/>
    <n v="167.33"/>
    <n v="516.45000000000005"/>
    <s v="West"/>
    <s v="David Johnson"/>
  </r>
  <r>
    <s v="ORD-2089"/>
    <d v="2024-11-09T00:00:00"/>
    <s v="Robert Thompson"/>
    <s v="Tablet"/>
    <x v="0"/>
    <n v="3841.21"/>
    <n v="6"/>
    <n v="377.78"/>
    <n v="675.53"/>
    <s v="North"/>
    <s v="Jane Smith"/>
  </r>
  <r>
    <s v="ORD-2090"/>
    <d v="2025-01-23T00:00:00"/>
    <s v="Alison Hopkins"/>
    <s v="T-shirt"/>
    <x v="1"/>
    <n v="188.7"/>
    <n v="4"/>
    <n v="8.4700000000000006"/>
    <n v="30.42"/>
    <s v="South"/>
    <s v="Chris Wilson"/>
  </r>
  <r>
    <s v="ORD-2091"/>
    <d v="2025-01-06T00:00:00"/>
    <s v="Tiffany Dickerson"/>
    <s v="Desk"/>
    <x v="3"/>
    <n v="4430.76"/>
    <n v="10"/>
    <n v="658.86"/>
    <n v="830.83"/>
    <s v="South"/>
    <s v="John Doe"/>
  </r>
  <r>
    <s v="ORD-2092"/>
    <d v="2025-02-03T00:00:00"/>
    <s v="Jeremiah Mitchell"/>
    <s v="Desk"/>
    <x v="3"/>
    <n v="3321.85"/>
    <n v="9"/>
    <n v="255.2"/>
    <n v="416.7"/>
    <s v="West"/>
    <s v="Chris Wilson"/>
  </r>
  <r>
    <s v="ORD-2093"/>
    <d v="2024-07-01T00:00:00"/>
    <s v="Olivia Dennis"/>
    <s v="Jeans"/>
    <x v="1"/>
    <n v="477.14"/>
    <n v="1"/>
    <n v="5.39"/>
    <n v="133.41999999999999"/>
    <s v="East"/>
    <s v="David Johnson"/>
  </r>
  <r>
    <s v="ORD-2094"/>
    <d v="2024-03-21T00:00:00"/>
    <s v="Thomas Anderson"/>
    <s v="Bookshelf"/>
    <x v="3"/>
    <n v="1588.51"/>
    <n v="2"/>
    <n v="261.89"/>
    <n v="457.09"/>
    <s v="West"/>
    <s v="Emma Brown"/>
  </r>
  <r>
    <s v="ORD-2095"/>
    <d v="2024-12-26T00:00:00"/>
    <s v="Joseph Massey"/>
    <s v="Bookshelf"/>
    <x v="3"/>
    <n v="2236.81"/>
    <n v="7"/>
    <n v="381.36"/>
    <n v="317.44"/>
    <s v="West"/>
    <s v="John Doe"/>
  </r>
  <r>
    <s v="ORD-2096"/>
    <d v="2025-01-10T00:00:00"/>
    <s v="Jennifer Hardin"/>
    <s v="Desk"/>
    <x v="3"/>
    <n v="264.5"/>
    <n v="4"/>
    <n v="12.52"/>
    <n v="47.7"/>
    <s v="North"/>
    <s v="Emma Brown"/>
  </r>
  <r>
    <s v="ORD-2097"/>
    <d v="2024-11-15T00:00:00"/>
    <s v="Laurie Schwartz"/>
    <s v="Fruits"/>
    <x v="2"/>
    <n v="2871.02"/>
    <n v="4"/>
    <n v="452.16"/>
    <n v="310.27999999999997"/>
    <s v="North"/>
    <s v="John Doe"/>
  </r>
  <r>
    <s v="ORD-2098"/>
    <d v="2024-08-27T00:00:00"/>
    <s v="Michael Allen"/>
    <s v="Tablet"/>
    <x v="0"/>
    <n v="1494.26"/>
    <n v="2"/>
    <n v="34.78"/>
    <n v="186.54"/>
    <s v="East"/>
    <s v="John Doe"/>
  </r>
  <r>
    <s v="ORD-2099"/>
    <d v="2024-12-10T00:00:00"/>
    <s v="Christine Mcdonald"/>
    <s v="Desk"/>
    <x v="3"/>
    <n v="1295.3599999999999"/>
    <n v="3"/>
    <n v="85.15"/>
    <n v="204.77"/>
    <s v="North"/>
    <s v="Jane Smith"/>
  </r>
  <r>
    <s v="ORD-2100"/>
    <d v="2024-09-04T00:00:00"/>
    <s v="Brianna Lee"/>
    <s v="Bread"/>
    <x v="2"/>
    <n v="3517.49"/>
    <n v="6"/>
    <n v="583.82000000000005"/>
    <n v="435.64"/>
    <s v="South"/>
    <s v="Emma Brown"/>
  </r>
  <r>
    <s v="ORD-2101"/>
    <d v="2024-04-10T00:00:00"/>
    <s v="Javier Miller"/>
    <s v="Cabinet"/>
    <x v="3"/>
    <n v="2959.24"/>
    <n v="3"/>
    <n v="325.37"/>
    <n v="468.05"/>
    <s v="North"/>
    <s v="Chris Wilson"/>
  </r>
  <r>
    <s v="ORD-2102"/>
    <d v="2024-08-25T00:00:00"/>
    <s v="Kendra Good"/>
    <s v="Tablet"/>
    <x v="0"/>
    <n v="3143.33"/>
    <n v="10"/>
    <n v="319.36"/>
    <n v="736.97"/>
    <s v="South"/>
    <s v="John Doe"/>
  </r>
  <r>
    <s v="ORD-2103"/>
    <d v="2024-04-28T00:00:00"/>
    <s v="John Hansen"/>
    <s v="Shoes"/>
    <x v="1"/>
    <n v="2424.2800000000002"/>
    <n v="10"/>
    <n v="180.21"/>
    <n v="715.46"/>
    <s v="North"/>
    <s v="John Doe"/>
  </r>
  <r>
    <s v="ORD-2104"/>
    <d v="2024-06-27T00:00:00"/>
    <s v="Edward Bailey"/>
    <s v="Smartwatch"/>
    <x v="0"/>
    <n v="519.91999999999996"/>
    <n v="9"/>
    <n v="11.7"/>
    <n v="139.76"/>
    <s v="West"/>
    <s v="Chris Wilson"/>
  </r>
  <r>
    <s v="ORD-2105"/>
    <d v="2024-09-01T00:00:00"/>
    <s v="Casey Lam"/>
    <s v="Desk"/>
    <x v="3"/>
    <n v="2108.16"/>
    <n v="7"/>
    <n v="13.61"/>
    <n v="351.16"/>
    <s v="East"/>
    <s v="John Doe"/>
  </r>
  <r>
    <s v="ORD-2106"/>
    <d v="2024-07-29T00:00:00"/>
    <s v="Christopher Austin"/>
    <s v="Smartphone"/>
    <x v="0"/>
    <n v="1568.97"/>
    <n v="2"/>
    <n v="231.23"/>
    <n v="212.29"/>
    <s v="West"/>
    <s v="Emma Brown"/>
  </r>
  <r>
    <s v="ORD-2107"/>
    <d v="2024-09-15T00:00:00"/>
    <s v="Daniel Gray"/>
    <s v="Headphones"/>
    <x v="0"/>
    <n v="1610.37"/>
    <n v="4"/>
    <n v="91.15"/>
    <n v="289.04000000000002"/>
    <s v="West"/>
    <s v="David Johnson"/>
  </r>
  <r>
    <s v="ORD-2108"/>
    <d v="2024-03-27T00:00:00"/>
    <s v="Jessica Reed"/>
    <s v="Cabinet"/>
    <x v="3"/>
    <n v="1014.18"/>
    <n v="6"/>
    <n v="190.68"/>
    <n v="109.12"/>
    <s v="South"/>
    <s v="Emma Brown"/>
  </r>
  <r>
    <s v="ORD-2109"/>
    <d v="2024-04-20T00:00:00"/>
    <s v="Elizabeth Gomez"/>
    <s v="Sofa"/>
    <x v="3"/>
    <n v="1758.23"/>
    <n v="10"/>
    <n v="198.21"/>
    <n v="254.37"/>
    <s v="East"/>
    <s v="Jane Smith"/>
  </r>
  <r>
    <s v="ORD-2110"/>
    <d v="2024-07-20T00:00:00"/>
    <s v="Deborah Baird"/>
    <s v="Bookshelf"/>
    <x v="3"/>
    <n v="7521.05"/>
    <n v="8"/>
    <n v="1178.76"/>
    <n v="1472.83"/>
    <s v="North"/>
    <s v="David Johnson"/>
  </r>
  <r>
    <s v="ORD-2111"/>
    <d v="2025-02-14T00:00:00"/>
    <s v="David Graves"/>
    <s v="Smartphone"/>
    <x v="0"/>
    <n v="5399.52"/>
    <n v="6"/>
    <n v="969.15"/>
    <n v="1425.7"/>
    <s v="West"/>
    <s v="John Doe"/>
  </r>
  <r>
    <s v="ORD-2112"/>
    <d v="2024-08-07T00:00:00"/>
    <s v="Peter Williams"/>
    <s v="Headphones"/>
    <x v="0"/>
    <n v="653.84"/>
    <n v="3"/>
    <n v="85.09"/>
    <n v="142.44999999999999"/>
    <s v="North"/>
    <s v="John Doe"/>
  </r>
  <r>
    <s v="ORD-2113"/>
    <d v="2024-09-13T00:00:00"/>
    <s v="Jimmy Beck"/>
    <s v="Eggs"/>
    <x v="2"/>
    <n v="5435.76"/>
    <n v="8"/>
    <n v="1061.46"/>
    <n v="1151.1199999999999"/>
    <s v="South"/>
    <s v="David Johnson"/>
  </r>
  <r>
    <s v="ORD-2114"/>
    <d v="2024-09-10T00:00:00"/>
    <s v="Angela Perez DVM"/>
    <s v="Sweater"/>
    <x v="1"/>
    <n v="1874.8"/>
    <n v="5"/>
    <n v="212.7"/>
    <n v="438.12"/>
    <s v="East"/>
    <s v="Jane Smith"/>
  </r>
  <r>
    <s v="ORD-2115"/>
    <d v="2024-11-24T00:00:00"/>
    <s v="Phillip Torres"/>
    <s v="Jacket"/>
    <x v="1"/>
    <n v="2514.69"/>
    <n v="8"/>
    <n v="439.44"/>
    <n v="376.16"/>
    <s v="North"/>
    <s v="Chris Wilson"/>
  </r>
  <r>
    <s v="ORD-2116"/>
    <d v="2024-06-19T00:00:00"/>
    <s v="Karina Marshall"/>
    <s v="T-shirt"/>
    <x v="1"/>
    <n v="3114.54"/>
    <n v="10"/>
    <n v="148.31"/>
    <n v="699.94"/>
    <s v="West"/>
    <s v="Chris Wilson"/>
  </r>
  <r>
    <s v="ORD-2117"/>
    <d v="2025-02-10T00:00:00"/>
    <s v="Teresa Smith"/>
    <s v="Tablet"/>
    <x v="0"/>
    <n v="9233.1299999999992"/>
    <n v="10"/>
    <n v="196.47"/>
    <n v="1057.6199999999999"/>
    <s v="North"/>
    <s v="Chris Wilson"/>
  </r>
  <r>
    <s v="ORD-2118"/>
    <d v="2024-09-16T00:00:00"/>
    <s v="Thomas Robinson"/>
    <s v="Jeans"/>
    <x v="1"/>
    <n v="1044.47"/>
    <n v="5"/>
    <n v="17.66"/>
    <n v="198.03"/>
    <s v="South"/>
    <s v="David Johnson"/>
  </r>
  <r>
    <s v="ORD-2119"/>
    <d v="2025-03-02T00:00:00"/>
    <s v="Isaac Thompson"/>
    <s v="Sweater"/>
    <x v="1"/>
    <n v="799.92"/>
    <n v="7"/>
    <n v="89"/>
    <n v="193.03"/>
    <s v="West"/>
    <s v="John Doe"/>
  </r>
  <r>
    <s v="ORD-2120"/>
    <d v="2024-06-28T00:00:00"/>
    <s v="Sheila Rodriguez"/>
    <s v="Smartwatch"/>
    <x v="0"/>
    <n v="6685.99"/>
    <n v="9"/>
    <n v="910.02"/>
    <n v="672.29"/>
    <s v="North"/>
    <s v="David Johnson"/>
  </r>
  <r>
    <s v="ORD-2121"/>
    <d v="2024-09-06T00:00:00"/>
    <s v="Chris Ray"/>
    <s v="Jeans"/>
    <x v="1"/>
    <n v="549.14"/>
    <n v="9"/>
    <n v="102.28"/>
    <n v="65.290000000000006"/>
    <s v="West"/>
    <s v="Jane Smith"/>
  </r>
  <r>
    <s v="ORD-2122"/>
    <d v="2025-01-20T00:00:00"/>
    <s v="Cory Brown"/>
    <s v="T-shirt"/>
    <x v="1"/>
    <n v="857.94"/>
    <n v="2"/>
    <n v="41.32"/>
    <n v="164.31"/>
    <s v="West"/>
    <s v="David Johnson"/>
  </r>
  <r>
    <s v="ORD-2123"/>
    <d v="2024-04-10T00:00:00"/>
    <s v="Brian Griffin"/>
    <s v="Smartwatch"/>
    <x v="0"/>
    <n v="579.62"/>
    <n v="1"/>
    <n v="26.95"/>
    <n v="82.5"/>
    <s v="East"/>
    <s v="Emma Brown"/>
  </r>
  <r>
    <s v="ORD-2124"/>
    <d v="2024-06-07T00:00:00"/>
    <s v="Randall Mueller"/>
    <s v="Desk"/>
    <x v="3"/>
    <n v="1655.06"/>
    <n v="6"/>
    <n v="43.53"/>
    <n v="258.12"/>
    <s v="North"/>
    <s v="David Johnson"/>
  </r>
  <r>
    <s v="ORD-2125"/>
    <d v="2025-02-04T00:00:00"/>
    <s v="James Burnett"/>
    <s v="Sofa"/>
    <x v="3"/>
    <n v="485.37"/>
    <n v="3"/>
    <n v="65.010000000000005"/>
    <n v="88.65"/>
    <s v="South"/>
    <s v="Emma Brown"/>
  </r>
  <r>
    <s v="ORD-2126"/>
    <d v="2025-03-07T00:00:00"/>
    <s v="Stacey Mccoy"/>
    <s v="Headphones"/>
    <x v="0"/>
    <n v="455.25"/>
    <n v="1"/>
    <n v="61.46"/>
    <n v="130.22"/>
    <s v="South"/>
    <s v="John Doe"/>
  </r>
  <r>
    <s v="ORD-2127"/>
    <d v="2025-01-09T00:00:00"/>
    <s v="Alicia Taylor"/>
    <s v="Sweater"/>
    <x v="1"/>
    <n v="779.6"/>
    <n v="8"/>
    <n v="89.1"/>
    <n v="116.95"/>
    <s v="South"/>
    <s v="Emma Brown"/>
  </r>
  <r>
    <s v="ORD-2128"/>
    <d v="2025-02-01T00:00:00"/>
    <s v="Jodi Miller"/>
    <s v="Desk"/>
    <x v="3"/>
    <n v="30.25"/>
    <n v="1"/>
    <n v="4.25"/>
    <n v="8.9"/>
    <s v="North"/>
    <s v="Jane Smith"/>
  </r>
  <r>
    <s v="ORD-2129"/>
    <d v="2024-06-26T00:00:00"/>
    <s v="Billy Barron"/>
    <s v="Smartphone"/>
    <x v="0"/>
    <n v="1102.27"/>
    <n v="9"/>
    <n v="190"/>
    <n v="136.69999999999999"/>
    <s v="North"/>
    <s v="David Johnson"/>
  </r>
  <r>
    <s v="ORD-2130"/>
    <d v="2024-04-24T00:00:00"/>
    <s v="Tiffany Pollard"/>
    <s v="Sofa"/>
    <x v="3"/>
    <n v="3585.75"/>
    <n v="7"/>
    <n v="146.41"/>
    <n v="415.53"/>
    <s v="East"/>
    <s v="Emma Brown"/>
  </r>
  <r>
    <s v="ORD-2131"/>
    <d v="2024-05-08T00:00:00"/>
    <s v="Michael Davis"/>
    <s v="Smartphone"/>
    <x v="0"/>
    <n v="9307.48"/>
    <n v="10"/>
    <n v="75.39"/>
    <n v="2394.77"/>
    <s v="North"/>
    <s v="John Doe"/>
  </r>
  <r>
    <s v="ORD-2132"/>
    <d v="2024-05-20T00:00:00"/>
    <s v="Abigail Bartlett"/>
    <s v="Sofa"/>
    <x v="3"/>
    <n v="219.44"/>
    <n v="1"/>
    <n v="41.97"/>
    <n v="41.11"/>
    <s v="East"/>
    <s v="Chris Wilson"/>
  </r>
  <r>
    <s v="ORD-2133"/>
    <d v="2024-03-29T00:00:00"/>
    <s v="John Oneill"/>
    <s v="Fruits"/>
    <x v="2"/>
    <n v="1942.94"/>
    <n v="2"/>
    <n v="222.37"/>
    <n v="235.91"/>
    <s v="North"/>
    <s v="Emma Brown"/>
  </r>
  <r>
    <s v="ORD-2134"/>
    <d v="2025-01-15T00:00:00"/>
    <s v="Alan Patel"/>
    <s v="Bookshelf"/>
    <x v="3"/>
    <n v="2445.25"/>
    <n v="10"/>
    <n v="203.74"/>
    <n v="318.47000000000003"/>
    <s v="South"/>
    <s v="David Johnson"/>
  </r>
  <r>
    <s v="ORD-2135"/>
    <d v="2024-10-23T00:00:00"/>
    <s v="Russell Harris"/>
    <s v="Cabinet"/>
    <x v="3"/>
    <n v="2437.7199999999998"/>
    <n v="9"/>
    <n v="320.92"/>
    <n v="620.19000000000005"/>
    <s v="East"/>
    <s v="Emma Brown"/>
  </r>
  <r>
    <s v="ORD-2136"/>
    <d v="2024-12-11T00:00:00"/>
    <s v="Kelly Wilson"/>
    <s v="Smartphone"/>
    <x v="0"/>
    <n v="4491.09"/>
    <n v="7"/>
    <n v="763.26"/>
    <n v="457.53"/>
    <s v="East"/>
    <s v="Jane Smith"/>
  </r>
  <r>
    <s v="ORD-2137"/>
    <d v="2024-05-03T00:00:00"/>
    <s v="Tim Bell"/>
    <s v="Jeans"/>
    <x v="1"/>
    <n v="4887.82"/>
    <n v="7"/>
    <n v="944.45"/>
    <n v="1194.1099999999999"/>
    <s v="North"/>
    <s v="Chris Wilson"/>
  </r>
  <r>
    <s v="ORD-2138"/>
    <d v="2024-08-06T00:00:00"/>
    <s v="Jason Garrett"/>
    <s v="Jeans"/>
    <x v="1"/>
    <n v="1464.18"/>
    <n v="5"/>
    <n v="178.21"/>
    <n v="406.4"/>
    <s v="West"/>
    <s v="Emma Brown"/>
  </r>
  <r>
    <s v="ORD-2139"/>
    <d v="2024-10-27T00:00:00"/>
    <s v="Dr. Scott Wolfe"/>
    <s v="Sweater"/>
    <x v="1"/>
    <n v="8000.9"/>
    <n v="10"/>
    <n v="179.62"/>
    <n v="956.24"/>
    <s v="South"/>
    <s v="Emma Brown"/>
  </r>
  <r>
    <s v="ORD-2140"/>
    <d v="2024-04-30T00:00:00"/>
    <s v="Barbara Aguirre"/>
    <s v="Sofa"/>
    <x v="3"/>
    <n v="903.77"/>
    <n v="6"/>
    <n v="19.71"/>
    <n v="100.04"/>
    <s v="West"/>
    <s v="Jane Smith"/>
  </r>
  <r>
    <s v="ORD-2141"/>
    <d v="2024-08-04T00:00:00"/>
    <s v="Laura Mcconnell"/>
    <s v="Bread"/>
    <x v="2"/>
    <n v="5456.84"/>
    <n v="6"/>
    <n v="943.81"/>
    <n v="826.38"/>
    <s v="North"/>
    <s v="John Doe"/>
  </r>
  <r>
    <s v="ORD-2142"/>
    <d v="2024-04-09T00:00:00"/>
    <s v="John Mcfarland"/>
    <s v="Milk"/>
    <x v="2"/>
    <n v="1195.43"/>
    <n v="3"/>
    <n v="120.57"/>
    <n v="237.08"/>
    <s v="West"/>
    <s v="David Johnson"/>
  </r>
  <r>
    <s v="ORD-2143"/>
    <d v="2024-05-26T00:00:00"/>
    <s v="Alice Hawkins"/>
    <s v="Laptop"/>
    <x v="0"/>
    <n v="102.38"/>
    <n v="2"/>
    <n v="16.350000000000001"/>
    <n v="16.670000000000002"/>
    <s v="South"/>
    <s v="Chris Wilson"/>
  </r>
  <r>
    <s v="ORD-2144"/>
    <d v="2024-06-09T00:00:00"/>
    <s v="Amanda Holmes"/>
    <s v="Laptop"/>
    <x v="0"/>
    <n v="137.68"/>
    <n v="4"/>
    <n v="2.38"/>
    <n v="40.130000000000003"/>
    <s v="East"/>
    <s v="Chris Wilson"/>
  </r>
  <r>
    <s v="ORD-2145"/>
    <d v="2024-12-28T00:00:00"/>
    <s v="Chad Dunn"/>
    <s v="Bookshelf"/>
    <x v="3"/>
    <n v="3515.67"/>
    <n v="8"/>
    <n v="183.64"/>
    <n v="1004.64"/>
    <s v="North"/>
    <s v="Emma Brown"/>
  </r>
  <r>
    <s v="ORD-2146"/>
    <d v="2024-04-01T00:00:00"/>
    <s v="David Williams"/>
    <s v="Sofa"/>
    <x v="3"/>
    <n v="1888.32"/>
    <n v="2"/>
    <n v="91.47"/>
    <n v="541.79"/>
    <s v="East"/>
    <s v="David Johnson"/>
  </r>
  <r>
    <s v="ORD-2147"/>
    <d v="2025-02-26T00:00:00"/>
    <s v="John Estes"/>
    <s v="Cabinet"/>
    <x v="3"/>
    <n v="1980.4"/>
    <n v="2"/>
    <n v="194.36"/>
    <n v="210.5"/>
    <s v="West"/>
    <s v="Chris Wilson"/>
  </r>
  <r>
    <s v="ORD-2148"/>
    <d v="2024-04-16T00:00:00"/>
    <s v="Jennifer Smith"/>
    <s v="Shoes"/>
    <x v="1"/>
    <n v="336.39"/>
    <n v="2"/>
    <n v="62.68"/>
    <n v="55.27"/>
    <s v="East"/>
    <s v="Jane Smith"/>
  </r>
  <r>
    <s v="ORD-2149"/>
    <d v="2025-02-18T00:00:00"/>
    <s v="Lindsay Good"/>
    <s v="Milk"/>
    <x v="2"/>
    <n v="2035.48"/>
    <n v="3"/>
    <n v="274.60000000000002"/>
    <n v="376.59"/>
    <s v="West"/>
    <s v="Jane Smith"/>
  </r>
  <r>
    <s v="ORD-2150"/>
    <d v="2024-10-16T00:00:00"/>
    <s v="Jason Novak"/>
    <s v="Bread"/>
    <x v="2"/>
    <n v="741.21"/>
    <n v="8"/>
    <n v="91.44"/>
    <n v="143.19"/>
    <s v="West"/>
    <s v="Chris Wilson"/>
  </r>
  <r>
    <s v="ORD-2151"/>
    <d v="2024-10-11T00:00:00"/>
    <s v="William Perez"/>
    <s v="Headphones"/>
    <x v="0"/>
    <n v="3146.62"/>
    <n v="4"/>
    <n v="615.85"/>
    <n v="613.17999999999995"/>
    <s v="West"/>
    <s v="John Doe"/>
  </r>
  <r>
    <s v="ORD-2152"/>
    <d v="2024-11-18T00:00:00"/>
    <s v="Jonathan Calderon"/>
    <s v="Shoes"/>
    <x v="1"/>
    <n v="2191.67"/>
    <n v="10"/>
    <n v="104.72"/>
    <n v="401.07"/>
    <s v="North"/>
    <s v="Emma Brown"/>
  </r>
  <r>
    <s v="ORD-2153"/>
    <d v="2024-07-14T00:00:00"/>
    <s v="Curtis Miller"/>
    <s v="Sweater"/>
    <x v="1"/>
    <n v="6113.93"/>
    <n v="10"/>
    <n v="799.12"/>
    <n v="639.24"/>
    <s v="North"/>
    <s v="David Johnson"/>
  </r>
  <r>
    <s v="ORD-2154"/>
    <d v="2024-09-15T00:00:00"/>
    <s v="Samantha Morgan"/>
    <s v="Office Chair"/>
    <x v="3"/>
    <n v="5997.39"/>
    <n v="10"/>
    <n v="49.95"/>
    <n v="873.83"/>
    <s v="North"/>
    <s v="John Doe"/>
  </r>
  <r>
    <s v="ORD-2155"/>
    <d v="2025-01-10T00:00:00"/>
    <s v="Kevin Jackson"/>
    <s v="Laptop"/>
    <x v="0"/>
    <n v="1490.17"/>
    <n v="2"/>
    <n v="108.81"/>
    <n v="275.45999999999998"/>
    <s v="West"/>
    <s v="Jane Smith"/>
  </r>
  <r>
    <s v="ORD-2156"/>
    <d v="2024-10-03T00:00:00"/>
    <s v="Thomas Davis"/>
    <s v="Cabinet"/>
    <x v="3"/>
    <n v="643.24"/>
    <n v="6"/>
    <n v="12.3"/>
    <n v="180.59"/>
    <s v="West"/>
    <s v="John Doe"/>
  </r>
  <r>
    <s v="ORD-2157"/>
    <d v="2024-05-15T00:00:00"/>
    <s v="Jeffrey Maldonado"/>
    <s v="Smartwatch"/>
    <x v="0"/>
    <n v="861.74"/>
    <n v="1"/>
    <n v="35.83"/>
    <n v="211.26"/>
    <s v="South"/>
    <s v="David Johnson"/>
  </r>
  <r>
    <s v="ORD-2158"/>
    <d v="2025-02-20T00:00:00"/>
    <s v="Kaylee Wilson"/>
    <s v="Headphones"/>
    <x v="0"/>
    <n v="330.71"/>
    <n v="8"/>
    <n v="56.44"/>
    <n v="77.900000000000006"/>
    <s v="East"/>
    <s v="John Doe"/>
  </r>
  <r>
    <s v="ORD-2159"/>
    <d v="2024-08-04T00:00:00"/>
    <s v="Thomas Carroll"/>
    <s v="Shoes"/>
    <x v="1"/>
    <n v="385.86"/>
    <n v="9"/>
    <n v="19.329999999999998"/>
    <n v="48.28"/>
    <s v="North"/>
    <s v="John Doe"/>
  </r>
  <r>
    <s v="ORD-2160"/>
    <d v="2024-11-14T00:00:00"/>
    <s v="Nichole Pacheco"/>
    <s v="Sweater"/>
    <x v="1"/>
    <n v="1135.94"/>
    <n v="2"/>
    <n v="208.29"/>
    <n v="293.45999999999998"/>
    <s v="West"/>
    <s v="Jane Smith"/>
  </r>
  <r>
    <s v="ORD-2161"/>
    <d v="2024-08-15T00:00:00"/>
    <s v="Jose Gutierrez"/>
    <s v="Sofa"/>
    <x v="3"/>
    <n v="1366.59"/>
    <n v="7"/>
    <n v="66"/>
    <n v="338.1"/>
    <s v="West"/>
    <s v="Chris Wilson"/>
  </r>
  <r>
    <s v="ORD-2162"/>
    <d v="2025-02-21T00:00:00"/>
    <s v="Mr. Brandon May III"/>
    <s v="Sofa"/>
    <x v="3"/>
    <n v="450.08"/>
    <n v="4"/>
    <n v="14.18"/>
    <n v="45.17"/>
    <s v="South"/>
    <s v="David Johnson"/>
  </r>
  <r>
    <s v="ORD-2163"/>
    <d v="2024-12-29T00:00:00"/>
    <s v="Andrea Richardson"/>
    <s v="Sofa"/>
    <x v="3"/>
    <n v="4662.71"/>
    <n v="8"/>
    <n v="42.19"/>
    <n v="1033.8399999999999"/>
    <s v="East"/>
    <s v="David Johnson"/>
  </r>
  <r>
    <s v="ORD-2164"/>
    <d v="2024-11-02T00:00:00"/>
    <s v="Joseph Buchanan"/>
    <s v="Vegetables"/>
    <x v="2"/>
    <n v="1969.2"/>
    <n v="7"/>
    <n v="201.81"/>
    <n v="212.28"/>
    <s v="West"/>
    <s v="John Doe"/>
  </r>
  <r>
    <s v="ORD-2165"/>
    <d v="2024-06-03T00:00:00"/>
    <s v="Courtney Mckenzie MD"/>
    <s v="Fruits"/>
    <x v="2"/>
    <n v="3754.14"/>
    <n v="4"/>
    <n v="719.39"/>
    <n v="555.77"/>
    <s v="East"/>
    <s v="Emma Brown"/>
  </r>
  <r>
    <s v="ORD-2166"/>
    <d v="2024-11-14T00:00:00"/>
    <s v="Kevin Brock"/>
    <s v="Tablet"/>
    <x v="0"/>
    <n v="3654.27"/>
    <n v="4"/>
    <n v="243.01"/>
    <n v="950.23"/>
    <s v="East"/>
    <s v="Jane Smith"/>
  </r>
  <r>
    <s v="ORD-2167"/>
    <d v="2024-05-07T00:00:00"/>
    <s v="Michael Cole"/>
    <s v="Sofa"/>
    <x v="3"/>
    <n v="1178.68"/>
    <n v="2"/>
    <n v="215.51"/>
    <n v="246.43"/>
    <s v="East"/>
    <s v="Jane Smith"/>
  </r>
  <r>
    <s v="ORD-2168"/>
    <d v="2025-01-02T00:00:00"/>
    <s v="Christian Gonzalez"/>
    <s v="Smartphone"/>
    <x v="0"/>
    <n v="399.24"/>
    <n v="7"/>
    <n v="16.88"/>
    <n v="56.97"/>
    <s v="South"/>
    <s v="Chris Wilson"/>
  </r>
  <r>
    <s v="ORD-2169"/>
    <d v="2024-09-05T00:00:00"/>
    <s v="Luis Hall"/>
    <s v="Sofa"/>
    <x v="3"/>
    <n v="1454.65"/>
    <n v="2"/>
    <n v="213.41"/>
    <n v="290.14999999999998"/>
    <s v="North"/>
    <s v="Emma Brown"/>
  </r>
  <r>
    <s v="ORD-2170"/>
    <d v="2024-06-20T00:00:00"/>
    <s v="Billy Lopez"/>
    <s v="Bread"/>
    <x v="2"/>
    <n v="4244.76"/>
    <n v="9"/>
    <n v="671.12"/>
    <n v="480.75"/>
    <s v="West"/>
    <s v="Chris Wilson"/>
  </r>
  <r>
    <s v="ORD-2171"/>
    <d v="2025-01-14T00:00:00"/>
    <s v="Kirsten Reynolds"/>
    <s v="Smartwatch"/>
    <x v="0"/>
    <n v="217.8"/>
    <n v="1"/>
    <n v="25.93"/>
    <n v="25.85"/>
    <s v="South"/>
    <s v="David Johnson"/>
  </r>
  <r>
    <s v="ORD-2172"/>
    <d v="2025-01-14T00:00:00"/>
    <s v="Timothy Hodge"/>
    <s v="Eggs"/>
    <x v="2"/>
    <n v="3673.93"/>
    <n v="9"/>
    <n v="252.74"/>
    <n v="423.7"/>
    <s v="North"/>
    <s v="David Johnson"/>
  </r>
  <r>
    <s v="ORD-2173"/>
    <d v="2024-09-18T00:00:00"/>
    <s v="Joseph Hawkins"/>
    <s v="Bookshelf"/>
    <x v="3"/>
    <n v="1422.15"/>
    <n v="7"/>
    <n v="252.94"/>
    <n v="315.10000000000002"/>
    <s v="South"/>
    <s v="Emma Brown"/>
  </r>
  <r>
    <s v="ORD-2174"/>
    <d v="2024-08-21T00:00:00"/>
    <s v="Elizabeth Choi"/>
    <s v="Desk"/>
    <x v="3"/>
    <n v="2338.15"/>
    <n v="4"/>
    <n v="463.05"/>
    <n v="529.79"/>
    <s v="South"/>
    <s v="John Doe"/>
  </r>
  <r>
    <s v="ORD-2175"/>
    <d v="2025-01-12T00:00:00"/>
    <s v="Amanda Castillo"/>
    <s v="Shoes"/>
    <x v="1"/>
    <n v="6254.61"/>
    <n v="9"/>
    <n v="549.13"/>
    <n v="1060.78"/>
    <s v="North"/>
    <s v="David Johnson"/>
  </r>
  <r>
    <s v="ORD-2176"/>
    <d v="2024-04-09T00:00:00"/>
    <s v="Helen Hudson"/>
    <s v="Bookshelf"/>
    <x v="3"/>
    <n v="219.66"/>
    <n v="3"/>
    <n v="32.450000000000003"/>
    <n v="30.57"/>
    <s v="South"/>
    <s v="Emma Brown"/>
  </r>
  <r>
    <s v="ORD-2177"/>
    <d v="2024-06-21T00:00:00"/>
    <s v="Matthew Russell DDS"/>
    <s v="Milk"/>
    <x v="2"/>
    <n v="203.31"/>
    <n v="1"/>
    <n v="18.59"/>
    <n v="29.58"/>
    <s v="South"/>
    <s v="John Doe"/>
  </r>
  <r>
    <s v="ORD-2178"/>
    <d v="2024-04-11T00:00:00"/>
    <s v="Lori Yu"/>
    <s v="Headphones"/>
    <x v="0"/>
    <n v="3430.11"/>
    <n v="5"/>
    <n v="46.17"/>
    <n v="553.03"/>
    <s v="East"/>
    <s v="Emma Brown"/>
  </r>
  <r>
    <s v="ORD-2179"/>
    <d v="2024-06-28T00:00:00"/>
    <s v="Alexander Gonzalez"/>
    <s v="Sweater"/>
    <x v="1"/>
    <n v="350.83"/>
    <n v="2"/>
    <n v="55.82"/>
    <n v="75.739999999999995"/>
    <s v="East"/>
    <s v="Emma Brown"/>
  </r>
  <r>
    <s v="ORD-2180"/>
    <d v="2024-09-27T00:00:00"/>
    <s v="Marcus Nelson"/>
    <s v="Sweater"/>
    <x v="1"/>
    <n v="7948.74"/>
    <n v="9"/>
    <n v="322.77999999999997"/>
    <n v="1747.82"/>
    <s v="East"/>
    <s v="Emma Brown"/>
  </r>
  <r>
    <s v="ORD-2181"/>
    <d v="2024-04-08T00:00:00"/>
    <s v="Angela Arnold"/>
    <s v="Bread"/>
    <x v="2"/>
    <n v="2510.0300000000002"/>
    <n v="5"/>
    <n v="341.94"/>
    <n v="685.83"/>
    <s v="South"/>
    <s v="Chris Wilson"/>
  </r>
  <r>
    <s v="ORD-2182"/>
    <d v="2025-03-06T00:00:00"/>
    <s v="John Martin"/>
    <s v="Desk"/>
    <x v="3"/>
    <n v="2194.81"/>
    <n v="7"/>
    <n v="72.11"/>
    <n v="580.42999999999995"/>
    <s v="West"/>
    <s v="Jane Smith"/>
  </r>
  <r>
    <s v="ORD-2183"/>
    <d v="2025-01-13T00:00:00"/>
    <s v="Mrs. Stephanie Olson MD"/>
    <s v="Sofa"/>
    <x v="3"/>
    <n v="791.42"/>
    <n v="1"/>
    <n v="138"/>
    <n v="100.3"/>
    <s v="South"/>
    <s v="John Doe"/>
  </r>
  <r>
    <s v="ORD-2184"/>
    <d v="2025-03-02T00:00:00"/>
    <s v="James Day"/>
    <s v="T-shirt"/>
    <x v="1"/>
    <n v="236.5"/>
    <n v="1"/>
    <n v="18.29"/>
    <n v="66.91"/>
    <s v="East"/>
    <s v="Chris Wilson"/>
  </r>
  <r>
    <s v="ORD-2185"/>
    <d v="2024-09-05T00:00:00"/>
    <s v="Catherine Foster MD"/>
    <s v="Jeans"/>
    <x v="1"/>
    <n v="3541.27"/>
    <n v="5"/>
    <n v="465.59"/>
    <n v="632.26"/>
    <s v="South"/>
    <s v="David Johnson"/>
  </r>
  <r>
    <s v="ORD-2186"/>
    <d v="2024-05-12T00:00:00"/>
    <s v="Amy Mitchell"/>
    <s v="Office Chair"/>
    <x v="3"/>
    <n v="2410.1"/>
    <n v="4"/>
    <n v="283.91000000000003"/>
    <n v="537.85"/>
    <s v="South"/>
    <s v="John Doe"/>
  </r>
  <r>
    <s v="ORD-2187"/>
    <d v="2024-04-24T00:00:00"/>
    <s v="Kyle Duncan"/>
    <s v="Office Chair"/>
    <x v="3"/>
    <n v="4115.05"/>
    <n v="7"/>
    <n v="399.32"/>
    <n v="672.64"/>
    <s v="West"/>
    <s v="Chris Wilson"/>
  </r>
  <r>
    <s v="ORD-2188"/>
    <d v="2024-04-14T00:00:00"/>
    <s v="Lindsey Kim"/>
    <s v="Smartwatch"/>
    <x v="0"/>
    <n v="4712.6899999999996"/>
    <n v="5"/>
    <n v="648.04999999999995"/>
    <n v="516.83000000000004"/>
    <s v="East"/>
    <s v="John Doe"/>
  </r>
  <r>
    <s v="ORD-2189"/>
    <d v="2024-07-10T00:00:00"/>
    <s v="Grant Medina"/>
    <s v="Cabinet"/>
    <x v="3"/>
    <n v="4467.29"/>
    <n v="9"/>
    <n v="243.2"/>
    <n v="919.94"/>
    <s v="West"/>
    <s v="Jane Smith"/>
  </r>
  <r>
    <s v="ORD-2190"/>
    <d v="2025-03-08T00:00:00"/>
    <s v="Jeffrey Adams"/>
    <s v="Vegetables"/>
    <x v="2"/>
    <n v="2877.17"/>
    <n v="5"/>
    <n v="140.76"/>
    <n v="642.49"/>
    <s v="South"/>
    <s v="Emma Brown"/>
  </r>
  <r>
    <s v="ORD-2191"/>
    <d v="2024-09-14T00:00:00"/>
    <s v="Anthony Watts"/>
    <s v="Vegetables"/>
    <x v="2"/>
    <n v="1647.16"/>
    <n v="4"/>
    <n v="307.26"/>
    <n v="279.49"/>
    <s v="West"/>
    <s v="John Doe"/>
  </r>
  <r>
    <s v="ORD-2192"/>
    <d v="2024-03-21T00:00:00"/>
    <s v="Cameron Delacruz"/>
    <s v="Smartwatch"/>
    <x v="0"/>
    <n v="2568.3000000000002"/>
    <n v="9"/>
    <n v="34.68"/>
    <n v="768.83"/>
    <s v="North"/>
    <s v="Chris Wilson"/>
  </r>
  <r>
    <s v="ORD-2193"/>
    <d v="2024-10-08T00:00:00"/>
    <s v="Raven Edwards"/>
    <s v="Jacket"/>
    <x v="1"/>
    <n v="3705.46"/>
    <n v="5"/>
    <n v="235.78"/>
    <n v="859.19"/>
    <s v="South"/>
    <s v="Jane Smith"/>
  </r>
  <r>
    <s v="ORD-2194"/>
    <d v="2024-12-21T00:00:00"/>
    <s v="Adrian Jarvis"/>
    <s v="Headphones"/>
    <x v="0"/>
    <n v="6683.93"/>
    <n v="7"/>
    <n v="68.19"/>
    <n v="1294.8599999999999"/>
    <s v="East"/>
    <s v="David Johnson"/>
  </r>
  <r>
    <s v="ORD-2195"/>
    <d v="2025-03-13T00:00:00"/>
    <s v="Gabriella Brown"/>
    <s v="Bread"/>
    <x v="2"/>
    <n v="4270.25"/>
    <n v="8"/>
    <n v="96.58"/>
    <n v="586.87"/>
    <s v="West"/>
    <s v="David Johnson"/>
  </r>
  <r>
    <s v="ORD-2196"/>
    <d v="2025-02-12T00:00:00"/>
    <s v="John Grant"/>
    <s v="Desk"/>
    <x v="3"/>
    <n v="1884.08"/>
    <n v="4"/>
    <n v="211.77"/>
    <n v="232.57"/>
    <s v="West"/>
    <s v="Chris Wilson"/>
  </r>
  <r>
    <s v="ORD-2197"/>
    <d v="2024-10-01T00:00:00"/>
    <s v="Kelsey Turner"/>
    <s v="Desk"/>
    <x v="3"/>
    <n v="3089.29"/>
    <n v="5"/>
    <n v="518.82000000000005"/>
    <n v="865.14"/>
    <s v="East"/>
    <s v="Emma Brown"/>
  </r>
  <r>
    <s v="ORD-2198"/>
    <d v="2024-07-10T00:00:00"/>
    <s v="Aaron Stone"/>
    <s v="Jeans"/>
    <x v="1"/>
    <n v="2849.44"/>
    <n v="4"/>
    <n v="261.43"/>
    <n v="312.79000000000002"/>
    <s v="North"/>
    <s v="Emma Brown"/>
  </r>
  <r>
    <s v="ORD-2199"/>
    <d v="2024-08-26T00:00:00"/>
    <s v="Alison Dixon"/>
    <s v="Headphones"/>
    <x v="0"/>
    <n v="724.37"/>
    <n v="2"/>
    <n v="70.37"/>
    <n v="145.21"/>
    <s v="West"/>
    <s v="Emma Brown"/>
  </r>
  <r>
    <s v="ORD-2200"/>
    <d v="2024-09-05T00:00:00"/>
    <s v="Tiffany Hall"/>
    <s v="Sofa"/>
    <x v="3"/>
    <n v="207"/>
    <n v="3"/>
    <n v="37.35"/>
    <n v="21.14"/>
    <s v="North"/>
    <s v="John Doe"/>
  </r>
  <r>
    <s v="ORD-2201"/>
    <d v="2024-11-26T00:00:00"/>
    <s v="Rebecca Williams MD"/>
    <s v="Bread"/>
    <x v="2"/>
    <n v="1046.6600000000001"/>
    <n v="9"/>
    <n v="101.94"/>
    <n v="163.28"/>
    <s v="West"/>
    <s v="John Doe"/>
  </r>
  <r>
    <s v="ORD-2202"/>
    <d v="2024-12-23T00:00:00"/>
    <s v="Mary Martinez"/>
    <s v="Desk"/>
    <x v="3"/>
    <n v="7020.92"/>
    <n v="9"/>
    <n v="1298.56"/>
    <n v="2053.4699999999998"/>
    <s v="North"/>
    <s v="Jane Smith"/>
  </r>
  <r>
    <s v="ORD-2203"/>
    <d v="2024-07-07T00:00:00"/>
    <s v="Paul Spencer"/>
    <s v="Bread"/>
    <x v="2"/>
    <n v="386.22"/>
    <n v="8"/>
    <n v="58.9"/>
    <n v="97.57"/>
    <s v="East"/>
    <s v="John Doe"/>
  </r>
  <r>
    <s v="ORD-2204"/>
    <d v="2024-09-10T00:00:00"/>
    <s v="Amanda Williams"/>
    <s v="Office Chair"/>
    <x v="3"/>
    <n v="3470.39"/>
    <n v="6"/>
    <n v="505.97"/>
    <n v="648.59"/>
    <s v="South"/>
    <s v="John Doe"/>
  </r>
  <r>
    <s v="ORD-2205"/>
    <d v="2025-03-13T00:00:00"/>
    <s v="Joseph Arias"/>
    <s v="Office Chair"/>
    <x v="3"/>
    <n v="646.85"/>
    <n v="2"/>
    <n v="110.46"/>
    <n v="142.79"/>
    <s v="West"/>
    <s v="John Doe"/>
  </r>
  <r>
    <s v="ORD-2206"/>
    <d v="2025-01-25T00:00:00"/>
    <s v="Dale Mullen"/>
    <s v="Desk"/>
    <x v="3"/>
    <n v="7989.21"/>
    <n v="9"/>
    <n v="383.56"/>
    <n v="817.79"/>
    <s v="East"/>
    <s v="John Doe"/>
  </r>
  <r>
    <s v="ORD-2207"/>
    <d v="2025-02-04T00:00:00"/>
    <s v="Bradley Collins"/>
    <s v="Headphones"/>
    <x v="0"/>
    <n v="292.17"/>
    <n v="4"/>
    <n v="37.17"/>
    <n v="49.56"/>
    <s v="North"/>
    <s v="David Johnson"/>
  </r>
  <r>
    <s v="ORD-2208"/>
    <d v="2024-09-30T00:00:00"/>
    <s v="Ashley Ross"/>
    <s v="Jacket"/>
    <x v="1"/>
    <n v="4708.6899999999996"/>
    <n v="6"/>
    <n v="55.59"/>
    <n v="902.9"/>
    <s v="East"/>
    <s v="Chris Wilson"/>
  </r>
  <r>
    <s v="ORD-2209"/>
    <d v="2024-11-19T00:00:00"/>
    <s v="Mandy Castro"/>
    <s v="Sofa"/>
    <x v="3"/>
    <n v="4703.45"/>
    <n v="7"/>
    <n v="313.57"/>
    <n v="564.20000000000005"/>
    <s v="North"/>
    <s v="John Doe"/>
  </r>
  <r>
    <s v="ORD-2210"/>
    <d v="2024-10-04T00:00:00"/>
    <s v="Megan Sellers"/>
    <s v="Bread"/>
    <x v="2"/>
    <n v="480.71"/>
    <n v="4"/>
    <n v="44.33"/>
    <n v="75.14"/>
    <s v="South"/>
    <s v="John Doe"/>
  </r>
  <r>
    <s v="ORD-2211"/>
    <d v="2024-06-15T00:00:00"/>
    <s v="Casey Jones"/>
    <s v="Sweater"/>
    <x v="1"/>
    <n v="622.29999999999995"/>
    <n v="3"/>
    <n v="114.16"/>
    <n v="90.09"/>
    <s v="West"/>
    <s v="Emma Brown"/>
  </r>
  <r>
    <s v="ORD-2212"/>
    <d v="2024-04-13T00:00:00"/>
    <s v="Jennifer Martinez"/>
    <s v="Sofa"/>
    <x v="3"/>
    <n v="748.07"/>
    <n v="1"/>
    <n v="70.06"/>
    <n v="188.38"/>
    <s v="West"/>
    <s v="David Johnson"/>
  </r>
  <r>
    <s v="ORD-2213"/>
    <d v="2024-03-26T00:00:00"/>
    <s v="Mary Gallegos"/>
    <s v="Smartphone"/>
    <x v="0"/>
    <n v="1799.71"/>
    <n v="3"/>
    <n v="0.59"/>
    <n v="184.34"/>
    <s v="North"/>
    <s v="Emma Brown"/>
  </r>
  <r>
    <s v="ORD-2214"/>
    <d v="2024-07-06T00:00:00"/>
    <s v="Hannah Bruce"/>
    <s v="Bookshelf"/>
    <x v="3"/>
    <n v="6641.28"/>
    <n v="7"/>
    <n v="467.32"/>
    <n v="1706.18"/>
    <s v="West"/>
    <s v="David Johnson"/>
  </r>
  <r>
    <s v="ORD-2215"/>
    <d v="2025-02-04T00:00:00"/>
    <s v="Brandon Paul"/>
    <s v="Tablet"/>
    <x v="0"/>
    <n v="945.04"/>
    <n v="3"/>
    <n v="127.48"/>
    <n v="174.5"/>
    <s v="South"/>
    <s v="Chris Wilson"/>
  </r>
  <r>
    <s v="ORD-2216"/>
    <d v="2025-03-11T00:00:00"/>
    <s v="Wendy Sanders"/>
    <s v="Milk"/>
    <x v="2"/>
    <n v="7691.73"/>
    <n v="9"/>
    <n v="706.83"/>
    <n v="2202.29"/>
    <s v="West"/>
    <s v="Chris Wilson"/>
  </r>
  <r>
    <s v="ORD-2217"/>
    <d v="2024-12-02T00:00:00"/>
    <s v="Annette Crawford"/>
    <s v="Milk"/>
    <x v="2"/>
    <n v="427.82"/>
    <n v="3"/>
    <n v="56.58"/>
    <n v="59.43"/>
    <s v="West"/>
    <s v="Chris Wilson"/>
  </r>
  <r>
    <s v="ORD-2218"/>
    <d v="2024-12-02T00:00:00"/>
    <s v="Heather English"/>
    <s v="Sweater"/>
    <x v="1"/>
    <n v="969.83"/>
    <n v="4"/>
    <n v="187.84"/>
    <n v="169.44"/>
    <s v="East"/>
    <s v="John Doe"/>
  </r>
  <r>
    <s v="ORD-2219"/>
    <d v="2024-06-19T00:00:00"/>
    <s v="Dennis Vasquez"/>
    <s v="Shoes"/>
    <x v="1"/>
    <n v="1928.23"/>
    <n v="6"/>
    <n v="315.95999999999998"/>
    <n v="440.77"/>
    <s v="North"/>
    <s v="John Doe"/>
  </r>
  <r>
    <s v="ORD-2220"/>
    <d v="2024-05-22T00:00:00"/>
    <s v="Tina Sutton"/>
    <s v="Smartphone"/>
    <x v="0"/>
    <n v="2739.7"/>
    <n v="3"/>
    <n v="8.65"/>
    <n v="350.96"/>
    <s v="East"/>
    <s v="Emma Brown"/>
  </r>
  <r>
    <s v="ORD-2221"/>
    <d v="2024-06-16T00:00:00"/>
    <s v="Elizabeth Moses"/>
    <s v="Bookshelf"/>
    <x v="3"/>
    <n v="4863.72"/>
    <n v="8"/>
    <n v="91.08"/>
    <n v="1274.06"/>
    <s v="South"/>
    <s v="Jane Smith"/>
  </r>
  <r>
    <s v="ORD-2222"/>
    <d v="2024-05-08T00:00:00"/>
    <s v="Crystal Smith"/>
    <s v="Office Chair"/>
    <x v="3"/>
    <n v="916.25"/>
    <n v="1"/>
    <n v="62.33"/>
    <n v="119.74"/>
    <s v="East"/>
    <s v="David Johnson"/>
  </r>
  <r>
    <s v="ORD-2223"/>
    <d v="2025-02-05T00:00:00"/>
    <s v="John Reynolds"/>
    <s v="Cabinet"/>
    <x v="3"/>
    <n v="3900.88"/>
    <n v="8"/>
    <n v="392.97"/>
    <n v="725.27"/>
    <s v="North"/>
    <s v="John Doe"/>
  </r>
  <r>
    <s v="ORD-2224"/>
    <d v="2025-01-24T00:00:00"/>
    <s v="Steven Anderson"/>
    <s v="Smartwatch"/>
    <x v="0"/>
    <n v="462.67"/>
    <n v="2"/>
    <n v="15.54"/>
    <n v="108.21"/>
    <s v="North"/>
    <s v="Chris Wilson"/>
  </r>
  <r>
    <s v="ORD-2225"/>
    <d v="2024-06-01T00:00:00"/>
    <s v="Charles Watson"/>
    <s v="Bread"/>
    <x v="2"/>
    <n v="4331.96"/>
    <n v="5"/>
    <n v="37.590000000000003"/>
    <n v="454.87"/>
    <s v="East"/>
    <s v="John Doe"/>
  </r>
  <r>
    <s v="ORD-2226"/>
    <d v="2024-07-06T00:00:00"/>
    <s v="Mitchell Miles"/>
    <s v="T-shirt"/>
    <x v="1"/>
    <n v="663.02"/>
    <n v="2"/>
    <n v="12.33"/>
    <n v="193.96"/>
    <s v="West"/>
    <s v="John Doe"/>
  </r>
  <r>
    <s v="ORD-2227"/>
    <d v="2025-02-03T00:00:00"/>
    <s v="Rebecca Fox"/>
    <s v="Headphones"/>
    <x v="0"/>
    <n v="271.08"/>
    <n v="1"/>
    <n v="34.53"/>
    <n v="62.78"/>
    <s v="North"/>
    <s v="Emma Brown"/>
  </r>
  <r>
    <s v="ORD-2228"/>
    <d v="2024-11-19T00:00:00"/>
    <s v="Daniel Perez"/>
    <s v="Headphones"/>
    <x v="0"/>
    <n v="959.4"/>
    <n v="7"/>
    <n v="130.27000000000001"/>
    <n v="150.66"/>
    <s v="South"/>
    <s v="Emma Brown"/>
  </r>
  <r>
    <s v="ORD-2229"/>
    <d v="2024-09-26T00:00:00"/>
    <s v="David Davis"/>
    <s v="Smartphone"/>
    <x v="0"/>
    <n v="1214.44"/>
    <n v="2"/>
    <n v="93.65"/>
    <n v="350.71"/>
    <s v="West"/>
    <s v="David Johnson"/>
  </r>
  <r>
    <s v="ORD-2230"/>
    <d v="2025-01-17T00:00:00"/>
    <s v="Brian Osborne"/>
    <s v="Sofa"/>
    <x v="3"/>
    <n v="5732.42"/>
    <n v="7"/>
    <n v="1126.68"/>
    <n v="1244.5999999999999"/>
    <s v="East"/>
    <s v="David Johnson"/>
  </r>
  <r>
    <s v="ORD-2231"/>
    <d v="2024-10-09T00:00:00"/>
    <s v="April Cervantes"/>
    <s v="Laptop"/>
    <x v="0"/>
    <n v="2213.87"/>
    <n v="3"/>
    <n v="215.58"/>
    <n v="623.99"/>
    <s v="North"/>
    <s v="Chris Wilson"/>
  </r>
  <r>
    <s v="ORD-2232"/>
    <d v="2024-10-01T00:00:00"/>
    <s v="Heather Hester"/>
    <s v="Cabinet"/>
    <x v="3"/>
    <n v="822.31"/>
    <n v="1"/>
    <n v="33.32"/>
    <n v="114.59"/>
    <s v="West"/>
    <s v="Chris Wilson"/>
  </r>
  <r>
    <s v="ORD-2233"/>
    <d v="2024-03-21T00:00:00"/>
    <s v="Crystal Armstrong"/>
    <s v="Jeans"/>
    <x v="1"/>
    <n v="2062.29"/>
    <n v="3"/>
    <n v="356.5"/>
    <n v="321.56"/>
    <s v="South"/>
    <s v="Chris Wilson"/>
  </r>
  <r>
    <s v="ORD-2234"/>
    <d v="2024-04-23T00:00:00"/>
    <s v="Rebecca Charles"/>
    <s v="Jacket"/>
    <x v="1"/>
    <n v="1730.34"/>
    <n v="2"/>
    <n v="84.77"/>
    <n v="486.94"/>
    <s v="South"/>
    <s v="Emma Brown"/>
  </r>
  <r>
    <s v="ORD-2235"/>
    <d v="2024-04-10T00:00:00"/>
    <s v="Norma Rowe"/>
    <s v="Tablet"/>
    <x v="0"/>
    <n v="2326.3200000000002"/>
    <n v="9"/>
    <n v="58.59"/>
    <n v="318.56"/>
    <s v="East"/>
    <s v="Chris Wilson"/>
  </r>
  <r>
    <s v="ORD-2236"/>
    <d v="2024-07-09T00:00:00"/>
    <s v="Rebecca Villanueva"/>
    <s v="Fruits"/>
    <x v="2"/>
    <n v="5506.13"/>
    <n v="7"/>
    <n v="162.52000000000001"/>
    <n v="1288.55"/>
    <s v="South"/>
    <s v="Chris Wilson"/>
  </r>
  <r>
    <s v="ORD-2237"/>
    <d v="2024-04-28T00:00:00"/>
    <s v="Rebecca Mcdonald"/>
    <s v="Jacket"/>
    <x v="1"/>
    <n v="1986.05"/>
    <n v="8"/>
    <n v="166.3"/>
    <n v="268.70999999999998"/>
    <s v="East"/>
    <s v="John Doe"/>
  </r>
  <r>
    <s v="ORD-2238"/>
    <d v="2025-03-01T00:00:00"/>
    <s v="Debra Wilson"/>
    <s v="Eggs"/>
    <x v="2"/>
    <n v="1993.99"/>
    <n v="4"/>
    <n v="111.54"/>
    <n v="333.66"/>
    <s v="West"/>
    <s v="Emma Brown"/>
  </r>
  <r>
    <s v="ORD-2239"/>
    <d v="2024-06-05T00:00:00"/>
    <s v="Elizabeth Mendoza"/>
    <s v="Bread"/>
    <x v="2"/>
    <n v="465.9"/>
    <n v="4"/>
    <n v="78.72"/>
    <n v="69.959999999999994"/>
    <s v="West"/>
    <s v="Jane Smith"/>
  </r>
  <r>
    <s v="ORD-2240"/>
    <d v="2024-05-15T00:00:00"/>
    <s v="Lindsey Chavez"/>
    <s v="Laptop"/>
    <x v="0"/>
    <n v="1421.68"/>
    <n v="5"/>
    <n v="170.07"/>
    <n v="247.96"/>
    <s v="West"/>
    <s v="Jane Smith"/>
  </r>
  <r>
    <s v="ORD-2241"/>
    <d v="2024-11-06T00:00:00"/>
    <s v="Jeremy Smith"/>
    <s v="Shoes"/>
    <x v="1"/>
    <n v="3681.91"/>
    <n v="6"/>
    <n v="217.64"/>
    <n v="1010.07"/>
    <s v="West"/>
    <s v="John Doe"/>
  </r>
  <r>
    <s v="ORD-2242"/>
    <d v="2024-08-16T00:00:00"/>
    <s v="Kimberly Williamson"/>
    <s v="Cabinet"/>
    <x v="3"/>
    <n v="3091.99"/>
    <n v="5"/>
    <n v="474.7"/>
    <n v="576.15"/>
    <s v="South"/>
    <s v="David Johnson"/>
  </r>
  <r>
    <s v="ORD-2243"/>
    <d v="2025-02-09T00:00:00"/>
    <s v="Aaron Stevens"/>
    <s v="Desk"/>
    <x v="3"/>
    <n v="3689.45"/>
    <n v="7"/>
    <n v="88.66"/>
    <n v="383.13"/>
    <s v="West"/>
    <s v="John Doe"/>
  </r>
  <r>
    <s v="ORD-2244"/>
    <d v="2024-08-21T00:00:00"/>
    <s v="Lynn Guzman"/>
    <s v="Eggs"/>
    <x v="2"/>
    <n v="3731.42"/>
    <n v="7"/>
    <n v="221.68"/>
    <n v="767.3"/>
    <s v="West"/>
    <s v="David Johnson"/>
  </r>
  <r>
    <s v="ORD-2245"/>
    <d v="2024-11-30T00:00:00"/>
    <s v="Shannon Glover"/>
    <s v="Eggs"/>
    <x v="2"/>
    <n v="4088.58"/>
    <n v="7"/>
    <n v="223.53"/>
    <n v="484.11"/>
    <s v="North"/>
    <s v="Jane Smith"/>
  </r>
  <r>
    <s v="ORD-2246"/>
    <d v="2025-03-07T00:00:00"/>
    <s v="Christine Allen"/>
    <s v="Eggs"/>
    <x v="2"/>
    <n v="2739.59"/>
    <n v="10"/>
    <n v="531.5"/>
    <n v="328.32"/>
    <s v="West"/>
    <s v="John Doe"/>
  </r>
  <r>
    <s v="ORD-2247"/>
    <d v="2024-07-08T00:00:00"/>
    <s v="Christine Carter"/>
    <s v="Desk"/>
    <x v="3"/>
    <n v="3923.93"/>
    <n v="6"/>
    <n v="168.14"/>
    <n v="728.46"/>
    <s v="South"/>
    <s v="Chris Wilson"/>
  </r>
  <r>
    <s v="ORD-2248"/>
    <d v="2024-03-27T00:00:00"/>
    <s v="Charles Young"/>
    <s v="Jeans"/>
    <x v="1"/>
    <n v="608.86"/>
    <n v="2"/>
    <n v="55.53"/>
    <n v="125.73"/>
    <s v="South"/>
    <s v="John Doe"/>
  </r>
  <r>
    <s v="ORD-2249"/>
    <d v="2024-08-23T00:00:00"/>
    <s v="Patrick Keller"/>
    <s v="Bread"/>
    <x v="2"/>
    <n v="2511.12"/>
    <n v="6"/>
    <n v="425.36"/>
    <n v="507.69"/>
    <s v="East"/>
    <s v="Emma Brown"/>
  </r>
  <r>
    <s v="ORD-2250"/>
    <d v="2025-01-17T00:00:00"/>
    <s v="Duane Baker"/>
    <s v="Vegetables"/>
    <x v="2"/>
    <n v="7204.38"/>
    <n v="10"/>
    <n v="182.29"/>
    <n v="840.19"/>
    <s v="East"/>
    <s v="Emma Brown"/>
  </r>
  <r>
    <s v="ORD-2251"/>
    <d v="2024-06-25T00:00:00"/>
    <s v="Jody Brown"/>
    <s v="Sofa"/>
    <x v="3"/>
    <n v="2356.13"/>
    <n v="8"/>
    <n v="190.63"/>
    <n v="653.53"/>
    <s v="South"/>
    <s v="Chris Wilson"/>
  </r>
  <r>
    <s v="ORD-2252"/>
    <d v="2024-09-11T00:00:00"/>
    <s v="John Cisneros"/>
    <s v="Smartwatch"/>
    <x v="0"/>
    <n v="1148.67"/>
    <n v="4"/>
    <n v="168.17"/>
    <n v="138.1"/>
    <s v="South"/>
    <s v="David Johnson"/>
  </r>
  <r>
    <s v="ORD-2253"/>
    <d v="2024-09-25T00:00:00"/>
    <s v="Dwayne Martin"/>
    <s v="Jeans"/>
    <x v="1"/>
    <n v="404.92"/>
    <n v="1"/>
    <n v="7.48"/>
    <n v="89.68"/>
    <s v="West"/>
    <s v="Chris Wilson"/>
  </r>
  <r>
    <s v="ORD-2254"/>
    <d v="2024-09-15T00:00:00"/>
    <s v="Brian Flores"/>
    <s v="Jeans"/>
    <x v="1"/>
    <n v="1945.22"/>
    <n v="6"/>
    <n v="231.83"/>
    <n v="222.28"/>
    <s v="East"/>
    <s v="Emma Brown"/>
  </r>
  <r>
    <s v="ORD-2255"/>
    <d v="2024-09-23T00:00:00"/>
    <s v="Karen Levy"/>
    <s v="T-shirt"/>
    <x v="1"/>
    <n v="3995.74"/>
    <n v="10"/>
    <n v="437.96"/>
    <n v="437.27"/>
    <s v="South"/>
    <s v="John Doe"/>
  </r>
  <r>
    <s v="ORD-2256"/>
    <d v="2025-01-23T00:00:00"/>
    <s v="Lisa Weiss"/>
    <s v="Desk"/>
    <x v="3"/>
    <n v="962.13"/>
    <n v="5"/>
    <n v="48.09"/>
    <n v="205.72"/>
    <s v="North"/>
    <s v="Chris Wilson"/>
  </r>
  <r>
    <s v="ORD-2257"/>
    <d v="2024-10-28T00:00:00"/>
    <s v="Renee Lopez"/>
    <s v="Office Chair"/>
    <x v="3"/>
    <n v="3295.03"/>
    <n v="4"/>
    <n v="319.98"/>
    <n v="868.79"/>
    <s v="South"/>
    <s v="David Johnson"/>
  </r>
  <r>
    <s v="ORD-2258"/>
    <d v="2024-07-15T00:00:00"/>
    <s v="William Carrillo"/>
    <s v="Smartwatch"/>
    <x v="0"/>
    <n v="1752.3"/>
    <n v="9"/>
    <n v="231.83"/>
    <n v="489.97"/>
    <s v="West"/>
    <s v="David Johnson"/>
  </r>
  <r>
    <s v="ORD-2259"/>
    <d v="2025-03-02T00:00:00"/>
    <s v="Clifford Stephens"/>
    <s v="Fruits"/>
    <x v="2"/>
    <n v="880.27"/>
    <n v="1"/>
    <n v="95.54"/>
    <n v="191.55"/>
    <s v="West"/>
    <s v="David Johnson"/>
  </r>
  <r>
    <s v="ORD-2260"/>
    <d v="2025-01-08T00:00:00"/>
    <s v="Sandra Bradford"/>
    <s v="Sofa"/>
    <x v="3"/>
    <n v="3488.87"/>
    <n v="10"/>
    <n v="244.87"/>
    <n v="492.89"/>
    <s v="North"/>
    <s v="Jane Smith"/>
  </r>
  <r>
    <s v="ORD-2261"/>
    <d v="2024-12-31T00:00:00"/>
    <s v="Cameron Sutton"/>
    <s v="Tablet"/>
    <x v="0"/>
    <n v="1249.73"/>
    <n v="3"/>
    <n v="162.41999999999999"/>
    <n v="270.77"/>
    <s v="East"/>
    <s v="Chris Wilson"/>
  </r>
  <r>
    <s v="ORD-2262"/>
    <d v="2024-07-28T00:00:00"/>
    <s v="Deborah Wong"/>
    <s v="Smartwatch"/>
    <x v="0"/>
    <n v="2795.83"/>
    <n v="4"/>
    <n v="22.47"/>
    <n v="355.13"/>
    <s v="East"/>
    <s v="David Johnson"/>
  </r>
  <r>
    <s v="ORD-2263"/>
    <d v="2024-07-11T00:00:00"/>
    <s v="Amy Weeks"/>
    <s v="Headphones"/>
    <x v="0"/>
    <n v="2214.08"/>
    <n v="3"/>
    <n v="306.14"/>
    <n v="237.22"/>
    <s v="West"/>
    <s v="Jane Smith"/>
  </r>
  <r>
    <s v="ORD-2264"/>
    <d v="2024-05-19T00:00:00"/>
    <s v="Christy Skinner"/>
    <s v="Sweater"/>
    <x v="1"/>
    <n v="2993.18"/>
    <n v="7"/>
    <n v="519.92999999999995"/>
    <n v="613.96"/>
    <s v="North"/>
    <s v="John Doe"/>
  </r>
  <r>
    <s v="ORD-2265"/>
    <d v="2024-06-20T00:00:00"/>
    <s v="Jamie Martin"/>
    <s v="Vegetables"/>
    <x v="2"/>
    <n v="1456.04"/>
    <n v="5"/>
    <n v="112.37"/>
    <n v="274.52"/>
    <s v="East"/>
    <s v="Chris Wilson"/>
  </r>
  <r>
    <s v="ORD-2266"/>
    <d v="2024-09-24T00:00:00"/>
    <s v="Allison Smith"/>
    <s v="Eggs"/>
    <x v="2"/>
    <n v="1813.04"/>
    <n v="6"/>
    <n v="216.31"/>
    <n v="451.68"/>
    <s v="East"/>
    <s v="Jane Smith"/>
  </r>
  <r>
    <s v="ORD-2267"/>
    <d v="2024-04-07T00:00:00"/>
    <s v="Joshua Weaver"/>
    <s v="Fruits"/>
    <x v="2"/>
    <n v="1847.4"/>
    <n v="9"/>
    <n v="269.27"/>
    <n v="236.2"/>
    <s v="North"/>
    <s v="Emma Brown"/>
  </r>
  <r>
    <s v="ORD-2268"/>
    <d v="2024-09-06T00:00:00"/>
    <s v="Brian Simmons"/>
    <s v="Jeans"/>
    <x v="1"/>
    <n v="1110.56"/>
    <n v="5"/>
    <n v="48.16"/>
    <n v="286.94"/>
    <s v="West"/>
    <s v="Emma Brown"/>
  </r>
  <r>
    <s v="ORD-2269"/>
    <d v="2024-12-15T00:00:00"/>
    <s v="Matthew Huber"/>
    <s v="Sofa"/>
    <x v="3"/>
    <n v="3023.57"/>
    <n v="4"/>
    <n v="544.77"/>
    <n v="540.47"/>
    <s v="West"/>
    <s v="David Johnson"/>
  </r>
  <r>
    <s v="ORD-2270"/>
    <d v="2025-02-24T00:00:00"/>
    <s v="Christopher Bradley"/>
    <s v="Milk"/>
    <x v="2"/>
    <n v="4778.3599999999997"/>
    <n v="5"/>
    <n v="594.02"/>
    <n v="563.08000000000004"/>
    <s v="East"/>
    <s v="Emma Brown"/>
  </r>
  <r>
    <s v="ORD-2271"/>
    <d v="2024-09-13T00:00:00"/>
    <s v="Miguel Robinson"/>
    <s v="Desk"/>
    <x v="3"/>
    <n v="4501.82"/>
    <n v="7"/>
    <n v="855.75"/>
    <n v="726.2"/>
    <s v="North"/>
    <s v="Chris Wilson"/>
  </r>
  <r>
    <s v="ORD-2272"/>
    <d v="2025-02-20T00:00:00"/>
    <s v="Hayden Morris"/>
    <s v="Vegetables"/>
    <x v="2"/>
    <n v="2135.63"/>
    <n v="5"/>
    <n v="418.68"/>
    <n v="237.4"/>
    <s v="North"/>
    <s v="David Johnson"/>
  </r>
  <r>
    <s v="ORD-2273"/>
    <d v="2024-10-17T00:00:00"/>
    <s v="Derek Martinez"/>
    <s v="Sweater"/>
    <x v="1"/>
    <n v="2567.65"/>
    <n v="8"/>
    <n v="240.03"/>
    <n v="585.17999999999995"/>
    <s v="West"/>
    <s v="Chris Wilson"/>
  </r>
  <r>
    <s v="ORD-2274"/>
    <d v="2024-11-29T00:00:00"/>
    <s v="Renee Martinez"/>
    <s v="Tablet"/>
    <x v="0"/>
    <n v="964.89"/>
    <n v="5"/>
    <n v="155.84"/>
    <n v="113.23"/>
    <s v="South"/>
    <s v="John Doe"/>
  </r>
  <r>
    <s v="ORD-2275"/>
    <d v="2024-03-20T00:00:00"/>
    <s v="Mary Johnson"/>
    <s v="Bread"/>
    <x v="2"/>
    <n v="5400.4"/>
    <n v="7"/>
    <n v="189.58"/>
    <n v="954.22"/>
    <s v="West"/>
    <s v="Jane Smith"/>
  </r>
  <r>
    <s v="ORD-2276"/>
    <d v="2024-10-26T00:00:00"/>
    <s v="Linda Richardson"/>
    <s v="Sofa"/>
    <x v="3"/>
    <n v="4048.98"/>
    <n v="6"/>
    <n v="1.48"/>
    <n v="1039.6600000000001"/>
    <s v="West"/>
    <s v="John Doe"/>
  </r>
  <r>
    <s v="ORD-2277"/>
    <d v="2024-07-09T00:00:00"/>
    <s v="Christopher Edwards"/>
    <s v="Jacket"/>
    <x v="1"/>
    <n v="2606.36"/>
    <n v="3"/>
    <n v="504.29"/>
    <n v="269.43"/>
    <s v="North"/>
    <s v="David Johnson"/>
  </r>
  <r>
    <s v="ORD-2278"/>
    <d v="2025-01-07T00:00:00"/>
    <s v="Katelyn Cole"/>
    <s v="Jeans"/>
    <x v="1"/>
    <n v="1148.32"/>
    <n v="3"/>
    <n v="172.79"/>
    <n v="160.03"/>
    <s v="East"/>
    <s v="John Doe"/>
  </r>
  <r>
    <s v="ORD-2279"/>
    <d v="2024-08-23T00:00:00"/>
    <s v="Jason Ray"/>
    <s v="Eggs"/>
    <x v="2"/>
    <n v="2436.39"/>
    <n v="7"/>
    <n v="41.38"/>
    <n v="485.89"/>
    <s v="South"/>
    <s v="Emma Brown"/>
  </r>
  <r>
    <s v="ORD-2280"/>
    <d v="2024-05-23T00:00:00"/>
    <s v="Emily Dunn"/>
    <s v="Smartphone"/>
    <x v="0"/>
    <n v="7565.12"/>
    <n v="9"/>
    <n v="790.91"/>
    <n v="1831.56"/>
    <s v="East"/>
    <s v="John Doe"/>
  </r>
  <r>
    <s v="ORD-2281"/>
    <d v="2024-08-23T00:00:00"/>
    <s v="Samantha Douglas"/>
    <s v="T-shirt"/>
    <x v="1"/>
    <n v="476.26"/>
    <n v="6"/>
    <n v="10.41"/>
    <n v="80.290000000000006"/>
    <s v="North"/>
    <s v="Jane Smith"/>
  </r>
  <r>
    <s v="ORD-2282"/>
    <d v="2024-06-25T00:00:00"/>
    <s v="Xavier Henry"/>
    <s v="Bookshelf"/>
    <x v="3"/>
    <n v="1057.42"/>
    <n v="2"/>
    <n v="122.4"/>
    <n v="293.06"/>
    <s v="West"/>
    <s v="Jane Smith"/>
  </r>
  <r>
    <s v="ORD-2283"/>
    <d v="2025-02-23T00:00:00"/>
    <s v="Tiffany Fritz"/>
    <s v="Eggs"/>
    <x v="2"/>
    <n v="579.16"/>
    <n v="1"/>
    <n v="112.59"/>
    <n v="159.6"/>
    <s v="South"/>
    <s v="Emma Brown"/>
  </r>
  <r>
    <s v="ORD-2284"/>
    <d v="2025-01-20T00:00:00"/>
    <s v="Nathan Blair"/>
    <s v="Sweater"/>
    <x v="1"/>
    <n v="780.68"/>
    <n v="8"/>
    <n v="6.04"/>
    <n v="136.72"/>
    <s v="South"/>
    <s v="Emma Brown"/>
  </r>
  <r>
    <s v="ORD-2285"/>
    <d v="2024-04-04T00:00:00"/>
    <s v="Dr. Jennifer White MD"/>
    <s v="Bread"/>
    <x v="2"/>
    <n v="3266.22"/>
    <n v="10"/>
    <n v="300.72000000000003"/>
    <n v="885.99"/>
    <s v="North"/>
    <s v="Emma Brown"/>
  </r>
  <r>
    <s v="ORD-2286"/>
    <d v="2024-08-24T00:00:00"/>
    <s v="Danielle Bowman"/>
    <s v="Sweater"/>
    <x v="1"/>
    <n v="304.24"/>
    <n v="3"/>
    <n v="12.33"/>
    <n v="62.54"/>
    <s v="South"/>
    <s v="David Johnson"/>
  </r>
  <r>
    <s v="ORD-2287"/>
    <d v="2024-07-23T00:00:00"/>
    <s v="Michael Richardson"/>
    <s v="Smartwatch"/>
    <x v="0"/>
    <n v="2243.86"/>
    <n v="7"/>
    <n v="289.05"/>
    <n v="369.6"/>
    <s v="East"/>
    <s v="David Johnson"/>
  </r>
  <r>
    <s v="ORD-2288"/>
    <d v="2024-05-05T00:00:00"/>
    <s v="Michael Brown"/>
    <s v="Jeans"/>
    <x v="1"/>
    <n v="1606.24"/>
    <n v="4"/>
    <n v="58.59"/>
    <n v="441.46"/>
    <s v="East"/>
    <s v="Chris Wilson"/>
  </r>
  <r>
    <s v="ORD-2289"/>
    <d v="2024-08-29T00:00:00"/>
    <s v="Dennis Moore"/>
    <s v="Desk"/>
    <x v="3"/>
    <n v="689.47"/>
    <n v="2"/>
    <n v="133.22999999999999"/>
    <n v="89.61"/>
    <s v="North"/>
    <s v="Emma Brown"/>
  </r>
  <r>
    <s v="ORD-2290"/>
    <d v="2024-12-06T00:00:00"/>
    <s v="Rebecca Oconnell"/>
    <s v="Shoes"/>
    <x v="1"/>
    <n v="1092.8499999999999"/>
    <n v="6"/>
    <n v="191.21"/>
    <n v="121.87"/>
    <s v="South"/>
    <s v="Emma Brown"/>
  </r>
  <r>
    <s v="ORD-2291"/>
    <d v="2024-03-24T00:00:00"/>
    <s v="Jamie Williams"/>
    <s v="Fruits"/>
    <x v="2"/>
    <n v="708.3"/>
    <n v="2"/>
    <n v="90.3"/>
    <n v="149.07"/>
    <s v="North"/>
    <s v="Jane Smith"/>
  </r>
  <r>
    <s v="ORD-2292"/>
    <d v="2024-12-28T00:00:00"/>
    <s v="David Henry"/>
    <s v="Desk"/>
    <x v="3"/>
    <n v="6633.1"/>
    <n v="8"/>
    <n v="5.99"/>
    <n v="1650.51"/>
    <s v="North"/>
    <s v="David Johnson"/>
  </r>
  <r>
    <s v="ORD-2293"/>
    <d v="2024-11-24T00:00:00"/>
    <s v="Jillian Henderson"/>
    <s v="Headphones"/>
    <x v="0"/>
    <n v="4298.91"/>
    <n v="5"/>
    <n v="383.63"/>
    <n v="693.04"/>
    <s v="East"/>
    <s v="David Johnson"/>
  </r>
  <r>
    <s v="ORD-2294"/>
    <d v="2025-03-05T00:00:00"/>
    <s v="Tracy Wood"/>
    <s v="Bookshelf"/>
    <x v="3"/>
    <n v="4316.16"/>
    <n v="5"/>
    <n v="791.18"/>
    <n v="1278.55"/>
    <s v="West"/>
    <s v="Jane Smith"/>
  </r>
  <r>
    <s v="ORD-2295"/>
    <d v="2025-02-09T00:00:00"/>
    <s v="Emily Wu"/>
    <s v="Milk"/>
    <x v="2"/>
    <n v="1796.86"/>
    <n v="5"/>
    <n v="7.93"/>
    <n v="382.85"/>
    <s v="East"/>
    <s v="Jane Smith"/>
  </r>
  <r>
    <s v="ORD-2296"/>
    <d v="2025-02-09T00:00:00"/>
    <s v="Karen Clarke"/>
    <s v="Smartwatch"/>
    <x v="0"/>
    <n v="2131.5"/>
    <n v="7"/>
    <n v="83.51"/>
    <n v="423.21"/>
    <s v="North"/>
    <s v="Emma Brown"/>
  </r>
  <r>
    <s v="ORD-2297"/>
    <d v="2025-03-13T00:00:00"/>
    <s v="Corey Zamora"/>
    <s v="Fruits"/>
    <x v="2"/>
    <n v="798.44"/>
    <n v="4"/>
    <n v="8.68"/>
    <n v="89.46"/>
    <s v="East"/>
    <s v="John Doe"/>
  </r>
  <r>
    <s v="ORD-2298"/>
    <d v="2025-02-07T00:00:00"/>
    <s v="Robert Keith"/>
    <s v="Shoes"/>
    <x v="1"/>
    <n v="1784.69"/>
    <n v="3"/>
    <n v="332.23"/>
    <n v="469.6"/>
    <s v="North"/>
    <s v="David Johnson"/>
  </r>
  <r>
    <s v="ORD-2299"/>
    <d v="2025-02-25T00:00:00"/>
    <s v="Scott Nunez"/>
    <s v="Tablet"/>
    <x v="0"/>
    <n v="1819.08"/>
    <n v="2"/>
    <n v="301.24"/>
    <n v="356.87"/>
    <s v="South"/>
    <s v="Emma Brown"/>
  </r>
  <r>
    <s v="ORD-2300"/>
    <d v="2024-04-14T00:00:00"/>
    <s v="Keith Garcia"/>
    <s v="Eggs"/>
    <x v="2"/>
    <n v="1547.02"/>
    <n v="4"/>
    <n v="177.9"/>
    <n v="167.31"/>
    <s v="West"/>
    <s v="Emma Brown"/>
  </r>
  <r>
    <s v="ORD-2301"/>
    <d v="2024-03-17T00:00:00"/>
    <s v="Jerry Sanchez"/>
    <s v="Jeans"/>
    <x v="1"/>
    <n v="538.66"/>
    <n v="3"/>
    <n v="89.16"/>
    <n v="148.03"/>
    <s v="North"/>
    <s v="Jane Smith"/>
  </r>
  <r>
    <s v="ORD-2302"/>
    <d v="2024-09-01T00:00:00"/>
    <s v="Kyle Carter"/>
    <s v="Office Chair"/>
    <x v="3"/>
    <n v="4271.0200000000004"/>
    <n v="9"/>
    <n v="557.53"/>
    <n v="699.93"/>
    <s v="South"/>
    <s v="Emma Brown"/>
  </r>
  <r>
    <s v="ORD-2303"/>
    <d v="2024-04-03T00:00:00"/>
    <s v="Katherine May"/>
    <s v="Milk"/>
    <x v="2"/>
    <n v="89.92"/>
    <n v="2"/>
    <n v="13.87"/>
    <n v="23.28"/>
    <s v="West"/>
    <s v="Jane Smith"/>
  </r>
  <r>
    <s v="ORD-2304"/>
    <d v="2024-11-12T00:00:00"/>
    <s v="Sarah Fuentes"/>
    <s v="Tablet"/>
    <x v="0"/>
    <n v="6993.22"/>
    <n v="8"/>
    <n v="236.85"/>
    <n v="1988.2"/>
    <s v="South"/>
    <s v="John Doe"/>
  </r>
  <r>
    <s v="ORD-2305"/>
    <d v="2024-10-15T00:00:00"/>
    <s v="Catherine Hill"/>
    <s v="Fruits"/>
    <x v="2"/>
    <n v="1840.66"/>
    <n v="2"/>
    <n v="136.66"/>
    <n v="469.15"/>
    <s v="East"/>
    <s v="Chris Wilson"/>
  </r>
  <r>
    <s v="ORD-2306"/>
    <d v="2024-05-20T00:00:00"/>
    <s v="Brenda Watts"/>
    <s v="Bookshelf"/>
    <x v="3"/>
    <n v="678.31"/>
    <n v="1"/>
    <n v="65.81"/>
    <n v="107.65"/>
    <s v="East"/>
    <s v="Chris Wilson"/>
  </r>
  <r>
    <s v="ORD-2307"/>
    <d v="2024-07-01T00:00:00"/>
    <s v="Kevin Williams"/>
    <s v="Bread"/>
    <x v="2"/>
    <n v="1927.67"/>
    <n v="7"/>
    <n v="73.17"/>
    <n v="478.44"/>
    <s v="East"/>
    <s v="Jane Smith"/>
  </r>
  <r>
    <s v="ORD-2308"/>
    <d v="2024-11-06T00:00:00"/>
    <s v="Danny Young"/>
    <s v="Eggs"/>
    <x v="2"/>
    <n v="3958.2"/>
    <n v="4"/>
    <n v="98.11"/>
    <n v="813.52"/>
    <s v="North"/>
    <s v="David Johnson"/>
  </r>
  <r>
    <s v="ORD-2309"/>
    <d v="2024-09-29T00:00:00"/>
    <s v="John Bowman"/>
    <s v="Fruits"/>
    <x v="2"/>
    <n v="992.49"/>
    <n v="5"/>
    <n v="140.22999999999999"/>
    <n v="194"/>
    <s v="South"/>
    <s v="Chris Wilson"/>
  </r>
  <r>
    <s v="ORD-2310"/>
    <d v="2024-05-19T00:00:00"/>
    <s v="Lance Dalton"/>
    <s v="Smartphone"/>
    <x v="0"/>
    <n v="3002.68"/>
    <n v="6"/>
    <n v="120.73"/>
    <n v="809.54"/>
    <s v="South"/>
    <s v="John Doe"/>
  </r>
  <r>
    <s v="ORD-2311"/>
    <d v="2024-07-11T00:00:00"/>
    <s v="Anthony Burch"/>
    <s v="Smartphone"/>
    <x v="0"/>
    <n v="274.13"/>
    <n v="3"/>
    <n v="5.79"/>
    <n v="65.64"/>
    <s v="South"/>
    <s v="David Johnson"/>
  </r>
  <r>
    <s v="ORD-2312"/>
    <d v="2024-09-29T00:00:00"/>
    <s v="Vickie Williams"/>
    <s v="Laptop"/>
    <x v="0"/>
    <n v="3214.54"/>
    <n v="4"/>
    <n v="346.9"/>
    <n v="952.45"/>
    <s v="West"/>
    <s v="David Johnson"/>
  </r>
  <r>
    <s v="ORD-2313"/>
    <d v="2024-05-06T00:00:00"/>
    <s v="Jose Miller"/>
    <s v="Sofa"/>
    <x v="3"/>
    <n v="8563.8700000000008"/>
    <n v="10"/>
    <n v="1344.34"/>
    <n v="2456.5500000000002"/>
    <s v="West"/>
    <s v="Chris Wilson"/>
  </r>
  <r>
    <s v="ORD-2314"/>
    <d v="2024-04-26T00:00:00"/>
    <s v="Betty Miles"/>
    <s v="Headphones"/>
    <x v="0"/>
    <n v="561.59"/>
    <n v="3"/>
    <n v="92.25"/>
    <n v="140.91999999999999"/>
    <s v="West"/>
    <s v="David Johnson"/>
  </r>
  <r>
    <s v="ORD-2315"/>
    <d v="2024-03-21T00:00:00"/>
    <s v="Christine Reyes"/>
    <s v="Cabinet"/>
    <x v="3"/>
    <n v="3332.31"/>
    <n v="7"/>
    <n v="644.73"/>
    <n v="728.02"/>
    <s v="East"/>
    <s v="Chris Wilson"/>
  </r>
  <r>
    <s v="ORD-2316"/>
    <d v="2024-05-11T00:00:00"/>
    <s v="William Galvan"/>
    <s v="Vegetables"/>
    <x v="2"/>
    <n v="3649.2"/>
    <n v="4"/>
    <n v="54.18"/>
    <n v="701.89"/>
    <s v="East"/>
    <s v="Emma Brown"/>
  </r>
  <r>
    <s v="ORD-2317"/>
    <d v="2024-07-07T00:00:00"/>
    <s v="Angela Perkins"/>
    <s v="Laptop"/>
    <x v="0"/>
    <n v="1563.83"/>
    <n v="7"/>
    <n v="3.61"/>
    <n v="295.48"/>
    <s v="East"/>
    <s v="Emma Brown"/>
  </r>
  <r>
    <s v="ORD-2318"/>
    <d v="2024-12-30T00:00:00"/>
    <s v="Michelle Sullivan"/>
    <s v="Tablet"/>
    <x v="0"/>
    <n v="210.63"/>
    <n v="2"/>
    <n v="21.79"/>
    <n v="21.08"/>
    <s v="South"/>
    <s v="John Doe"/>
  </r>
  <r>
    <s v="ORD-2319"/>
    <d v="2024-05-23T00:00:00"/>
    <s v="Cheryl King"/>
    <s v="Desk"/>
    <x v="3"/>
    <n v="5209.53"/>
    <n v="6"/>
    <n v="223.21"/>
    <n v="795.94"/>
    <s v="South"/>
    <s v="Emma Brown"/>
  </r>
  <r>
    <s v="ORD-2320"/>
    <d v="2025-02-06T00:00:00"/>
    <s v="Anthony Ford"/>
    <s v="Desk"/>
    <x v="3"/>
    <n v="8604.01"/>
    <n v="9"/>
    <n v="737.74"/>
    <n v="1847.89"/>
    <s v="South"/>
    <s v="David Johnson"/>
  </r>
  <r>
    <s v="ORD-2321"/>
    <d v="2024-05-02T00:00:00"/>
    <s v="Eric Wilkinson"/>
    <s v="Bookshelf"/>
    <x v="3"/>
    <n v="8461.7000000000007"/>
    <n v="10"/>
    <n v="344.4"/>
    <n v="1484.64"/>
    <s v="North"/>
    <s v="John Doe"/>
  </r>
  <r>
    <s v="ORD-2322"/>
    <d v="2024-11-28T00:00:00"/>
    <s v="Michael Torres"/>
    <s v="Bread"/>
    <x v="2"/>
    <n v="2806.37"/>
    <n v="3"/>
    <n v="535.08000000000004"/>
    <n v="303.41000000000003"/>
    <s v="North"/>
    <s v="David Johnson"/>
  </r>
  <r>
    <s v="ORD-2323"/>
    <d v="2024-10-15T00:00:00"/>
    <s v="Sergio Rodriguez"/>
    <s v="Bread"/>
    <x v="2"/>
    <n v="6858.01"/>
    <n v="10"/>
    <n v="411.13"/>
    <n v="796.15"/>
    <s v="West"/>
    <s v="David Johnson"/>
  </r>
  <r>
    <s v="ORD-2324"/>
    <d v="2024-08-14T00:00:00"/>
    <s v="Eric Golden"/>
    <s v="Bread"/>
    <x v="2"/>
    <n v="1713.32"/>
    <n v="2"/>
    <n v="317.47000000000003"/>
    <n v="232.38"/>
    <s v="East"/>
    <s v="Chris Wilson"/>
  </r>
  <r>
    <s v="ORD-2325"/>
    <d v="2024-03-17T00:00:00"/>
    <s v="Kristi Kim"/>
    <s v="Bookshelf"/>
    <x v="3"/>
    <n v="964.64"/>
    <n v="1"/>
    <n v="100.28"/>
    <n v="99.56"/>
    <s v="North"/>
    <s v="Chris Wilson"/>
  </r>
  <r>
    <s v="ORD-2326"/>
    <d v="2024-05-26T00:00:00"/>
    <s v="Bonnie Kelley"/>
    <s v="Jacket"/>
    <x v="1"/>
    <n v="2905.88"/>
    <n v="8"/>
    <n v="517.13"/>
    <n v="318.13"/>
    <s v="West"/>
    <s v="Jane Smith"/>
  </r>
  <r>
    <s v="ORD-2327"/>
    <d v="2024-09-27T00:00:00"/>
    <s v="Jason Thomas"/>
    <s v="Sofa"/>
    <x v="3"/>
    <n v="5040.5"/>
    <n v="7"/>
    <n v="949.81"/>
    <n v="922.13"/>
    <s v="South"/>
    <s v="Jane Smith"/>
  </r>
  <r>
    <s v="ORD-2328"/>
    <d v="2025-03-04T00:00:00"/>
    <s v="Elizabeth Douglas"/>
    <s v="Cabinet"/>
    <x v="3"/>
    <n v="1460.93"/>
    <n v="2"/>
    <n v="53.18"/>
    <n v="393.6"/>
    <s v="West"/>
    <s v="David Johnson"/>
  </r>
  <r>
    <s v="ORD-2329"/>
    <d v="2024-08-07T00:00:00"/>
    <s v="Carla Tanner"/>
    <s v="Bread"/>
    <x v="2"/>
    <n v="1543.23"/>
    <n v="3"/>
    <n v="140.53"/>
    <n v="180.91"/>
    <s v="East"/>
    <s v="Jane Smith"/>
  </r>
  <r>
    <s v="ORD-2330"/>
    <d v="2024-09-17T00:00:00"/>
    <s v="Paula Ramirez"/>
    <s v="Laptop"/>
    <x v="0"/>
    <n v="2919.33"/>
    <n v="10"/>
    <n v="28.09"/>
    <n v="661.72"/>
    <s v="North"/>
    <s v="Emma Brown"/>
  </r>
  <r>
    <s v="ORD-2331"/>
    <d v="2024-11-08T00:00:00"/>
    <s v="Evelyn Miller"/>
    <s v="Vegetables"/>
    <x v="2"/>
    <n v="1313.92"/>
    <n v="3"/>
    <n v="112.66"/>
    <n v="362.67"/>
    <s v="East"/>
    <s v="Emma Brown"/>
  </r>
  <r>
    <s v="ORD-2332"/>
    <d v="2025-02-26T00:00:00"/>
    <s v="Levi Dunlap"/>
    <s v="Fruits"/>
    <x v="2"/>
    <n v="1455.44"/>
    <n v="4"/>
    <n v="27.19"/>
    <n v="425.35"/>
    <s v="East"/>
    <s v="Chris Wilson"/>
  </r>
  <r>
    <s v="ORD-2333"/>
    <d v="2025-01-18T00:00:00"/>
    <s v="Susan Taylor"/>
    <s v="Milk"/>
    <x v="2"/>
    <n v="895.82"/>
    <n v="1"/>
    <n v="50.67"/>
    <n v="132.51"/>
    <s v="North"/>
    <s v="David Johnson"/>
  </r>
  <r>
    <s v="ORD-2334"/>
    <d v="2024-12-02T00:00:00"/>
    <s v="Dawn Graves"/>
    <s v="Sofa"/>
    <x v="3"/>
    <n v="1135.99"/>
    <n v="10"/>
    <n v="181.04"/>
    <n v="310.70999999999998"/>
    <s v="North"/>
    <s v="Emma Brown"/>
  </r>
  <r>
    <s v="ORD-2335"/>
    <d v="2024-03-21T00:00:00"/>
    <s v="Jonathon Sweeney"/>
    <s v="Shoes"/>
    <x v="1"/>
    <n v="1400.34"/>
    <n v="9"/>
    <n v="266.55"/>
    <n v="325.74"/>
    <s v="West"/>
    <s v="David Johnson"/>
  </r>
  <r>
    <s v="ORD-2336"/>
    <d v="2025-02-24T00:00:00"/>
    <s v="Steven Carrillo"/>
    <s v="Headphones"/>
    <x v="0"/>
    <n v="2622.18"/>
    <n v="3"/>
    <n v="255.79"/>
    <n v="505.81"/>
    <s v="East"/>
    <s v="John Doe"/>
  </r>
  <r>
    <s v="ORD-2337"/>
    <d v="2025-01-14T00:00:00"/>
    <s v="Gabriel Chung"/>
    <s v="Vegetables"/>
    <x v="2"/>
    <n v="5959.31"/>
    <n v="10"/>
    <n v="756.24"/>
    <n v="713.01"/>
    <s v="North"/>
    <s v="John Doe"/>
  </r>
  <r>
    <s v="ORD-2338"/>
    <d v="2024-06-22T00:00:00"/>
    <s v="Lauren Silva"/>
    <s v="Fruits"/>
    <x v="2"/>
    <n v="4619.17"/>
    <n v="10"/>
    <n v="648.89"/>
    <n v="1097.92"/>
    <s v="South"/>
    <s v="Emma Brown"/>
  </r>
  <r>
    <s v="ORD-2339"/>
    <d v="2024-03-24T00:00:00"/>
    <s v="Joseph Trujillo"/>
    <s v="Office Chair"/>
    <x v="3"/>
    <n v="445.51"/>
    <n v="8"/>
    <n v="58.39"/>
    <n v="121.32"/>
    <s v="East"/>
    <s v="Emma Brown"/>
  </r>
  <r>
    <s v="ORD-2340"/>
    <d v="2024-06-07T00:00:00"/>
    <s v="Carla Francis"/>
    <s v="Desk"/>
    <x v="3"/>
    <n v="3274.24"/>
    <n v="9"/>
    <n v="378.84"/>
    <n v="814.26"/>
    <s v="West"/>
    <s v="Emma Brown"/>
  </r>
  <r>
    <s v="ORD-2341"/>
    <d v="2025-02-18T00:00:00"/>
    <s v="Desiree Robertson"/>
    <s v="Laptop"/>
    <x v="0"/>
    <n v="8108"/>
    <n v="10"/>
    <n v="1153.07"/>
    <n v="988.84"/>
    <s v="East"/>
    <s v="John Doe"/>
  </r>
  <r>
    <s v="ORD-2342"/>
    <d v="2024-11-16T00:00:00"/>
    <s v="Stephanie Davis"/>
    <s v="Shoes"/>
    <x v="1"/>
    <n v="898.77"/>
    <n v="1"/>
    <n v="153.5"/>
    <n v="224.33"/>
    <s v="West"/>
    <s v="Jane Smith"/>
  </r>
  <r>
    <s v="ORD-2343"/>
    <d v="2024-11-27T00:00:00"/>
    <s v="Angela Turner"/>
    <s v="Headphones"/>
    <x v="0"/>
    <n v="4269.09"/>
    <n v="10"/>
    <n v="157.56"/>
    <n v="675.02"/>
    <s v="South"/>
    <s v="Chris Wilson"/>
  </r>
  <r>
    <s v="ORD-2344"/>
    <d v="2024-07-24T00:00:00"/>
    <s v="Mark Benton"/>
    <s v="Jacket"/>
    <x v="1"/>
    <n v="438.23"/>
    <n v="2"/>
    <n v="48.86"/>
    <n v="74.760000000000005"/>
    <s v="North"/>
    <s v="Emma Brown"/>
  </r>
  <r>
    <s v="ORD-2345"/>
    <d v="2024-03-26T00:00:00"/>
    <s v="Amanda Smith"/>
    <s v="Tablet"/>
    <x v="0"/>
    <n v="309.39999999999998"/>
    <n v="9"/>
    <n v="21.17"/>
    <n v="56.93"/>
    <s v="East"/>
    <s v="John Doe"/>
  </r>
  <r>
    <s v="ORD-2346"/>
    <d v="2024-06-12T00:00:00"/>
    <s v="Thomas Arnold"/>
    <s v="Jacket"/>
    <x v="1"/>
    <n v="6918.29"/>
    <n v="8"/>
    <n v="679.13"/>
    <n v="853.68"/>
    <s v="South"/>
    <s v="Jane Smith"/>
  </r>
  <r>
    <s v="ORD-2347"/>
    <d v="2025-02-24T00:00:00"/>
    <s v="Michael Sanchez"/>
    <s v="Desk"/>
    <x v="3"/>
    <n v="7162.38"/>
    <n v="8"/>
    <n v="1230.9100000000001"/>
    <n v="1447.3"/>
    <s v="North"/>
    <s v="Jane Smith"/>
  </r>
  <r>
    <s v="ORD-2348"/>
    <d v="2024-10-09T00:00:00"/>
    <s v="Michael Yoder"/>
    <s v="Eggs"/>
    <x v="2"/>
    <n v="2501.09"/>
    <n v="4"/>
    <n v="327.32"/>
    <n v="319.45"/>
    <s v="East"/>
    <s v="Jane Smith"/>
  </r>
  <r>
    <s v="ORD-2349"/>
    <d v="2024-05-08T00:00:00"/>
    <s v="Megan Robinson"/>
    <s v="Headphones"/>
    <x v="0"/>
    <n v="4583.0200000000004"/>
    <n v="8"/>
    <n v="750.78"/>
    <n v="899.41"/>
    <s v="North"/>
    <s v="Emma Brown"/>
  </r>
  <r>
    <s v="ORD-2350"/>
    <d v="2025-02-27T00:00:00"/>
    <s v="Michael Morton"/>
    <s v="Jeans"/>
    <x v="1"/>
    <n v="405.55"/>
    <n v="8"/>
    <n v="13.1"/>
    <n v="92.85"/>
    <s v="East"/>
    <s v="Jane Smith"/>
  </r>
  <r>
    <s v="ORD-2351"/>
    <d v="2024-09-24T00:00:00"/>
    <s v="Alan Martinez"/>
    <s v="Vegetables"/>
    <x v="2"/>
    <n v="7671.26"/>
    <n v="10"/>
    <n v="291.02999999999997"/>
    <n v="1574.18"/>
    <s v="East"/>
    <s v="David Johnson"/>
  </r>
  <r>
    <s v="ORD-2352"/>
    <d v="2024-04-28T00:00:00"/>
    <s v="Scott Burnett"/>
    <s v="Milk"/>
    <x v="2"/>
    <n v="3859.51"/>
    <n v="10"/>
    <n v="603.51"/>
    <n v="990.91"/>
    <s v="North"/>
    <s v="Chris Wilson"/>
  </r>
  <r>
    <s v="ORD-2353"/>
    <d v="2024-07-03T00:00:00"/>
    <s v="Alexander Ryan"/>
    <s v="Headphones"/>
    <x v="0"/>
    <n v="3965.19"/>
    <n v="10"/>
    <n v="601.79999999999995"/>
    <n v="1109.2"/>
    <s v="South"/>
    <s v="David Johnson"/>
  </r>
  <r>
    <s v="ORD-2354"/>
    <d v="2024-12-06T00:00:00"/>
    <s v="Michael Horn MD"/>
    <s v="Tablet"/>
    <x v="0"/>
    <n v="578.52"/>
    <n v="2"/>
    <n v="115.49"/>
    <n v="122.01"/>
    <s v="East"/>
    <s v="Emma Brown"/>
  </r>
  <r>
    <s v="ORD-2355"/>
    <d v="2024-06-08T00:00:00"/>
    <s v="Adam Cox"/>
    <s v="Milk"/>
    <x v="2"/>
    <n v="312.62"/>
    <n v="2"/>
    <n v="9.75"/>
    <n v="81.36"/>
    <s v="West"/>
    <s v="Emma Brown"/>
  </r>
  <r>
    <s v="ORD-2356"/>
    <d v="2024-08-13T00:00:00"/>
    <s v="Amber Cole"/>
    <s v="Tablet"/>
    <x v="0"/>
    <n v="713.19"/>
    <n v="1"/>
    <n v="136.13999999999999"/>
    <n v="206.82"/>
    <s v="West"/>
    <s v="Jane Smith"/>
  </r>
  <r>
    <s v="ORD-2357"/>
    <d v="2024-04-17T00:00:00"/>
    <s v="Kelly Jones"/>
    <s v="Jeans"/>
    <x v="1"/>
    <n v="5517.2"/>
    <n v="9"/>
    <n v="133.93"/>
    <n v="572.71"/>
    <s v="South"/>
    <s v="John Doe"/>
  </r>
  <r>
    <s v="ORD-2358"/>
    <d v="2024-07-17T00:00:00"/>
    <s v="Catherine Berry"/>
    <s v="Jeans"/>
    <x v="1"/>
    <n v="4511.97"/>
    <n v="10"/>
    <n v="125.82"/>
    <n v="700.58"/>
    <s v="North"/>
    <s v="David Johnson"/>
  </r>
  <r>
    <s v="ORD-2359"/>
    <d v="2024-10-03T00:00:00"/>
    <s v="Joel James"/>
    <s v="Eggs"/>
    <x v="2"/>
    <n v="444.91"/>
    <n v="4"/>
    <n v="45.99"/>
    <n v="99.87"/>
    <s v="East"/>
    <s v="Chris Wilson"/>
  </r>
  <r>
    <s v="ORD-2360"/>
    <d v="2024-10-27T00:00:00"/>
    <s v="Hannah Salinas"/>
    <s v="Jacket"/>
    <x v="1"/>
    <n v="5433.63"/>
    <n v="10"/>
    <n v="1047.3399999999999"/>
    <n v="1243.92"/>
    <s v="North"/>
    <s v="Jane Smith"/>
  </r>
  <r>
    <s v="ORD-2361"/>
    <d v="2024-11-18T00:00:00"/>
    <s v="Debra Wood"/>
    <s v="Desk"/>
    <x v="3"/>
    <n v="1466.8"/>
    <n v="3"/>
    <n v="72.52"/>
    <n v="248.89"/>
    <s v="East"/>
    <s v="Emma Brown"/>
  </r>
  <r>
    <s v="ORD-2362"/>
    <d v="2024-06-03T00:00:00"/>
    <s v="Martha Hardin"/>
    <s v="Bread"/>
    <x v="2"/>
    <n v="159.13"/>
    <n v="2"/>
    <n v="13.07"/>
    <n v="46.11"/>
    <s v="West"/>
    <s v="David Johnson"/>
  </r>
  <r>
    <s v="ORD-2363"/>
    <d v="2024-03-22T00:00:00"/>
    <s v="Charles Perry"/>
    <s v="Vegetables"/>
    <x v="2"/>
    <n v="874.38"/>
    <n v="2"/>
    <n v="115.55"/>
    <n v="239.04"/>
    <s v="East"/>
    <s v="Jane Smith"/>
  </r>
  <r>
    <s v="ORD-2364"/>
    <d v="2025-01-12T00:00:00"/>
    <s v="Jack Vazquez"/>
    <s v="Vegetables"/>
    <x v="2"/>
    <n v="3478.23"/>
    <n v="7"/>
    <n v="388.09"/>
    <n v="676.82"/>
    <s v="East"/>
    <s v="Chris Wilson"/>
  </r>
  <r>
    <s v="ORD-2365"/>
    <d v="2024-06-25T00:00:00"/>
    <s v="Joel Contreras"/>
    <s v="Laptop"/>
    <x v="0"/>
    <n v="1337.14"/>
    <n v="2"/>
    <n v="12.88"/>
    <n v="240.69"/>
    <s v="West"/>
    <s v="Chris Wilson"/>
  </r>
  <r>
    <s v="ORD-2366"/>
    <d v="2024-07-02T00:00:00"/>
    <s v="Sharon Johns"/>
    <s v="Jeans"/>
    <x v="1"/>
    <n v="4167.47"/>
    <n v="8"/>
    <n v="38.96"/>
    <n v="907.07"/>
    <s v="South"/>
    <s v="Emma Brown"/>
  </r>
  <r>
    <s v="ORD-2367"/>
    <d v="2024-08-29T00:00:00"/>
    <s v="Thomas Wilson"/>
    <s v="Smartphone"/>
    <x v="0"/>
    <n v="2268.13"/>
    <n v="10"/>
    <n v="297.01"/>
    <n v="492.36"/>
    <s v="North"/>
    <s v="John Doe"/>
  </r>
  <r>
    <s v="ORD-2368"/>
    <d v="2024-11-21T00:00:00"/>
    <s v="Kendra Myers"/>
    <s v="Fruits"/>
    <x v="2"/>
    <n v="4127.1099999999997"/>
    <n v="5"/>
    <n v="544.52"/>
    <n v="1090.04"/>
    <s v="North"/>
    <s v="Emma Brown"/>
  </r>
  <r>
    <s v="ORD-2369"/>
    <d v="2024-04-12T00:00:00"/>
    <s v="Thomas Jones"/>
    <s v="Milk"/>
    <x v="2"/>
    <n v="3863.33"/>
    <n v="6"/>
    <n v="101.72"/>
    <n v="465.67"/>
    <s v="North"/>
    <s v="Chris Wilson"/>
  </r>
  <r>
    <s v="ORD-2370"/>
    <d v="2024-05-30T00:00:00"/>
    <s v="Timothy Hayden"/>
    <s v="Bookshelf"/>
    <x v="3"/>
    <n v="981.56"/>
    <n v="1"/>
    <n v="114.46"/>
    <n v="172.02"/>
    <s v="South"/>
    <s v="Chris Wilson"/>
  </r>
  <r>
    <s v="ORD-2371"/>
    <d v="2024-03-15T00:00:00"/>
    <s v="Noah Meyers"/>
    <s v="Tablet"/>
    <x v="0"/>
    <n v="2799.16"/>
    <n v="4"/>
    <n v="256.32"/>
    <n v="361.55"/>
    <s v="West"/>
    <s v="Jane Smith"/>
  </r>
  <r>
    <s v="ORD-2372"/>
    <d v="2024-11-22T00:00:00"/>
    <s v="Kayla Fowler"/>
    <s v="Smartphone"/>
    <x v="0"/>
    <n v="2447.2199999999998"/>
    <n v="9"/>
    <n v="456.49"/>
    <n v="458.55"/>
    <s v="South"/>
    <s v="David Johnson"/>
  </r>
  <r>
    <s v="ORD-2373"/>
    <d v="2024-08-28T00:00:00"/>
    <s v="Christine Wright"/>
    <s v="Cabinet"/>
    <x v="3"/>
    <n v="6643.41"/>
    <n v="8"/>
    <n v="617.35"/>
    <n v="1153.9000000000001"/>
    <s v="East"/>
    <s v="Jane Smith"/>
  </r>
  <r>
    <s v="ORD-2374"/>
    <d v="2024-03-20T00:00:00"/>
    <s v="Dr. Robert Griffith"/>
    <s v="Jeans"/>
    <x v="1"/>
    <n v="1694.6"/>
    <n v="7"/>
    <n v="149.56"/>
    <n v="171.97"/>
    <s v="West"/>
    <s v="Jane Smith"/>
  </r>
  <r>
    <s v="ORD-2375"/>
    <d v="2024-07-27T00:00:00"/>
    <s v="Justin Smith"/>
    <s v="Bookshelf"/>
    <x v="3"/>
    <n v="4522.22"/>
    <n v="9"/>
    <n v="724.17"/>
    <n v="1059.82"/>
    <s v="East"/>
    <s v="Jane Smith"/>
  </r>
  <r>
    <s v="ORD-2376"/>
    <d v="2025-01-29T00:00:00"/>
    <s v="Timothy Davis MD"/>
    <s v="Bread"/>
    <x v="2"/>
    <n v="1624.62"/>
    <n v="4"/>
    <n v="16.3"/>
    <n v="176.18"/>
    <s v="South"/>
    <s v="Jane Smith"/>
  </r>
  <r>
    <s v="ORD-2377"/>
    <d v="2024-03-23T00:00:00"/>
    <s v="Mackenzie Sexton"/>
    <s v="Vegetables"/>
    <x v="2"/>
    <n v="569.4"/>
    <n v="6"/>
    <n v="101.79"/>
    <n v="168.11"/>
    <s v="East"/>
    <s v="Emma Brown"/>
  </r>
  <r>
    <s v="ORD-2378"/>
    <d v="2024-12-16T00:00:00"/>
    <s v="William Brown"/>
    <s v="Office Chair"/>
    <x v="3"/>
    <n v="551.64"/>
    <n v="2"/>
    <n v="16.77"/>
    <n v="148.82"/>
    <s v="West"/>
    <s v="Emma Brown"/>
  </r>
  <r>
    <s v="ORD-2379"/>
    <d v="2024-03-23T00:00:00"/>
    <s v="Spencer Price"/>
    <s v="Tablet"/>
    <x v="0"/>
    <n v="3555.11"/>
    <n v="4"/>
    <n v="264.04000000000002"/>
    <n v="1059.07"/>
    <s v="North"/>
    <s v="John Doe"/>
  </r>
  <r>
    <s v="ORD-2380"/>
    <d v="2024-07-23T00:00:00"/>
    <s v="Kristy Ortega"/>
    <s v="Smartphone"/>
    <x v="0"/>
    <n v="3405.54"/>
    <n v="10"/>
    <n v="307.64999999999998"/>
    <n v="618.91999999999996"/>
    <s v="South"/>
    <s v="John Doe"/>
  </r>
  <r>
    <s v="ORD-2381"/>
    <d v="2024-09-24T00:00:00"/>
    <s v="Daniel Gonzalez"/>
    <s v="Milk"/>
    <x v="2"/>
    <n v="2526.94"/>
    <n v="8"/>
    <n v="291.48"/>
    <n v="510.84"/>
    <s v="North"/>
    <s v="Chris Wilson"/>
  </r>
  <r>
    <s v="ORD-2382"/>
    <d v="2024-11-05T00:00:00"/>
    <s v="Jesus Olsen"/>
    <s v="Jacket"/>
    <x v="1"/>
    <n v="919.91"/>
    <n v="7"/>
    <n v="169.77"/>
    <n v="95.61"/>
    <s v="East"/>
    <s v="David Johnson"/>
  </r>
  <r>
    <s v="ORD-2383"/>
    <d v="2024-09-13T00:00:00"/>
    <s v="Tiffany Carter"/>
    <s v="Laptop"/>
    <x v="0"/>
    <n v="6166.33"/>
    <n v="8"/>
    <n v="779.84"/>
    <n v="976.61"/>
    <s v="East"/>
    <s v="John Doe"/>
  </r>
  <r>
    <s v="ORD-2384"/>
    <d v="2024-12-01T00:00:00"/>
    <s v="Alfred Marsh"/>
    <s v="Smartphone"/>
    <x v="0"/>
    <n v="3599.66"/>
    <n v="7"/>
    <n v="326.93"/>
    <n v="588.26"/>
    <s v="West"/>
    <s v="John Doe"/>
  </r>
  <r>
    <s v="ORD-2385"/>
    <d v="2024-06-15T00:00:00"/>
    <s v="Ryan Cook"/>
    <s v="Sofa"/>
    <x v="3"/>
    <n v="1190.5999999999999"/>
    <n v="6"/>
    <n v="6.48"/>
    <n v="340.73"/>
    <s v="West"/>
    <s v="Emma Brown"/>
  </r>
  <r>
    <s v="ORD-2386"/>
    <d v="2024-03-27T00:00:00"/>
    <s v="Betty Walker"/>
    <s v="Bread"/>
    <x v="2"/>
    <n v="1638.29"/>
    <n v="4"/>
    <n v="113.44"/>
    <n v="448.46"/>
    <s v="North"/>
    <s v="Chris Wilson"/>
  </r>
  <r>
    <s v="ORD-2387"/>
    <d v="2024-12-26T00:00:00"/>
    <s v="Kevin Allen"/>
    <s v="Jacket"/>
    <x v="1"/>
    <n v="4725.05"/>
    <n v="9"/>
    <n v="393.06"/>
    <n v="1153.25"/>
    <s v="West"/>
    <s v="Jane Smith"/>
  </r>
  <r>
    <s v="ORD-2388"/>
    <d v="2025-03-03T00:00:00"/>
    <s v="Matthew Reid"/>
    <s v="Smartwatch"/>
    <x v="0"/>
    <n v="539.29999999999995"/>
    <n v="1"/>
    <n v="86.69"/>
    <n v="117.29"/>
    <s v="East"/>
    <s v="Emma Brown"/>
  </r>
  <r>
    <s v="ORD-2389"/>
    <d v="2024-11-06T00:00:00"/>
    <s v="Kristen Adams"/>
    <s v="Bread"/>
    <x v="2"/>
    <n v="3189.3"/>
    <n v="4"/>
    <n v="535.19000000000005"/>
    <n v="619.51"/>
    <s v="East"/>
    <s v="Emma Brown"/>
  </r>
  <r>
    <s v="ORD-2390"/>
    <d v="2024-05-16T00:00:00"/>
    <s v="Randy Owen"/>
    <s v="Cabinet"/>
    <x v="3"/>
    <n v="6551.61"/>
    <n v="7"/>
    <n v="113.42"/>
    <n v="1531.68"/>
    <s v="North"/>
    <s v="Jane Smith"/>
  </r>
  <r>
    <s v="ORD-2391"/>
    <d v="2024-10-16T00:00:00"/>
    <s v="Barbara Miller"/>
    <s v="Laptop"/>
    <x v="0"/>
    <n v="5138.5200000000004"/>
    <n v="7"/>
    <n v="727.87"/>
    <n v="603.78"/>
    <s v="South"/>
    <s v="Emma Brown"/>
  </r>
  <r>
    <s v="ORD-2392"/>
    <d v="2024-06-20T00:00:00"/>
    <s v="Kelly Phelps"/>
    <s v="Laptop"/>
    <x v="0"/>
    <n v="1908.58"/>
    <n v="4"/>
    <n v="254.18"/>
    <n v="346.24"/>
    <s v="North"/>
    <s v="David Johnson"/>
  </r>
  <r>
    <s v="ORD-2393"/>
    <d v="2024-12-26T00:00:00"/>
    <s v="Tanya Tucker"/>
    <s v="Shoes"/>
    <x v="1"/>
    <n v="8073.15"/>
    <n v="9"/>
    <n v="233.46"/>
    <n v="1529.64"/>
    <s v="East"/>
    <s v="Emma Brown"/>
  </r>
  <r>
    <s v="ORD-2394"/>
    <d v="2024-11-16T00:00:00"/>
    <s v="Carmen Rogers"/>
    <s v="Sweater"/>
    <x v="1"/>
    <n v="823.69"/>
    <n v="3"/>
    <n v="63.05"/>
    <n v="171.11"/>
    <s v="South"/>
    <s v="David Johnson"/>
  </r>
  <r>
    <s v="ORD-2395"/>
    <d v="2025-03-12T00:00:00"/>
    <s v="Yolanda Gutierrez"/>
    <s v="Jeans"/>
    <x v="1"/>
    <n v="560.75"/>
    <n v="7"/>
    <n v="74.08"/>
    <n v="74.459999999999994"/>
    <s v="North"/>
    <s v="Emma Brown"/>
  </r>
  <r>
    <s v="ORD-2396"/>
    <d v="2024-12-04T00:00:00"/>
    <s v="Juan Reese"/>
    <s v="Fruits"/>
    <x v="2"/>
    <n v="6877.82"/>
    <n v="10"/>
    <n v="1034.67"/>
    <n v="1336.68"/>
    <s v="East"/>
    <s v="John Doe"/>
  </r>
  <r>
    <s v="ORD-2397"/>
    <d v="2024-10-26T00:00:00"/>
    <s v="Lauren Walker"/>
    <s v="Cabinet"/>
    <x v="3"/>
    <n v="5157.97"/>
    <n v="10"/>
    <n v="159.83000000000001"/>
    <n v="1041.67"/>
    <s v="East"/>
    <s v="Chris Wilson"/>
  </r>
  <r>
    <s v="ORD-2398"/>
    <d v="2024-04-29T00:00:00"/>
    <s v="Lindsay Cole"/>
    <s v="Cabinet"/>
    <x v="3"/>
    <n v="2011.96"/>
    <n v="4"/>
    <n v="216.3"/>
    <n v="471.56"/>
    <s v="West"/>
    <s v="Emma Brown"/>
  </r>
  <r>
    <s v="ORD-2399"/>
    <d v="2024-04-19T00:00:00"/>
    <s v="Michelle Osborne"/>
    <s v="T-shirt"/>
    <x v="1"/>
    <n v="4100.76"/>
    <n v="5"/>
    <n v="415.51"/>
    <n v="843.84"/>
    <s v="South"/>
    <s v="Jane Smith"/>
  </r>
  <r>
    <s v="ORD-2400"/>
    <d v="2025-02-06T00:00:00"/>
    <s v="Teresa Ferrell"/>
    <s v="Sofa"/>
    <x v="3"/>
    <n v="1302.7"/>
    <n v="3"/>
    <n v="250.15"/>
    <n v="210.26"/>
    <s v="West"/>
    <s v="Jane Smith"/>
  </r>
  <r>
    <s v="ORD-2401"/>
    <d v="2025-02-09T00:00:00"/>
    <s v="Lisa Roberts"/>
    <s v="Shoes"/>
    <x v="1"/>
    <n v="404.51"/>
    <n v="1"/>
    <n v="41.62"/>
    <n v="116.88"/>
    <s v="East"/>
    <s v="David Johnson"/>
  </r>
  <r>
    <s v="ORD-2402"/>
    <d v="2024-04-05T00:00:00"/>
    <s v="Edward Brown"/>
    <s v="T-shirt"/>
    <x v="1"/>
    <n v="2168.6799999999998"/>
    <n v="6"/>
    <n v="302.77999999999997"/>
    <n v="380.7"/>
    <s v="West"/>
    <s v="Emma Brown"/>
  </r>
  <r>
    <s v="ORD-2403"/>
    <d v="2024-06-28T00:00:00"/>
    <s v="Elizabeth Spencer"/>
    <s v="Smartphone"/>
    <x v="0"/>
    <n v="3750.17"/>
    <n v="10"/>
    <n v="465.46"/>
    <n v="650.83000000000004"/>
    <s v="East"/>
    <s v="Jane Smith"/>
  </r>
  <r>
    <s v="ORD-2404"/>
    <d v="2025-01-27T00:00:00"/>
    <s v="Brittany Jackson"/>
    <s v="Desk"/>
    <x v="3"/>
    <n v="566.66999999999996"/>
    <n v="3"/>
    <n v="105.55"/>
    <n v="83.99"/>
    <s v="West"/>
    <s v="Jane Smith"/>
  </r>
  <r>
    <s v="ORD-2405"/>
    <d v="2025-02-09T00:00:00"/>
    <s v="Gregory Jones"/>
    <s v="Bookshelf"/>
    <x v="3"/>
    <n v="6383.89"/>
    <n v="8"/>
    <n v="925.61"/>
    <n v="978.87"/>
    <s v="South"/>
    <s v="Emma Brown"/>
  </r>
  <r>
    <s v="ORD-2406"/>
    <d v="2024-06-13T00:00:00"/>
    <s v="Anthony Hudson"/>
    <s v="Milk"/>
    <x v="2"/>
    <n v="1661.14"/>
    <n v="2"/>
    <n v="273.22000000000003"/>
    <n v="167.82"/>
    <s v="North"/>
    <s v="Chris Wilson"/>
  </r>
  <r>
    <s v="ORD-2407"/>
    <d v="2024-07-31T00:00:00"/>
    <s v="Steven Ramirez"/>
    <s v="Fruits"/>
    <x v="2"/>
    <n v="1881.1"/>
    <n v="2"/>
    <n v="76.790000000000006"/>
    <n v="277.12"/>
    <s v="South"/>
    <s v="David Johnson"/>
  </r>
  <r>
    <s v="ORD-2408"/>
    <d v="2025-03-03T00:00:00"/>
    <s v="Raven Johnson"/>
    <s v="Sofa"/>
    <x v="3"/>
    <n v="1158.46"/>
    <n v="5"/>
    <n v="230.76"/>
    <n v="160.46"/>
    <s v="North"/>
    <s v="Jane Smith"/>
  </r>
  <r>
    <s v="ORD-2409"/>
    <d v="2024-06-17T00:00:00"/>
    <s v="David Sutton"/>
    <s v="Vegetables"/>
    <x v="2"/>
    <n v="8026.59"/>
    <n v="10"/>
    <n v="4.49"/>
    <n v="1726.2"/>
    <s v="North"/>
    <s v="David Johnson"/>
  </r>
  <r>
    <s v="ORD-2410"/>
    <d v="2024-04-05T00:00:00"/>
    <s v="Justin Miller"/>
    <s v="Bread"/>
    <x v="2"/>
    <n v="423.41"/>
    <n v="8"/>
    <n v="66.81"/>
    <n v="110.32"/>
    <s v="North"/>
    <s v="Chris Wilson"/>
  </r>
  <r>
    <s v="ORD-2411"/>
    <d v="2024-09-26T00:00:00"/>
    <s v="Reginald Ortega"/>
    <s v="Bread"/>
    <x v="2"/>
    <n v="1070.27"/>
    <n v="2"/>
    <n v="155.1"/>
    <n v="175.59"/>
    <s v="South"/>
    <s v="Chris Wilson"/>
  </r>
  <r>
    <s v="ORD-2412"/>
    <d v="2024-11-16T00:00:00"/>
    <s v="Dominic Rodriguez"/>
    <s v="Cabinet"/>
    <x v="3"/>
    <n v="126.49"/>
    <n v="2"/>
    <n v="15.06"/>
    <n v="24.06"/>
    <s v="West"/>
    <s v="Chris Wilson"/>
  </r>
  <r>
    <s v="ORD-2413"/>
    <d v="2024-09-12T00:00:00"/>
    <s v="Jennifer Jones"/>
    <s v="Sofa"/>
    <x v="3"/>
    <n v="705.61"/>
    <n v="1"/>
    <n v="37.29"/>
    <n v="150.59"/>
    <s v="East"/>
    <s v="David Johnson"/>
  </r>
  <r>
    <s v="ORD-2414"/>
    <d v="2024-11-22T00:00:00"/>
    <s v="Amy Hunter"/>
    <s v="Jeans"/>
    <x v="1"/>
    <n v="1150.72"/>
    <n v="3"/>
    <n v="183.21"/>
    <n v="267.8"/>
    <s v="East"/>
    <s v="Emma Brown"/>
  </r>
  <r>
    <s v="ORD-2415"/>
    <d v="2024-10-20T00:00:00"/>
    <s v="Johnathan Lewis"/>
    <s v="Smartwatch"/>
    <x v="0"/>
    <n v="2239.71"/>
    <n v="3"/>
    <n v="374.98"/>
    <n v="535.69000000000005"/>
    <s v="North"/>
    <s v="Emma Brown"/>
  </r>
  <r>
    <s v="ORD-2416"/>
    <d v="2024-09-27T00:00:00"/>
    <s v="Stephanie Patton"/>
    <s v="Headphones"/>
    <x v="0"/>
    <n v="3876.35"/>
    <n v="4"/>
    <n v="728.21"/>
    <n v="1146.3499999999999"/>
    <s v="East"/>
    <s v="David Johnson"/>
  </r>
  <r>
    <s v="ORD-2417"/>
    <d v="2024-04-10T00:00:00"/>
    <s v="Nathan Rogers"/>
    <s v="T-shirt"/>
    <x v="1"/>
    <n v="474.05"/>
    <n v="5"/>
    <n v="14.56"/>
    <n v="128.72999999999999"/>
    <s v="West"/>
    <s v="David Johnson"/>
  </r>
  <r>
    <s v="ORD-2418"/>
    <d v="2024-04-23T00:00:00"/>
    <s v="Sharon Mckay"/>
    <s v="Sweater"/>
    <x v="1"/>
    <n v="3061.69"/>
    <n v="9"/>
    <n v="503.38"/>
    <n v="551.54"/>
    <s v="East"/>
    <s v="John Doe"/>
  </r>
  <r>
    <s v="ORD-2419"/>
    <d v="2025-01-05T00:00:00"/>
    <s v="Danielle Brown"/>
    <s v="Cabinet"/>
    <x v="3"/>
    <n v="2517.04"/>
    <n v="8"/>
    <n v="338.21"/>
    <n v="326.23"/>
    <s v="North"/>
    <s v="David Johnson"/>
  </r>
  <r>
    <s v="ORD-2420"/>
    <d v="2024-07-21T00:00:00"/>
    <s v="Richard Bass"/>
    <s v="Jacket"/>
    <x v="1"/>
    <n v="476.15"/>
    <n v="10"/>
    <n v="64.209999999999994"/>
    <n v="106.61"/>
    <s v="North"/>
    <s v="Chris Wilson"/>
  </r>
  <r>
    <s v="ORD-2421"/>
    <d v="2025-03-10T00:00:00"/>
    <s v="Angela Mcbride"/>
    <s v="Shoes"/>
    <x v="1"/>
    <n v="2912.71"/>
    <n v="10"/>
    <n v="67.489999999999995"/>
    <n v="417.71"/>
    <s v="North"/>
    <s v="Chris Wilson"/>
  </r>
  <r>
    <s v="ORD-2422"/>
    <d v="2024-07-24T00:00:00"/>
    <s v="Jesse Doyle"/>
    <s v="Tablet"/>
    <x v="0"/>
    <n v="903.29"/>
    <n v="7"/>
    <n v="155.57"/>
    <n v="108.84"/>
    <s v="West"/>
    <s v="Chris Wilson"/>
  </r>
  <r>
    <s v="ORD-2423"/>
    <d v="2024-08-18T00:00:00"/>
    <s v="Nicole Scott"/>
    <s v="Laptop"/>
    <x v="0"/>
    <n v="2832.58"/>
    <n v="6"/>
    <n v="298.7"/>
    <n v="290.12"/>
    <s v="West"/>
    <s v="John Doe"/>
  </r>
  <r>
    <s v="ORD-2424"/>
    <d v="2025-01-19T00:00:00"/>
    <s v="Dennis Chambers"/>
    <s v="Smartwatch"/>
    <x v="0"/>
    <n v="6759.68"/>
    <n v="8"/>
    <n v="112.19"/>
    <n v="1629.62"/>
    <s v="North"/>
    <s v="Jane Smith"/>
  </r>
  <r>
    <s v="ORD-2425"/>
    <d v="2024-05-28T00:00:00"/>
    <s v="Sonya Gonzalez"/>
    <s v="Jeans"/>
    <x v="1"/>
    <n v="2845.98"/>
    <n v="8"/>
    <n v="354.95"/>
    <n v="769.99"/>
    <s v="South"/>
    <s v="Jane Smith"/>
  </r>
  <r>
    <s v="ORD-2426"/>
    <d v="2024-05-01T00:00:00"/>
    <s v="Tracy Campos"/>
    <s v="Smartphone"/>
    <x v="0"/>
    <n v="639.29999999999995"/>
    <n v="1"/>
    <n v="38.58"/>
    <n v="155.97999999999999"/>
    <s v="South"/>
    <s v="Jane Smith"/>
  </r>
  <r>
    <s v="ORD-2427"/>
    <d v="2024-07-25T00:00:00"/>
    <s v="Stephanie Green"/>
    <s v="Fruits"/>
    <x v="2"/>
    <n v="4680.12"/>
    <n v="5"/>
    <n v="763.05"/>
    <n v="1294.1600000000001"/>
    <s v="East"/>
    <s v="John Doe"/>
  </r>
  <r>
    <s v="ORD-2428"/>
    <d v="2025-01-04T00:00:00"/>
    <s v="Lindsey Oliver"/>
    <s v="Vegetables"/>
    <x v="2"/>
    <n v="435.25"/>
    <n v="6"/>
    <n v="1.62"/>
    <n v="128.77000000000001"/>
    <s v="North"/>
    <s v="John Doe"/>
  </r>
  <r>
    <s v="ORD-2429"/>
    <d v="2024-05-05T00:00:00"/>
    <s v="Kimberly Moore"/>
    <s v="Eggs"/>
    <x v="2"/>
    <n v="321.93"/>
    <n v="1"/>
    <n v="7.6"/>
    <n v="54.94"/>
    <s v="North"/>
    <s v="Emma Brown"/>
  </r>
  <r>
    <s v="ORD-2430"/>
    <d v="2024-04-01T00:00:00"/>
    <s v="Edward Costa"/>
    <s v="Desk"/>
    <x v="3"/>
    <n v="2698.72"/>
    <n v="5"/>
    <n v="461.72"/>
    <n v="332.61"/>
    <s v="East"/>
    <s v="Chris Wilson"/>
  </r>
  <r>
    <s v="ORD-2431"/>
    <d v="2025-02-02T00:00:00"/>
    <s v="Brian Brown"/>
    <s v="Office Chair"/>
    <x v="3"/>
    <n v="1112.1199999999999"/>
    <n v="6"/>
    <n v="114.65"/>
    <n v="190.55"/>
    <s v="North"/>
    <s v="Chris Wilson"/>
  </r>
  <r>
    <s v="ORD-2432"/>
    <d v="2024-07-27T00:00:00"/>
    <s v="Amy Chapman"/>
    <s v="Jeans"/>
    <x v="1"/>
    <n v="843.6"/>
    <n v="3"/>
    <n v="6.75"/>
    <n v="204.16"/>
    <s v="South"/>
    <s v="John Doe"/>
  </r>
  <r>
    <s v="ORD-2433"/>
    <d v="2024-12-03T00:00:00"/>
    <s v="Jeff Diaz"/>
    <s v="Cabinet"/>
    <x v="3"/>
    <n v="5273.57"/>
    <n v="6"/>
    <n v="24.6"/>
    <n v="1342.45"/>
    <s v="West"/>
    <s v="Chris Wilson"/>
  </r>
  <r>
    <s v="ORD-2434"/>
    <d v="2024-05-14T00:00:00"/>
    <s v="Kelly Copeland"/>
    <s v="Sweater"/>
    <x v="1"/>
    <n v="7968.18"/>
    <n v="10"/>
    <n v="1583.87"/>
    <n v="1194.18"/>
    <s v="South"/>
    <s v="Chris Wilson"/>
  </r>
  <r>
    <s v="ORD-2435"/>
    <d v="2025-01-15T00:00:00"/>
    <s v="Joseph Greene"/>
    <s v="Vegetables"/>
    <x v="2"/>
    <n v="3841.91"/>
    <n v="9"/>
    <n v="54.39"/>
    <n v="925.56"/>
    <s v="West"/>
    <s v="David Johnson"/>
  </r>
  <r>
    <s v="ORD-2436"/>
    <d v="2024-05-21T00:00:00"/>
    <s v="Holly Collins"/>
    <s v="Sweater"/>
    <x v="1"/>
    <n v="3408.31"/>
    <n v="6"/>
    <n v="293.83999999999997"/>
    <n v="720.53"/>
    <s v="East"/>
    <s v="Chris Wilson"/>
  </r>
  <r>
    <s v="ORD-2437"/>
    <d v="2024-08-19T00:00:00"/>
    <s v="Stephanie Edwards"/>
    <s v="Sweater"/>
    <x v="1"/>
    <n v="2720.07"/>
    <n v="3"/>
    <n v="149.16"/>
    <n v="406.49"/>
    <s v="West"/>
    <s v="John Doe"/>
  </r>
  <r>
    <s v="ORD-2438"/>
    <d v="2024-07-29T00:00:00"/>
    <s v="Carla Hines"/>
    <s v="Smartphone"/>
    <x v="0"/>
    <n v="3927.13"/>
    <n v="4"/>
    <n v="738.9"/>
    <n v="810.55"/>
    <s v="North"/>
    <s v="Jane Smith"/>
  </r>
  <r>
    <s v="ORD-2439"/>
    <d v="2025-01-08T00:00:00"/>
    <s v="Ruben Anderson"/>
    <s v="Headphones"/>
    <x v="0"/>
    <n v="1202"/>
    <n v="7"/>
    <n v="139.63"/>
    <n v="201.2"/>
    <s v="South"/>
    <s v="Chris Wilson"/>
  </r>
  <r>
    <s v="ORD-2440"/>
    <d v="2024-11-30T00:00:00"/>
    <s v="Emily Montgomery"/>
    <s v="Office Chair"/>
    <x v="3"/>
    <n v="206.21"/>
    <n v="1"/>
    <n v="3.83"/>
    <n v="58.89"/>
    <s v="North"/>
    <s v="Jane Smith"/>
  </r>
  <r>
    <s v="ORD-2441"/>
    <d v="2024-08-25T00:00:00"/>
    <s v="Amy Ball"/>
    <s v="Vegetables"/>
    <x v="2"/>
    <n v="7419.06"/>
    <n v="10"/>
    <n v="1313.62"/>
    <n v="1659.16"/>
    <s v="West"/>
    <s v="John Doe"/>
  </r>
  <r>
    <s v="ORD-2442"/>
    <d v="2024-06-15T00:00:00"/>
    <s v="Troy Lane"/>
    <s v="T-shirt"/>
    <x v="1"/>
    <n v="233.73"/>
    <n v="6"/>
    <n v="29.02"/>
    <n v="28.67"/>
    <s v="West"/>
    <s v="John Doe"/>
  </r>
  <r>
    <s v="ORD-2443"/>
    <d v="2024-08-24T00:00:00"/>
    <s v="Amanda Figueroa"/>
    <s v="Tablet"/>
    <x v="0"/>
    <n v="127.99"/>
    <n v="2"/>
    <n v="7.58"/>
    <n v="27.54"/>
    <s v="West"/>
    <s v="David Johnson"/>
  </r>
  <r>
    <s v="ORD-2444"/>
    <d v="2024-05-04T00:00:00"/>
    <s v="Jose Rogers"/>
    <s v="Eggs"/>
    <x v="2"/>
    <n v="759.58"/>
    <n v="7"/>
    <n v="123.65"/>
    <n v="89.61"/>
    <s v="South"/>
    <s v="John Doe"/>
  </r>
  <r>
    <s v="ORD-2445"/>
    <d v="2024-12-11T00:00:00"/>
    <s v="Roberto Thomas"/>
    <s v="T-shirt"/>
    <x v="1"/>
    <n v="3590.82"/>
    <n v="7"/>
    <n v="656.49"/>
    <n v="598.30999999999995"/>
    <s v="West"/>
    <s v="David Johnson"/>
  </r>
  <r>
    <s v="ORD-2446"/>
    <d v="2024-05-28T00:00:00"/>
    <s v="Kyle Ramos"/>
    <s v="Tablet"/>
    <x v="0"/>
    <n v="3989.44"/>
    <n v="8"/>
    <n v="561.27"/>
    <n v="1162.9000000000001"/>
    <s v="South"/>
    <s v="Emma Brown"/>
  </r>
  <r>
    <s v="ORD-2447"/>
    <d v="2024-08-19T00:00:00"/>
    <s v="Miranda Wyatt"/>
    <s v="Tablet"/>
    <x v="0"/>
    <n v="1738.17"/>
    <n v="4"/>
    <n v="107.72"/>
    <n v="375.93"/>
    <s v="West"/>
    <s v="David Johnson"/>
  </r>
  <r>
    <s v="ORD-2448"/>
    <d v="2024-04-26T00:00:00"/>
    <s v="Stephanie Glass"/>
    <s v="Office Chair"/>
    <x v="3"/>
    <n v="4031.66"/>
    <n v="10"/>
    <n v="571.76"/>
    <n v="941.72"/>
    <s v="East"/>
    <s v="David Johnson"/>
  </r>
  <r>
    <s v="ORD-2449"/>
    <d v="2024-10-08T00:00:00"/>
    <s v="Joann Norman"/>
    <s v="Tablet"/>
    <x v="0"/>
    <n v="7253.95"/>
    <n v="10"/>
    <n v="1213.05"/>
    <n v="1153.6099999999999"/>
    <s v="West"/>
    <s v="John Doe"/>
  </r>
  <r>
    <s v="ORD-2450"/>
    <d v="2024-12-21T00:00:00"/>
    <s v="Mary Hansen"/>
    <s v="Vegetables"/>
    <x v="2"/>
    <n v="5030.6000000000004"/>
    <n v="6"/>
    <n v="590.65"/>
    <n v="1061.31"/>
    <s v="North"/>
    <s v="Emma Brown"/>
  </r>
  <r>
    <s v="ORD-2451"/>
    <d v="2024-05-29T00:00:00"/>
    <s v="Kenneth Bailey"/>
    <s v="T-shirt"/>
    <x v="1"/>
    <n v="1189.17"/>
    <n v="2"/>
    <n v="203.59"/>
    <n v="259.74"/>
    <s v="West"/>
    <s v="David Johnson"/>
  </r>
  <r>
    <s v="ORD-2452"/>
    <d v="2024-11-19T00:00:00"/>
    <s v="Jennifer Mueller"/>
    <s v="Sofa"/>
    <x v="3"/>
    <n v="2668.77"/>
    <n v="10"/>
    <n v="6.55"/>
    <n v="664.91"/>
    <s v="East"/>
    <s v="John Doe"/>
  </r>
  <r>
    <s v="ORD-2453"/>
    <d v="2024-09-02T00:00:00"/>
    <s v="Erika Schmidt"/>
    <s v="Bread"/>
    <x v="2"/>
    <n v="1016.63"/>
    <n v="7"/>
    <n v="78.44"/>
    <n v="280.06"/>
    <s v="North"/>
    <s v="Chris Wilson"/>
  </r>
  <r>
    <s v="ORD-2454"/>
    <d v="2025-02-18T00:00:00"/>
    <s v="Kelly Wilson"/>
    <s v="Sweater"/>
    <x v="1"/>
    <n v="1699.62"/>
    <n v="10"/>
    <n v="242.98"/>
    <n v="390.94"/>
    <s v="East"/>
    <s v="Emma Brown"/>
  </r>
  <r>
    <s v="ORD-2455"/>
    <d v="2024-12-11T00:00:00"/>
    <s v="Julie Perry"/>
    <s v="Headphones"/>
    <x v="0"/>
    <n v="429.64"/>
    <n v="3"/>
    <n v="5.84"/>
    <n v="51.03"/>
    <s v="East"/>
    <s v="John Doe"/>
  </r>
  <r>
    <s v="ORD-2456"/>
    <d v="2024-08-23T00:00:00"/>
    <s v="Theresa Burton"/>
    <s v="Fruits"/>
    <x v="2"/>
    <n v="6749.85"/>
    <n v="7"/>
    <n v="131.6"/>
    <n v="1096.46"/>
    <s v="North"/>
    <s v="Jane Smith"/>
  </r>
  <r>
    <s v="ORD-2457"/>
    <d v="2024-10-25T00:00:00"/>
    <s v="Kelly Rodgers"/>
    <s v="Office Chair"/>
    <x v="3"/>
    <n v="4994.74"/>
    <n v="9"/>
    <n v="445.75"/>
    <n v="753.92"/>
    <s v="South"/>
    <s v="Emma Brown"/>
  </r>
  <r>
    <s v="ORD-2458"/>
    <d v="2024-09-21T00:00:00"/>
    <s v="Lisa Harris"/>
    <s v="Shoes"/>
    <x v="1"/>
    <n v="1224.31"/>
    <n v="2"/>
    <n v="118.41"/>
    <n v="319.52"/>
    <s v="North"/>
    <s v="John Doe"/>
  </r>
  <r>
    <s v="ORD-2459"/>
    <d v="2024-08-21T00:00:00"/>
    <s v="Dr. Mindy Sanchez"/>
    <s v="Cabinet"/>
    <x v="3"/>
    <n v="629.79999999999995"/>
    <n v="1"/>
    <n v="23.17"/>
    <n v="143.13999999999999"/>
    <s v="South"/>
    <s v="John Doe"/>
  </r>
  <r>
    <s v="ORD-2460"/>
    <d v="2024-11-24T00:00:00"/>
    <s v="Brett Robinson"/>
    <s v="T-shirt"/>
    <x v="1"/>
    <n v="1213.25"/>
    <n v="4"/>
    <n v="170.61"/>
    <n v="138.72"/>
    <s v="South"/>
    <s v="Emma Brown"/>
  </r>
  <r>
    <s v="ORD-2461"/>
    <d v="2024-07-05T00:00:00"/>
    <s v="Jill Fox"/>
    <s v="Desk"/>
    <x v="3"/>
    <n v="2441"/>
    <n v="6"/>
    <n v="84.94"/>
    <n v="482.9"/>
    <s v="South"/>
    <s v="Jane Smith"/>
  </r>
  <r>
    <s v="ORD-2462"/>
    <d v="2024-11-08T00:00:00"/>
    <s v="Deborah Lara"/>
    <s v="Bookshelf"/>
    <x v="3"/>
    <n v="5956.58"/>
    <n v="6"/>
    <n v="151.77000000000001"/>
    <n v="1073.73"/>
    <s v="East"/>
    <s v="Chris Wilson"/>
  </r>
  <r>
    <s v="ORD-2463"/>
    <d v="2024-09-02T00:00:00"/>
    <s v="Manuel Salazar"/>
    <s v="Sofa"/>
    <x v="3"/>
    <n v="1892.57"/>
    <n v="2"/>
    <n v="71.22"/>
    <n v="433.85"/>
    <s v="East"/>
    <s v="Jane Smith"/>
  </r>
  <r>
    <s v="ORD-2464"/>
    <d v="2024-04-05T00:00:00"/>
    <s v="Gregory Vaughan"/>
    <s v="Jacket"/>
    <x v="1"/>
    <n v="4296.82"/>
    <n v="10"/>
    <n v="617.55999999999995"/>
    <n v="544.5"/>
    <s v="West"/>
    <s v="Chris Wilson"/>
  </r>
  <r>
    <s v="ORD-2465"/>
    <d v="2024-04-25T00:00:00"/>
    <s v="Mr. Ricky Mitchell"/>
    <s v="Cabinet"/>
    <x v="3"/>
    <n v="7912.77"/>
    <n v="8"/>
    <n v="1137.3399999999999"/>
    <n v="2066.11"/>
    <s v="North"/>
    <s v="John Doe"/>
  </r>
  <r>
    <s v="ORD-2466"/>
    <d v="2024-08-21T00:00:00"/>
    <s v="Tyler Mcfarland"/>
    <s v="Smartphone"/>
    <x v="0"/>
    <n v="1189.3599999999999"/>
    <n v="2"/>
    <n v="15.62"/>
    <n v="262.48"/>
    <s v="South"/>
    <s v="John Doe"/>
  </r>
  <r>
    <s v="ORD-2467"/>
    <d v="2024-09-04T00:00:00"/>
    <s v="Bonnie Diaz"/>
    <s v="Bookshelf"/>
    <x v="3"/>
    <n v="2938.38"/>
    <n v="5"/>
    <n v="500.23"/>
    <n v="624.62"/>
    <s v="North"/>
    <s v="John Doe"/>
  </r>
  <r>
    <s v="ORD-2468"/>
    <d v="2025-02-24T00:00:00"/>
    <s v="Joseph Williams"/>
    <s v="Vegetables"/>
    <x v="2"/>
    <n v="3372.28"/>
    <n v="7"/>
    <n v="348.66"/>
    <n v="612.97"/>
    <s v="West"/>
    <s v="Emma Brown"/>
  </r>
  <r>
    <s v="ORD-2469"/>
    <d v="2024-07-22T00:00:00"/>
    <s v="Timothy Watson"/>
    <s v="Milk"/>
    <x v="2"/>
    <n v="3039.92"/>
    <n v="10"/>
    <n v="338.22"/>
    <n v="908.04"/>
    <s v="South"/>
    <s v="Chris Wilson"/>
  </r>
  <r>
    <s v="ORD-2470"/>
    <d v="2024-05-20T00:00:00"/>
    <s v="Jennifer Bartlett"/>
    <s v="Bread"/>
    <x v="2"/>
    <n v="8601.14"/>
    <n v="10"/>
    <n v="1705.73"/>
    <n v="1757.71"/>
    <s v="East"/>
    <s v="Jane Smith"/>
  </r>
  <r>
    <s v="ORD-2471"/>
    <d v="2024-08-14T00:00:00"/>
    <s v="Karen Hensley"/>
    <s v="Bookshelf"/>
    <x v="3"/>
    <n v="1389.61"/>
    <n v="8"/>
    <n v="9.5"/>
    <n v="367.38"/>
    <s v="East"/>
    <s v="Chris Wilson"/>
  </r>
  <r>
    <s v="ORD-2472"/>
    <d v="2025-01-26T00:00:00"/>
    <s v="Daniel Lara"/>
    <s v="Shoes"/>
    <x v="1"/>
    <n v="4594.05"/>
    <n v="9"/>
    <n v="235.92"/>
    <n v="1012.78"/>
    <s v="East"/>
    <s v="Chris Wilson"/>
  </r>
  <r>
    <s v="ORD-2473"/>
    <d v="2024-08-21T00:00:00"/>
    <s v="Christine Harrison"/>
    <s v="Sofa"/>
    <x v="3"/>
    <n v="7966.52"/>
    <n v="9"/>
    <n v="1189.79"/>
    <n v="1087.24"/>
    <s v="West"/>
    <s v="Jane Smith"/>
  </r>
  <r>
    <s v="ORD-2474"/>
    <d v="2024-07-30T00:00:00"/>
    <s v="Cory Moore"/>
    <s v="Sofa"/>
    <x v="3"/>
    <n v="482.5"/>
    <n v="6"/>
    <n v="84.92"/>
    <n v="111.27"/>
    <s v="North"/>
    <s v="John Doe"/>
  </r>
  <r>
    <s v="ORD-2475"/>
    <d v="2025-03-08T00:00:00"/>
    <s v="Greg Baker"/>
    <s v="Office Chair"/>
    <x v="3"/>
    <n v="1311.36"/>
    <n v="3"/>
    <n v="63.43"/>
    <n v="357.48"/>
    <s v="North"/>
    <s v="John Doe"/>
  </r>
  <r>
    <s v="ORD-2476"/>
    <d v="2025-01-09T00:00:00"/>
    <s v="Michael Duncan"/>
    <s v="Tablet"/>
    <x v="0"/>
    <n v="932.04"/>
    <n v="5"/>
    <n v="153.93"/>
    <n v="107.96"/>
    <s v="North"/>
    <s v="David Johnson"/>
  </r>
  <r>
    <s v="ORD-2477"/>
    <d v="2024-04-11T00:00:00"/>
    <s v="Lori Cooper"/>
    <s v="Bread"/>
    <x v="2"/>
    <n v="3805.27"/>
    <n v="5"/>
    <n v="217.45"/>
    <n v="725.11"/>
    <s v="West"/>
    <s v="John Doe"/>
  </r>
  <r>
    <s v="ORD-2478"/>
    <d v="2024-10-17T00:00:00"/>
    <s v="Jessica Ware"/>
    <s v="Fruits"/>
    <x v="2"/>
    <n v="6419.67"/>
    <n v="7"/>
    <n v="55.58"/>
    <n v="718.24"/>
    <s v="North"/>
    <s v="Emma Brown"/>
  </r>
  <r>
    <s v="ORD-2479"/>
    <d v="2024-08-05T00:00:00"/>
    <s v="Kimberly Perry"/>
    <s v="Cabinet"/>
    <x v="3"/>
    <n v="488.73"/>
    <n v="10"/>
    <n v="34.75"/>
    <n v="78.3"/>
    <s v="South"/>
    <s v="Emma Brown"/>
  </r>
  <r>
    <s v="ORD-2480"/>
    <d v="2024-07-02T00:00:00"/>
    <s v="Kimberly Phelps"/>
    <s v="Bookshelf"/>
    <x v="3"/>
    <n v="5217.07"/>
    <n v="9"/>
    <n v="853.54"/>
    <n v="1298.27"/>
    <s v="North"/>
    <s v="Chris Wilson"/>
  </r>
  <r>
    <s v="ORD-2481"/>
    <d v="2024-09-21T00:00:00"/>
    <s v="William Gutierrez"/>
    <s v="Fruits"/>
    <x v="2"/>
    <n v="1324.8"/>
    <n v="3"/>
    <n v="61.27"/>
    <n v="232.32"/>
    <s v="East"/>
    <s v="Emma Brown"/>
  </r>
  <r>
    <s v="ORD-2482"/>
    <d v="2024-09-03T00:00:00"/>
    <s v="Christopher King"/>
    <s v="Smartphone"/>
    <x v="0"/>
    <n v="2996.66"/>
    <n v="8"/>
    <n v="241.78"/>
    <n v="802.92"/>
    <s v="West"/>
    <s v="Jane Smith"/>
  </r>
  <r>
    <s v="ORD-2483"/>
    <d v="2024-11-05T00:00:00"/>
    <s v="Denise Long"/>
    <s v="Sofa"/>
    <x v="3"/>
    <n v="2267.39"/>
    <n v="3"/>
    <n v="208.62"/>
    <n v="417.74"/>
    <s v="East"/>
    <s v="Chris Wilson"/>
  </r>
  <r>
    <s v="ORD-2484"/>
    <d v="2024-09-06T00:00:00"/>
    <s v="Michael Mccann"/>
    <s v="Vegetables"/>
    <x v="2"/>
    <n v="746.44"/>
    <n v="1"/>
    <n v="74.11"/>
    <n v="175.04"/>
    <s v="South"/>
    <s v="Jane Smith"/>
  </r>
  <r>
    <s v="ORD-2485"/>
    <d v="2024-10-09T00:00:00"/>
    <s v="Robert Benton"/>
    <s v="Desk"/>
    <x v="3"/>
    <n v="3040.22"/>
    <n v="6"/>
    <n v="196.1"/>
    <n v="344.04"/>
    <s v="East"/>
    <s v="John Doe"/>
  </r>
  <r>
    <s v="ORD-2486"/>
    <d v="2024-12-22T00:00:00"/>
    <s v="Brendan Perkins"/>
    <s v="Smartwatch"/>
    <x v="0"/>
    <n v="2422.0700000000002"/>
    <n v="5"/>
    <n v="354.23"/>
    <n v="718.53"/>
    <s v="North"/>
    <s v="John Doe"/>
  </r>
  <r>
    <s v="ORD-2487"/>
    <d v="2024-11-30T00:00:00"/>
    <s v="Craig Castillo"/>
    <s v="T-shirt"/>
    <x v="1"/>
    <n v="3689.66"/>
    <n v="6"/>
    <n v="215.47"/>
    <n v="447.1"/>
    <s v="East"/>
    <s v="David Johnson"/>
  </r>
  <r>
    <s v="ORD-2488"/>
    <d v="2025-02-23T00:00:00"/>
    <s v="Patricia Kerr"/>
    <s v="Jacket"/>
    <x v="1"/>
    <n v="6257.13"/>
    <n v="8"/>
    <n v="411.63"/>
    <n v="1285.79"/>
    <s v="South"/>
    <s v="Chris Wilson"/>
  </r>
  <r>
    <s v="ORD-2489"/>
    <d v="2024-05-21T00:00:00"/>
    <s v="Jeffrey Clark"/>
    <s v="Office Chair"/>
    <x v="3"/>
    <n v="4320.03"/>
    <n v="5"/>
    <n v="685.57"/>
    <n v="847.45"/>
    <s v="West"/>
    <s v="David Johnson"/>
  </r>
  <r>
    <s v="ORD-2490"/>
    <d v="2025-01-22T00:00:00"/>
    <s v="Brian Hall"/>
    <s v="Fruits"/>
    <x v="2"/>
    <n v="1134.3399999999999"/>
    <n v="5"/>
    <n v="157.43"/>
    <n v="297.98"/>
    <s v="North"/>
    <s v="Jane Smith"/>
  </r>
  <r>
    <s v="ORD-2491"/>
    <d v="2024-07-18T00:00:00"/>
    <s v="Lisa Hernandez"/>
    <s v="Smartwatch"/>
    <x v="0"/>
    <n v="791.84"/>
    <n v="1"/>
    <n v="113.85"/>
    <n v="83.13"/>
    <s v="North"/>
    <s v="Chris Wilson"/>
  </r>
  <r>
    <s v="ORD-2492"/>
    <d v="2025-01-27T00:00:00"/>
    <s v="Katherine Martin"/>
    <s v="Smartwatch"/>
    <x v="0"/>
    <n v="1130.73"/>
    <n v="2"/>
    <n v="105.78"/>
    <n v="283.94"/>
    <s v="West"/>
    <s v="Chris Wilson"/>
  </r>
  <r>
    <s v="ORD-2493"/>
    <d v="2024-07-27T00:00:00"/>
    <s v="Sabrina Cox"/>
    <s v="Desk"/>
    <x v="3"/>
    <n v="1908.04"/>
    <n v="2"/>
    <n v="14.87"/>
    <n v="234.48"/>
    <s v="North"/>
    <s v="Jane Smith"/>
  </r>
  <r>
    <s v="ORD-2494"/>
    <d v="2024-11-18T00:00:00"/>
    <s v="Mr. Michael Anderson"/>
    <s v="Sofa"/>
    <x v="3"/>
    <n v="786.71"/>
    <n v="3"/>
    <n v="34.99"/>
    <n v="152.5"/>
    <s v="South"/>
    <s v="Jane Smith"/>
  </r>
  <r>
    <s v="ORD-2495"/>
    <d v="2024-10-23T00:00:00"/>
    <s v="Daniel Jimenez"/>
    <s v="Jeans"/>
    <x v="1"/>
    <n v="2182.12"/>
    <n v="9"/>
    <n v="432.86"/>
    <n v="472.17"/>
    <s v="South"/>
    <s v="John Doe"/>
  </r>
  <r>
    <s v="ORD-2496"/>
    <d v="2024-08-27T00:00:00"/>
    <s v="Megan Murray"/>
    <s v="Laptop"/>
    <x v="0"/>
    <n v="3697.46"/>
    <n v="5"/>
    <n v="465.33"/>
    <n v="562.41999999999996"/>
    <s v="South"/>
    <s v="David Johnson"/>
  </r>
  <r>
    <s v="ORD-2497"/>
    <d v="2024-10-30T00:00:00"/>
    <s v="Cynthia Hunt"/>
    <s v="Vegetables"/>
    <x v="2"/>
    <n v="1226.6500000000001"/>
    <n v="4"/>
    <n v="141.11000000000001"/>
    <n v="137.01"/>
    <s v="East"/>
    <s v="Emma Brown"/>
  </r>
  <r>
    <s v="ORD-2498"/>
    <d v="2024-08-15T00:00:00"/>
    <s v="Jason Freeman"/>
    <s v="Jeans"/>
    <x v="1"/>
    <n v="4501.28"/>
    <n v="5"/>
    <n v="773.37"/>
    <n v="1136.1500000000001"/>
    <s v="South"/>
    <s v="Chris Wilson"/>
  </r>
  <r>
    <s v="ORD-2499"/>
    <d v="2024-10-27T00:00:00"/>
    <s v="Nicole Contreras"/>
    <s v="Jacket"/>
    <x v="1"/>
    <n v="6845.37"/>
    <n v="9"/>
    <n v="316.88"/>
    <n v="1929.34"/>
    <s v="East"/>
    <s v="David Johnson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3AA629-63E8-4C37-AC1A-C5359EE6BFB1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3">
  <location ref="I35:J41" firstHeaderRow="1" firstDataRow="1" firstDataCol="1"/>
  <pivotFields count="20">
    <pivotField compact="0" outline="0" showAll="0"/>
    <pivotField compact="0" numFmtId="14" outline="0" showAll="0">
      <items count="270">
        <item x="69"/>
        <item x="57"/>
        <item x="229"/>
        <item x="206"/>
        <item x="192"/>
        <item x="84"/>
        <item x="224"/>
        <item x="53"/>
        <item x="202"/>
        <item x="27"/>
        <item x="96"/>
        <item x="62"/>
        <item x="126"/>
        <item x="4"/>
        <item x="207"/>
        <item x="40"/>
        <item x="240"/>
        <item x="188"/>
        <item x="143"/>
        <item x="124"/>
        <item x="45"/>
        <item x="16"/>
        <item x="227"/>
        <item x="163"/>
        <item x="147"/>
        <item x="127"/>
        <item x="6"/>
        <item x="239"/>
        <item x="97"/>
        <item x="14"/>
        <item x="52"/>
        <item x="114"/>
        <item x="261"/>
        <item x="210"/>
        <item x="92"/>
        <item x="238"/>
        <item x="122"/>
        <item x="250"/>
        <item x="214"/>
        <item x="120"/>
        <item x="256"/>
        <item x="199"/>
        <item x="64"/>
        <item x="138"/>
        <item x="115"/>
        <item x="211"/>
        <item x="146"/>
        <item x="254"/>
        <item x="131"/>
        <item x="77"/>
        <item x="38"/>
        <item x="116"/>
        <item x="255"/>
        <item x="165"/>
        <item x="195"/>
        <item x="46"/>
        <item x="249"/>
        <item x="257"/>
        <item x="228"/>
        <item x="73"/>
        <item x="50"/>
        <item x="137"/>
        <item x="174"/>
        <item x="110"/>
        <item x="223"/>
        <item x="125"/>
        <item x="220"/>
        <item x="241"/>
        <item x="24"/>
        <item x="13"/>
        <item x="166"/>
        <item x="243"/>
        <item x="78"/>
        <item x="20"/>
        <item x="139"/>
        <item x="41"/>
        <item x="217"/>
        <item x="179"/>
        <item x="113"/>
        <item x="60"/>
        <item x="107"/>
        <item x="18"/>
        <item x="225"/>
        <item x="222"/>
        <item x="32"/>
        <item x="42"/>
        <item x="159"/>
        <item x="177"/>
        <item x="172"/>
        <item x="148"/>
        <item x="186"/>
        <item x="59"/>
        <item x="12"/>
        <item x="72"/>
        <item x="74"/>
        <item x="98"/>
        <item x="66"/>
        <item x="262"/>
        <item x="198"/>
        <item x="219"/>
        <item x="251"/>
        <item x="232"/>
        <item x="185"/>
        <item x="94"/>
        <item x="264"/>
        <item x="242"/>
        <item x="0"/>
        <item x="123"/>
        <item x="265"/>
        <item x="3"/>
        <item x="100"/>
        <item x="26"/>
        <item x="7"/>
        <item x="37"/>
        <item x="133"/>
        <item x="175"/>
        <item x="247"/>
        <item x="76"/>
        <item x="55"/>
        <item x="141"/>
        <item x="178"/>
        <item x="197"/>
        <item x="91"/>
        <item x="156"/>
        <item x="88"/>
        <item x="231"/>
        <item x="200"/>
        <item x="58"/>
        <item x="93"/>
        <item x="258"/>
        <item x="266"/>
        <item x="90"/>
        <item x="35"/>
        <item x="108"/>
        <item x="25"/>
        <item x="102"/>
        <item x="180"/>
        <item x="244"/>
        <item x="101"/>
        <item x="150"/>
        <item x="95"/>
        <item x="105"/>
        <item x="216"/>
        <item x="140"/>
        <item x="9"/>
        <item x="260"/>
        <item x="65"/>
        <item x="187"/>
        <item x="181"/>
        <item x="169"/>
        <item x="142"/>
        <item x="209"/>
        <item x="161"/>
        <item x="155"/>
        <item x="17"/>
        <item x="28"/>
        <item x="30"/>
        <item x="23"/>
        <item x="151"/>
        <item x="171"/>
        <item x="129"/>
        <item x="208"/>
        <item x="34"/>
        <item x="191"/>
        <item x="15"/>
        <item x="118"/>
        <item x="259"/>
        <item x="193"/>
        <item x="121"/>
        <item x="182"/>
        <item x="68"/>
        <item x="268"/>
        <item x="47"/>
        <item x="136"/>
        <item x="235"/>
        <item x="21"/>
        <item x="2"/>
        <item x="80"/>
        <item x="61"/>
        <item x="132"/>
        <item x="87"/>
        <item x="218"/>
        <item x="130"/>
        <item x="162"/>
        <item x="51"/>
        <item x="226"/>
        <item x="230"/>
        <item x="103"/>
        <item x="157"/>
        <item x="22"/>
        <item x="71"/>
        <item x="19"/>
        <item x="70"/>
        <item x="236"/>
        <item x="164"/>
        <item x="253"/>
        <item x="237"/>
        <item x="201"/>
        <item x="67"/>
        <item x="89"/>
        <item x="119"/>
        <item x="189"/>
        <item x="234"/>
        <item x="56"/>
        <item x="152"/>
        <item x="79"/>
        <item x="158"/>
        <item x="85"/>
        <item x="44"/>
        <item x="135"/>
        <item x="212"/>
        <item x="184"/>
        <item x="5"/>
        <item x="54"/>
        <item x="245"/>
        <item x="82"/>
        <item x="194"/>
        <item x="183"/>
        <item x="112"/>
        <item x="86"/>
        <item x="31"/>
        <item x="29"/>
        <item x="145"/>
        <item x="36"/>
        <item x="117"/>
        <item x="170"/>
        <item x="75"/>
        <item x="248"/>
        <item x="109"/>
        <item x="267"/>
        <item x="81"/>
        <item x="168"/>
        <item x="160"/>
        <item x="263"/>
        <item x="48"/>
        <item x="8"/>
        <item x="233"/>
        <item x="11"/>
        <item x="252"/>
        <item x="83"/>
        <item x="111"/>
        <item x="167"/>
        <item x="213"/>
        <item x="204"/>
        <item x="176"/>
        <item x="104"/>
        <item x="154"/>
        <item x="99"/>
        <item x="63"/>
        <item x="128"/>
        <item x="33"/>
        <item x="134"/>
        <item x="196"/>
        <item x="190"/>
        <item x="205"/>
        <item x="10"/>
        <item x="221"/>
        <item x="173"/>
        <item x="106"/>
        <item x="49"/>
        <item x="215"/>
        <item x="203"/>
        <item x="144"/>
        <item x="43"/>
        <item x="149"/>
        <item x="246"/>
        <item x="39"/>
        <item x="1"/>
        <item x="15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6">
        <item x="0"/>
        <item x="4"/>
        <item x="3"/>
        <item x="1"/>
        <item x="2"/>
        <item t="default"/>
      </items>
    </pivotField>
    <pivotField compact="0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compact="0" outline="0" showAll="0">
      <items count="7">
        <item x="0"/>
        <item x="1"/>
        <item x="2"/>
        <item x="3"/>
        <item x="4"/>
        <item x="5"/>
        <item t="default"/>
      </items>
    </pivotField>
    <pivotField compact="0" outline="0" showAll="0">
      <items count="5">
        <item x="0"/>
        <item x="1"/>
        <item x="2"/>
        <item x="3"/>
        <item t="default"/>
      </items>
    </pivotField>
  </pivotFields>
  <rowFields count="1">
    <field x="16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Total Sales" fld="9" baseField="16" baseItem="0" numFmtId="3"/>
  </dataFields>
  <formats count="12">
    <format dxfId="32">
      <pivotArea type="all" dataOnly="0" outline="0" fieldPosition="0"/>
    </format>
    <format dxfId="31">
      <pivotArea outline="0" collapsedLevelsAreSubtotals="1" fieldPosition="0"/>
    </format>
    <format dxfId="30">
      <pivotArea field="16" type="button" dataOnly="0" labelOnly="1" outline="0" axis="axisRow" fieldPosition="0"/>
    </format>
    <format dxfId="29">
      <pivotArea dataOnly="0" labelOnly="1" outline="0" fieldPosition="0">
        <references count="1">
          <reference field="16" count="0"/>
        </references>
      </pivotArea>
    </format>
    <format dxfId="28">
      <pivotArea dataOnly="0" labelOnly="1" grandRow="1" outline="0" fieldPosition="0"/>
    </format>
    <format dxfId="27">
      <pivotArea dataOnly="0" labelOnly="1" outline="0" axis="axisValues" fieldPosition="0"/>
    </format>
    <format dxfId="26">
      <pivotArea type="all" dataOnly="0" outline="0" fieldPosition="0"/>
    </format>
    <format dxfId="25">
      <pivotArea outline="0" collapsedLevelsAreSubtotals="1" fieldPosition="0"/>
    </format>
    <format dxfId="24">
      <pivotArea field="16" type="button" dataOnly="0" labelOnly="1" outline="0" axis="axisRow" fieldPosition="0"/>
    </format>
    <format dxfId="23">
      <pivotArea dataOnly="0" labelOnly="1" outline="0" fieldPosition="0">
        <references count="1">
          <reference field="16" count="0"/>
        </references>
      </pivotArea>
    </format>
    <format dxfId="22">
      <pivotArea dataOnly="0" labelOnly="1" grandRow="1" outline="0" fieldPosition="0"/>
    </format>
    <format dxfId="21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1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967C4F-70A9-4D16-B886-1BA732AAED9E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4">
  <location ref="I25:J28" firstHeaderRow="1" firstDataRow="1" firstDataCol="1"/>
  <pivotFields count="20">
    <pivotField dataField="1" compact="0" outline="0" showAll="0"/>
    <pivotField compact="0" numFmtId="14" outline="0" showAll="0">
      <items count="270">
        <item x="69"/>
        <item x="57"/>
        <item x="229"/>
        <item x="206"/>
        <item x="192"/>
        <item x="84"/>
        <item x="224"/>
        <item x="53"/>
        <item x="202"/>
        <item x="27"/>
        <item x="96"/>
        <item x="62"/>
        <item x="126"/>
        <item x="4"/>
        <item x="207"/>
        <item x="40"/>
        <item x="240"/>
        <item x="188"/>
        <item x="143"/>
        <item x="124"/>
        <item x="45"/>
        <item x="16"/>
        <item x="227"/>
        <item x="163"/>
        <item x="147"/>
        <item x="127"/>
        <item x="6"/>
        <item x="239"/>
        <item x="97"/>
        <item x="14"/>
        <item x="52"/>
        <item x="114"/>
        <item x="261"/>
        <item x="210"/>
        <item x="92"/>
        <item x="238"/>
        <item x="122"/>
        <item x="250"/>
        <item x="214"/>
        <item x="120"/>
        <item x="256"/>
        <item x="199"/>
        <item x="64"/>
        <item x="138"/>
        <item x="115"/>
        <item x="211"/>
        <item x="146"/>
        <item x="254"/>
        <item x="131"/>
        <item x="77"/>
        <item x="38"/>
        <item x="116"/>
        <item x="255"/>
        <item x="165"/>
        <item x="195"/>
        <item x="46"/>
        <item x="249"/>
        <item x="257"/>
        <item x="228"/>
        <item x="73"/>
        <item x="50"/>
        <item x="137"/>
        <item x="174"/>
        <item x="110"/>
        <item x="223"/>
        <item x="125"/>
        <item x="220"/>
        <item x="241"/>
        <item x="24"/>
        <item x="13"/>
        <item x="166"/>
        <item x="243"/>
        <item x="78"/>
        <item x="20"/>
        <item x="139"/>
        <item x="41"/>
        <item x="217"/>
        <item x="179"/>
        <item x="113"/>
        <item x="60"/>
        <item x="107"/>
        <item x="18"/>
        <item x="225"/>
        <item x="222"/>
        <item x="32"/>
        <item x="42"/>
        <item x="159"/>
        <item x="177"/>
        <item x="172"/>
        <item x="148"/>
        <item x="186"/>
        <item x="59"/>
        <item x="12"/>
        <item x="72"/>
        <item x="74"/>
        <item x="98"/>
        <item x="66"/>
        <item x="262"/>
        <item x="198"/>
        <item x="219"/>
        <item x="251"/>
        <item x="232"/>
        <item x="185"/>
        <item x="94"/>
        <item x="264"/>
        <item x="242"/>
        <item x="0"/>
        <item x="123"/>
        <item x="265"/>
        <item x="3"/>
        <item x="100"/>
        <item x="26"/>
        <item x="7"/>
        <item x="37"/>
        <item x="133"/>
        <item x="175"/>
        <item x="247"/>
        <item x="76"/>
        <item x="55"/>
        <item x="141"/>
        <item x="178"/>
        <item x="197"/>
        <item x="91"/>
        <item x="156"/>
        <item x="88"/>
        <item x="231"/>
        <item x="200"/>
        <item x="58"/>
        <item x="93"/>
        <item x="258"/>
        <item x="266"/>
        <item x="90"/>
        <item x="35"/>
        <item x="108"/>
        <item x="25"/>
        <item x="102"/>
        <item x="180"/>
        <item x="244"/>
        <item x="101"/>
        <item x="150"/>
        <item x="95"/>
        <item x="105"/>
        <item x="216"/>
        <item x="140"/>
        <item x="9"/>
        <item x="260"/>
        <item x="65"/>
        <item x="187"/>
        <item x="181"/>
        <item x="169"/>
        <item x="142"/>
        <item x="209"/>
        <item x="161"/>
        <item x="155"/>
        <item x="17"/>
        <item x="28"/>
        <item x="30"/>
        <item x="23"/>
        <item x="151"/>
        <item x="171"/>
        <item x="129"/>
        <item x="208"/>
        <item x="34"/>
        <item x="191"/>
        <item x="15"/>
        <item x="118"/>
        <item x="259"/>
        <item x="193"/>
        <item x="121"/>
        <item x="182"/>
        <item x="68"/>
        <item x="268"/>
        <item x="47"/>
        <item x="136"/>
        <item x="235"/>
        <item x="21"/>
        <item x="2"/>
        <item x="80"/>
        <item x="61"/>
        <item x="132"/>
        <item x="87"/>
        <item x="218"/>
        <item x="130"/>
        <item x="162"/>
        <item x="51"/>
        <item x="226"/>
        <item x="230"/>
        <item x="103"/>
        <item x="157"/>
        <item x="22"/>
        <item x="71"/>
        <item x="19"/>
        <item x="70"/>
        <item x="236"/>
        <item x="164"/>
        <item x="253"/>
        <item x="237"/>
        <item x="201"/>
        <item x="67"/>
        <item x="89"/>
        <item x="119"/>
        <item x="189"/>
        <item x="234"/>
        <item x="56"/>
        <item x="152"/>
        <item x="79"/>
        <item x="158"/>
        <item x="85"/>
        <item x="44"/>
        <item x="135"/>
        <item x="212"/>
        <item x="184"/>
        <item x="5"/>
        <item x="54"/>
        <item x="245"/>
        <item x="82"/>
        <item x="194"/>
        <item x="183"/>
        <item x="112"/>
        <item x="86"/>
        <item x="31"/>
        <item x="29"/>
        <item x="145"/>
        <item x="36"/>
        <item x="117"/>
        <item x="170"/>
        <item x="75"/>
        <item x="248"/>
        <item x="109"/>
        <item x="267"/>
        <item x="81"/>
        <item x="168"/>
        <item x="160"/>
        <item x="263"/>
        <item x="48"/>
        <item x="8"/>
        <item x="233"/>
        <item x="11"/>
        <item x="252"/>
        <item x="83"/>
        <item x="111"/>
        <item x="167"/>
        <item x="213"/>
        <item x="204"/>
        <item x="176"/>
        <item x="104"/>
        <item x="154"/>
        <item x="99"/>
        <item x="63"/>
        <item x="128"/>
        <item x="33"/>
        <item x="134"/>
        <item x="196"/>
        <item x="190"/>
        <item x="205"/>
        <item x="10"/>
        <item x="221"/>
        <item x="173"/>
        <item x="106"/>
        <item x="49"/>
        <item x="215"/>
        <item x="203"/>
        <item x="144"/>
        <item x="43"/>
        <item x="149"/>
        <item x="246"/>
        <item x="39"/>
        <item x="1"/>
        <item x="15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3">
        <item x="1"/>
        <item x="0"/>
        <item t="default"/>
      </items>
    </pivotField>
    <pivotField compact="0" outline="0" showAll="0"/>
    <pivotField compact="0" outline="0" showAll="0"/>
    <pivotField compact="0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compact="0" outline="0" showAll="0">
      <items count="7">
        <item x="0"/>
        <item x="1"/>
        <item x="2"/>
        <item x="3"/>
        <item x="4"/>
        <item x="5"/>
        <item t="default"/>
      </items>
    </pivotField>
    <pivotField compact="0" outline="0" showAll="0">
      <items count="5">
        <item x="0"/>
        <item x="1"/>
        <item x="2"/>
        <item x="3"/>
        <item t="default"/>
      </items>
    </pivotField>
  </pivotFields>
  <rowFields count="1">
    <field x="14"/>
  </rowFields>
  <rowItems count="3">
    <i>
      <x/>
    </i>
    <i>
      <x v="1"/>
    </i>
    <i t="grand">
      <x/>
    </i>
  </rowItems>
  <colItems count="1">
    <i/>
  </colItems>
  <dataFields count="1">
    <dataField name="No of order" fld="0" subtotal="count" baseField="14" baseItem="1"/>
  </dataFields>
  <formats count="12">
    <format dxfId="44">
      <pivotArea type="all" dataOnly="0" outline="0" fieldPosition="0"/>
    </format>
    <format dxfId="43">
      <pivotArea outline="0" collapsedLevelsAreSubtotals="1" fieldPosition="0"/>
    </format>
    <format dxfId="42">
      <pivotArea field="14" type="button" dataOnly="0" labelOnly="1" outline="0" axis="axisRow" fieldPosition="0"/>
    </format>
    <format dxfId="41">
      <pivotArea dataOnly="0" labelOnly="1" outline="0" fieldPosition="0">
        <references count="1">
          <reference field="14" count="0"/>
        </references>
      </pivotArea>
    </format>
    <format dxfId="40">
      <pivotArea dataOnly="0" labelOnly="1" grandRow="1" outline="0" fieldPosition="0"/>
    </format>
    <format dxfId="39">
      <pivotArea dataOnly="0" labelOnly="1" outline="0" axis="axisValues" fieldPosition="0"/>
    </format>
    <format dxfId="38">
      <pivotArea type="all" dataOnly="0" outline="0" fieldPosition="0"/>
    </format>
    <format dxfId="37">
      <pivotArea outline="0" collapsedLevelsAreSubtotals="1" fieldPosition="0"/>
    </format>
    <format dxfId="36">
      <pivotArea field="14" type="button" dataOnly="0" labelOnly="1" outline="0" axis="axisRow" fieldPosition="0"/>
    </format>
    <format dxfId="35">
      <pivotArea dataOnly="0" labelOnly="1" outline="0" fieldPosition="0">
        <references count="1">
          <reference field="14" count="0"/>
        </references>
      </pivotArea>
    </format>
    <format dxfId="34">
      <pivotArea dataOnly="0" labelOnly="1" grandRow="1" outline="0" fieldPosition="0"/>
    </format>
    <format dxfId="33">
      <pivotArea dataOnly="0" labelOnly="1" outline="0" axis="axisValues" fieldPosition="0"/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</chartFormats>
  <pivotTableStyleInfo name="PivotStyleMedium1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27756A-DE3F-49C7-91F6-DB72D1B67BB0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3">
  <location ref="I16:J21" firstHeaderRow="1" firstDataRow="1" firstDataCol="1"/>
  <pivotFields count="11">
    <pivotField compact="0" outline="0" showAll="0"/>
    <pivotField compact="0" numFmtId="14" outline="0" showAll="0"/>
    <pivotField compact="0" outline="0" showAll="0"/>
    <pivotField compact="0" outline="0" showAll="0"/>
    <pivotField axis="axisRow" compact="0" outline="0" showAll="0">
      <items count="5">
        <item x="1"/>
        <item x="0"/>
        <item x="3"/>
        <item x="2"/>
        <item t="default"/>
      </items>
    </pivotField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Total Sales" fld="5" baseField="4" baseItem="2" numFmtId="3"/>
  </dataFields>
  <formats count="13">
    <format dxfId="57">
      <pivotArea type="all" dataOnly="0" outline="0" fieldPosition="0"/>
    </format>
    <format dxfId="56">
      <pivotArea outline="0" collapsedLevelsAreSubtotals="1" fieldPosition="0"/>
    </format>
    <format dxfId="55">
      <pivotArea field="4" type="button" dataOnly="0" labelOnly="1" outline="0" axis="axisRow" fieldPosition="0"/>
    </format>
    <format dxfId="54">
      <pivotArea dataOnly="0" labelOnly="1" outline="0" fieldPosition="0">
        <references count="1">
          <reference field="4" count="0"/>
        </references>
      </pivotArea>
    </format>
    <format dxfId="53">
      <pivotArea dataOnly="0" labelOnly="1" grandRow="1" outline="0" fieldPosition="0"/>
    </format>
    <format dxfId="52">
      <pivotArea dataOnly="0" labelOnly="1" outline="0" axis="axisValues" fieldPosition="0"/>
    </format>
    <format dxfId="51">
      <pivotArea type="all" dataOnly="0" outline="0" fieldPosition="0"/>
    </format>
    <format dxfId="50">
      <pivotArea field="4" type="button" dataOnly="0" labelOnly="1" outline="0" axis="axisRow" fieldPosition="0"/>
    </format>
    <format dxfId="49">
      <pivotArea dataOnly="0" labelOnly="1" outline="0" axis="axisValues" fieldPosition="0"/>
    </format>
    <format dxfId="48">
      <pivotArea outline="0" collapsedLevelsAreSubtotals="1" fieldPosition="0"/>
    </format>
    <format dxfId="47">
      <pivotArea outline="0" collapsedLevelsAreSubtotals="1" fieldPosition="0"/>
    </format>
    <format dxfId="46">
      <pivotArea outline="0" fieldPosition="0">
        <references count="1">
          <reference field="4" count="0" selected="0"/>
        </references>
      </pivotArea>
    </format>
    <format dxfId="45">
      <pivotArea dataOnly="0" labelOnly="1" outline="0" fieldPosition="0">
        <references count="1">
          <reference field="4" count="0"/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1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5F210E7-9168-44EF-9AED-16FD4D4E7C82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I5:J10" firstHeaderRow="1" firstDataRow="1" firstDataCol="1"/>
  <pivotFields count="20">
    <pivotField compact="0" outline="0" showAll="0"/>
    <pivotField compact="0" numFmtId="14" outline="0" showAll="0">
      <items count="270">
        <item x="69"/>
        <item x="57"/>
        <item x="229"/>
        <item x="206"/>
        <item x="192"/>
        <item x="84"/>
        <item x="224"/>
        <item x="53"/>
        <item x="202"/>
        <item x="27"/>
        <item x="96"/>
        <item x="62"/>
        <item x="126"/>
        <item x="4"/>
        <item x="207"/>
        <item x="40"/>
        <item x="240"/>
        <item x="188"/>
        <item x="143"/>
        <item x="124"/>
        <item x="45"/>
        <item x="16"/>
        <item x="227"/>
        <item x="163"/>
        <item x="147"/>
        <item x="127"/>
        <item x="6"/>
        <item x="239"/>
        <item x="97"/>
        <item x="14"/>
        <item x="52"/>
        <item x="114"/>
        <item x="261"/>
        <item x="210"/>
        <item x="92"/>
        <item x="238"/>
        <item x="122"/>
        <item x="250"/>
        <item x="214"/>
        <item x="120"/>
        <item x="256"/>
        <item x="199"/>
        <item x="64"/>
        <item x="138"/>
        <item x="115"/>
        <item x="211"/>
        <item x="146"/>
        <item x="254"/>
        <item x="131"/>
        <item x="77"/>
        <item x="38"/>
        <item x="116"/>
        <item x="255"/>
        <item x="165"/>
        <item x="195"/>
        <item x="46"/>
        <item x="249"/>
        <item x="257"/>
        <item x="228"/>
        <item x="73"/>
        <item x="50"/>
        <item x="137"/>
        <item x="174"/>
        <item x="110"/>
        <item x="223"/>
        <item x="125"/>
        <item x="220"/>
        <item x="241"/>
        <item x="24"/>
        <item x="13"/>
        <item x="166"/>
        <item x="243"/>
        <item x="78"/>
        <item x="20"/>
        <item x="139"/>
        <item x="41"/>
        <item x="217"/>
        <item x="179"/>
        <item x="113"/>
        <item x="60"/>
        <item x="107"/>
        <item x="18"/>
        <item x="225"/>
        <item x="222"/>
        <item x="32"/>
        <item x="42"/>
        <item x="159"/>
        <item x="177"/>
        <item x="172"/>
        <item x="148"/>
        <item x="186"/>
        <item x="59"/>
        <item x="12"/>
        <item x="72"/>
        <item x="74"/>
        <item x="98"/>
        <item x="66"/>
        <item x="262"/>
        <item x="198"/>
        <item x="219"/>
        <item x="251"/>
        <item x="232"/>
        <item x="185"/>
        <item x="94"/>
        <item x="264"/>
        <item x="242"/>
        <item x="0"/>
        <item x="123"/>
        <item x="265"/>
        <item x="3"/>
        <item x="100"/>
        <item x="26"/>
        <item x="7"/>
        <item x="37"/>
        <item x="133"/>
        <item x="175"/>
        <item x="247"/>
        <item x="76"/>
        <item x="55"/>
        <item x="141"/>
        <item x="178"/>
        <item x="197"/>
        <item x="91"/>
        <item x="156"/>
        <item x="88"/>
        <item x="231"/>
        <item x="200"/>
        <item x="58"/>
        <item x="93"/>
        <item x="258"/>
        <item x="266"/>
        <item x="90"/>
        <item x="35"/>
        <item x="108"/>
        <item x="25"/>
        <item x="102"/>
        <item x="180"/>
        <item x="244"/>
        <item x="101"/>
        <item x="150"/>
        <item x="95"/>
        <item x="105"/>
        <item x="216"/>
        <item x="140"/>
        <item x="9"/>
        <item x="260"/>
        <item x="65"/>
        <item x="187"/>
        <item x="181"/>
        <item x="169"/>
        <item x="142"/>
        <item x="209"/>
        <item x="161"/>
        <item x="155"/>
        <item x="17"/>
        <item x="28"/>
        <item x="30"/>
        <item x="23"/>
        <item x="151"/>
        <item x="171"/>
        <item x="129"/>
        <item x="208"/>
        <item x="34"/>
        <item x="191"/>
        <item x="15"/>
        <item x="118"/>
        <item x="259"/>
        <item x="193"/>
        <item x="121"/>
        <item x="182"/>
        <item x="68"/>
        <item x="268"/>
        <item x="47"/>
        <item x="136"/>
        <item x="235"/>
        <item x="21"/>
        <item x="2"/>
        <item x="80"/>
        <item x="61"/>
        <item x="132"/>
        <item x="87"/>
        <item x="218"/>
        <item x="130"/>
        <item x="162"/>
        <item x="51"/>
        <item x="226"/>
        <item x="230"/>
        <item x="103"/>
        <item x="157"/>
        <item x="22"/>
        <item x="71"/>
        <item x="19"/>
        <item x="70"/>
        <item x="236"/>
        <item x="164"/>
        <item x="253"/>
        <item x="237"/>
        <item x="201"/>
        <item x="67"/>
        <item x="89"/>
        <item x="119"/>
        <item x="189"/>
        <item x="234"/>
        <item x="56"/>
        <item x="152"/>
        <item x="79"/>
        <item x="158"/>
        <item x="85"/>
        <item x="44"/>
        <item x="135"/>
        <item x="212"/>
        <item x="184"/>
        <item x="5"/>
        <item x="54"/>
        <item x="245"/>
        <item x="82"/>
        <item x="194"/>
        <item x="183"/>
        <item x="112"/>
        <item x="86"/>
        <item x="31"/>
        <item x="29"/>
        <item x="145"/>
        <item x="36"/>
        <item x="117"/>
        <item x="170"/>
        <item x="75"/>
        <item x="248"/>
        <item x="109"/>
        <item x="267"/>
        <item x="81"/>
        <item x="168"/>
        <item x="160"/>
        <item x="263"/>
        <item x="48"/>
        <item x="8"/>
        <item x="233"/>
        <item x="11"/>
        <item x="252"/>
        <item x="83"/>
        <item x="111"/>
        <item x="167"/>
        <item x="213"/>
        <item x="204"/>
        <item x="176"/>
        <item x="104"/>
        <item x="154"/>
        <item x="99"/>
        <item x="63"/>
        <item x="128"/>
        <item x="33"/>
        <item x="134"/>
        <item x="196"/>
        <item x="190"/>
        <item x="205"/>
        <item x="10"/>
        <item x="221"/>
        <item x="173"/>
        <item x="106"/>
        <item x="49"/>
        <item x="215"/>
        <item x="203"/>
        <item x="144"/>
        <item x="43"/>
        <item x="149"/>
        <item x="246"/>
        <item x="39"/>
        <item x="1"/>
        <item x="15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axis="axisRow" compact="0" outline="0" showAll="0">
      <items count="5">
        <item x="0"/>
        <item x="3"/>
        <item x="1"/>
        <item x="2"/>
        <item t="default"/>
      </items>
    </pivotField>
    <pivotField compact="0" outline="0" showAll="0"/>
    <pivotField compact="0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compact="0" outline="0" showAll="0">
      <items count="7">
        <item x="0"/>
        <item x="1"/>
        <item x="2"/>
        <item x="3"/>
        <item x="4"/>
        <item x="5"/>
        <item t="default"/>
      </items>
    </pivotField>
    <pivotField compact="0" outline="0" showAll="0">
      <items count="5">
        <item x="0"/>
        <item x="1"/>
        <item x="2"/>
        <item x="3"/>
        <item t="default"/>
      </items>
    </pivotField>
  </pivotFields>
  <rowFields count="1">
    <field x="15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Total Profit" fld="13" baseField="15" baseItem="2" numFmtId="3"/>
  </dataFields>
  <formats count="13">
    <format dxfId="70">
      <pivotArea type="all" dataOnly="0" outline="0" fieldPosition="0"/>
    </format>
    <format dxfId="69">
      <pivotArea outline="0" collapsedLevelsAreSubtotals="1" fieldPosition="0"/>
    </format>
    <format dxfId="68">
      <pivotArea field="15" type="button" dataOnly="0" labelOnly="1" outline="0" axis="axisRow" fieldPosition="0"/>
    </format>
    <format dxfId="67">
      <pivotArea dataOnly="0" labelOnly="1" outline="0" fieldPosition="0">
        <references count="1">
          <reference field="15" count="0"/>
        </references>
      </pivotArea>
    </format>
    <format dxfId="66">
      <pivotArea dataOnly="0" labelOnly="1" grandRow="1" outline="0" fieldPosition="0"/>
    </format>
    <format dxfId="65">
      <pivotArea dataOnly="0" labelOnly="1" outline="0" axis="axisValues" fieldPosition="0"/>
    </format>
    <format dxfId="64">
      <pivotArea type="all" dataOnly="0" outline="0" fieldPosition="0"/>
    </format>
    <format dxfId="63">
      <pivotArea field="15" type="button" dataOnly="0" labelOnly="1" outline="0" axis="axisRow" fieldPosition="0"/>
    </format>
    <format dxfId="62">
      <pivotArea dataOnly="0" labelOnly="1" outline="0" axis="axisValues" fieldPosition="0"/>
    </format>
    <format dxfId="61">
      <pivotArea outline="0" collapsedLevelsAreSubtotals="1" fieldPosition="0"/>
    </format>
    <format dxfId="60">
      <pivotArea outline="0" collapsedLevelsAreSubtotals="1" fieldPosition="0"/>
    </format>
    <format dxfId="59">
      <pivotArea outline="0" fieldPosition="0">
        <references count="1">
          <reference field="15" count="0" selected="0"/>
        </references>
      </pivotArea>
    </format>
    <format dxfId="58">
      <pivotArea dataOnly="0" labelOnly="1" outline="0" fieldPosition="0">
        <references count="1">
          <reference field="15" count="0"/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1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7D4624-0B0E-4753-BC9A-7B032387C4D8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I46:K62" firstHeaderRow="1" firstDataRow="1" firstDataCol="2"/>
  <pivotFields count="20">
    <pivotField compact="0" outline="0" showAll="0"/>
    <pivotField compact="0" numFmtId="14" outline="0" showAll="0">
      <items count="270">
        <item x="69"/>
        <item x="57"/>
        <item x="229"/>
        <item x="206"/>
        <item x="192"/>
        <item x="84"/>
        <item x="224"/>
        <item x="53"/>
        <item x="202"/>
        <item x="27"/>
        <item x="96"/>
        <item x="62"/>
        <item x="126"/>
        <item x="4"/>
        <item x="207"/>
        <item x="40"/>
        <item x="240"/>
        <item x="188"/>
        <item x="143"/>
        <item x="124"/>
        <item x="45"/>
        <item x="16"/>
        <item x="227"/>
        <item x="163"/>
        <item x="147"/>
        <item x="127"/>
        <item x="6"/>
        <item x="239"/>
        <item x="97"/>
        <item x="14"/>
        <item x="52"/>
        <item x="114"/>
        <item x="261"/>
        <item x="210"/>
        <item x="92"/>
        <item x="238"/>
        <item x="122"/>
        <item x="250"/>
        <item x="214"/>
        <item x="120"/>
        <item x="256"/>
        <item x="199"/>
        <item x="64"/>
        <item x="138"/>
        <item x="115"/>
        <item x="211"/>
        <item x="146"/>
        <item x="254"/>
        <item x="131"/>
        <item x="77"/>
        <item x="38"/>
        <item x="116"/>
        <item x="255"/>
        <item x="165"/>
        <item x="195"/>
        <item x="46"/>
        <item x="249"/>
        <item x="257"/>
        <item x="228"/>
        <item x="73"/>
        <item x="50"/>
        <item x="137"/>
        <item x="174"/>
        <item x="110"/>
        <item x="223"/>
        <item x="125"/>
        <item x="220"/>
        <item x="241"/>
        <item x="24"/>
        <item x="13"/>
        <item x="166"/>
        <item x="243"/>
        <item x="78"/>
        <item x="20"/>
        <item x="139"/>
        <item x="41"/>
        <item x="217"/>
        <item x="179"/>
        <item x="113"/>
        <item x="60"/>
        <item x="107"/>
        <item x="18"/>
        <item x="225"/>
        <item x="222"/>
        <item x="32"/>
        <item x="42"/>
        <item x="159"/>
        <item x="177"/>
        <item x="172"/>
        <item x="148"/>
        <item x="186"/>
        <item x="59"/>
        <item x="12"/>
        <item x="72"/>
        <item x="74"/>
        <item x="98"/>
        <item x="66"/>
        <item x="262"/>
        <item x="198"/>
        <item x="219"/>
        <item x="251"/>
        <item x="232"/>
        <item x="185"/>
        <item x="94"/>
        <item x="264"/>
        <item x="242"/>
        <item x="0"/>
        <item x="123"/>
        <item x="265"/>
        <item x="3"/>
        <item x="100"/>
        <item x="26"/>
        <item x="7"/>
        <item x="37"/>
        <item x="133"/>
        <item x="175"/>
        <item x="247"/>
        <item x="76"/>
        <item x="55"/>
        <item x="141"/>
        <item x="178"/>
        <item x="197"/>
        <item x="91"/>
        <item x="156"/>
        <item x="88"/>
        <item x="231"/>
        <item x="200"/>
        <item x="58"/>
        <item x="93"/>
        <item x="258"/>
        <item x="266"/>
        <item x="90"/>
        <item x="35"/>
        <item x="108"/>
        <item x="25"/>
        <item x="102"/>
        <item x="180"/>
        <item x="244"/>
        <item x="101"/>
        <item x="150"/>
        <item x="95"/>
        <item x="105"/>
        <item x="216"/>
        <item x="140"/>
        <item x="9"/>
        <item x="260"/>
        <item x="65"/>
        <item x="187"/>
        <item x="181"/>
        <item x="169"/>
        <item x="142"/>
        <item x="209"/>
        <item x="161"/>
        <item x="155"/>
        <item x="17"/>
        <item x="28"/>
        <item x="30"/>
        <item x="23"/>
        <item x="151"/>
        <item x="171"/>
        <item x="129"/>
        <item x="208"/>
        <item x="34"/>
        <item x="191"/>
        <item x="15"/>
        <item x="118"/>
        <item x="259"/>
        <item x="193"/>
        <item x="121"/>
        <item x="182"/>
        <item x="68"/>
        <item x="268"/>
        <item x="47"/>
        <item x="136"/>
        <item x="235"/>
        <item x="21"/>
        <item x="2"/>
        <item x="80"/>
        <item x="61"/>
        <item x="132"/>
        <item x="87"/>
        <item x="218"/>
        <item x="130"/>
        <item x="162"/>
        <item x="51"/>
        <item x="226"/>
        <item x="230"/>
        <item x="103"/>
        <item x="157"/>
        <item x="22"/>
        <item x="71"/>
        <item x="19"/>
        <item x="70"/>
        <item x="236"/>
        <item x="164"/>
        <item x="253"/>
        <item x="237"/>
        <item x="201"/>
        <item x="67"/>
        <item x="89"/>
        <item x="119"/>
        <item x="189"/>
        <item x="234"/>
        <item x="56"/>
        <item x="152"/>
        <item x="79"/>
        <item x="158"/>
        <item x="85"/>
        <item x="44"/>
        <item x="135"/>
        <item x="212"/>
        <item x="184"/>
        <item x="5"/>
        <item x="54"/>
        <item x="245"/>
        <item x="82"/>
        <item x="194"/>
        <item x="183"/>
        <item x="112"/>
        <item x="86"/>
        <item x="31"/>
        <item x="29"/>
        <item x="145"/>
        <item x="36"/>
        <item x="117"/>
        <item x="170"/>
        <item x="75"/>
        <item x="248"/>
        <item x="109"/>
        <item x="267"/>
        <item x="81"/>
        <item x="168"/>
        <item x="160"/>
        <item x="263"/>
        <item x="48"/>
        <item x="8"/>
        <item x="233"/>
        <item x="11"/>
        <item x="252"/>
        <item x="83"/>
        <item x="111"/>
        <item x="167"/>
        <item x="213"/>
        <item x="204"/>
        <item x="176"/>
        <item x="104"/>
        <item x="154"/>
        <item x="99"/>
        <item x="63"/>
        <item x="128"/>
        <item x="33"/>
        <item x="134"/>
        <item x="196"/>
        <item x="190"/>
        <item x="205"/>
        <item x="10"/>
        <item x="221"/>
        <item x="173"/>
        <item x="106"/>
        <item x="49"/>
        <item x="215"/>
        <item x="203"/>
        <item x="144"/>
        <item x="43"/>
        <item x="149"/>
        <item x="246"/>
        <item x="39"/>
        <item x="1"/>
        <item x="15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name="Ordered Monthh" axis="axisRow" compact="0" outline="0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compact="0" outline="0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name="Ordered Year" axis="axisRow" compact="0" outline="0" showAll="0">
      <items count="5">
        <item sd="0" x="0"/>
        <item x="1"/>
        <item x="2"/>
        <item sd="0" x="3"/>
        <item t="default"/>
      </items>
    </pivotField>
  </pivotFields>
  <rowFields count="2">
    <field x="19"/>
    <field x="17"/>
  </rowFields>
  <rowItems count="16">
    <i>
      <x v="1"/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default">
      <x v="1"/>
    </i>
    <i>
      <x v="2"/>
      <x v="1"/>
    </i>
    <i r="1">
      <x v="2"/>
    </i>
    <i r="1">
      <x v="3"/>
    </i>
    <i t="default">
      <x v="2"/>
    </i>
    <i t="grand">
      <x/>
    </i>
  </rowItems>
  <colItems count="1">
    <i/>
  </colItems>
  <dataFields count="1">
    <dataField name="Total Sales" fld="9" baseField="17" baseItem="5"/>
  </dataFields>
  <formats count="31">
    <format dxfId="101">
      <pivotArea type="all" dataOnly="0" outline="0" fieldPosition="0"/>
    </format>
    <format dxfId="100">
      <pivotArea outline="0" collapsedLevelsAreSubtotals="1" fieldPosition="0"/>
    </format>
    <format dxfId="99">
      <pivotArea field="19" type="button" dataOnly="0" labelOnly="1" outline="0" axis="axisRow" fieldPosition="0"/>
    </format>
    <format dxfId="98">
      <pivotArea field="17" type="button" dataOnly="0" labelOnly="1" outline="0" axis="axisRow" fieldPosition="1"/>
    </format>
    <format dxfId="97">
      <pivotArea dataOnly="0" labelOnly="1" outline="0" fieldPosition="0">
        <references count="1">
          <reference field="19" count="2">
            <x v="1"/>
            <x v="2"/>
          </reference>
        </references>
      </pivotArea>
    </format>
    <format dxfId="96">
      <pivotArea dataOnly="0" labelOnly="1" outline="0" fieldPosition="0">
        <references count="1">
          <reference field="19" count="2" defaultSubtotal="1">
            <x v="1"/>
            <x v="2"/>
          </reference>
        </references>
      </pivotArea>
    </format>
    <format dxfId="95">
      <pivotArea dataOnly="0" labelOnly="1" grandRow="1" outline="0" fieldPosition="0"/>
    </format>
    <format dxfId="94">
      <pivotArea dataOnly="0" labelOnly="1" outline="0" fieldPosition="0">
        <references count="2">
          <reference field="17" count="10">
            <x v="3"/>
            <x v="4"/>
            <x v="5"/>
            <x v="6"/>
            <x v="7"/>
            <x v="8"/>
            <x v="9"/>
            <x v="10"/>
            <x v="11"/>
            <x v="12"/>
          </reference>
          <reference field="19" count="1" selected="0">
            <x v="1"/>
          </reference>
        </references>
      </pivotArea>
    </format>
    <format dxfId="93">
      <pivotArea dataOnly="0" labelOnly="1" outline="0" fieldPosition="0">
        <references count="2">
          <reference field="17" count="3">
            <x v="1"/>
            <x v="2"/>
            <x v="3"/>
          </reference>
          <reference field="19" count="1" selected="0">
            <x v="2"/>
          </reference>
        </references>
      </pivotArea>
    </format>
    <format dxfId="92">
      <pivotArea dataOnly="0" labelOnly="1" outline="0" axis="axisValues" fieldPosition="0"/>
    </format>
    <format dxfId="91">
      <pivotArea type="all" dataOnly="0" outline="0" fieldPosition="0"/>
    </format>
    <format dxfId="90">
      <pivotArea outline="0" collapsedLevelsAreSubtotals="1" fieldPosition="0"/>
    </format>
    <format dxfId="89">
      <pivotArea dataOnly="0" labelOnly="1" grandRow="1" outline="0" fieldPosition="0"/>
    </format>
    <format dxfId="88">
      <pivotArea outline="0" fieldPosition="0">
        <references count="1">
          <reference field="19" count="2" selected="0" defaultSubtotal="1">
            <x v="1"/>
            <x v="2"/>
          </reference>
        </references>
      </pivotArea>
    </format>
    <format dxfId="87">
      <pivotArea field="19" type="button" dataOnly="0" labelOnly="1" outline="0" axis="axisRow" fieldPosition="0"/>
    </format>
    <format dxfId="86">
      <pivotArea field="17" type="button" dataOnly="0" labelOnly="1" outline="0" axis="axisRow" fieldPosition="1"/>
    </format>
    <format dxfId="85">
      <pivotArea dataOnly="0" labelOnly="1" outline="0" fieldPosition="0">
        <references count="1">
          <reference field="19" count="2">
            <x v="1"/>
            <x v="2"/>
          </reference>
        </references>
      </pivotArea>
    </format>
    <format dxfId="84">
      <pivotArea dataOnly="0" labelOnly="1" outline="0" fieldPosition="0">
        <references count="1">
          <reference field="19" count="2" defaultSubtotal="1">
            <x v="1"/>
            <x v="2"/>
          </reference>
        </references>
      </pivotArea>
    </format>
    <format dxfId="83">
      <pivotArea dataOnly="0" labelOnly="1" outline="0" fieldPosition="0">
        <references count="2">
          <reference field="17" count="10">
            <x v="3"/>
            <x v="4"/>
            <x v="5"/>
            <x v="6"/>
            <x v="7"/>
            <x v="8"/>
            <x v="9"/>
            <x v="10"/>
            <x v="11"/>
            <x v="12"/>
          </reference>
          <reference field="19" count="1" selected="0">
            <x v="1"/>
          </reference>
        </references>
      </pivotArea>
    </format>
    <format dxfId="82">
      <pivotArea dataOnly="0" labelOnly="1" outline="0" fieldPosition="0">
        <references count="2">
          <reference field="17" count="3">
            <x v="1"/>
            <x v="2"/>
            <x v="3"/>
          </reference>
          <reference field="19" count="1" selected="0">
            <x v="2"/>
          </reference>
        </references>
      </pivotArea>
    </format>
    <format dxfId="81">
      <pivotArea dataOnly="0" labelOnly="1" outline="0" axis="axisValues" fieldPosition="0"/>
    </format>
    <format dxfId="80">
      <pivotArea type="all" dataOnly="0" outline="0" fieldPosition="0"/>
    </format>
    <format dxfId="79">
      <pivotArea outline="0" collapsedLevelsAreSubtotals="1" fieldPosition="0"/>
    </format>
    <format dxfId="78">
      <pivotArea field="19" type="button" dataOnly="0" labelOnly="1" outline="0" axis="axisRow" fieldPosition="0"/>
    </format>
    <format dxfId="77">
      <pivotArea field="17" type="button" dataOnly="0" labelOnly="1" outline="0" axis="axisRow" fieldPosition="1"/>
    </format>
    <format dxfId="76">
      <pivotArea dataOnly="0" labelOnly="1" outline="0" fieldPosition="0">
        <references count="1">
          <reference field="19" count="2">
            <x v="1"/>
            <x v="2"/>
          </reference>
        </references>
      </pivotArea>
    </format>
    <format dxfId="75">
      <pivotArea dataOnly="0" labelOnly="1" outline="0" fieldPosition="0">
        <references count="1">
          <reference field="19" count="2" defaultSubtotal="1">
            <x v="1"/>
            <x v="2"/>
          </reference>
        </references>
      </pivotArea>
    </format>
    <format dxfId="74">
      <pivotArea dataOnly="0" labelOnly="1" grandRow="1" outline="0" fieldPosition="0"/>
    </format>
    <format dxfId="73">
      <pivotArea dataOnly="0" labelOnly="1" outline="0" fieldPosition="0">
        <references count="2">
          <reference field="17" count="10">
            <x v="3"/>
            <x v="4"/>
            <x v="5"/>
            <x v="6"/>
            <x v="7"/>
            <x v="8"/>
            <x v="9"/>
            <x v="10"/>
            <x v="11"/>
            <x v="12"/>
          </reference>
          <reference field="19" count="1" selected="0">
            <x v="1"/>
          </reference>
        </references>
      </pivotArea>
    </format>
    <format dxfId="72">
      <pivotArea dataOnly="0" labelOnly="1" outline="0" fieldPosition="0">
        <references count="2">
          <reference field="17" count="3">
            <x v="1"/>
            <x v="2"/>
            <x v="3"/>
          </reference>
          <reference field="19" count="1" selected="0">
            <x v="2"/>
          </reference>
        </references>
      </pivotArea>
    </format>
    <format dxfId="71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2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8099FBE-1605-4F48-B8AD-7A0B151F84DA}" name="Original" displayName="Original" ref="A1:K501" totalsRowShown="0">
  <autoFilter ref="A1:K501" xr:uid="{88099FBE-1605-4F48-B8AD-7A0B151F84DA}"/>
  <tableColumns count="11">
    <tableColumn id="1" xr3:uid="{B540B12E-E48B-482A-BFFB-6BD31E7BC22F}" name="Order ID"/>
    <tableColumn id="2" xr3:uid="{FB049E17-3E17-4BB7-892D-FCBBA1210D24}" name="Date" dataDxfId="102"/>
    <tableColumn id="3" xr3:uid="{4E7A7803-81F7-4EDB-90A2-2140583DD9BA}" name="Customer Name"/>
    <tableColumn id="4" xr3:uid="{2F55D4CA-E6C6-4F7D-9D16-E1F01026E06E}" name="Product"/>
    <tableColumn id="5" xr3:uid="{55B59C5C-C4D7-4542-8C4C-EBA79E2DD21C}" name="Category"/>
    <tableColumn id="6" xr3:uid="{691F039D-1CC2-4D91-93EF-F36778FC47E9}" name="Sales Amount"/>
    <tableColumn id="7" xr3:uid="{DA9B5601-CCC5-43E9-ACC9-795733A0B379}" name="Quantity"/>
    <tableColumn id="8" xr3:uid="{F459ED7F-7CDD-4965-BC15-B1831A1C4869}" name="Discount"/>
    <tableColumn id="9" xr3:uid="{DB9912E1-0DAF-402C-A09C-62DB7D1D02D7}" name="Profit"/>
    <tableColumn id="10" xr3:uid="{BDA8DFD0-0EE1-4A8C-A85C-8612011EC02A}" name="Region"/>
    <tableColumn id="11" xr3:uid="{5BC0D557-BA2B-4871-B917-A46D52FC8340}" name="Sales Rep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689DC95-7679-47F0-91DE-C052C434F266}" name="Table1" displayName="Table1" ref="A1:R501" totalsRowShown="0" headerRowDxfId="20" dataDxfId="19">
  <autoFilter ref="A1:R501" xr:uid="{7689DC95-7679-47F0-91DE-C052C434F266}"/>
  <tableColumns count="18">
    <tableColumn id="1" xr3:uid="{ACAB1F59-B6C3-43D7-AA70-FD46818DDF04}" name="Order ID" dataDxfId="18"/>
    <tableColumn id="2" xr3:uid="{8F47632C-610A-420F-8AB3-34AA8AB1AE91}" name="Ordered Date" dataDxfId="17"/>
    <tableColumn id="3" xr3:uid="{46BE41A8-262B-4FB5-A857-36A659F39670}" name="Ordered Month" dataDxfId="16"/>
    <tableColumn id="4" xr3:uid="{8350E79D-F5CE-40BE-9A5D-C4CE8CACC3A2}" name="Ordered Day Name" dataDxfId="15"/>
    <tableColumn id="5" xr3:uid="{A93904FA-39B1-417B-8A34-5D6F827B0A63}" name="Customer Name" dataDxfId="14"/>
    <tableColumn id="6" xr3:uid="{CFFEEE87-9435-4C29-9FDA-38E6DE218254}" name="First name" dataDxfId="13"/>
    <tableColumn id="7" xr3:uid="{F7B5F303-68AF-4A58-B7D2-425DEC60E113}" name="Second name" dataDxfId="12"/>
    <tableColumn id="8" xr3:uid="{D44EFB81-B9DF-418B-8E91-A670EA32F9AD}" name="Product" dataDxfId="11"/>
    <tableColumn id="9" xr3:uid="{E3049BAE-32B1-4D54-8264-FB262374EBD0}" name="Category" dataDxfId="10"/>
    <tableColumn id="10" xr3:uid="{0D2A4395-7364-45F8-94AC-E57667AC6486}" name="Sales Amount" dataDxfId="9"/>
    <tableColumn id="11" xr3:uid="{276EB576-F354-41B5-A598-8B093EA29CC0}" name="Quantity" dataDxfId="8"/>
    <tableColumn id="12" xr3:uid="{EB1E38CE-254F-47E4-BB0E-DD43E1487C3B}" name="Discount" dataDxfId="7"/>
    <tableColumn id="13" xr3:uid="{2F7CE73D-C545-4973-A6BC-79849DB5EDCC}" name="Exact Profit" dataDxfId="6"/>
    <tableColumn id="14" xr3:uid="{B8B7FC6D-3943-4E2A-B7B2-30E52DE812B9}" name="Profit Rounded" dataDxfId="5"/>
    <tableColumn id="15" xr3:uid="{0F32631D-170F-4718-80FC-ACF2F6E7CB74}" name="Profit Status" dataDxfId="4"/>
    <tableColumn id="16" xr3:uid="{83F76E04-F2C4-4791-A87F-44A78875A01C}" name="Region" dataDxfId="3"/>
    <tableColumn id="17" xr3:uid="{02DA1FB9-BA37-47C5-84DD-892304DA5910}" name="Sales Rep" dataDxfId="2"/>
    <tableColumn id="18" xr3:uid="{120BB7B2-8A3A-4472-833F-DC76A5C601B6}" name="Ordered Year" dataDxfId="1">
      <calculatedColumnFormula>YEAR(Table1[[#This Row],[Ordered Date]])</calculatedColumnFormula>
    </tableColumn>
  </tableColumns>
  <tableStyleInfo name="TableStyleMedium1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4B94CA-D455-443F-93CC-0B838F0BBA1D}">
  <dimension ref="A1:K501"/>
  <sheetViews>
    <sheetView topLeftCell="A2" zoomScale="130" zoomScaleNormal="130" workbookViewId="0">
      <selection activeCell="D14" sqref="D14"/>
    </sheetView>
  </sheetViews>
  <sheetFormatPr defaultColWidth="13" defaultRowHeight="14.4" x14ac:dyDescent="0.3"/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">
      <c r="A2" t="s">
        <v>11</v>
      </c>
      <c r="B2" s="1">
        <v>45507</v>
      </c>
      <c r="C2" t="s">
        <v>12</v>
      </c>
      <c r="D2" t="s">
        <v>13</v>
      </c>
      <c r="E2" t="s">
        <v>14</v>
      </c>
      <c r="F2">
        <v>162.34</v>
      </c>
      <c r="G2">
        <v>2</v>
      </c>
      <c r="H2">
        <v>13.98</v>
      </c>
      <c r="I2">
        <v>19</v>
      </c>
      <c r="J2" t="s">
        <v>15</v>
      </c>
      <c r="K2" t="s">
        <v>16</v>
      </c>
    </row>
    <row r="3" spans="1:11" x14ac:dyDescent="0.3">
      <c r="A3" t="s">
        <v>17</v>
      </c>
      <c r="B3" s="1">
        <v>45728</v>
      </c>
      <c r="C3" t="s">
        <v>18</v>
      </c>
      <c r="D3" t="s">
        <v>19</v>
      </c>
      <c r="E3" t="s">
        <v>20</v>
      </c>
      <c r="F3">
        <v>2233.33</v>
      </c>
      <c r="G3">
        <v>10</v>
      </c>
      <c r="H3">
        <v>90.93</v>
      </c>
      <c r="I3">
        <v>330.65</v>
      </c>
      <c r="J3" t="s">
        <v>15</v>
      </c>
      <c r="K3" t="s">
        <v>21</v>
      </c>
    </row>
    <row r="4" spans="1:11" x14ac:dyDescent="0.3">
      <c r="A4" t="s">
        <v>22</v>
      </c>
      <c r="B4" s="1">
        <v>45604</v>
      </c>
      <c r="C4" t="s">
        <v>23</v>
      </c>
      <c r="D4" t="s">
        <v>24</v>
      </c>
      <c r="E4" t="s">
        <v>14</v>
      </c>
      <c r="F4">
        <v>4329.8</v>
      </c>
      <c r="G4">
        <v>6</v>
      </c>
      <c r="H4">
        <v>621.47</v>
      </c>
      <c r="I4">
        <v>1068.54</v>
      </c>
      <c r="J4" t="s">
        <v>25</v>
      </c>
      <c r="K4" t="s">
        <v>26</v>
      </c>
    </row>
    <row r="5" spans="1:11" x14ac:dyDescent="0.3">
      <c r="A5" t="s">
        <v>27</v>
      </c>
      <c r="B5" s="1">
        <v>45510</v>
      </c>
      <c r="C5" t="s">
        <v>28</v>
      </c>
      <c r="D5" t="s">
        <v>29</v>
      </c>
      <c r="E5" t="s">
        <v>30</v>
      </c>
      <c r="F5">
        <v>1763.67</v>
      </c>
      <c r="G5">
        <v>5</v>
      </c>
      <c r="H5">
        <v>105.97</v>
      </c>
      <c r="I5">
        <v>318.29000000000002</v>
      </c>
      <c r="J5" t="s">
        <v>15</v>
      </c>
      <c r="K5" t="s">
        <v>16</v>
      </c>
    </row>
    <row r="6" spans="1:11" x14ac:dyDescent="0.3">
      <c r="A6" t="s">
        <v>31</v>
      </c>
      <c r="B6" s="1">
        <v>45384</v>
      </c>
      <c r="C6" t="s">
        <v>32</v>
      </c>
      <c r="D6" t="s">
        <v>33</v>
      </c>
      <c r="E6" t="s">
        <v>34</v>
      </c>
      <c r="F6">
        <v>4606.96</v>
      </c>
      <c r="G6">
        <v>5</v>
      </c>
      <c r="H6">
        <v>322.67</v>
      </c>
      <c r="I6">
        <v>1166.68</v>
      </c>
      <c r="J6" t="s">
        <v>35</v>
      </c>
      <c r="K6" t="s">
        <v>26</v>
      </c>
    </row>
    <row r="7" spans="1:11" x14ac:dyDescent="0.3">
      <c r="A7" t="s">
        <v>36</v>
      </c>
      <c r="B7" s="1">
        <v>45659</v>
      </c>
      <c r="C7" t="s">
        <v>37</v>
      </c>
      <c r="D7" t="s">
        <v>38</v>
      </c>
      <c r="E7" t="s">
        <v>14</v>
      </c>
      <c r="F7">
        <v>2948.34</v>
      </c>
      <c r="G7">
        <v>6</v>
      </c>
      <c r="H7">
        <v>419.01</v>
      </c>
      <c r="I7">
        <v>516.54999999999995</v>
      </c>
      <c r="J7" t="s">
        <v>39</v>
      </c>
      <c r="K7" t="s">
        <v>21</v>
      </c>
    </row>
    <row r="8" spans="1:11" x14ac:dyDescent="0.3">
      <c r="A8" t="s">
        <v>40</v>
      </c>
      <c r="B8" s="1">
        <v>45399</v>
      </c>
      <c r="C8" t="s">
        <v>41</v>
      </c>
      <c r="D8" t="s">
        <v>42</v>
      </c>
      <c r="E8" t="s">
        <v>20</v>
      </c>
      <c r="F8">
        <v>3410.25</v>
      </c>
      <c r="G8">
        <v>6</v>
      </c>
      <c r="H8">
        <v>575.51</v>
      </c>
      <c r="I8">
        <v>386.38</v>
      </c>
      <c r="J8" t="s">
        <v>25</v>
      </c>
      <c r="K8" t="s">
        <v>43</v>
      </c>
    </row>
    <row r="9" spans="1:11" x14ac:dyDescent="0.3">
      <c r="A9" t="s">
        <v>44</v>
      </c>
      <c r="B9" s="1">
        <v>45517</v>
      </c>
      <c r="C9" t="s">
        <v>45</v>
      </c>
      <c r="D9" t="s">
        <v>46</v>
      </c>
      <c r="E9" t="s">
        <v>14</v>
      </c>
      <c r="F9">
        <v>5623.54</v>
      </c>
      <c r="G9">
        <v>8</v>
      </c>
      <c r="H9">
        <v>1062.68</v>
      </c>
      <c r="I9">
        <v>1602.13</v>
      </c>
      <c r="J9" t="s">
        <v>15</v>
      </c>
      <c r="K9" t="s">
        <v>26</v>
      </c>
    </row>
    <row r="10" spans="1:11" x14ac:dyDescent="0.3">
      <c r="A10" t="s">
        <v>47</v>
      </c>
      <c r="B10" s="1">
        <v>45685</v>
      </c>
      <c r="C10" t="s">
        <v>48</v>
      </c>
      <c r="D10" t="s">
        <v>49</v>
      </c>
      <c r="E10" t="s">
        <v>20</v>
      </c>
      <c r="F10">
        <v>798.72</v>
      </c>
      <c r="G10">
        <v>2</v>
      </c>
      <c r="H10">
        <v>31.08</v>
      </c>
      <c r="I10">
        <v>133.71</v>
      </c>
      <c r="J10" t="s">
        <v>25</v>
      </c>
      <c r="K10" t="s">
        <v>21</v>
      </c>
    </row>
    <row r="11" spans="1:11" x14ac:dyDescent="0.3">
      <c r="A11" t="s">
        <v>50</v>
      </c>
      <c r="B11" s="1">
        <v>45554</v>
      </c>
      <c r="C11" t="s">
        <v>51</v>
      </c>
      <c r="D11" t="s">
        <v>52</v>
      </c>
      <c r="E11" t="s">
        <v>30</v>
      </c>
      <c r="F11">
        <v>2276.71</v>
      </c>
      <c r="G11">
        <v>9</v>
      </c>
      <c r="H11">
        <v>3.64</v>
      </c>
      <c r="I11">
        <v>261</v>
      </c>
      <c r="J11" t="s">
        <v>15</v>
      </c>
      <c r="K11" t="s">
        <v>16</v>
      </c>
    </row>
    <row r="12" spans="1:11" x14ac:dyDescent="0.3">
      <c r="A12" t="s">
        <v>53</v>
      </c>
      <c r="B12" s="1">
        <v>45714</v>
      </c>
      <c r="C12" t="s">
        <v>54</v>
      </c>
      <c r="D12" t="s">
        <v>38</v>
      </c>
      <c r="E12" t="s">
        <v>14</v>
      </c>
      <c r="F12">
        <v>2218.66</v>
      </c>
      <c r="G12">
        <v>7</v>
      </c>
      <c r="H12">
        <v>218.4</v>
      </c>
      <c r="I12">
        <v>247.53</v>
      </c>
      <c r="J12" t="s">
        <v>15</v>
      </c>
      <c r="K12" t="s">
        <v>21</v>
      </c>
    </row>
    <row r="13" spans="1:11" x14ac:dyDescent="0.3">
      <c r="A13" t="s">
        <v>55</v>
      </c>
      <c r="B13" s="1">
        <v>45689</v>
      </c>
      <c r="C13" t="s">
        <v>56</v>
      </c>
      <c r="D13" t="s">
        <v>57</v>
      </c>
      <c r="E13" t="s">
        <v>14</v>
      </c>
      <c r="F13">
        <v>8197.26</v>
      </c>
      <c r="G13">
        <v>9</v>
      </c>
      <c r="H13">
        <v>702.05</v>
      </c>
      <c r="I13">
        <v>2164.6999999999998</v>
      </c>
      <c r="J13" t="s">
        <v>25</v>
      </c>
      <c r="K13" t="s">
        <v>16</v>
      </c>
    </row>
    <row r="14" spans="1:11" x14ac:dyDescent="0.3">
      <c r="A14" t="s">
        <v>58</v>
      </c>
      <c r="B14" s="1">
        <v>45488</v>
      </c>
      <c r="C14" t="s">
        <v>59</v>
      </c>
      <c r="D14" t="s">
        <v>38</v>
      </c>
      <c r="E14" t="s">
        <v>14</v>
      </c>
      <c r="F14">
        <v>347.23</v>
      </c>
      <c r="G14">
        <v>1</v>
      </c>
      <c r="H14">
        <v>13.19</v>
      </c>
      <c r="I14">
        <v>42.13</v>
      </c>
      <c r="J14" t="s">
        <v>39</v>
      </c>
      <c r="K14" t="s">
        <v>43</v>
      </c>
    </row>
    <row r="15" spans="1:11" x14ac:dyDescent="0.3">
      <c r="A15" t="s">
        <v>60</v>
      </c>
      <c r="B15" s="1">
        <v>45458</v>
      </c>
      <c r="C15" t="s">
        <v>61</v>
      </c>
      <c r="D15" t="s">
        <v>62</v>
      </c>
      <c r="E15" t="s">
        <v>20</v>
      </c>
      <c r="F15">
        <v>2086.54</v>
      </c>
      <c r="G15">
        <v>3</v>
      </c>
      <c r="H15">
        <v>6.76</v>
      </c>
      <c r="I15">
        <v>361.97</v>
      </c>
      <c r="J15" t="s">
        <v>39</v>
      </c>
      <c r="K15" t="s">
        <v>43</v>
      </c>
    </row>
    <row r="16" spans="1:11" x14ac:dyDescent="0.3">
      <c r="A16" t="s">
        <v>63</v>
      </c>
      <c r="B16" s="1">
        <v>45403</v>
      </c>
      <c r="C16" t="s">
        <v>64</v>
      </c>
      <c r="D16" t="s">
        <v>19</v>
      </c>
      <c r="E16" t="s">
        <v>20</v>
      </c>
      <c r="F16">
        <v>4029.11</v>
      </c>
      <c r="G16">
        <v>8</v>
      </c>
      <c r="H16">
        <v>320.14</v>
      </c>
      <c r="I16">
        <v>666.47</v>
      </c>
      <c r="J16" t="s">
        <v>25</v>
      </c>
      <c r="K16" t="s">
        <v>26</v>
      </c>
    </row>
    <row r="17" spans="1:11" x14ac:dyDescent="0.3">
      <c r="A17" t="s">
        <v>65</v>
      </c>
      <c r="B17" s="1">
        <v>45585</v>
      </c>
      <c r="C17" t="s">
        <v>66</v>
      </c>
      <c r="D17" t="s">
        <v>24</v>
      </c>
      <c r="E17" t="s">
        <v>14</v>
      </c>
      <c r="F17">
        <v>1145.33</v>
      </c>
      <c r="G17">
        <v>9</v>
      </c>
      <c r="H17">
        <v>3</v>
      </c>
      <c r="I17">
        <v>258.51</v>
      </c>
      <c r="J17" t="s">
        <v>15</v>
      </c>
      <c r="K17" t="s">
        <v>26</v>
      </c>
    </row>
    <row r="18" spans="1:11" x14ac:dyDescent="0.3">
      <c r="A18" t="s">
        <v>67</v>
      </c>
      <c r="B18" s="1">
        <v>45393</v>
      </c>
      <c r="C18" t="s">
        <v>68</v>
      </c>
      <c r="D18" t="s">
        <v>69</v>
      </c>
      <c r="E18" t="s">
        <v>34</v>
      </c>
      <c r="F18">
        <v>2761.36</v>
      </c>
      <c r="G18">
        <v>7</v>
      </c>
      <c r="H18">
        <v>488.86</v>
      </c>
      <c r="I18">
        <v>295.88</v>
      </c>
      <c r="J18" t="s">
        <v>15</v>
      </c>
      <c r="K18" t="s">
        <v>21</v>
      </c>
    </row>
    <row r="19" spans="1:11" x14ac:dyDescent="0.3">
      <c r="A19" t="s">
        <v>70</v>
      </c>
      <c r="B19" s="1">
        <v>45689</v>
      </c>
      <c r="C19" t="s">
        <v>71</v>
      </c>
      <c r="D19" t="s">
        <v>13</v>
      </c>
      <c r="E19" t="s">
        <v>14</v>
      </c>
      <c r="F19">
        <v>570.21</v>
      </c>
      <c r="G19">
        <v>4</v>
      </c>
      <c r="H19">
        <v>73.06</v>
      </c>
      <c r="I19">
        <v>95.6</v>
      </c>
      <c r="J19" t="s">
        <v>25</v>
      </c>
      <c r="K19" t="s">
        <v>43</v>
      </c>
    </row>
    <row r="20" spans="1:11" x14ac:dyDescent="0.3">
      <c r="A20" t="s">
        <v>72</v>
      </c>
      <c r="B20" s="1">
        <v>45568</v>
      </c>
      <c r="C20" t="s">
        <v>73</v>
      </c>
      <c r="D20" t="s">
        <v>42</v>
      </c>
      <c r="E20" t="s">
        <v>20</v>
      </c>
      <c r="F20">
        <v>2006.11</v>
      </c>
      <c r="G20">
        <v>9</v>
      </c>
      <c r="H20">
        <v>90.03</v>
      </c>
      <c r="I20">
        <v>301.11</v>
      </c>
      <c r="J20" t="s">
        <v>25</v>
      </c>
      <c r="K20" t="s">
        <v>21</v>
      </c>
    </row>
    <row r="21" spans="1:11" x14ac:dyDescent="0.3">
      <c r="A21" t="s">
        <v>74</v>
      </c>
      <c r="B21" s="1">
        <v>45474</v>
      </c>
      <c r="C21" t="s">
        <v>75</v>
      </c>
      <c r="D21" t="s">
        <v>76</v>
      </c>
      <c r="E21" t="s">
        <v>20</v>
      </c>
      <c r="F21">
        <v>1246.3399999999999</v>
      </c>
      <c r="G21">
        <v>7</v>
      </c>
      <c r="H21">
        <v>16.96</v>
      </c>
      <c r="I21">
        <v>234.24</v>
      </c>
      <c r="J21" t="s">
        <v>39</v>
      </c>
      <c r="K21" t="s">
        <v>26</v>
      </c>
    </row>
    <row r="22" spans="1:11" x14ac:dyDescent="0.3">
      <c r="A22" t="s">
        <v>77</v>
      </c>
      <c r="B22" s="1">
        <v>45625</v>
      </c>
      <c r="C22" t="s">
        <v>78</v>
      </c>
      <c r="D22" t="s">
        <v>79</v>
      </c>
      <c r="E22" t="s">
        <v>30</v>
      </c>
      <c r="F22">
        <v>530.66</v>
      </c>
      <c r="G22">
        <v>4</v>
      </c>
      <c r="H22">
        <v>32.94</v>
      </c>
      <c r="I22">
        <v>81.14</v>
      </c>
      <c r="J22" t="s">
        <v>35</v>
      </c>
      <c r="K22" t="s">
        <v>26</v>
      </c>
    </row>
    <row r="23" spans="1:11" x14ac:dyDescent="0.3">
      <c r="A23" t="s">
        <v>80</v>
      </c>
      <c r="B23" s="1">
        <v>45462</v>
      </c>
      <c r="C23" t="s">
        <v>81</v>
      </c>
      <c r="D23" t="s">
        <v>33</v>
      </c>
      <c r="E23" t="s">
        <v>34</v>
      </c>
      <c r="F23">
        <v>661.23</v>
      </c>
      <c r="G23">
        <v>1</v>
      </c>
      <c r="H23">
        <v>49.64</v>
      </c>
      <c r="I23">
        <v>124.86</v>
      </c>
      <c r="J23" t="s">
        <v>25</v>
      </c>
      <c r="K23" t="s">
        <v>26</v>
      </c>
    </row>
    <row r="24" spans="1:11" x14ac:dyDescent="0.3">
      <c r="A24" t="s">
        <v>82</v>
      </c>
      <c r="B24" s="1">
        <v>45403</v>
      </c>
      <c r="C24" t="s">
        <v>83</v>
      </c>
      <c r="D24" t="s">
        <v>57</v>
      </c>
      <c r="E24" t="s">
        <v>14</v>
      </c>
      <c r="F24">
        <v>1960.75</v>
      </c>
      <c r="G24">
        <v>3</v>
      </c>
      <c r="H24">
        <v>28.18</v>
      </c>
      <c r="I24">
        <v>233.83</v>
      </c>
      <c r="J24" t="s">
        <v>25</v>
      </c>
      <c r="K24" t="s">
        <v>43</v>
      </c>
    </row>
    <row r="25" spans="1:11" x14ac:dyDescent="0.3">
      <c r="A25" t="s">
        <v>84</v>
      </c>
      <c r="B25" s="1">
        <v>45602</v>
      </c>
      <c r="C25" t="s">
        <v>85</v>
      </c>
      <c r="D25" t="s">
        <v>49</v>
      </c>
      <c r="E25" t="s">
        <v>20</v>
      </c>
      <c r="F25">
        <v>563.67999999999995</v>
      </c>
      <c r="G25">
        <v>1</v>
      </c>
      <c r="H25">
        <v>43.58</v>
      </c>
      <c r="I25">
        <v>58.09</v>
      </c>
      <c r="J25" t="s">
        <v>25</v>
      </c>
      <c r="K25" t="s">
        <v>26</v>
      </c>
    </row>
    <row r="26" spans="1:11" x14ac:dyDescent="0.3">
      <c r="A26" t="s">
        <v>86</v>
      </c>
      <c r="B26" s="1">
        <v>45623</v>
      </c>
      <c r="C26" t="s">
        <v>87</v>
      </c>
      <c r="D26" t="s">
        <v>88</v>
      </c>
      <c r="E26" t="s">
        <v>34</v>
      </c>
      <c r="F26">
        <v>3557.47</v>
      </c>
      <c r="G26">
        <v>10</v>
      </c>
      <c r="H26">
        <v>503.83</v>
      </c>
      <c r="I26">
        <v>606.99</v>
      </c>
      <c r="J26" t="s">
        <v>39</v>
      </c>
      <c r="K26" t="s">
        <v>26</v>
      </c>
    </row>
    <row r="27" spans="1:11" x14ac:dyDescent="0.3">
      <c r="A27" t="s">
        <v>89</v>
      </c>
      <c r="B27" s="1">
        <v>45571</v>
      </c>
      <c r="C27" t="s">
        <v>90</v>
      </c>
      <c r="D27" t="s">
        <v>46</v>
      </c>
      <c r="E27" t="s">
        <v>14</v>
      </c>
      <c r="F27">
        <v>1833.26</v>
      </c>
      <c r="G27">
        <v>10</v>
      </c>
      <c r="H27">
        <v>215.62</v>
      </c>
      <c r="I27">
        <v>472.49</v>
      </c>
      <c r="J27" t="s">
        <v>39</v>
      </c>
      <c r="K27" t="s">
        <v>16</v>
      </c>
    </row>
    <row r="28" spans="1:11" x14ac:dyDescent="0.3">
      <c r="A28" t="s">
        <v>91</v>
      </c>
      <c r="B28" s="1">
        <v>45457</v>
      </c>
      <c r="C28" t="s">
        <v>92</v>
      </c>
      <c r="D28" t="s">
        <v>93</v>
      </c>
      <c r="E28" t="s">
        <v>34</v>
      </c>
      <c r="F28">
        <v>7351.26</v>
      </c>
      <c r="G28">
        <v>8</v>
      </c>
      <c r="H28">
        <v>301.67</v>
      </c>
      <c r="I28">
        <v>1794.81</v>
      </c>
      <c r="J28" t="s">
        <v>15</v>
      </c>
      <c r="K28" t="s">
        <v>16</v>
      </c>
    </row>
    <row r="29" spans="1:11" x14ac:dyDescent="0.3">
      <c r="A29" t="s">
        <v>94</v>
      </c>
      <c r="B29" s="1">
        <v>45544</v>
      </c>
      <c r="C29" t="s">
        <v>95</v>
      </c>
      <c r="D29" t="s">
        <v>46</v>
      </c>
      <c r="E29" t="s">
        <v>14</v>
      </c>
      <c r="F29">
        <v>9313.14</v>
      </c>
      <c r="G29">
        <v>10</v>
      </c>
      <c r="H29">
        <v>317.87</v>
      </c>
      <c r="I29">
        <v>1745.02</v>
      </c>
      <c r="J29" t="s">
        <v>39</v>
      </c>
      <c r="K29" t="s">
        <v>43</v>
      </c>
    </row>
    <row r="30" spans="1:11" x14ac:dyDescent="0.3">
      <c r="A30" t="s">
        <v>96</v>
      </c>
      <c r="B30" s="1">
        <v>45512</v>
      </c>
      <c r="C30" t="s">
        <v>97</v>
      </c>
      <c r="D30" t="s">
        <v>57</v>
      </c>
      <c r="E30" t="s">
        <v>14</v>
      </c>
      <c r="F30">
        <v>3723.88</v>
      </c>
      <c r="G30">
        <v>8</v>
      </c>
      <c r="H30">
        <v>650.51</v>
      </c>
      <c r="I30">
        <v>892.04</v>
      </c>
      <c r="J30" t="s">
        <v>35</v>
      </c>
      <c r="K30" t="s">
        <v>26</v>
      </c>
    </row>
    <row r="31" spans="1:11" x14ac:dyDescent="0.3">
      <c r="A31" t="s">
        <v>98</v>
      </c>
      <c r="B31" s="1">
        <v>45377</v>
      </c>
      <c r="C31" t="s">
        <v>99</v>
      </c>
      <c r="D31" t="s">
        <v>42</v>
      </c>
      <c r="E31" t="s">
        <v>20</v>
      </c>
      <c r="F31">
        <v>465.3</v>
      </c>
      <c r="G31">
        <v>5</v>
      </c>
      <c r="H31">
        <v>19.95</v>
      </c>
      <c r="I31">
        <v>115.82</v>
      </c>
      <c r="J31" t="s">
        <v>39</v>
      </c>
      <c r="K31" t="s">
        <v>16</v>
      </c>
    </row>
    <row r="32" spans="1:11" x14ac:dyDescent="0.3">
      <c r="A32" t="s">
        <v>100</v>
      </c>
      <c r="B32" s="1">
        <v>45569</v>
      </c>
      <c r="C32" t="s">
        <v>101</v>
      </c>
      <c r="D32" t="s">
        <v>102</v>
      </c>
      <c r="E32" t="s">
        <v>34</v>
      </c>
      <c r="F32">
        <v>4902.83</v>
      </c>
      <c r="G32">
        <v>6</v>
      </c>
      <c r="H32">
        <v>302.73</v>
      </c>
      <c r="I32">
        <v>629.85</v>
      </c>
      <c r="J32" t="s">
        <v>15</v>
      </c>
      <c r="K32" t="s">
        <v>26</v>
      </c>
    </row>
    <row r="33" spans="1:11" x14ac:dyDescent="0.3">
      <c r="A33" t="s">
        <v>103</v>
      </c>
      <c r="B33" s="1">
        <v>45669</v>
      </c>
      <c r="C33" t="s">
        <v>104</v>
      </c>
      <c r="D33" t="s">
        <v>52</v>
      </c>
      <c r="E33" t="s">
        <v>30</v>
      </c>
      <c r="F33">
        <v>4892.33</v>
      </c>
      <c r="G33">
        <v>8</v>
      </c>
      <c r="H33">
        <v>965.07</v>
      </c>
      <c r="I33">
        <v>543.97</v>
      </c>
      <c r="J33" t="s">
        <v>25</v>
      </c>
      <c r="K33" t="s">
        <v>43</v>
      </c>
    </row>
    <row r="34" spans="1:11" x14ac:dyDescent="0.3">
      <c r="A34" t="s">
        <v>105</v>
      </c>
      <c r="B34" s="1">
        <v>45570</v>
      </c>
      <c r="C34" t="s">
        <v>106</v>
      </c>
      <c r="D34" t="s">
        <v>102</v>
      </c>
      <c r="E34" t="s">
        <v>34</v>
      </c>
      <c r="F34">
        <v>1958.06</v>
      </c>
      <c r="G34">
        <v>2</v>
      </c>
      <c r="H34">
        <v>259.88</v>
      </c>
      <c r="I34">
        <v>508.27</v>
      </c>
      <c r="J34" t="s">
        <v>35</v>
      </c>
      <c r="K34" t="s">
        <v>43</v>
      </c>
    </row>
    <row r="35" spans="1:11" x14ac:dyDescent="0.3">
      <c r="A35" t="s">
        <v>107</v>
      </c>
      <c r="B35" s="1">
        <v>45668</v>
      </c>
      <c r="C35" t="s">
        <v>108</v>
      </c>
      <c r="D35" t="s">
        <v>93</v>
      </c>
      <c r="E35" t="s">
        <v>34</v>
      </c>
      <c r="F35">
        <v>2975.99</v>
      </c>
      <c r="G35">
        <v>10</v>
      </c>
      <c r="H35">
        <v>241.19</v>
      </c>
      <c r="I35">
        <v>701.1</v>
      </c>
      <c r="J35" t="s">
        <v>15</v>
      </c>
      <c r="K35" t="s">
        <v>21</v>
      </c>
    </row>
    <row r="36" spans="1:11" x14ac:dyDescent="0.3">
      <c r="A36" t="s">
        <v>109</v>
      </c>
      <c r="B36" s="1">
        <v>45478</v>
      </c>
      <c r="C36" t="s">
        <v>110</v>
      </c>
      <c r="D36" t="s">
        <v>57</v>
      </c>
      <c r="E36" t="s">
        <v>14</v>
      </c>
      <c r="F36">
        <v>374.36</v>
      </c>
      <c r="G36">
        <v>1</v>
      </c>
      <c r="H36">
        <v>42.24</v>
      </c>
      <c r="I36">
        <v>100.21</v>
      </c>
      <c r="J36" t="s">
        <v>35</v>
      </c>
      <c r="K36" t="s">
        <v>43</v>
      </c>
    </row>
    <row r="37" spans="1:11" x14ac:dyDescent="0.3">
      <c r="A37" t="s">
        <v>111</v>
      </c>
      <c r="B37" s="1">
        <v>45708</v>
      </c>
      <c r="C37" t="s">
        <v>112</v>
      </c>
      <c r="D37" t="s">
        <v>102</v>
      </c>
      <c r="E37" t="s">
        <v>34</v>
      </c>
      <c r="F37">
        <v>528.13</v>
      </c>
      <c r="G37">
        <v>1</v>
      </c>
      <c r="H37">
        <v>84.62</v>
      </c>
      <c r="I37">
        <v>136.27000000000001</v>
      </c>
      <c r="J37" t="s">
        <v>39</v>
      </c>
      <c r="K37" t="s">
        <v>21</v>
      </c>
    </row>
    <row r="38" spans="1:11" x14ac:dyDescent="0.3">
      <c r="A38" t="s">
        <v>113</v>
      </c>
      <c r="B38" s="1">
        <v>45554</v>
      </c>
      <c r="C38" t="s">
        <v>114</v>
      </c>
      <c r="D38" t="s">
        <v>19</v>
      </c>
      <c r="E38" t="s">
        <v>20</v>
      </c>
      <c r="F38">
        <v>1975.5</v>
      </c>
      <c r="G38">
        <v>4</v>
      </c>
      <c r="H38">
        <v>267.77999999999997</v>
      </c>
      <c r="I38">
        <v>556.71</v>
      </c>
      <c r="J38" t="s">
        <v>39</v>
      </c>
      <c r="K38" t="s">
        <v>21</v>
      </c>
    </row>
    <row r="39" spans="1:11" x14ac:dyDescent="0.3">
      <c r="A39" t="s">
        <v>115</v>
      </c>
      <c r="B39" s="1">
        <v>45581</v>
      </c>
      <c r="C39" t="s">
        <v>116</v>
      </c>
      <c r="D39" t="s">
        <v>57</v>
      </c>
      <c r="E39" t="s">
        <v>14</v>
      </c>
      <c r="F39">
        <v>3024.62</v>
      </c>
      <c r="G39">
        <v>8</v>
      </c>
      <c r="H39">
        <v>570.66999999999996</v>
      </c>
      <c r="I39">
        <v>435.5</v>
      </c>
      <c r="J39" t="s">
        <v>39</v>
      </c>
      <c r="K39" t="s">
        <v>21</v>
      </c>
    </row>
    <row r="40" spans="1:11" x14ac:dyDescent="0.3">
      <c r="A40" t="s">
        <v>117</v>
      </c>
      <c r="B40" s="1">
        <v>45540</v>
      </c>
      <c r="C40" t="s">
        <v>118</v>
      </c>
      <c r="D40" t="s">
        <v>93</v>
      </c>
      <c r="E40" t="s">
        <v>34</v>
      </c>
      <c r="F40">
        <v>5580.2</v>
      </c>
      <c r="G40">
        <v>7</v>
      </c>
      <c r="H40">
        <v>713.02</v>
      </c>
      <c r="I40">
        <v>1411.22</v>
      </c>
      <c r="J40" t="s">
        <v>15</v>
      </c>
      <c r="K40" t="s">
        <v>119</v>
      </c>
    </row>
    <row r="41" spans="1:11" x14ac:dyDescent="0.3">
      <c r="A41" t="s">
        <v>120</v>
      </c>
      <c r="B41" s="1">
        <v>45671</v>
      </c>
      <c r="C41" t="s">
        <v>121</v>
      </c>
      <c r="D41" t="s">
        <v>69</v>
      </c>
      <c r="E41" t="s">
        <v>34</v>
      </c>
      <c r="F41">
        <v>3772.66</v>
      </c>
      <c r="G41">
        <v>4</v>
      </c>
      <c r="H41">
        <v>27.82</v>
      </c>
      <c r="I41">
        <v>739.16</v>
      </c>
      <c r="J41" t="s">
        <v>25</v>
      </c>
      <c r="K41" t="s">
        <v>26</v>
      </c>
    </row>
    <row r="42" spans="1:11" x14ac:dyDescent="0.3">
      <c r="A42" t="s">
        <v>122</v>
      </c>
      <c r="B42" s="1">
        <v>45518</v>
      </c>
      <c r="C42" t="s">
        <v>123</v>
      </c>
      <c r="D42" t="s">
        <v>57</v>
      </c>
      <c r="E42" t="s">
        <v>14</v>
      </c>
      <c r="F42">
        <v>6657.04</v>
      </c>
      <c r="G42">
        <v>10</v>
      </c>
      <c r="H42">
        <v>793.05</v>
      </c>
      <c r="I42">
        <v>843.67</v>
      </c>
      <c r="J42" t="s">
        <v>15</v>
      </c>
      <c r="K42" t="s">
        <v>16</v>
      </c>
    </row>
    <row r="43" spans="1:11" x14ac:dyDescent="0.3">
      <c r="A43" t="s">
        <v>124</v>
      </c>
      <c r="B43" s="1">
        <v>45431</v>
      </c>
      <c r="C43" t="s">
        <v>125</v>
      </c>
      <c r="D43" t="s">
        <v>38</v>
      </c>
      <c r="E43" t="s">
        <v>14</v>
      </c>
      <c r="F43">
        <v>3906.84</v>
      </c>
      <c r="G43">
        <v>9</v>
      </c>
      <c r="H43">
        <v>234.93</v>
      </c>
      <c r="I43">
        <v>992.62</v>
      </c>
      <c r="J43" t="s">
        <v>15</v>
      </c>
      <c r="K43" t="s">
        <v>21</v>
      </c>
    </row>
    <row r="44" spans="1:11" x14ac:dyDescent="0.3">
      <c r="A44" t="s">
        <v>126</v>
      </c>
      <c r="B44" s="1">
        <v>45727</v>
      </c>
      <c r="C44" t="s">
        <v>127</v>
      </c>
      <c r="D44" t="s">
        <v>24</v>
      </c>
      <c r="E44" t="s">
        <v>14</v>
      </c>
      <c r="F44">
        <v>1018.41</v>
      </c>
      <c r="G44">
        <v>8</v>
      </c>
      <c r="H44">
        <v>118.64</v>
      </c>
      <c r="I44">
        <v>125.82</v>
      </c>
      <c r="J44" t="s">
        <v>15</v>
      </c>
      <c r="K44" t="s">
        <v>16</v>
      </c>
    </row>
    <row r="45" spans="1:11" x14ac:dyDescent="0.3">
      <c r="A45" t="s">
        <v>128</v>
      </c>
      <c r="B45" s="1">
        <v>45386</v>
      </c>
      <c r="C45" t="s">
        <v>129</v>
      </c>
      <c r="D45" t="s">
        <v>49</v>
      </c>
      <c r="E45" t="s">
        <v>20</v>
      </c>
      <c r="F45">
        <v>5831.94</v>
      </c>
      <c r="G45">
        <v>7</v>
      </c>
      <c r="H45">
        <v>1164.0999999999999</v>
      </c>
      <c r="I45">
        <v>1354.35</v>
      </c>
      <c r="J45" t="s">
        <v>15</v>
      </c>
      <c r="K45" t="s">
        <v>43</v>
      </c>
    </row>
    <row r="46" spans="1:11" x14ac:dyDescent="0.3">
      <c r="A46" t="s">
        <v>130</v>
      </c>
      <c r="B46" s="1">
        <v>45464</v>
      </c>
      <c r="C46" t="s">
        <v>131</v>
      </c>
      <c r="D46" t="s">
        <v>46</v>
      </c>
      <c r="E46" t="s">
        <v>14</v>
      </c>
      <c r="F46">
        <v>1485.59</v>
      </c>
      <c r="G46">
        <v>4</v>
      </c>
      <c r="H46">
        <v>179.91</v>
      </c>
      <c r="I46">
        <v>370.89</v>
      </c>
      <c r="J46" t="s">
        <v>25</v>
      </c>
      <c r="K46" t="s">
        <v>119</v>
      </c>
    </row>
    <row r="47" spans="1:11" x14ac:dyDescent="0.3">
      <c r="A47" t="s">
        <v>132</v>
      </c>
      <c r="B47" s="1">
        <v>45479</v>
      </c>
      <c r="C47" t="s">
        <v>133</v>
      </c>
      <c r="D47" t="s">
        <v>88</v>
      </c>
      <c r="E47" t="s">
        <v>34</v>
      </c>
      <c r="F47">
        <v>2913.4</v>
      </c>
      <c r="G47">
        <v>3</v>
      </c>
      <c r="H47">
        <v>398.48</v>
      </c>
      <c r="I47">
        <v>681.97</v>
      </c>
      <c r="J47" t="s">
        <v>39</v>
      </c>
      <c r="K47" t="s">
        <v>26</v>
      </c>
    </row>
    <row r="48" spans="1:11" x14ac:dyDescent="0.3">
      <c r="A48" t="s">
        <v>134</v>
      </c>
      <c r="B48" s="1">
        <v>45723</v>
      </c>
      <c r="C48" t="s">
        <v>135</v>
      </c>
      <c r="D48" t="s">
        <v>49</v>
      </c>
      <c r="E48" t="s">
        <v>20</v>
      </c>
      <c r="F48">
        <v>2757.91</v>
      </c>
      <c r="G48">
        <v>5</v>
      </c>
      <c r="H48">
        <v>7.54</v>
      </c>
      <c r="I48">
        <v>702.3</v>
      </c>
      <c r="J48" t="s">
        <v>35</v>
      </c>
      <c r="K48" t="s">
        <v>21</v>
      </c>
    </row>
    <row r="49" spans="1:11" x14ac:dyDescent="0.3">
      <c r="A49" t="s">
        <v>136</v>
      </c>
      <c r="B49" s="1">
        <v>45654</v>
      </c>
      <c r="C49" t="s">
        <v>137</v>
      </c>
      <c r="D49" t="s">
        <v>138</v>
      </c>
      <c r="E49" t="s">
        <v>30</v>
      </c>
      <c r="F49">
        <v>3531.22</v>
      </c>
      <c r="G49">
        <v>6</v>
      </c>
      <c r="H49">
        <v>544.1</v>
      </c>
      <c r="I49">
        <v>575.29</v>
      </c>
      <c r="J49" t="s">
        <v>15</v>
      </c>
      <c r="K49" t="s">
        <v>43</v>
      </c>
    </row>
    <row r="50" spans="1:11" x14ac:dyDescent="0.3">
      <c r="A50" t="s">
        <v>139</v>
      </c>
      <c r="B50" s="1">
        <v>45392</v>
      </c>
      <c r="C50" t="s">
        <v>140</v>
      </c>
      <c r="D50" t="s">
        <v>49</v>
      </c>
      <c r="E50" t="s">
        <v>20</v>
      </c>
      <c r="F50">
        <v>3199.39</v>
      </c>
      <c r="G50">
        <v>10</v>
      </c>
      <c r="H50">
        <v>62.77</v>
      </c>
      <c r="I50">
        <v>583.91999999999996</v>
      </c>
      <c r="J50" t="s">
        <v>25</v>
      </c>
      <c r="K50" t="s">
        <v>26</v>
      </c>
    </row>
    <row r="51" spans="1:11" x14ac:dyDescent="0.3">
      <c r="A51" t="s">
        <v>141</v>
      </c>
      <c r="B51" s="1">
        <v>45723</v>
      </c>
      <c r="C51" t="s">
        <v>142</v>
      </c>
      <c r="D51" t="s">
        <v>19</v>
      </c>
      <c r="E51" t="s">
        <v>20</v>
      </c>
      <c r="F51">
        <v>2905.77</v>
      </c>
      <c r="G51">
        <v>10</v>
      </c>
      <c r="H51">
        <v>179.93</v>
      </c>
      <c r="I51">
        <v>530.75</v>
      </c>
      <c r="J51" t="s">
        <v>39</v>
      </c>
      <c r="K51" t="s">
        <v>26</v>
      </c>
    </row>
    <row r="52" spans="1:11" x14ac:dyDescent="0.3">
      <c r="A52" t="s">
        <v>143</v>
      </c>
      <c r="B52" s="1">
        <v>45438</v>
      </c>
      <c r="C52" t="s">
        <v>144</v>
      </c>
      <c r="D52" t="s">
        <v>88</v>
      </c>
      <c r="E52" t="s">
        <v>34</v>
      </c>
      <c r="F52">
        <v>1196.07</v>
      </c>
      <c r="G52">
        <v>7</v>
      </c>
      <c r="H52">
        <v>151.56</v>
      </c>
      <c r="I52">
        <v>300.23</v>
      </c>
      <c r="J52" t="s">
        <v>39</v>
      </c>
      <c r="K52" t="s">
        <v>43</v>
      </c>
    </row>
    <row r="53" spans="1:11" x14ac:dyDescent="0.3">
      <c r="A53" t="s">
        <v>145</v>
      </c>
      <c r="B53" s="1">
        <v>45597</v>
      </c>
      <c r="C53" t="s">
        <v>146</v>
      </c>
      <c r="D53" t="s">
        <v>13</v>
      </c>
      <c r="E53" t="s">
        <v>14</v>
      </c>
      <c r="F53">
        <v>1722.5</v>
      </c>
      <c r="G53">
        <v>10</v>
      </c>
      <c r="H53">
        <v>241.04</v>
      </c>
      <c r="I53">
        <v>201.61</v>
      </c>
      <c r="J53" t="s">
        <v>25</v>
      </c>
      <c r="K53" t="s">
        <v>26</v>
      </c>
    </row>
    <row r="54" spans="1:11" x14ac:dyDescent="0.3">
      <c r="A54" t="s">
        <v>147</v>
      </c>
      <c r="B54" s="1">
        <v>45684</v>
      </c>
      <c r="C54" t="s">
        <v>148</v>
      </c>
      <c r="D54" t="s">
        <v>138</v>
      </c>
      <c r="E54" t="s">
        <v>30</v>
      </c>
      <c r="F54">
        <v>3561.02</v>
      </c>
      <c r="G54">
        <v>5</v>
      </c>
      <c r="H54">
        <v>339.44</v>
      </c>
      <c r="I54">
        <v>674.84</v>
      </c>
      <c r="J54" t="s">
        <v>35</v>
      </c>
      <c r="K54" t="s">
        <v>21</v>
      </c>
    </row>
    <row r="55" spans="1:11" x14ac:dyDescent="0.3">
      <c r="A55" t="s">
        <v>149</v>
      </c>
      <c r="B55" s="1">
        <v>45457</v>
      </c>
      <c r="C55" t="s">
        <v>150</v>
      </c>
      <c r="D55" t="s">
        <v>69</v>
      </c>
      <c r="E55" t="s">
        <v>34</v>
      </c>
      <c r="F55">
        <v>7565.45</v>
      </c>
      <c r="G55">
        <v>8</v>
      </c>
      <c r="H55">
        <v>1499.96</v>
      </c>
      <c r="I55">
        <v>1527.05</v>
      </c>
      <c r="J55" t="s">
        <v>35</v>
      </c>
      <c r="K55" t="s">
        <v>119</v>
      </c>
    </row>
    <row r="56" spans="1:11" x14ac:dyDescent="0.3">
      <c r="A56" t="s">
        <v>151</v>
      </c>
      <c r="B56" s="1">
        <v>45719</v>
      </c>
      <c r="C56" t="s">
        <v>152</v>
      </c>
      <c r="D56" t="s">
        <v>62</v>
      </c>
      <c r="E56" t="s">
        <v>20</v>
      </c>
      <c r="F56">
        <v>7360.94</v>
      </c>
      <c r="G56">
        <v>8</v>
      </c>
      <c r="H56">
        <v>550.54999999999995</v>
      </c>
      <c r="I56">
        <v>2183.61</v>
      </c>
      <c r="J56" t="s">
        <v>25</v>
      </c>
      <c r="K56" t="s">
        <v>21</v>
      </c>
    </row>
    <row r="57" spans="1:11" x14ac:dyDescent="0.3">
      <c r="A57" t="s">
        <v>153</v>
      </c>
      <c r="B57" s="1">
        <v>45444</v>
      </c>
      <c r="C57" t="s">
        <v>154</v>
      </c>
      <c r="D57" t="s">
        <v>13</v>
      </c>
      <c r="E57" t="s">
        <v>14</v>
      </c>
      <c r="F57">
        <v>4891.8500000000004</v>
      </c>
      <c r="G57">
        <v>7</v>
      </c>
      <c r="H57">
        <v>53.49</v>
      </c>
      <c r="I57">
        <v>1174.07</v>
      </c>
      <c r="J57" t="s">
        <v>25</v>
      </c>
      <c r="K57" t="s">
        <v>21</v>
      </c>
    </row>
    <row r="58" spans="1:11" x14ac:dyDescent="0.3">
      <c r="A58" t="s">
        <v>155</v>
      </c>
      <c r="B58" s="1">
        <v>45616</v>
      </c>
      <c r="C58" t="s">
        <v>156</v>
      </c>
      <c r="D58" t="s">
        <v>138</v>
      </c>
      <c r="E58" t="s">
        <v>30</v>
      </c>
      <c r="F58">
        <v>1501.59</v>
      </c>
      <c r="G58">
        <v>2</v>
      </c>
      <c r="H58">
        <v>75.72</v>
      </c>
      <c r="I58">
        <v>417.35</v>
      </c>
      <c r="J58" t="s">
        <v>39</v>
      </c>
      <c r="K58" t="s">
        <v>21</v>
      </c>
    </row>
    <row r="59" spans="1:11" x14ac:dyDescent="0.3">
      <c r="A59" t="s">
        <v>157</v>
      </c>
      <c r="B59" s="1">
        <v>45405</v>
      </c>
      <c r="C59" t="s">
        <v>158</v>
      </c>
      <c r="D59" t="s">
        <v>57</v>
      </c>
      <c r="E59" t="s">
        <v>14</v>
      </c>
      <c r="F59">
        <v>8602.65</v>
      </c>
      <c r="G59">
        <v>10</v>
      </c>
      <c r="H59">
        <v>1434.8</v>
      </c>
      <c r="I59">
        <v>2541.89</v>
      </c>
      <c r="J59" t="s">
        <v>35</v>
      </c>
      <c r="K59" t="s">
        <v>21</v>
      </c>
    </row>
    <row r="60" spans="1:11" x14ac:dyDescent="0.3">
      <c r="A60" t="s">
        <v>159</v>
      </c>
      <c r="B60" s="1">
        <v>45512</v>
      </c>
      <c r="C60" t="s">
        <v>160</v>
      </c>
      <c r="D60" t="s">
        <v>69</v>
      </c>
      <c r="E60" t="s">
        <v>34</v>
      </c>
      <c r="F60">
        <v>1895.63</v>
      </c>
      <c r="G60">
        <v>2</v>
      </c>
      <c r="H60">
        <v>113.39</v>
      </c>
      <c r="I60">
        <v>237.16</v>
      </c>
      <c r="J60" t="s">
        <v>15</v>
      </c>
      <c r="K60" t="s">
        <v>43</v>
      </c>
    </row>
    <row r="61" spans="1:11" x14ac:dyDescent="0.3">
      <c r="A61" t="s">
        <v>161</v>
      </c>
      <c r="B61" s="1">
        <v>45374</v>
      </c>
      <c r="C61" t="s">
        <v>162</v>
      </c>
      <c r="D61" t="s">
        <v>88</v>
      </c>
      <c r="E61" t="s">
        <v>34</v>
      </c>
      <c r="F61">
        <v>3992.12</v>
      </c>
      <c r="G61">
        <v>10</v>
      </c>
      <c r="H61">
        <v>121.95</v>
      </c>
      <c r="I61">
        <v>429.61</v>
      </c>
      <c r="J61" t="s">
        <v>39</v>
      </c>
      <c r="K61" t="s">
        <v>26</v>
      </c>
    </row>
    <row r="62" spans="1:11" x14ac:dyDescent="0.3">
      <c r="A62" t="s">
        <v>163</v>
      </c>
      <c r="B62" s="1">
        <v>45661</v>
      </c>
      <c r="C62" t="s">
        <v>164</v>
      </c>
      <c r="D62" t="s">
        <v>93</v>
      </c>
      <c r="E62" t="s">
        <v>34</v>
      </c>
      <c r="F62">
        <v>1548.1</v>
      </c>
      <c r="G62">
        <v>4</v>
      </c>
      <c r="H62">
        <v>141.83000000000001</v>
      </c>
      <c r="I62">
        <v>213.01</v>
      </c>
      <c r="J62" t="s">
        <v>39</v>
      </c>
      <c r="K62" t="s">
        <v>21</v>
      </c>
    </row>
    <row r="63" spans="1:11" x14ac:dyDescent="0.3">
      <c r="A63" t="s">
        <v>165</v>
      </c>
      <c r="B63" s="1">
        <v>45524</v>
      </c>
      <c r="C63" t="s">
        <v>166</v>
      </c>
      <c r="D63" t="s">
        <v>29</v>
      </c>
      <c r="E63" t="s">
        <v>30</v>
      </c>
      <c r="F63">
        <v>90.71</v>
      </c>
      <c r="G63">
        <v>4</v>
      </c>
      <c r="H63">
        <v>17.239999999999998</v>
      </c>
      <c r="I63">
        <v>15.95</v>
      </c>
      <c r="J63" t="s">
        <v>25</v>
      </c>
      <c r="K63" t="s">
        <v>21</v>
      </c>
    </row>
    <row r="64" spans="1:11" x14ac:dyDescent="0.3">
      <c r="A64" t="s">
        <v>167</v>
      </c>
      <c r="B64" s="1">
        <v>45689</v>
      </c>
      <c r="C64" t="s">
        <v>168</v>
      </c>
      <c r="D64" t="s">
        <v>13</v>
      </c>
      <c r="E64" t="s">
        <v>14</v>
      </c>
      <c r="F64">
        <v>937.7</v>
      </c>
      <c r="G64">
        <v>1</v>
      </c>
      <c r="H64">
        <v>49</v>
      </c>
      <c r="I64">
        <v>119.38</v>
      </c>
      <c r="J64" t="s">
        <v>35</v>
      </c>
      <c r="K64" t="s">
        <v>43</v>
      </c>
    </row>
    <row r="65" spans="1:11" x14ac:dyDescent="0.3">
      <c r="A65" t="s">
        <v>169</v>
      </c>
      <c r="B65" s="1">
        <v>45646</v>
      </c>
      <c r="C65" t="s">
        <v>170</v>
      </c>
      <c r="D65" t="s">
        <v>29</v>
      </c>
      <c r="E65" t="s">
        <v>30</v>
      </c>
      <c r="F65">
        <v>4266.78</v>
      </c>
      <c r="G65">
        <v>8</v>
      </c>
      <c r="H65">
        <v>643.28</v>
      </c>
      <c r="I65">
        <v>740.89</v>
      </c>
      <c r="J65" t="s">
        <v>35</v>
      </c>
      <c r="K65" t="s">
        <v>119</v>
      </c>
    </row>
    <row r="66" spans="1:11" x14ac:dyDescent="0.3">
      <c r="A66" t="s">
        <v>171</v>
      </c>
      <c r="B66" s="1">
        <v>45365</v>
      </c>
      <c r="C66" t="s">
        <v>172</v>
      </c>
      <c r="D66" t="s">
        <v>102</v>
      </c>
      <c r="E66" t="s">
        <v>34</v>
      </c>
      <c r="F66">
        <v>2571.52</v>
      </c>
      <c r="G66">
        <v>3</v>
      </c>
      <c r="H66">
        <v>395.65</v>
      </c>
      <c r="I66">
        <v>591.41999999999996</v>
      </c>
      <c r="J66" t="s">
        <v>15</v>
      </c>
      <c r="K66" t="s">
        <v>119</v>
      </c>
    </row>
    <row r="67" spans="1:11" x14ac:dyDescent="0.3">
      <c r="A67" t="s">
        <v>173</v>
      </c>
      <c r="B67" s="1">
        <v>45534</v>
      </c>
      <c r="C67" t="s">
        <v>174</v>
      </c>
      <c r="D67" t="s">
        <v>175</v>
      </c>
      <c r="E67" t="s">
        <v>30</v>
      </c>
      <c r="F67">
        <v>694.6</v>
      </c>
      <c r="G67">
        <v>1</v>
      </c>
      <c r="H67">
        <v>119.91</v>
      </c>
      <c r="I67">
        <v>103.25</v>
      </c>
      <c r="J67" t="s">
        <v>15</v>
      </c>
      <c r="K67" t="s">
        <v>43</v>
      </c>
    </row>
    <row r="68" spans="1:11" x14ac:dyDescent="0.3">
      <c r="A68" t="s">
        <v>176</v>
      </c>
      <c r="B68" s="1">
        <v>45487</v>
      </c>
      <c r="C68" t="s">
        <v>177</v>
      </c>
      <c r="D68" t="s">
        <v>13</v>
      </c>
      <c r="E68" t="s">
        <v>14</v>
      </c>
      <c r="F68">
        <v>341.15</v>
      </c>
      <c r="G68">
        <v>2</v>
      </c>
      <c r="H68">
        <v>42.03</v>
      </c>
      <c r="I68">
        <v>69</v>
      </c>
      <c r="J68" t="s">
        <v>39</v>
      </c>
      <c r="K68" t="s">
        <v>119</v>
      </c>
    </row>
    <row r="69" spans="1:11" x14ac:dyDescent="0.3">
      <c r="A69" t="s">
        <v>178</v>
      </c>
      <c r="B69" s="1">
        <v>45470</v>
      </c>
      <c r="C69" t="s">
        <v>179</v>
      </c>
      <c r="D69" t="s">
        <v>42</v>
      </c>
      <c r="E69" t="s">
        <v>20</v>
      </c>
      <c r="F69">
        <v>4130.09</v>
      </c>
      <c r="G69">
        <v>7</v>
      </c>
      <c r="H69">
        <v>761.94</v>
      </c>
      <c r="I69">
        <v>1144.71</v>
      </c>
      <c r="J69" t="s">
        <v>39</v>
      </c>
      <c r="K69" t="s">
        <v>26</v>
      </c>
    </row>
    <row r="70" spans="1:11" x14ac:dyDescent="0.3">
      <c r="A70" t="s">
        <v>180</v>
      </c>
      <c r="B70" s="1">
        <v>45608</v>
      </c>
      <c r="C70" t="s">
        <v>181</v>
      </c>
      <c r="D70" t="s">
        <v>13</v>
      </c>
      <c r="E70" t="s">
        <v>14</v>
      </c>
      <c r="F70">
        <v>1440.23</v>
      </c>
      <c r="G70">
        <v>6</v>
      </c>
      <c r="H70">
        <v>222.9</v>
      </c>
      <c r="I70">
        <v>425.34</v>
      </c>
      <c r="J70" t="s">
        <v>39</v>
      </c>
      <c r="K70" t="s">
        <v>43</v>
      </c>
    </row>
    <row r="71" spans="1:11" x14ac:dyDescent="0.3">
      <c r="A71" t="s">
        <v>182</v>
      </c>
      <c r="B71" s="1">
        <v>45380</v>
      </c>
      <c r="C71" t="s">
        <v>183</v>
      </c>
      <c r="D71" t="s">
        <v>38</v>
      </c>
      <c r="E71" t="s">
        <v>14</v>
      </c>
      <c r="F71">
        <v>1818.28</v>
      </c>
      <c r="G71">
        <v>9</v>
      </c>
      <c r="H71">
        <v>271.11</v>
      </c>
      <c r="I71">
        <v>261.72000000000003</v>
      </c>
      <c r="J71" t="s">
        <v>35</v>
      </c>
      <c r="K71" t="s">
        <v>21</v>
      </c>
    </row>
    <row r="72" spans="1:11" x14ac:dyDescent="0.3">
      <c r="A72" t="s">
        <v>184</v>
      </c>
      <c r="B72" s="1">
        <v>45705</v>
      </c>
      <c r="C72" t="s">
        <v>185</v>
      </c>
      <c r="D72" t="s">
        <v>13</v>
      </c>
      <c r="E72" t="s">
        <v>14</v>
      </c>
      <c r="F72">
        <v>289.86</v>
      </c>
      <c r="G72">
        <v>4</v>
      </c>
      <c r="H72">
        <v>41.47</v>
      </c>
      <c r="I72">
        <v>64.03</v>
      </c>
      <c r="J72" t="s">
        <v>15</v>
      </c>
      <c r="K72" t="s">
        <v>26</v>
      </c>
    </row>
    <row r="73" spans="1:11" x14ac:dyDescent="0.3">
      <c r="A73" t="s">
        <v>186</v>
      </c>
      <c r="B73" s="1">
        <v>45418</v>
      </c>
      <c r="C73" t="s">
        <v>187</v>
      </c>
      <c r="D73" t="s">
        <v>79</v>
      </c>
      <c r="E73" t="s">
        <v>30</v>
      </c>
      <c r="F73">
        <v>450.78</v>
      </c>
      <c r="G73">
        <v>2</v>
      </c>
      <c r="H73">
        <v>37.82</v>
      </c>
      <c r="I73">
        <v>74.69</v>
      </c>
      <c r="J73" t="s">
        <v>15</v>
      </c>
      <c r="K73" t="s">
        <v>26</v>
      </c>
    </row>
    <row r="74" spans="1:11" x14ac:dyDescent="0.3">
      <c r="A74" t="s">
        <v>188</v>
      </c>
      <c r="B74" s="1">
        <v>45558</v>
      </c>
      <c r="C74" t="s">
        <v>189</v>
      </c>
      <c r="D74" t="s">
        <v>102</v>
      </c>
      <c r="E74" t="s">
        <v>34</v>
      </c>
      <c r="F74">
        <v>4538.53</v>
      </c>
      <c r="G74">
        <v>9</v>
      </c>
      <c r="H74">
        <v>779.67</v>
      </c>
      <c r="I74">
        <v>853.48</v>
      </c>
      <c r="J74" t="s">
        <v>39</v>
      </c>
      <c r="K74" t="s">
        <v>16</v>
      </c>
    </row>
    <row r="75" spans="1:11" x14ac:dyDescent="0.3">
      <c r="A75" t="s">
        <v>190</v>
      </c>
      <c r="B75" s="1">
        <v>45494</v>
      </c>
      <c r="C75" t="s">
        <v>191</v>
      </c>
      <c r="D75" t="s">
        <v>62</v>
      </c>
      <c r="E75" t="s">
        <v>20</v>
      </c>
      <c r="F75">
        <v>131.9</v>
      </c>
      <c r="G75">
        <v>5</v>
      </c>
      <c r="H75">
        <v>8.0500000000000007</v>
      </c>
      <c r="I75">
        <v>23.25</v>
      </c>
      <c r="J75" t="s">
        <v>35</v>
      </c>
      <c r="K75" t="s">
        <v>21</v>
      </c>
    </row>
    <row r="76" spans="1:11" x14ac:dyDescent="0.3">
      <c r="A76" t="s">
        <v>192</v>
      </c>
      <c r="B76" s="1">
        <v>45635</v>
      </c>
      <c r="C76" t="s">
        <v>193</v>
      </c>
      <c r="D76" t="s">
        <v>52</v>
      </c>
      <c r="E76" t="s">
        <v>30</v>
      </c>
      <c r="F76">
        <v>220.22</v>
      </c>
      <c r="G76">
        <v>6</v>
      </c>
      <c r="H76">
        <v>42.32</v>
      </c>
      <c r="I76">
        <v>35.96</v>
      </c>
      <c r="J76" t="s">
        <v>39</v>
      </c>
      <c r="K76" t="s">
        <v>119</v>
      </c>
    </row>
    <row r="77" spans="1:11" x14ac:dyDescent="0.3">
      <c r="A77" t="s">
        <v>194</v>
      </c>
      <c r="B77" s="1">
        <v>45594</v>
      </c>
      <c r="C77" t="s">
        <v>195</v>
      </c>
      <c r="D77" t="s">
        <v>49</v>
      </c>
      <c r="E77" t="s">
        <v>20</v>
      </c>
      <c r="F77">
        <v>323.83</v>
      </c>
      <c r="G77">
        <v>3</v>
      </c>
      <c r="H77">
        <v>3.58</v>
      </c>
      <c r="I77">
        <v>72.13</v>
      </c>
      <c r="J77" t="s">
        <v>39</v>
      </c>
      <c r="K77" t="s">
        <v>119</v>
      </c>
    </row>
    <row r="78" spans="1:11" x14ac:dyDescent="0.3">
      <c r="A78" t="s">
        <v>196</v>
      </c>
      <c r="B78" s="1">
        <v>45438</v>
      </c>
      <c r="C78" t="s">
        <v>197</v>
      </c>
      <c r="D78" t="s">
        <v>76</v>
      </c>
      <c r="E78" t="s">
        <v>20</v>
      </c>
      <c r="F78">
        <v>1391.71</v>
      </c>
      <c r="G78">
        <v>2</v>
      </c>
      <c r="H78">
        <v>34.1</v>
      </c>
      <c r="I78">
        <v>374.71</v>
      </c>
      <c r="J78" t="s">
        <v>25</v>
      </c>
      <c r="K78" t="s">
        <v>16</v>
      </c>
    </row>
    <row r="79" spans="1:11" x14ac:dyDescent="0.3">
      <c r="A79" t="s">
        <v>198</v>
      </c>
      <c r="B79" s="1">
        <v>45364</v>
      </c>
      <c r="C79" t="s">
        <v>199</v>
      </c>
      <c r="D79" t="s">
        <v>76</v>
      </c>
      <c r="E79" t="s">
        <v>20</v>
      </c>
      <c r="F79">
        <v>1229.1099999999999</v>
      </c>
      <c r="G79">
        <v>5</v>
      </c>
      <c r="H79">
        <v>53.54</v>
      </c>
      <c r="I79">
        <v>339.85</v>
      </c>
      <c r="J79" t="s">
        <v>39</v>
      </c>
      <c r="K79" t="s">
        <v>26</v>
      </c>
    </row>
    <row r="80" spans="1:11" x14ac:dyDescent="0.3">
      <c r="A80" t="s">
        <v>200</v>
      </c>
      <c r="B80" s="1">
        <v>45626</v>
      </c>
      <c r="C80" t="s">
        <v>201</v>
      </c>
      <c r="D80" t="s">
        <v>42</v>
      </c>
      <c r="E80" t="s">
        <v>20</v>
      </c>
      <c r="F80">
        <v>675.76</v>
      </c>
      <c r="G80">
        <v>2</v>
      </c>
      <c r="H80">
        <v>18.59</v>
      </c>
      <c r="I80">
        <v>174.11</v>
      </c>
      <c r="J80" t="s">
        <v>35</v>
      </c>
      <c r="K80" t="s">
        <v>119</v>
      </c>
    </row>
    <row r="81" spans="1:11" x14ac:dyDescent="0.3">
      <c r="A81" t="s">
        <v>202</v>
      </c>
      <c r="B81" s="1">
        <v>45624</v>
      </c>
      <c r="C81" t="s">
        <v>203</v>
      </c>
      <c r="D81" t="s">
        <v>93</v>
      </c>
      <c r="E81" t="s">
        <v>34</v>
      </c>
      <c r="F81">
        <v>594.05999999999995</v>
      </c>
      <c r="G81">
        <v>4</v>
      </c>
      <c r="H81">
        <v>101.4</v>
      </c>
      <c r="I81">
        <v>101.14</v>
      </c>
      <c r="J81" t="s">
        <v>35</v>
      </c>
      <c r="K81" t="s">
        <v>43</v>
      </c>
    </row>
    <row r="82" spans="1:11" x14ac:dyDescent="0.3">
      <c r="A82" t="s">
        <v>204</v>
      </c>
      <c r="B82" s="1">
        <v>45490</v>
      </c>
      <c r="C82" t="s">
        <v>205</v>
      </c>
      <c r="D82" t="s">
        <v>57</v>
      </c>
      <c r="E82" t="s">
        <v>14</v>
      </c>
      <c r="F82">
        <v>4952.92</v>
      </c>
      <c r="G82">
        <v>5</v>
      </c>
      <c r="H82">
        <v>897.96</v>
      </c>
      <c r="I82">
        <v>883.07</v>
      </c>
      <c r="J82" t="s">
        <v>15</v>
      </c>
      <c r="K82" t="s">
        <v>16</v>
      </c>
    </row>
    <row r="83" spans="1:11" x14ac:dyDescent="0.3">
      <c r="A83" t="s">
        <v>206</v>
      </c>
      <c r="B83" s="1">
        <v>45443</v>
      </c>
      <c r="C83" t="s">
        <v>207</v>
      </c>
      <c r="D83" t="s">
        <v>138</v>
      </c>
      <c r="E83" t="s">
        <v>30</v>
      </c>
      <c r="F83">
        <v>477.29</v>
      </c>
      <c r="G83">
        <v>1</v>
      </c>
      <c r="H83">
        <v>41</v>
      </c>
      <c r="I83">
        <v>138.87</v>
      </c>
      <c r="J83" t="s">
        <v>15</v>
      </c>
      <c r="K83" t="s">
        <v>119</v>
      </c>
    </row>
    <row r="84" spans="1:11" x14ac:dyDescent="0.3">
      <c r="A84" t="s">
        <v>208</v>
      </c>
      <c r="B84" s="1">
        <v>45491</v>
      </c>
      <c r="C84" t="s">
        <v>209</v>
      </c>
      <c r="D84" t="s">
        <v>24</v>
      </c>
      <c r="E84" t="s">
        <v>14</v>
      </c>
      <c r="F84">
        <v>1396.25</v>
      </c>
      <c r="G84">
        <v>4</v>
      </c>
      <c r="H84">
        <v>31.78</v>
      </c>
      <c r="I84">
        <v>361.3</v>
      </c>
      <c r="J84" t="s">
        <v>15</v>
      </c>
      <c r="K84" t="s">
        <v>21</v>
      </c>
    </row>
    <row r="85" spans="1:11" x14ac:dyDescent="0.3">
      <c r="A85" t="s">
        <v>210</v>
      </c>
      <c r="B85" s="1">
        <v>45675</v>
      </c>
      <c r="C85" t="s">
        <v>211</v>
      </c>
      <c r="D85" t="s">
        <v>88</v>
      </c>
      <c r="E85" t="s">
        <v>34</v>
      </c>
      <c r="F85">
        <v>58.29</v>
      </c>
      <c r="G85">
        <v>2</v>
      </c>
      <c r="H85">
        <v>11.4</v>
      </c>
      <c r="I85">
        <v>16.78</v>
      </c>
      <c r="J85" t="s">
        <v>39</v>
      </c>
      <c r="K85" t="s">
        <v>16</v>
      </c>
    </row>
    <row r="86" spans="1:11" x14ac:dyDescent="0.3">
      <c r="A86" t="s">
        <v>212</v>
      </c>
      <c r="B86" s="1">
        <v>45523</v>
      </c>
      <c r="C86" t="s">
        <v>213</v>
      </c>
      <c r="D86" t="s">
        <v>76</v>
      </c>
      <c r="E86" t="s">
        <v>20</v>
      </c>
      <c r="F86">
        <v>923.23</v>
      </c>
      <c r="G86">
        <v>5</v>
      </c>
      <c r="H86">
        <v>141.99</v>
      </c>
      <c r="I86">
        <v>188.15</v>
      </c>
      <c r="J86" t="s">
        <v>15</v>
      </c>
      <c r="K86" t="s">
        <v>16</v>
      </c>
    </row>
    <row r="87" spans="1:11" x14ac:dyDescent="0.3">
      <c r="A87" t="s">
        <v>214</v>
      </c>
      <c r="B87" s="1">
        <v>45428</v>
      </c>
      <c r="C87" t="s">
        <v>215</v>
      </c>
      <c r="D87" t="s">
        <v>57</v>
      </c>
      <c r="E87" t="s">
        <v>14</v>
      </c>
      <c r="F87">
        <v>673.9</v>
      </c>
      <c r="G87">
        <v>1</v>
      </c>
      <c r="H87">
        <v>26.58</v>
      </c>
      <c r="I87">
        <v>159.32</v>
      </c>
      <c r="J87" t="s">
        <v>35</v>
      </c>
      <c r="K87" t="s">
        <v>43</v>
      </c>
    </row>
    <row r="88" spans="1:11" x14ac:dyDescent="0.3">
      <c r="A88" t="s">
        <v>216</v>
      </c>
      <c r="B88" s="1">
        <v>45461</v>
      </c>
      <c r="C88" t="s">
        <v>217</v>
      </c>
      <c r="D88" t="s">
        <v>102</v>
      </c>
      <c r="E88" t="s">
        <v>34</v>
      </c>
      <c r="F88">
        <v>406.58</v>
      </c>
      <c r="G88">
        <v>6</v>
      </c>
      <c r="H88">
        <v>46.38</v>
      </c>
      <c r="I88">
        <v>113.6</v>
      </c>
      <c r="J88" t="s">
        <v>35</v>
      </c>
      <c r="K88" t="s">
        <v>26</v>
      </c>
    </row>
    <row r="89" spans="1:11" x14ac:dyDescent="0.3">
      <c r="A89" t="s">
        <v>218</v>
      </c>
      <c r="B89" s="1">
        <v>45474</v>
      </c>
      <c r="C89" t="s">
        <v>219</v>
      </c>
      <c r="D89" t="s">
        <v>62</v>
      </c>
      <c r="E89" t="s">
        <v>20</v>
      </c>
      <c r="F89">
        <v>1865.68</v>
      </c>
      <c r="G89">
        <v>9</v>
      </c>
      <c r="H89">
        <v>326.5</v>
      </c>
      <c r="I89">
        <v>520.07000000000005</v>
      </c>
      <c r="J89" t="s">
        <v>15</v>
      </c>
      <c r="K89" t="s">
        <v>43</v>
      </c>
    </row>
    <row r="90" spans="1:11" x14ac:dyDescent="0.3">
      <c r="A90" t="s">
        <v>220</v>
      </c>
      <c r="B90" s="1">
        <v>45648</v>
      </c>
      <c r="C90" t="s">
        <v>221</v>
      </c>
      <c r="D90" t="s">
        <v>79</v>
      </c>
      <c r="E90" t="s">
        <v>30</v>
      </c>
      <c r="F90">
        <v>1843.76</v>
      </c>
      <c r="G90">
        <v>4</v>
      </c>
      <c r="H90">
        <v>167.33</v>
      </c>
      <c r="I90">
        <v>516.45000000000005</v>
      </c>
      <c r="J90" t="s">
        <v>35</v>
      </c>
      <c r="K90" t="s">
        <v>119</v>
      </c>
    </row>
    <row r="91" spans="1:11" x14ac:dyDescent="0.3">
      <c r="A91" t="s">
        <v>222</v>
      </c>
      <c r="B91" s="1">
        <v>45605</v>
      </c>
      <c r="C91" t="s">
        <v>223</v>
      </c>
      <c r="D91" t="s">
        <v>38</v>
      </c>
      <c r="E91" t="s">
        <v>14</v>
      </c>
      <c r="F91">
        <v>3841.21</v>
      </c>
      <c r="G91">
        <v>6</v>
      </c>
      <c r="H91">
        <v>377.78</v>
      </c>
      <c r="I91">
        <v>675.53</v>
      </c>
      <c r="J91" t="s">
        <v>39</v>
      </c>
      <c r="K91" t="s">
        <v>21</v>
      </c>
    </row>
    <row r="92" spans="1:11" x14ac:dyDescent="0.3">
      <c r="A92" t="s">
        <v>224</v>
      </c>
      <c r="B92" s="1">
        <v>45680</v>
      </c>
      <c r="C92" t="s">
        <v>225</v>
      </c>
      <c r="D92" t="s">
        <v>76</v>
      </c>
      <c r="E92" t="s">
        <v>20</v>
      </c>
      <c r="F92">
        <v>188.7</v>
      </c>
      <c r="G92">
        <v>4</v>
      </c>
      <c r="H92">
        <v>8.4700000000000006</v>
      </c>
      <c r="I92">
        <v>30.42</v>
      </c>
      <c r="J92" t="s">
        <v>25</v>
      </c>
      <c r="K92" t="s">
        <v>16</v>
      </c>
    </row>
    <row r="93" spans="1:11" x14ac:dyDescent="0.3">
      <c r="A93" t="s">
        <v>226</v>
      </c>
      <c r="B93" s="1">
        <v>45663</v>
      </c>
      <c r="C93" t="s">
        <v>227</v>
      </c>
      <c r="D93" t="s">
        <v>33</v>
      </c>
      <c r="E93" t="s">
        <v>34</v>
      </c>
      <c r="F93">
        <v>4430.76</v>
      </c>
      <c r="G93">
        <v>10</v>
      </c>
      <c r="H93">
        <v>658.86</v>
      </c>
      <c r="I93">
        <v>830.83</v>
      </c>
      <c r="J93" t="s">
        <v>25</v>
      </c>
      <c r="K93" t="s">
        <v>26</v>
      </c>
    </row>
    <row r="94" spans="1:11" x14ac:dyDescent="0.3">
      <c r="A94" t="s">
        <v>228</v>
      </c>
      <c r="B94" s="1">
        <v>45691</v>
      </c>
      <c r="C94" t="s">
        <v>229</v>
      </c>
      <c r="D94" t="s">
        <v>33</v>
      </c>
      <c r="E94" t="s">
        <v>34</v>
      </c>
      <c r="F94">
        <v>3321.85</v>
      </c>
      <c r="G94">
        <v>9</v>
      </c>
      <c r="H94">
        <v>255.2</v>
      </c>
      <c r="I94">
        <v>416.7</v>
      </c>
      <c r="J94" t="s">
        <v>35</v>
      </c>
      <c r="K94" t="s">
        <v>16</v>
      </c>
    </row>
    <row r="95" spans="1:11" x14ac:dyDescent="0.3">
      <c r="A95" t="s">
        <v>230</v>
      </c>
      <c r="B95" s="1">
        <v>45474</v>
      </c>
      <c r="C95" t="s">
        <v>231</v>
      </c>
      <c r="D95" t="s">
        <v>42</v>
      </c>
      <c r="E95" t="s">
        <v>20</v>
      </c>
      <c r="F95">
        <v>477.14</v>
      </c>
      <c r="G95">
        <v>1</v>
      </c>
      <c r="H95">
        <v>5.39</v>
      </c>
      <c r="I95">
        <v>133.41999999999999</v>
      </c>
      <c r="J95" t="s">
        <v>15</v>
      </c>
      <c r="K95" t="s">
        <v>119</v>
      </c>
    </row>
    <row r="96" spans="1:11" x14ac:dyDescent="0.3">
      <c r="A96" t="s">
        <v>232</v>
      </c>
      <c r="B96" s="1">
        <v>45372</v>
      </c>
      <c r="C96" t="s">
        <v>233</v>
      </c>
      <c r="D96" t="s">
        <v>102</v>
      </c>
      <c r="E96" t="s">
        <v>34</v>
      </c>
      <c r="F96">
        <v>1588.51</v>
      </c>
      <c r="G96">
        <v>2</v>
      </c>
      <c r="H96">
        <v>261.89</v>
      </c>
      <c r="I96">
        <v>457.09</v>
      </c>
      <c r="J96" t="s">
        <v>35</v>
      </c>
      <c r="K96" t="s">
        <v>43</v>
      </c>
    </row>
    <row r="97" spans="1:11" x14ac:dyDescent="0.3">
      <c r="A97" t="s">
        <v>234</v>
      </c>
      <c r="B97" s="1">
        <v>45652</v>
      </c>
      <c r="C97" t="s">
        <v>235</v>
      </c>
      <c r="D97" t="s">
        <v>102</v>
      </c>
      <c r="E97" t="s">
        <v>34</v>
      </c>
      <c r="F97">
        <v>2236.81</v>
      </c>
      <c r="G97">
        <v>7</v>
      </c>
      <c r="H97">
        <v>381.36</v>
      </c>
      <c r="I97">
        <v>317.44</v>
      </c>
      <c r="J97" t="s">
        <v>35</v>
      </c>
      <c r="K97" t="s">
        <v>26</v>
      </c>
    </row>
    <row r="98" spans="1:11" x14ac:dyDescent="0.3">
      <c r="A98" t="s">
        <v>236</v>
      </c>
      <c r="B98" s="1">
        <v>45667</v>
      </c>
      <c r="C98" t="s">
        <v>237</v>
      </c>
      <c r="D98" t="s">
        <v>33</v>
      </c>
      <c r="E98" t="s">
        <v>34</v>
      </c>
      <c r="F98">
        <v>264.5</v>
      </c>
      <c r="G98">
        <v>4</v>
      </c>
      <c r="H98">
        <v>12.52</v>
      </c>
      <c r="I98">
        <v>47.7</v>
      </c>
      <c r="J98" t="s">
        <v>39</v>
      </c>
      <c r="K98" t="s">
        <v>43</v>
      </c>
    </row>
    <row r="99" spans="1:11" x14ac:dyDescent="0.3">
      <c r="A99" t="s">
        <v>238</v>
      </c>
      <c r="B99" s="1">
        <v>45611</v>
      </c>
      <c r="C99" t="s">
        <v>239</v>
      </c>
      <c r="D99" t="s">
        <v>175</v>
      </c>
      <c r="E99" t="s">
        <v>30</v>
      </c>
      <c r="F99">
        <v>2871.02</v>
      </c>
      <c r="G99">
        <v>4</v>
      </c>
      <c r="H99">
        <v>452.16</v>
      </c>
      <c r="I99">
        <v>310.27999999999997</v>
      </c>
      <c r="J99" t="s">
        <v>39</v>
      </c>
      <c r="K99" t="s">
        <v>26</v>
      </c>
    </row>
    <row r="100" spans="1:11" x14ac:dyDescent="0.3">
      <c r="A100" t="s">
        <v>240</v>
      </c>
      <c r="B100" s="1">
        <v>45531</v>
      </c>
      <c r="C100" t="s">
        <v>241</v>
      </c>
      <c r="D100" t="s">
        <v>38</v>
      </c>
      <c r="E100" t="s">
        <v>14</v>
      </c>
      <c r="F100">
        <v>1494.26</v>
      </c>
      <c r="G100">
        <v>2</v>
      </c>
      <c r="H100">
        <v>34.78</v>
      </c>
      <c r="I100">
        <v>186.54</v>
      </c>
      <c r="J100" t="s">
        <v>15</v>
      </c>
      <c r="K100" t="s">
        <v>26</v>
      </c>
    </row>
    <row r="101" spans="1:11" x14ac:dyDescent="0.3">
      <c r="A101" t="s">
        <v>242</v>
      </c>
      <c r="B101" s="1">
        <v>45636</v>
      </c>
      <c r="C101" t="s">
        <v>243</v>
      </c>
      <c r="D101" t="s">
        <v>33</v>
      </c>
      <c r="E101" t="s">
        <v>34</v>
      </c>
      <c r="F101">
        <v>1295.3599999999999</v>
      </c>
      <c r="G101">
        <v>3</v>
      </c>
      <c r="H101">
        <v>85.15</v>
      </c>
      <c r="I101">
        <v>204.77</v>
      </c>
      <c r="J101" t="s">
        <v>39</v>
      </c>
      <c r="K101" t="s">
        <v>21</v>
      </c>
    </row>
    <row r="102" spans="1:11" x14ac:dyDescent="0.3">
      <c r="A102" t="s">
        <v>244</v>
      </c>
      <c r="B102" s="1">
        <v>45539</v>
      </c>
      <c r="C102" t="s">
        <v>245</v>
      </c>
      <c r="D102" t="s">
        <v>29</v>
      </c>
      <c r="E102" t="s">
        <v>30</v>
      </c>
      <c r="F102">
        <v>3517.49</v>
      </c>
      <c r="G102">
        <v>6</v>
      </c>
      <c r="H102">
        <v>583.82000000000005</v>
      </c>
      <c r="I102">
        <v>435.64</v>
      </c>
      <c r="J102" t="s">
        <v>25</v>
      </c>
      <c r="K102" t="s">
        <v>43</v>
      </c>
    </row>
    <row r="103" spans="1:11" x14ac:dyDescent="0.3">
      <c r="A103" t="s">
        <v>246</v>
      </c>
      <c r="B103" s="1">
        <v>45392</v>
      </c>
      <c r="C103" t="s">
        <v>247</v>
      </c>
      <c r="D103" t="s">
        <v>69</v>
      </c>
      <c r="E103" t="s">
        <v>34</v>
      </c>
      <c r="F103">
        <v>2959.24</v>
      </c>
      <c r="G103">
        <v>3</v>
      </c>
      <c r="H103">
        <v>325.37</v>
      </c>
      <c r="I103">
        <v>468.05</v>
      </c>
      <c r="J103" t="s">
        <v>39</v>
      </c>
      <c r="K103" t="s">
        <v>16</v>
      </c>
    </row>
    <row r="104" spans="1:11" x14ac:dyDescent="0.3">
      <c r="A104" t="s">
        <v>248</v>
      </c>
      <c r="B104" s="1">
        <v>45529</v>
      </c>
      <c r="C104" t="s">
        <v>249</v>
      </c>
      <c r="D104" t="s">
        <v>38</v>
      </c>
      <c r="E104" t="s">
        <v>14</v>
      </c>
      <c r="F104">
        <v>3143.33</v>
      </c>
      <c r="G104">
        <v>10</v>
      </c>
      <c r="H104">
        <v>319.36</v>
      </c>
      <c r="I104">
        <v>736.97</v>
      </c>
      <c r="J104" t="s">
        <v>25</v>
      </c>
      <c r="K104" t="s">
        <v>26</v>
      </c>
    </row>
    <row r="105" spans="1:11" x14ac:dyDescent="0.3">
      <c r="A105" t="s">
        <v>250</v>
      </c>
      <c r="B105" s="1">
        <v>45410</v>
      </c>
      <c r="C105" t="s">
        <v>251</v>
      </c>
      <c r="D105" t="s">
        <v>19</v>
      </c>
      <c r="E105" t="s">
        <v>20</v>
      </c>
      <c r="F105">
        <v>2424.2800000000002</v>
      </c>
      <c r="G105">
        <v>10</v>
      </c>
      <c r="H105">
        <v>180.21</v>
      </c>
      <c r="I105">
        <v>715.46</v>
      </c>
      <c r="J105" t="s">
        <v>39</v>
      </c>
      <c r="K105" t="s">
        <v>26</v>
      </c>
    </row>
    <row r="106" spans="1:11" x14ac:dyDescent="0.3">
      <c r="A106" t="s">
        <v>252</v>
      </c>
      <c r="B106" s="1">
        <v>45470</v>
      </c>
      <c r="C106" t="s">
        <v>253</v>
      </c>
      <c r="D106" t="s">
        <v>46</v>
      </c>
      <c r="E106" t="s">
        <v>14</v>
      </c>
      <c r="F106">
        <v>519.91999999999996</v>
      </c>
      <c r="G106">
        <v>9</v>
      </c>
      <c r="H106">
        <v>11.7</v>
      </c>
      <c r="I106">
        <v>139.76</v>
      </c>
      <c r="J106" t="s">
        <v>35</v>
      </c>
      <c r="K106" t="s">
        <v>16</v>
      </c>
    </row>
    <row r="107" spans="1:11" x14ac:dyDescent="0.3">
      <c r="A107" t="s">
        <v>254</v>
      </c>
      <c r="B107" s="1">
        <v>45536</v>
      </c>
      <c r="C107" t="s">
        <v>255</v>
      </c>
      <c r="D107" t="s">
        <v>33</v>
      </c>
      <c r="E107" t="s">
        <v>34</v>
      </c>
      <c r="F107">
        <v>2108.16</v>
      </c>
      <c r="G107">
        <v>7</v>
      </c>
      <c r="H107">
        <v>13.61</v>
      </c>
      <c r="I107">
        <v>351.16</v>
      </c>
      <c r="J107" t="s">
        <v>15</v>
      </c>
      <c r="K107" t="s">
        <v>26</v>
      </c>
    </row>
    <row r="108" spans="1:11" x14ac:dyDescent="0.3">
      <c r="A108" t="s">
        <v>256</v>
      </c>
      <c r="B108" s="1">
        <v>45502</v>
      </c>
      <c r="C108" t="s">
        <v>257</v>
      </c>
      <c r="D108" t="s">
        <v>24</v>
      </c>
      <c r="E108" t="s">
        <v>14</v>
      </c>
      <c r="F108">
        <v>1568.97</v>
      </c>
      <c r="G108">
        <v>2</v>
      </c>
      <c r="H108">
        <v>231.23</v>
      </c>
      <c r="I108">
        <v>212.29</v>
      </c>
      <c r="J108" t="s">
        <v>35</v>
      </c>
      <c r="K108" t="s">
        <v>43</v>
      </c>
    </row>
    <row r="109" spans="1:11" x14ac:dyDescent="0.3">
      <c r="A109" t="s">
        <v>258</v>
      </c>
      <c r="B109" s="1">
        <v>45550</v>
      </c>
      <c r="C109" t="s">
        <v>259</v>
      </c>
      <c r="D109" t="s">
        <v>13</v>
      </c>
      <c r="E109" t="s">
        <v>14</v>
      </c>
      <c r="F109">
        <v>1610.37</v>
      </c>
      <c r="G109">
        <v>4</v>
      </c>
      <c r="H109">
        <v>91.15</v>
      </c>
      <c r="I109">
        <v>289.04000000000002</v>
      </c>
      <c r="J109" t="s">
        <v>35</v>
      </c>
      <c r="K109" t="s">
        <v>119</v>
      </c>
    </row>
    <row r="110" spans="1:11" x14ac:dyDescent="0.3">
      <c r="A110" t="s">
        <v>260</v>
      </c>
      <c r="B110" s="1">
        <v>45378</v>
      </c>
      <c r="C110" t="s">
        <v>261</v>
      </c>
      <c r="D110" t="s">
        <v>69</v>
      </c>
      <c r="E110" t="s">
        <v>34</v>
      </c>
      <c r="F110">
        <v>1014.18</v>
      </c>
      <c r="G110">
        <v>6</v>
      </c>
      <c r="H110">
        <v>190.68</v>
      </c>
      <c r="I110">
        <v>109.12</v>
      </c>
      <c r="J110" t="s">
        <v>25</v>
      </c>
      <c r="K110" t="s">
        <v>43</v>
      </c>
    </row>
    <row r="111" spans="1:11" x14ac:dyDescent="0.3">
      <c r="A111" t="s">
        <v>262</v>
      </c>
      <c r="B111" s="1">
        <v>45402</v>
      </c>
      <c r="C111" t="s">
        <v>263</v>
      </c>
      <c r="D111" t="s">
        <v>88</v>
      </c>
      <c r="E111" t="s">
        <v>34</v>
      </c>
      <c r="F111">
        <v>1758.23</v>
      </c>
      <c r="G111">
        <v>10</v>
      </c>
      <c r="H111">
        <v>198.21</v>
      </c>
      <c r="I111">
        <v>254.37</v>
      </c>
      <c r="J111" t="s">
        <v>15</v>
      </c>
      <c r="K111" t="s">
        <v>21</v>
      </c>
    </row>
    <row r="112" spans="1:11" x14ac:dyDescent="0.3">
      <c r="A112" t="s">
        <v>264</v>
      </c>
      <c r="B112" s="1">
        <v>45493</v>
      </c>
      <c r="C112" t="s">
        <v>265</v>
      </c>
      <c r="D112" t="s">
        <v>102</v>
      </c>
      <c r="E112" t="s">
        <v>34</v>
      </c>
      <c r="F112">
        <v>7521.05</v>
      </c>
      <c r="G112">
        <v>8</v>
      </c>
      <c r="H112">
        <v>1178.76</v>
      </c>
      <c r="I112">
        <v>1472.83</v>
      </c>
      <c r="J112" t="s">
        <v>39</v>
      </c>
      <c r="K112" t="s">
        <v>119</v>
      </c>
    </row>
    <row r="113" spans="1:11" x14ac:dyDescent="0.3">
      <c r="A113" t="s">
        <v>266</v>
      </c>
      <c r="B113" s="1">
        <v>45702</v>
      </c>
      <c r="C113" t="s">
        <v>267</v>
      </c>
      <c r="D113" t="s">
        <v>24</v>
      </c>
      <c r="E113" t="s">
        <v>14</v>
      </c>
      <c r="F113">
        <v>5399.52</v>
      </c>
      <c r="G113">
        <v>6</v>
      </c>
      <c r="H113">
        <v>969.15</v>
      </c>
      <c r="I113">
        <v>1425.7</v>
      </c>
      <c r="J113" t="s">
        <v>35</v>
      </c>
      <c r="K113" t="s">
        <v>26</v>
      </c>
    </row>
    <row r="114" spans="1:11" x14ac:dyDescent="0.3">
      <c r="A114" t="s">
        <v>268</v>
      </c>
      <c r="B114" s="1">
        <v>45511</v>
      </c>
      <c r="C114" t="s">
        <v>269</v>
      </c>
      <c r="D114" t="s">
        <v>13</v>
      </c>
      <c r="E114" t="s">
        <v>14</v>
      </c>
      <c r="F114">
        <v>653.84</v>
      </c>
      <c r="G114">
        <v>3</v>
      </c>
      <c r="H114">
        <v>85.09</v>
      </c>
      <c r="I114">
        <v>142.44999999999999</v>
      </c>
      <c r="J114" t="s">
        <v>39</v>
      </c>
      <c r="K114" t="s">
        <v>26</v>
      </c>
    </row>
    <row r="115" spans="1:11" x14ac:dyDescent="0.3">
      <c r="A115" t="s">
        <v>270</v>
      </c>
      <c r="B115" s="1">
        <v>45548</v>
      </c>
      <c r="C115" t="s">
        <v>271</v>
      </c>
      <c r="D115" t="s">
        <v>79</v>
      </c>
      <c r="E115" t="s">
        <v>30</v>
      </c>
      <c r="F115">
        <v>5435.76</v>
      </c>
      <c r="G115">
        <v>8</v>
      </c>
      <c r="H115">
        <v>1061.46</v>
      </c>
      <c r="I115">
        <v>1151.1199999999999</v>
      </c>
      <c r="J115" t="s">
        <v>25</v>
      </c>
      <c r="K115" t="s">
        <v>119</v>
      </c>
    </row>
    <row r="116" spans="1:11" x14ac:dyDescent="0.3">
      <c r="A116" t="s">
        <v>272</v>
      </c>
      <c r="B116" s="1">
        <v>45545</v>
      </c>
      <c r="C116" t="s">
        <v>273</v>
      </c>
      <c r="D116" t="s">
        <v>62</v>
      </c>
      <c r="E116" t="s">
        <v>20</v>
      </c>
      <c r="F116">
        <v>1874.8</v>
      </c>
      <c r="G116">
        <v>5</v>
      </c>
      <c r="H116">
        <v>212.7</v>
      </c>
      <c r="I116">
        <v>438.12</v>
      </c>
      <c r="J116" t="s">
        <v>15</v>
      </c>
      <c r="K116" t="s">
        <v>21</v>
      </c>
    </row>
    <row r="117" spans="1:11" x14ac:dyDescent="0.3">
      <c r="A117" t="s">
        <v>274</v>
      </c>
      <c r="B117" s="1">
        <v>45620</v>
      </c>
      <c r="C117" t="s">
        <v>275</v>
      </c>
      <c r="D117" t="s">
        <v>49</v>
      </c>
      <c r="E117" t="s">
        <v>20</v>
      </c>
      <c r="F117">
        <v>2514.69</v>
      </c>
      <c r="G117">
        <v>8</v>
      </c>
      <c r="H117">
        <v>439.44</v>
      </c>
      <c r="I117">
        <v>376.16</v>
      </c>
      <c r="J117" t="s">
        <v>39</v>
      </c>
      <c r="K117" t="s">
        <v>16</v>
      </c>
    </row>
    <row r="118" spans="1:11" x14ac:dyDescent="0.3">
      <c r="A118" t="s">
        <v>276</v>
      </c>
      <c r="B118" s="1">
        <v>45462</v>
      </c>
      <c r="C118" t="s">
        <v>277</v>
      </c>
      <c r="D118" t="s">
        <v>76</v>
      </c>
      <c r="E118" t="s">
        <v>20</v>
      </c>
      <c r="F118">
        <v>3114.54</v>
      </c>
      <c r="G118">
        <v>10</v>
      </c>
      <c r="H118">
        <v>148.31</v>
      </c>
      <c r="I118">
        <v>699.94</v>
      </c>
      <c r="J118" t="s">
        <v>35</v>
      </c>
      <c r="K118" t="s">
        <v>16</v>
      </c>
    </row>
    <row r="119" spans="1:11" x14ac:dyDescent="0.3">
      <c r="A119" t="s">
        <v>278</v>
      </c>
      <c r="B119" s="1">
        <v>45698</v>
      </c>
      <c r="C119" t="s">
        <v>279</v>
      </c>
      <c r="D119" t="s">
        <v>38</v>
      </c>
      <c r="E119" t="s">
        <v>14</v>
      </c>
      <c r="F119">
        <v>9233.1299999999992</v>
      </c>
      <c r="G119">
        <v>10</v>
      </c>
      <c r="H119">
        <v>196.47</v>
      </c>
      <c r="I119">
        <v>1057.6199999999999</v>
      </c>
      <c r="J119" t="s">
        <v>39</v>
      </c>
      <c r="K119" t="s">
        <v>16</v>
      </c>
    </row>
    <row r="120" spans="1:11" x14ac:dyDescent="0.3">
      <c r="A120" t="s">
        <v>280</v>
      </c>
      <c r="B120" s="1">
        <v>45551</v>
      </c>
      <c r="C120" t="s">
        <v>281</v>
      </c>
      <c r="D120" t="s">
        <v>42</v>
      </c>
      <c r="E120" t="s">
        <v>20</v>
      </c>
      <c r="F120">
        <v>1044.47</v>
      </c>
      <c r="G120">
        <v>5</v>
      </c>
      <c r="H120">
        <v>17.66</v>
      </c>
      <c r="I120">
        <v>198.03</v>
      </c>
      <c r="J120" t="s">
        <v>25</v>
      </c>
      <c r="K120" t="s">
        <v>119</v>
      </c>
    </row>
    <row r="121" spans="1:11" x14ac:dyDescent="0.3">
      <c r="A121" t="s">
        <v>282</v>
      </c>
      <c r="B121" s="1">
        <v>45718</v>
      </c>
      <c r="C121" t="s">
        <v>283</v>
      </c>
      <c r="D121" t="s">
        <v>62</v>
      </c>
      <c r="E121" t="s">
        <v>20</v>
      </c>
      <c r="F121">
        <v>799.92</v>
      </c>
      <c r="G121">
        <v>7</v>
      </c>
      <c r="H121">
        <v>89</v>
      </c>
      <c r="I121">
        <v>193.03</v>
      </c>
      <c r="J121" t="s">
        <v>35</v>
      </c>
      <c r="K121" t="s">
        <v>26</v>
      </c>
    </row>
    <row r="122" spans="1:11" x14ac:dyDescent="0.3">
      <c r="A122" t="s">
        <v>284</v>
      </c>
      <c r="B122" s="1">
        <v>45471</v>
      </c>
      <c r="C122" t="s">
        <v>285</v>
      </c>
      <c r="D122" t="s">
        <v>46</v>
      </c>
      <c r="E122" t="s">
        <v>14</v>
      </c>
      <c r="F122">
        <v>6685.99</v>
      </c>
      <c r="G122">
        <v>9</v>
      </c>
      <c r="H122">
        <v>910.02</v>
      </c>
      <c r="I122">
        <v>672.29</v>
      </c>
      <c r="J122" t="s">
        <v>39</v>
      </c>
      <c r="K122" t="s">
        <v>119</v>
      </c>
    </row>
    <row r="123" spans="1:11" x14ac:dyDescent="0.3">
      <c r="A123" t="s">
        <v>286</v>
      </c>
      <c r="B123" s="1">
        <v>45541</v>
      </c>
      <c r="C123" t="s">
        <v>287</v>
      </c>
      <c r="D123" t="s">
        <v>42</v>
      </c>
      <c r="E123" t="s">
        <v>20</v>
      </c>
      <c r="F123">
        <v>549.14</v>
      </c>
      <c r="G123">
        <v>9</v>
      </c>
      <c r="H123">
        <v>102.28</v>
      </c>
      <c r="I123">
        <v>65.290000000000006</v>
      </c>
      <c r="J123" t="s">
        <v>35</v>
      </c>
      <c r="K123" t="s">
        <v>21</v>
      </c>
    </row>
    <row r="124" spans="1:11" x14ac:dyDescent="0.3">
      <c r="A124" t="s">
        <v>288</v>
      </c>
      <c r="B124" s="1">
        <v>45677</v>
      </c>
      <c r="C124" t="s">
        <v>289</v>
      </c>
      <c r="D124" t="s">
        <v>76</v>
      </c>
      <c r="E124" t="s">
        <v>20</v>
      </c>
      <c r="F124">
        <v>857.94</v>
      </c>
      <c r="G124">
        <v>2</v>
      </c>
      <c r="H124">
        <v>41.32</v>
      </c>
      <c r="I124">
        <v>164.31</v>
      </c>
      <c r="J124" t="s">
        <v>35</v>
      </c>
      <c r="K124" t="s">
        <v>119</v>
      </c>
    </row>
    <row r="125" spans="1:11" x14ac:dyDescent="0.3">
      <c r="A125" t="s">
        <v>290</v>
      </c>
      <c r="B125" s="1">
        <v>45392</v>
      </c>
      <c r="C125" t="s">
        <v>291</v>
      </c>
      <c r="D125" t="s">
        <v>46</v>
      </c>
      <c r="E125" t="s">
        <v>14</v>
      </c>
      <c r="F125">
        <v>579.62</v>
      </c>
      <c r="G125">
        <v>1</v>
      </c>
      <c r="H125">
        <v>26.95</v>
      </c>
      <c r="I125">
        <v>82.5</v>
      </c>
      <c r="J125" t="s">
        <v>15</v>
      </c>
      <c r="K125" t="s">
        <v>43</v>
      </c>
    </row>
    <row r="126" spans="1:11" x14ac:dyDescent="0.3">
      <c r="A126" t="s">
        <v>292</v>
      </c>
      <c r="B126" s="1">
        <v>45450</v>
      </c>
      <c r="C126" t="s">
        <v>293</v>
      </c>
      <c r="D126" t="s">
        <v>33</v>
      </c>
      <c r="E126" t="s">
        <v>34</v>
      </c>
      <c r="F126">
        <v>1655.06</v>
      </c>
      <c r="G126">
        <v>6</v>
      </c>
      <c r="H126">
        <v>43.53</v>
      </c>
      <c r="I126">
        <v>258.12</v>
      </c>
      <c r="J126" t="s">
        <v>39</v>
      </c>
      <c r="K126" t="s">
        <v>119</v>
      </c>
    </row>
    <row r="127" spans="1:11" x14ac:dyDescent="0.3">
      <c r="A127" t="s">
        <v>294</v>
      </c>
      <c r="B127" s="1">
        <v>45692</v>
      </c>
      <c r="C127" t="s">
        <v>295</v>
      </c>
      <c r="D127" t="s">
        <v>88</v>
      </c>
      <c r="E127" t="s">
        <v>34</v>
      </c>
      <c r="F127">
        <v>485.37</v>
      </c>
      <c r="G127">
        <v>3</v>
      </c>
      <c r="H127">
        <v>65.010000000000005</v>
      </c>
      <c r="I127">
        <v>88.65</v>
      </c>
      <c r="J127" t="s">
        <v>25</v>
      </c>
      <c r="K127" t="s">
        <v>43</v>
      </c>
    </row>
    <row r="128" spans="1:11" x14ac:dyDescent="0.3">
      <c r="A128" t="s">
        <v>296</v>
      </c>
      <c r="B128" s="1">
        <v>45723</v>
      </c>
      <c r="C128" t="s">
        <v>297</v>
      </c>
      <c r="D128" t="s">
        <v>13</v>
      </c>
      <c r="E128" t="s">
        <v>14</v>
      </c>
      <c r="F128">
        <v>455.25</v>
      </c>
      <c r="G128">
        <v>1</v>
      </c>
      <c r="H128">
        <v>61.46</v>
      </c>
      <c r="I128">
        <v>130.22</v>
      </c>
      <c r="J128" t="s">
        <v>25</v>
      </c>
      <c r="K128" t="s">
        <v>26</v>
      </c>
    </row>
    <row r="129" spans="1:11" x14ac:dyDescent="0.3">
      <c r="A129" t="s">
        <v>298</v>
      </c>
      <c r="B129" s="1">
        <v>45666</v>
      </c>
      <c r="C129" t="s">
        <v>299</v>
      </c>
      <c r="D129" t="s">
        <v>62</v>
      </c>
      <c r="E129" t="s">
        <v>20</v>
      </c>
      <c r="F129">
        <v>779.6</v>
      </c>
      <c r="G129">
        <v>8</v>
      </c>
      <c r="H129">
        <v>89.1</v>
      </c>
      <c r="I129">
        <v>116.95</v>
      </c>
      <c r="J129" t="s">
        <v>25</v>
      </c>
      <c r="K129" t="s">
        <v>43</v>
      </c>
    </row>
    <row r="130" spans="1:11" x14ac:dyDescent="0.3">
      <c r="A130" t="s">
        <v>300</v>
      </c>
      <c r="B130" s="1">
        <v>45689</v>
      </c>
      <c r="C130" t="s">
        <v>301</v>
      </c>
      <c r="D130" t="s">
        <v>33</v>
      </c>
      <c r="E130" t="s">
        <v>34</v>
      </c>
      <c r="F130">
        <v>30.25</v>
      </c>
      <c r="G130">
        <v>1</v>
      </c>
      <c r="H130">
        <v>4.25</v>
      </c>
      <c r="I130">
        <v>8.9</v>
      </c>
      <c r="J130" t="s">
        <v>39</v>
      </c>
      <c r="K130" t="s">
        <v>21</v>
      </c>
    </row>
    <row r="131" spans="1:11" x14ac:dyDescent="0.3">
      <c r="A131" t="s">
        <v>302</v>
      </c>
      <c r="B131" s="1">
        <v>45469</v>
      </c>
      <c r="C131" t="s">
        <v>303</v>
      </c>
      <c r="D131" t="s">
        <v>24</v>
      </c>
      <c r="E131" t="s">
        <v>14</v>
      </c>
      <c r="F131">
        <v>1102.27</v>
      </c>
      <c r="G131">
        <v>9</v>
      </c>
      <c r="H131">
        <v>190</v>
      </c>
      <c r="I131">
        <v>136.69999999999999</v>
      </c>
      <c r="J131" t="s">
        <v>39</v>
      </c>
      <c r="K131" t="s">
        <v>119</v>
      </c>
    </row>
    <row r="132" spans="1:11" x14ac:dyDescent="0.3">
      <c r="A132" t="s">
        <v>304</v>
      </c>
      <c r="B132" s="1">
        <v>45406</v>
      </c>
      <c r="C132" t="s">
        <v>305</v>
      </c>
      <c r="D132" t="s">
        <v>88</v>
      </c>
      <c r="E132" t="s">
        <v>34</v>
      </c>
      <c r="F132">
        <v>3585.75</v>
      </c>
      <c r="G132">
        <v>7</v>
      </c>
      <c r="H132">
        <v>146.41</v>
      </c>
      <c r="I132">
        <v>415.53</v>
      </c>
      <c r="J132" t="s">
        <v>15</v>
      </c>
      <c r="K132" t="s">
        <v>43</v>
      </c>
    </row>
    <row r="133" spans="1:11" x14ac:dyDescent="0.3">
      <c r="A133" t="s">
        <v>306</v>
      </c>
      <c r="B133" s="1">
        <v>45420</v>
      </c>
      <c r="C133" t="s">
        <v>307</v>
      </c>
      <c r="D133" t="s">
        <v>24</v>
      </c>
      <c r="E133" t="s">
        <v>14</v>
      </c>
      <c r="F133">
        <v>9307.48</v>
      </c>
      <c r="G133">
        <v>10</v>
      </c>
      <c r="H133">
        <v>75.39</v>
      </c>
      <c r="I133">
        <v>2394.77</v>
      </c>
      <c r="J133" t="s">
        <v>39</v>
      </c>
      <c r="K133" t="s">
        <v>26</v>
      </c>
    </row>
    <row r="134" spans="1:11" x14ac:dyDescent="0.3">
      <c r="A134" t="s">
        <v>308</v>
      </c>
      <c r="B134" s="1">
        <v>45432</v>
      </c>
      <c r="C134" t="s">
        <v>309</v>
      </c>
      <c r="D134" t="s">
        <v>88</v>
      </c>
      <c r="E134" t="s">
        <v>34</v>
      </c>
      <c r="F134">
        <v>219.44</v>
      </c>
      <c r="G134">
        <v>1</v>
      </c>
      <c r="H134">
        <v>41.97</v>
      </c>
      <c r="I134">
        <v>41.11</v>
      </c>
      <c r="J134" t="s">
        <v>15</v>
      </c>
      <c r="K134" t="s">
        <v>16</v>
      </c>
    </row>
    <row r="135" spans="1:11" x14ac:dyDescent="0.3">
      <c r="A135" t="s">
        <v>310</v>
      </c>
      <c r="B135" s="1">
        <v>45380</v>
      </c>
      <c r="C135" t="s">
        <v>311</v>
      </c>
      <c r="D135" t="s">
        <v>175</v>
      </c>
      <c r="E135" t="s">
        <v>30</v>
      </c>
      <c r="F135">
        <v>1942.94</v>
      </c>
      <c r="G135">
        <v>2</v>
      </c>
      <c r="H135">
        <v>222.37</v>
      </c>
      <c r="I135">
        <v>235.91</v>
      </c>
      <c r="J135" t="s">
        <v>39</v>
      </c>
      <c r="K135" t="s">
        <v>43</v>
      </c>
    </row>
    <row r="136" spans="1:11" x14ac:dyDescent="0.3">
      <c r="A136" t="s">
        <v>312</v>
      </c>
      <c r="B136" s="1">
        <v>45672</v>
      </c>
      <c r="C136" t="s">
        <v>313</v>
      </c>
      <c r="D136" t="s">
        <v>102</v>
      </c>
      <c r="E136" t="s">
        <v>34</v>
      </c>
      <c r="F136">
        <v>2445.25</v>
      </c>
      <c r="G136">
        <v>10</v>
      </c>
      <c r="H136">
        <v>203.74</v>
      </c>
      <c r="I136">
        <v>318.47000000000003</v>
      </c>
      <c r="J136" t="s">
        <v>25</v>
      </c>
      <c r="K136" t="s">
        <v>119</v>
      </c>
    </row>
    <row r="137" spans="1:11" x14ac:dyDescent="0.3">
      <c r="A137" t="s">
        <v>314</v>
      </c>
      <c r="B137" s="1">
        <v>45588</v>
      </c>
      <c r="C137" t="s">
        <v>315</v>
      </c>
      <c r="D137" t="s">
        <v>69</v>
      </c>
      <c r="E137" t="s">
        <v>34</v>
      </c>
      <c r="F137">
        <v>2437.7199999999998</v>
      </c>
      <c r="G137">
        <v>9</v>
      </c>
      <c r="H137">
        <v>320.92</v>
      </c>
      <c r="I137">
        <v>620.19000000000005</v>
      </c>
      <c r="J137" t="s">
        <v>15</v>
      </c>
      <c r="K137" t="s">
        <v>43</v>
      </c>
    </row>
    <row r="138" spans="1:11" x14ac:dyDescent="0.3">
      <c r="A138" t="s">
        <v>316</v>
      </c>
      <c r="B138" s="1">
        <v>45637</v>
      </c>
      <c r="C138" t="s">
        <v>317</v>
      </c>
      <c r="D138" t="s">
        <v>24</v>
      </c>
      <c r="E138" t="s">
        <v>14</v>
      </c>
      <c r="F138">
        <v>4491.09</v>
      </c>
      <c r="G138">
        <v>7</v>
      </c>
      <c r="H138">
        <v>763.26</v>
      </c>
      <c r="I138">
        <v>457.53</v>
      </c>
      <c r="J138" t="s">
        <v>15</v>
      </c>
      <c r="K138" t="s">
        <v>21</v>
      </c>
    </row>
    <row r="139" spans="1:11" x14ac:dyDescent="0.3">
      <c r="A139" t="s">
        <v>318</v>
      </c>
      <c r="B139" s="1">
        <v>45415</v>
      </c>
      <c r="C139" t="s">
        <v>319</v>
      </c>
      <c r="D139" t="s">
        <v>42</v>
      </c>
      <c r="E139" t="s">
        <v>20</v>
      </c>
      <c r="F139">
        <v>4887.82</v>
      </c>
      <c r="G139">
        <v>7</v>
      </c>
      <c r="H139">
        <v>944.45</v>
      </c>
      <c r="I139">
        <v>1194.1099999999999</v>
      </c>
      <c r="J139" t="s">
        <v>39</v>
      </c>
      <c r="K139" t="s">
        <v>16</v>
      </c>
    </row>
    <row r="140" spans="1:11" x14ac:dyDescent="0.3">
      <c r="A140" t="s">
        <v>320</v>
      </c>
      <c r="B140" s="1">
        <v>45510</v>
      </c>
      <c r="C140" t="s">
        <v>321</v>
      </c>
      <c r="D140" t="s">
        <v>42</v>
      </c>
      <c r="E140" t="s">
        <v>20</v>
      </c>
      <c r="F140">
        <v>1464.18</v>
      </c>
      <c r="G140">
        <v>5</v>
      </c>
      <c r="H140">
        <v>178.21</v>
      </c>
      <c r="I140">
        <v>406.4</v>
      </c>
      <c r="J140" t="s">
        <v>35</v>
      </c>
      <c r="K140" t="s">
        <v>43</v>
      </c>
    </row>
    <row r="141" spans="1:11" x14ac:dyDescent="0.3">
      <c r="A141" t="s">
        <v>322</v>
      </c>
      <c r="B141" s="1">
        <v>45592</v>
      </c>
      <c r="C141" t="s">
        <v>323</v>
      </c>
      <c r="D141" t="s">
        <v>62</v>
      </c>
      <c r="E141" t="s">
        <v>20</v>
      </c>
      <c r="F141">
        <v>8000.9</v>
      </c>
      <c r="G141">
        <v>10</v>
      </c>
      <c r="H141">
        <v>179.62</v>
      </c>
      <c r="I141">
        <v>956.24</v>
      </c>
      <c r="J141" t="s">
        <v>25</v>
      </c>
      <c r="K141" t="s">
        <v>43</v>
      </c>
    </row>
    <row r="142" spans="1:11" x14ac:dyDescent="0.3">
      <c r="A142" t="s">
        <v>324</v>
      </c>
      <c r="B142" s="1">
        <v>45412</v>
      </c>
      <c r="C142" t="s">
        <v>325</v>
      </c>
      <c r="D142" t="s">
        <v>88</v>
      </c>
      <c r="E142" t="s">
        <v>34</v>
      </c>
      <c r="F142">
        <v>903.77</v>
      </c>
      <c r="G142">
        <v>6</v>
      </c>
      <c r="H142">
        <v>19.71</v>
      </c>
      <c r="I142">
        <v>100.04</v>
      </c>
      <c r="J142" t="s">
        <v>35</v>
      </c>
      <c r="K142" t="s">
        <v>21</v>
      </c>
    </row>
    <row r="143" spans="1:11" x14ac:dyDescent="0.3">
      <c r="A143" t="s">
        <v>326</v>
      </c>
      <c r="B143" s="1">
        <v>45508</v>
      </c>
      <c r="C143" t="s">
        <v>327</v>
      </c>
      <c r="D143" t="s">
        <v>29</v>
      </c>
      <c r="E143" t="s">
        <v>30</v>
      </c>
      <c r="F143">
        <v>5456.84</v>
      </c>
      <c r="G143">
        <v>6</v>
      </c>
      <c r="H143">
        <v>943.81</v>
      </c>
      <c r="I143">
        <v>826.38</v>
      </c>
      <c r="J143" t="s">
        <v>39</v>
      </c>
      <c r="K143" t="s">
        <v>26</v>
      </c>
    </row>
    <row r="144" spans="1:11" x14ac:dyDescent="0.3">
      <c r="A144" t="s">
        <v>328</v>
      </c>
      <c r="B144" s="1">
        <v>45391</v>
      </c>
      <c r="C144" t="s">
        <v>329</v>
      </c>
      <c r="D144" t="s">
        <v>138</v>
      </c>
      <c r="E144" t="s">
        <v>30</v>
      </c>
      <c r="F144">
        <v>1195.43</v>
      </c>
      <c r="G144">
        <v>3</v>
      </c>
      <c r="H144">
        <v>120.57</v>
      </c>
      <c r="I144">
        <v>237.08</v>
      </c>
      <c r="J144" t="s">
        <v>35</v>
      </c>
      <c r="K144" t="s">
        <v>119</v>
      </c>
    </row>
    <row r="145" spans="1:11" x14ac:dyDescent="0.3">
      <c r="A145" t="s">
        <v>330</v>
      </c>
      <c r="B145" s="1">
        <v>45438</v>
      </c>
      <c r="C145" t="s">
        <v>331</v>
      </c>
      <c r="D145" t="s">
        <v>57</v>
      </c>
      <c r="E145" t="s">
        <v>14</v>
      </c>
      <c r="F145">
        <v>102.38</v>
      </c>
      <c r="G145">
        <v>2</v>
      </c>
      <c r="H145">
        <v>16.350000000000001</v>
      </c>
      <c r="I145">
        <v>16.670000000000002</v>
      </c>
      <c r="J145" t="s">
        <v>25</v>
      </c>
      <c r="K145" t="s">
        <v>16</v>
      </c>
    </row>
    <row r="146" spans="1:11" x14ac:dyDescent="0.3">
      <c r="A146" t="s">
        <v>332</v>
      </c>
      <c r="B146" s="1">
        <v>45452</v>
      </c>
      <c r="C146" t="s">
        <v>333</v>
      </c>
      <c r="D146" t="s">
        <v>57</v>
      </c>
      <c r="E146" t="s">
        <v>14</v>
      </c>
      <c r="F146">
        <v>137.68</v>
      </c>
      <c r="G146">
        <v>4</v>
      </c>
      <c r="H146">
        <v>2.38</v>
      </c>
      <c r="I146">
        <v>40.130000000000003</v>
      </c>
      <c r="J146" t="s">
        <v>15</v>
      </c>
      <c r="K146" t="s">
        <v>16</v>
      </c>
    </row>
    <row r="147" spans="1:11" x14ac:dyDescent="0.3">
      <c r="A147" t="s">
        <v>334</v>
      </c>
      <c r="B147" s="1">
        <v>45654</v>
      </c>
      <c r="C147" t="s">
        <v>335</v>
      </c>
      <c r="D147" t="s">
        <v>102</v>
      </c>
      <c r="E147" t="s">
        <v>34</v>
      </c>
      <c r="F147">
        <v>3515.67</v>
      </c>
      <c r="G147">
        <v>8</v>
      </c>
      <c r="H147">
        <v>183.64</v>
      </c>
      <c r="I147">
        <v>1004.64</v>
      </c>
      <c r="J147" t="s">
        <v>39</v>
      </c>
      <c r="K147" t="s">
        <v>43</v>
      </c>
    </row>
    <row r="148" spans="1:11" x14ac:dyDescent="0.3">
      <c r="A148" t="s">
        <v>336</v>
      </c>
      <c r="B148" s="1">
        <v>45383</v>
      </c>
      <c r="C148" t="s">
        <v>337</v>
      </c>
      <c r="D148" t="s">
        <v>88</v>
      </c>
      <c r="E148" t="s">
        <v>34</v>
      </c>
      <c r="F148">
        <v>1888.32</v>
      </c>
      <c r="G148">
        <v>2</v>
      </c>
      <c r="H148">
        <v>91.47</v>
      </c>
      <c r="I148">
        <v>541.79</v>
      </c>
      <c r="J148" t="s">
        <v>15</v>
      </c>
      <c r="K148" t="s">
        <v>119</v>
      </c>
    </row>
    <row r="149" spans="1:11" x14ac:dyDescent="0.3">
      <c r="A149" t="s">
        <v>338</v>
      </c>
      <c r="B149" s="1">
        <v>45714</v>
      </c>
      <c r="C149" t="s">
        <v>339</v>
      </c>
      <c r="D149" t="s">
        <v>69</v>
      </c>
      <c r="E149" t="s">
        <v>34</v>
      </c>
      <c r="F149">
        <v>1980.4</v>
      </c>
      <c r="G149">
        <v>2</v>
      </c>
      <c r="H149">
        <v>194.36</v>
      </c>
      <c r="I149">
        <v>210.5</v>
      </c>
      <c r="J149" t="s">
        <v>35</v>
      </c>
      <c r="K149" t="s">
        <v>16</v>
      </c>
    </row>
    <row r="150" spans="1:11" x14ac:dyDescent="0.3">
      <c r="A150" t="s">
        <v>340</v>
      </c>
      <c r="B150" s="1">
        <v>45398</v>
      </c>
      <c r="C150" t="s">
        <v>341</v>
      </c>
      <c r="D150" t="s">
        <v>19</v>
      </c>
      <c r="E150" t="s">
        <v>20</v>
      </c>
      <c r="F150">
        <v>336.39</v>
      </c>
      <c r="G150">
        <v>2</v>
      </c>
      <c r="H150">
        <v>62.68</v>
      </c>
      <c r="I150">
        <v>55.27</v>
      </c>
      <c r="J150" t="s">
        <v>15</v>
      </c>
      <c r="K150" t="s">
        <v>21</v>
      </c>
    </row>
    <row r="151" spans="1:11" x14ac:dyDescent="0.3">
      <c r="A151" t="s">
        <v>342</v>
      </c>
      <c r="B151" s="1">
        <v>45706</v>
      </c>
      <c r="C151" t="s">
        <v>343</v>
      </c>
      <c r="D151" t="s">
        <v>138</v>
      </c>
      <c r="E151" t="s">
        <v>30</v>
      </c>
      <c r="F151">
        <v>2035.48</v>
      </c>
      <c r="G151">
        <v>3</v>
      </c>
      <c r="H151">
        <v>274.60000000000002</v>
      </c>
      <c r="I151">
        <v>376.59</v>
      </c>
      <c r="J151" t="s">
        <v>35</v>
      </c>
      <c r="K151" t="s">
        <v>21</v>
      </c>
    </row>
    <row r="152" spans="1:11" x14ac:dyDescent="0.3">
      <c r="A152" t="s">
        <v>344</v>
      </c>
      <c r="B152" s="1">
        <v>45581</v>
      </c>
      <c r="C152" t="s">
        <v>345</v>
      </c>
      <c r="D152" t="s">
        <v>29</v>
      </c>
      <c r="E152" t="s">
        <v>30</v>
      </c>
      <c r="F152">
        <v>741.21</v>
      </c>
      <c r="G152">
        <v>8</v>
      </c>
      <c r="H152">
        <v>91.44</v>
      </c>
      <c r="I152">
        <v>143.19</v>
      </c>
      <c r="J152" t="s">
        <v>35</v>
      </c>
      <c r="K152" t="s">
        <v>16</v>
      </c>
    </row>
    <row r="153" spans="1:11" x14ac:dyDescent="0.3">
      <c r="A153" t="s">
        <v>346</v>
      </c>
      <c r="B153" s="1">
        <v>45576</v>
      </c>
      <c r="C153" t="s">
        <v>347</v>
      </c>
      <c r="D153" t="s">
        <v>13</v>
      </c>
      <c r="E153" t="s">
        <v>14</v>
      </c>
      <c r="F153">
        <v>3146.62</v>
      </c>
      <c r="G153">
        <v>4</v>
      </c>
      <c r="H153">
        <v>615.85</v>
      </c>
      <c r="I153">
        <v>613.17999999999995</v>
      </c>
      <c r="J153" t="s">
        <v>35</v>
      </c>
      <c r="K153" t="s">
        <v>26</v>
      </c>
    </row>
    <row r="154" spans="1:11" x14ac:dyDescent="0.3">
      <c r="A154" t="s">
        <v>348</v>
      </c>
      <c r="B154" s="1">
        <v>45614</v>
      </c>
      <c r="C154" t="s">
        <v>349</v>
      </c>
      <c r="D154" t="s">
        <v>19</v>
      </c>
      <c r="E154" t="s">
        <v>20</v>
      </c>
      <c r="F154">
        <v>2191.67</v>
      </c>
      <c r="G154">
        <v>10</v>
      </c>
      <c r="H154">
        <v>104.72</v>
      </c>
      <c r="I154">
        <v>401.07</v>
      </c>
      <c r="J154" t="s">
        <v>39</v>
      </c>
      <c r="K154" t="s">
        <v>43</v>
      </c>
    </row>
    <row r="155" spans="1:11" x14ac:dyDescent="0.3">
      <c r="A155" t="s">
        <v>350</v>
      </c>
      <c r="B155" s="1">
        <v>45487</v>
      </c>
      <c r="C155" t="s">
        <v>351</v>
      </c>
      <c r="D155" t="s">
        <v>62</v>
      </c>
      <c r="E155" t="s">
        <v>20</v>
      </c>
      <c r="F155">
        <v>6113.93</v>
      </c>
      <c r="G155">
        <v>10</v>
      </c>
      <c r="H155">
        <v>799.12</v>
      </c>
      <c r="I155">
        <v>639.24</v>
      </c>
      <c r="J155" t="s">
        <v>39</v>
      </c>
      <c r="K155" t="s">
        <v>119</v>
      </c>
    </row>
    <row r="156" spans="1:11" x14ac:dyDescent="0.3">
      <c r="A156" t="s">
        <v>352</v>
      </c>
      <c r="B156" s="1">
        <v>45550</v>
      </c>
      <c r="C156" t="s">
        <v>353</v>
      </c>
      <c r="D156" t="s">
        <v>93</v>
      </c>
      <c r="E156" t="s">
        <v>34</v>
      </c>
      <c r="F156">
        <v>5997.39</v>
      </c>
      <c r="G156">
        <v>10</v>
      </c>
      <c r="H156">
        <v>49.95</v>
      </c>
      <c r="I156">
        <v>873.83</v>
      </c>
      <c r="J156" t="s">
        <v>39</v>
      </c>
      <c r="K156" t="s">
        <v>26</v>
      </c>
    </row>
    <row r="157" spans="1:11" x14ac:dyDescent="0.3">
      <c r="A157" t="s">
        <v>354</v>
      </c>
      <c r="B157" s="1">
        <v>45667</v>
      </c>
      <c r="C157" t="s">
        <v>355</v>
      </c>
      <c r="D157" t="s">
        <v>57</v>
      </c>
      <c r="E157" t="s">
        <v>14</v>
      </c>
      <c r="F157">
        <v>1490.17</v>
      </c>
      <c r="G157">
        <v>2</v>
      </c>
      <c r="H157">
        <v>108.81</v>
      </c>
      <c r="I157">
        <v>275.45999999999998</v>
      </c>
      <c r="J157" t="s">
        <v>35</v>
      </c>
      <c r="K157" t="s">
        <v>21</v>
      </c>
    </row>
    <row r="158" spans="1:11" x14ac:dyDescent="0.3">
      <c r="A158" t="s">
        <v>356</v>
      </c>
      <c r="B158" s="1">
        <v>45568</v>
      </c>
      <c r="C158" t="s">
        <v>357</v>
      </c>
      <c r="D158" t="s">
        <v>69</v>
      </c>
      <c r="E158" t="s">
        <v>34</v>
      </c>
      <c r="F158">
        <v>643.24</v>
      </c>
      <c r="G158">
        <v>6</v>
      </c>
      <c r="H158">
        <v>12.3</v>
      </c>
      <c r="I158">
        <v>180.59</v>
      </c>
      <c r="J158" t="s">
        <v>35</v>
      </c>
      <c r="K158" t="s">
        <v>26</v>
      </c>
    </row>
    <row r="159" spans="1:11" x14ac:dyDescent="0.3">
      <c r="A159" t="s">
        <v>358</v>
      </c>
      <c r="B159" s="1">
        <v>45427</v>
      </c>
      <c r="C159" t="s">
        <v>359</v>
      </c>
      <c r="D159" t="s">
        <v>46</v>
      </c>
      <c r="E159" t="s">
        <v>14</v>
      </c>
      <c r="F159">
        <v>861.74</v>
      </c>
      <c r="G159">
        <v>1</v>
      </c>
      <c r="H159">
        <v>35.83</v>
      </c>
      <c r="I159">
        <v>211.26</v>
      </c>
      <c r="J159" t="s">
        <v>25</v>
      </c>
      <c r="K159" t="s">
        <v>119</v>
      </c>
    </row>
    <row r="160" spans="1:11" x14ac:dyDescent="0.3">
      <c r="A160" t="s">
        <v>360</v>
      </c>
      <c r="B160" s="1">
        <v>45708</v>
      </c>
      <c r="C160" t="s">
        <v>361</v>
      </c>
      <c r="D160" t="s">
        <v>13</v>
      </c>
      <c r="E160" t="s">
        <v>14</v>
      </c>
      <c r="F160">
        <v>330.71</v>
      </c>
      <c r="G160">
        <v>8</v>
      </c>
      <c r="H160">
        <v>56.44</v>
      </c>
      <c r="I160">
        <v>77.900000000000006</v>
      </c>
      <c r="J160" t="s">
        <v>15</v>
      </c>
      <c r="K160" t="s">
        <v>26</v>
      </c>
    </row>
    <row r="161" spans="1:11" x14ac:dyDescent="0.3">
      <c r="A161" t="s">
        <v>362</v>
      </c>
      <c r="B161" s="1">
        <v>45508</v>
      </c>
      <c r="C161" t="s">
        <v>363</v>
      </c>
      <c r="D161" t="s">
        <v>19</v>
      </c>
      <c r="E161" t="s">
        <v>20</v>
      </c>
      <c r="F161">
        <v>385.86</v>
      </c>
      <c r="G161">
        <v>9</v>
      </c>
      <c r="H161">
        <v>19.329999999999998</v>
      </c>
      <c r="I161">
        <v>48.28</v>
      </c>
      <c r="J161" t="s">
        <v>39</v>
      </c>
      <c r="K161" t="s">
        <v>26</v>
      </c>
    </row>
    <row r="162" spans="1:11" x14ac:dyDescent="0.3">
      <c r="A162" t="s">
        <v>364</v>
      </c>
      <c r="B162" s="1">
        <v>45610</v>
      </c>
      <c r="C162" t="s">
        <v>365</v>
      </c>
      <c r="D162" t="s">
        <v>62</v>
      </c>
      <c r="E162" t="s">
        <v>20</v>
      </c>
      <c r="F162">
        <v>1135.94</v>
      </c>
      <c r="G162">
        <v>2</v>
      </c>
      <c r="H162">
        <v>208.29</v>
      </c>
      <c r="I162">
        <v>293.45999999999998</v>
      </c>
      <c r="J162" t="s">
        <v>35</v>
      </c>
      <c r="K162" t="s">
        <v>21</v>
      </c>
    </row>
    <row r="163" spans="1:11" x14ac:dyDescent="0.3">
      <c r="A163" t="s">
        <v>366</v>
      </c>
      <c r="B163" s="1">
        <v>45519</v>
      </c>
      <c r="C163" t="s">
        <v>367</v>
      </c>
      <c r="D163" t="s">
        <v>88</v>
      </c>
      <c r="E163" t="s">
        <v>34</v>
      </c>
      <c r="F163">
        <v>1366.59</v>
      </c>
      <c r="G163">
        <v>7</v>
      </c>
      <c r="H163">
        <v>66</v>
      </c>
      <c r="I163">
        <v>338.1</v>
      </c>
      <c r="J163" t="s">
        <v>35</v>
      </c>
      <c r="K163" t="s">
        <v>16</v>
      </c>
    </row>
    <row r="164" spans="1:11" x14ac:dyDescent="0.3">
      <c r="A164" t="s">
        <v>368</v>
      </c>
      <c r="B164" s="1">
        <v>45709</v>
      </c>
      <c r="C164" t="s">
        <v>369</v>
      </c>
      <c r="D164" t="s">
        <v>88</v>
      </c>
      <c r="E164" t="s">
        <v>34</v>
      </c>
      <c r="F164">
        <v>450.08</v>
      </c>
      <c r="G164">
        <v>4</v>
      </c>
      <c r="H164">
        <v>14.18</v>
      </c>
      <c r="I164">
        <v>45.17</v>
      </c>
      <c r="J164" t="s">
        <v>25</v>
      </c>
      <c r="K164" t="s">
        <v>119</v>
      </c>
    </row>
    <row r="165" spans="1:11" x14ac:dyDescent="0.3">
      <c r="A165" t="s">
        <v>370</v>
      </c>
      <c r="B165" s="1">
        <v>45655</v>
      </c>
      <c r="C165" t="s">
        <v>371</v>
      </c>
      <c r="D165" t="s">
        <v>88</v>
      </c>
      <c r="E165" t="s">
        <v>34</v>
      </c>
      <c r="F165">
        <v>4662.71</v>
      </c>
      <c r="G165">
        <v>8</v>
      </c>
      <c r="H165">
        <v>42.19</v>
      </c>
      <c r="I165">
        <v>1033.8399999999999</v>
      </c>
      <c r="J165" t="s">
        <v>15</v>
      </c>
      <c r="K165" t="s">
        <v>119</v>
      </c>
    </row>
    <row r="166" spans="1:11" x14ac:dyDescent="0.3">
      <c r="A166" t="s">
        <v>372</v>
      </c>
      <c r="B166" s="1">
        <v>45598</v>
      </c>
      <c r="C166" t="s">
        <v>373</v>
      </c>
      <c r="D166" t="s">
        <v>52</v>
      </c>
      <c r="E166" t="s">
        <v>30</v>
      </c>
      <c r="F166">
        <v>1969.2</v>
      </c>
      <c r="G166">
        <v>7</v>
      </c>
      <c r="H166">
        <v>201.81</v>
      </c>
      <c r="I166">
        <v>212.28</v>
      </c>
      <c r="J166" t="s">
        <v>35</v>
      </c>
      <c r="K166" t="s">
        <v>26</v>
      </c>
    </row>
    <row r="167" spans="1:11" x14ac:dyDescent="0.3">
      <c r="A167" t="s">
        <v>374</v>
      </c>
      <c r="B167" s="1">
        <v>45446</v>
      </c>
      <c r="C167" t="s">
        <v>375</v>
      </c>
      <c r="D167" t="s">
        <v>175</v>
      </c>
      <c r="E167" t="s">
        <v>30</v>
      </c>
      <c r="F167">
        <v>3754.14</v>
      </c>
      <c r="G167">
        <v>4</v>
      </c>
      <c r="H167">
        <v>719.39</v>
      </c>
      <c r="I167">
        <v>555.77</v>
      </c>
      <c r="J167" t="s">
        <v>15</v>
      </c>
      <c r="K167" t="s">
        <v>43</v>
      </c>
    </row>
    <row r="168" spans="1:11" x14ac:dyDescent="0.3">
      <c r="A168" t="s">
        <v>376</v>
      </c>
      <c r="B168" s="1">
        <v>45610</v>
      </c>
      <c r="C168" t="s">
        <v>377</v>
      </c>
      <c r="D168" t="s">
        <v>38</v>
      </c>
      <c r="E168" t="s">
        <v>14</v>
      </c>
      <c r="F168">
        <v>3654.27</v>
      </c>
      <c r="G168">
        <v>4</v>
      </c>
      <c r="H168">
        <v>243.01</v>
      </c>
      <c r="I168">
        <v>950.23</v>
      </c>
      <c r="J168" t="s">
        <v>15</v>
      </c>
      <c r="K168" t="s">
        <v>21</v>
      </c>
    </row>
    <row r="169" spans="1:11" x14ac:dyDescent="0.3">
      <c r="A169" t="s">
        <v>378</v>
      </c>
      <c r="B169" s="1">
        <v>45419</v>
      </c>
      <c r="C169" t="s">
        <v>379</v>
      </c>
      <c r="D169" t="s">
        <v>88</v>
      </c>
      <c r="E169" t="s">
        <v>34</v>
      </c>
      <c r="F169">
        <v>1178.68</v>
      </c>
      <c r="G169">
        <v>2</v>
      </c>
      <c r="H169">
        <v>215.51</v>
      </c>
      <c r="I169">
        <v>246.43</v>
      </c>
      <c r="J169" t="s">
        <v>15</v>
      </c>
      <c r="K169" t="s">
        <v>21</v>
      </c>
    </row>
    <row r="170" spans="1:11" x14ac:dyDescent="0.3">
      <c r="A170" t="s">
        <v>380</v>
      </c>
      <c r="B170" s="1">
        <v>45659</v>
      </c>
      <c r="C170" t="s">
        <v>381</v>
      </c>
      <c r="D170" t="s">
        <v>24</v>
      </c>
      <c r="E170" t="s">
        <v>14</v>
      </c>
      <c r="F170">
        <v>399.24</v>
      </c>
      <c r="G170">
        <v>7</v>
      </c>
      <c r="H170">
        <v>16.88</v>
      </c>
      <c r="I170">
        <v>56.97</v>
      </c>
      <c r="J170" t="s">
        <v>25</v>
      </c>
      <c r="K170" t="s">
        <v>16</v>
      </c>
    </row>
    <row r="171" spans="1:11" x14ac:dyDescent="0.3">
      <c r="A171" t="s">
        <v>382</v>
      </c>
      <c r="B171" s="1">
        <v>45540</v>
      </c>
      <c r="C171" t="s">
        <v>383</v>
      </c>
      <c r="D171" t="s">
        <v>88</v>
      </c>
      <c r="E171" t="s">
        <v>34</v>
      </c>
      <c r="F171">
        <v>1454.65</v>
      </c>
      <c r="G171">
        <v>2</v>
      </c>
      <c r="H171">
        <v>213.41</v>
      </c>
      <c r="I171">
        <v>290.14999999999998</v>
      </c>
      <c r="J171" t="s">
        <v>39</v>
      </c>
      <c r="K171" t="s">
        <v>43</v>
      </c>
    </row>
    <row r="172" spans="1:11" x14ac:dyDescent="0.3">
      <c r="A172" t="s">
        <v>384</v>
      </c>
      <c r="B172" s="1">
        <v>45463</v>
      </c>
      <c r="C172" t="s">
        <v>385</v>
      </c>
      <c r="D172" t="s">
        <v>29</v>
      </c>
      <c r="E172" t="s">
        <v>30</v>
      </c>
      <c r="F172">
        <v>4244.76</v>
      </c>
      <c r="G172">
        <v>9</v>
      </c>
      <c r="H172">
        <v>671.12</v>
      </c>
      <c r="I172">
        <v>480.75</v>
      </c>
      <c r="J172" t="s">
        <v>35</v>
      </c>
      <c r="K172" t="s">
        <v>16</v>
      </c>
    </row>
    <row r="173" spans="1:11" x14ac:dyDescent="0.3">
      <c r="A173" t="s">
        <v>386</v>
      </c>
      <c r="B173" s="1">
        <v>45671</v>
      </c>
      <c r="C173" t="s">
        <v>387</v>
      </c>
      <c r="D173" t="s">
        <v>46</v>
      </c>
      <c r="E173" t="s">
        <v>14</v>
      </c>
      <c r="F173">
        <v>217.8</v>
      </c>
      <c r="G173">
        <v>1</v>
      </c>
      <c r="H173">
        <v>25.93</v>
      </c>
      <c r="I173">
        <v>25.85</v>
      </c>
      <c r="J173" t="s">
        <v>25</v>
      </c>
      <c r="K173" t="s">
        <v>119</v>
      </c>
    </row>
    <row r="174" spans="1:11" x14ac:dyDescent="0.3">
      <c r="A174" t="s">
        <v>388</v>
      </c>
      <c r="B174" s="1">
        <v>45671</v>
      </c>
      <c r="C174" t="s">
        <v>389</v>
      </c>
      <c r="D174" t="s">
        <v>79</v>
      </c>
      <c r="E174" t="s">
        <v>30</v>
      </c>
      <c r="F174">
        <v>3673.93</v>
      </c>
      <c r="G174">
        <v>9</v>
      </c>
      <c r="H174">
        <v>252.74</v>
      </c>
      <c r="I174">
        <v>423.7</v>
      </c>
      <c r="J174" t="s">
        <v>39</v>
      </c>
      <c r="K174" t="s">
        <v>119</v>
      </c>
    </row>
    <row r="175" spans="1:11" x14ac:dyDescent="0.3">
      <c r="A175" t="s">
        <v>390</v>
      </c>
      <c r="B175" s="1">
        <v>45553</v>
      </c>
      <c r="C175" t="s">
        <v>391</v>
      </c>
      <c r="D175" t="s">
        <v>102</v>
      </c>
      <c r="E175" t="s">
        <v>34</v>
      </c>
      <c r="F175">
        <v>1422.15</v>
      </c>
      <c r="G175">
        <v>7</v>
      </c>
      <c r="H175">
        <v>252.94</v>
      </c>
      <c r="I175">
        <v>315.10000000000002</v>
      </c>
      <c r="J175" t="s">
        <v>25</v>
      </c>
      <c r="K175" t="s">
        <v>43</v>
      </c>
    </row>
    <row r="176" spans="1:11" x14ac:dyDescent="0.3">
      <c r="A176" t="s">
        <v>392</v>
      </c>
      <c r="B176" s="1">
        <v>45525</v>
      </c>
      <c r="C176" t="s">
        <v>393</v>
      </c>
      <c r="D176" t="s">
        <v>33</v>
      </c>
      <c r="E176" t="s">
        <v>34</v>
      </c>
      <c r="F176">
        <v>2338.15</v>
      </c>
      <c r="G176">
        <v>4</v>
      </c>
      <c r="H176">
        <v>463.05</v>
      </c>
      <c r="I176">
        <v>529.79</v>
      </c>
      <c r="J176" t="s">
        <v>25</v>
      </c>
      <c r="K176" t="s">
        <v>26</v>
      </c>
    </row>
    <row r="177" spans="1:11" x14ac:dyDescent="0.3">
      <c r="A177" t="s">
        <v>394</v>
      </c>
      <c r="B177" s="1">
        <v>45669</v>
      </c>
      <c r="C177" t="s">
        <v>395</v>
      </c>
      <c r="D177" t="s">
        <v>19</v>
      </c>
      <c r="E177" t="s">
        <v>20</v>
      </c>
      <c r="F177">
        <v>6254.61</v>
      </c>
      <c r="G177">
        <v>9</v>
      </c>
      <c r="H177">
        <v>549.13</v>
      </c>
      <c r="I177">
        <v>1060.78</v>
      </c>
      <c r="J177" t="s">
        <v>39</v>
      </c>
      <c r="K177" t="s">
        <v>119</v>
      </c>
    </row>
    <row r="178" spans="1:11" x14ac:dyDescent="0.3">
      <c r="A178" t="s">
        <v>396</v>
      </c>
      <c r="B178" s="1">
        <v>45391</v>
      </c>
      <c r="C178" t="s">
        <v>397</v>
      </c>
      <c r="D178" t="s">
        <v>102</v>
      </c>
      <c r="E178" t="s">
        <v>34</v>
      </c>
      <c r="F178">
        <v>219.66</v>
      </c>
      <c r="G178">
        <v>3</v>
      </c>
      <c r="H178">
        <v>32.450000000000003</v>
      </c>
      <c r="I178">
        <v>30.57</v>
      </c>
      <c r="J178" t="s">
        <v>25</v>
      </c>
      <c r="K178" t="s">
        <v>43</v>
      </c>
    </row>
    <row r="179" spans="1:11" x14ac:dyDescent="0.3">
      <c r="A179" t="s">
        <v>398</v>
      </c>
      <c r="B179" s="1">
        <v>45464</v>
      </c>
      <c r="C179" t="s">
        <v>399</v>
      </c>
      <c r="D179" t="s">
        <v>138</v>
      </c>
      <c r="E179" t="s">
        <v>30</v>
      </c>
      <c r="F179">
        <v>203.31</v>
      </c>
      <c r="G179">
        <v>1</v>
      </c>
      <c r="H179">
        <v>18.59</v>
      </c>
      <c r="I179">
        <v>29.58</v>
      </c>
      <c r="J179" t="s">
        <v>25</v>
      </c>
      <c r="K179" t="s">
        <v>26</v>
      </c>
    </row>
    <row r="180" spans="1:11" x14ac:dyDescent="0.3">
      <c r="A180" t="s">
        <v>400</v>
      </c>
      <c r="B180" s="1">
        <v>45393</v>
      </c>
      <c r="C180" t="s">
        <v>401</v>
      </c>
      <c r="D180" t="s">
        <v>13</v>
      </c>
      <c r="E180" t="s">
        <v>14</v>
      </c>
      <c r="F180">
        <v>3430.11</v>
      </c>
      <c r="G180">
        <v>5</v>
      </c>
      <c r="H180">
        <v>46.17</v>
      </c>
      <c r="I180">
        <v>553.03</v>
      </c>
      <c r="J180" t="s">
        <v>15</v>
      </c>
      <c r="K180" t="s">
        <v>43</v>
      </c>
    </row>
    <row r="181" spans="1:11" x14ac:dyDescent="0.3">
      <c r="A181" t="s">
        <v>402</v>
      </c>
      <c r="B181" s="1">
        <v>45471</v>
      </c>
      <c r="C181" t="s">
        <v>403</v>
      </c>
      <c r="D181" t="s">
        <v>62</v>
      </c>
      <c r="E181" t="s">
        <v>20</v>
      </c>
      <c r="F181">
        <v>350.83</v>
      </c>
      <c r="G181">
        <v>2</v>
      </c>
      <c r="H181">
        <v>55.82</v>
      </c>
      <c r="I181">
        <v>75.739999999999995</v>
      </c>
      <c r="J181" t="s">
        <v>15</v>
      </c>
      <c r="K181" t="s">
        <v>43</v>
      </c>
    </row>
    <row r="182" spans="1:11" x14ac:dyDescent="0.3">
      <c r="A182" t="s">
        <v>404</v>
      </c>
      <c r="B182" s="1">
        <v>45562</v>
      </c>
      <c r="C182" t="s">
        <v>405</v>
      </c>
      <c r="D182" t="s">
        <v>62</v>
      </c>
      <c r="E182" t="s">
        <v>20</v>
      </c>
      <c r="F182">
        <v>7948.74</v>
      </c>
      <c r="G182">
        <v>9</v>
      </c>
      <c r="H182">
        <v>322.77999999999997</v>
      </c>
      <c r="I182">
        <v>1747.82</v>
      </c>
      <c r="J182" t="s">
        <v>15</v>
      </c>
      <c r="K182" t="s">
        <v>43</v>
      </c>
    </row>
    <row r="183" spans="1:11" x14ac:dyDescent="0.3">
      <c r="A183" t="s">
        <v>406</v>
      </c>
      <c r="B183" s="1">
        <v>45390</v>
      </c>
      <c r="C183" t="s">
        <v>407</v>
      </c>
      <c r="D183" t="s">
        <v>29</v>
      </c>
      <c r="E183" t="s">
        <v>30</v>
      </c>
      <c r="F183">
        <v>2510.0300000000002</v>
      </c>
      <c r="G183">
        <v>5</v>
      </c>
      <c r="H183">
        <v>341.94</v>
      </c>
      <c r="I183">
        <v>685.83</v>
      </c>
      <c r="J183" t="s">
        <v>25</v>
      </c>
      <c r="K183" t="s">
        <v>16</v>
      </c>
    </row>
    <row r="184" spans="1:11" x14ac:dyDescent="0.3">
      <c r="A184" t="s">
        <v>408</v>
      </c>
      <c r="B184" s="1">
        <v>45722</v>
      </c>
      <c r="C184" t="s">
        <v>409</v>
      </c>
      <c r="D184" t="s">
        <v>33</v>
      </c>
      <c r="E184" t="s">
        <v>34</v>
      </c>
      <c r="F184">
        <v>2194.81</v>
      </c>
      <c r="G184">
        <v>7</v>
      </c>
      <c r="H184">
        <v>72.11</v>
      </c>
      <c r="I184">
        <v>580.42999999999995</v>
      </c>
      <c r="J184" t="s">
        <v>35</v>
      </c>
      <c r="K184" t="s">
        <v>21</v>
      </c>
    </row>
    <row r="185" spans="1:11" x14ac:dyDescent="0.3">
      <c r="A185" t="s">
        <v>410</v>
      </c>
      <c r="B185" s="1">
        <v>45670</v>
      </c>
      <c r="C185" t="s">
        <v>411</v>
      </c>
      <c r="D185" t="s">
        <v>88</v>
      </c>
      <c r="E185" t="s">
        <v>34</v>
      </c>
      <c r="F185">
        <v>791.42</v>
      </c>
      <c r="G185">
        <v>1</v>
      </c>
      <c r="H185">
        <v>138</v>
      </c>
      <c r="I185">
        <v>100.3</v>
      </c>
      <c r="J185" t="s">
        <v>25</v>
      </c>
      <c r="K185" t="s">
        <v>26</v>
      </c>
    </row>
    <row r="186" spans="1:11" x14ac:dyDescent="0.3">
      <c r="A186" t="s">
        <v>412</v>
      </c>
      <c r="B186" s="1">
        <v>45718</v>
      </c>
      <c r="C186" t="s">
        <v>413</v>
      </c>
      <c r="D186" t="s">
        <v>76</v>
      </c>
      <c r="E186" t="s">
        <v>20</v>
      </c>
      <c r="F186">
        <v>236.5</v>
      </c>
      <c r="G186">
        <v>1</v>
      </c>
      <c r="H186">
        <v>18.29</v>
      </c>
      <c r="I186">
        <v>66.91</v>
      </c>
      <c r="J186" t="s">
        <v>15</v>
      </c>
      <c r="K186" t="s">
        <v>16</v>
      </c>
    </row>
    <row r="187" spans="1:11" x14ac:dyDescent="0.3">
      <c r="A187" t="s">
        <v>414</v>
      </c>
      <c r="B187" s="1">
        <v>45540</v>
      </c>
      <c r="C187" t="s">
        <v>415</v>
      </c>
      <c r="D187" t="s">
        <v>42</v>
      </c>
      <c r="E187" t="s">
        <v>20</v>
      </c>
      <c r="F187">
        <v>3541.27</v>
      </c>
      <c r="G187">
        <v>5</v>
      </c>
      <c r="H187">
        <v>465.59</v>
      </c>
      <c r="I187">
        <v>632.26</v>
      </c>
      <c r="J187" t="s">
        <v>25</v>
      </c>
      <c r="K187" t="s">
        <v>119</v>
      </c>
    </row>
    <row r="188" spans="1:11" x14ac:dyDescent="0.3">
      <c r="A188" t="s">
        <v>416</v>
      </c>
      <c r="B188" s="1">
        <v>45424</v>
      </c>
      <c r="C188" t="s">
        <v>417</v>
      </c>
      <c r="D188" t="s">
        <v>93</v>
      </c>
      <c r="E188" t="s">
        <v>34</v>
      </c>
      <c r="F188">
        <v>2410.1</v>
      </c>
      <c r="G188">
        <v>4</v>
      </c>
      <c r="H188">
        <v>283.91000000000003</v>
      </c>
      <c r="I188">
        <v>537.85</v>
      </c>
      <c r="J188" t="s">
        <v>25</v>
      </c>
      <c r="K188" t="s">
        <v>26</v>
      </c>
    </row>
    <row r="189" spans="1:11" x14ac:dyDescent="0.3">
      <c r="A189" t="s">
        <v>418</v>
      </c>
      <c r="B189" s="1">
        <v>45406</v>
      </c>
      <c r="C189" t="s">
        <v>419</v>
      </c>
      <c r="D189" t="s">
        <v>93</v>
      </c>
      <c r="E189" t="s">
        <v>34</v>
      </c>
      <c r="F189">
        <v>4115.05</v>
      </c>
      <c r="G189">
        <v>7</v>
      </c>
      <c r="H189">
        <v>399.32</v>
      </c>
      <c r="I189">
        <v>672.64</v>
      </c>
      <c r="J189" t="s">
        <v>35</v>
      </c>
      <c r="K189" t="s">
        <v>16</v>
      </c>
    </row>
    <row r="190" spans="1:11" x14ac:dyDescent="0.3">
      <c r="A190" t="s">
        <v>420</v>
      </c>
      <c r="B190" s="1">
        <v>45396</v>
      </c>
      <c r="C190" t="s">
        <v>421</v>
      </c>
      <c r="D190" t="s">
        <v>46</v>
      </c>
      <c r="E190" t="s">
        <v>14</v>
      </c>
      <c r="F190">
        <v>4712.6899999999996</v>
      </c>
      <c r="G190">
        <v>5</v>
      </c>
      <c r="H190">
        <v>648.04999999999995</v>
      </c>
      <c r="I190">
        <v>516.83000000000004</v>
      </c>
      <c r="J190" t="s">
        <v>15</v>
      </c>
      <c r="K190" t="s">
        <v>26</v>
      </c>
    </row>
    <row r="191" spans="1:11" x14ac:dyDescent="0.3">
      <c r="A191" t="s">
        <v>422</v>
      </c>
      <c r="B191" s="1">
        <v>45483</v>
      </c>
      <c r="C191" t="s">
        <v>423</v>
      </c>
      <c r="D191" t="s">
        <v>69</v>
      </c>
      <c r="E191" t="s">
        <v>34</v>
      </c>
      <c r="F191">
        <v>4467.29</v>
      </c>
      <c r="G191">
        <v>9</v>
      </c>
      <c r="H191">
        <v>243.2</v>
      </c>
      <c r="I191">
        <v>919.94</v>
      </c>
      <c r="J191" t="s">
        <v>35</v>
      </c>
      <c r="K191" t="s">
        <v>21</v>
      </c>
    </row>
    <row r="192" spans="1:11" x14ac:dyDescent="0.3">
      <c r="A192" t="s">
        <v>424</v>
      </c>
      <c r="B192" s="1">
        <v>45724</v>
      </c>
      <c r="C192" t="s">
        <v>425</v>
      </c>
      <c r="D192" t="s">
        <v>52</v>
      </c>
      <c r="E192" t="s">
        <v>30</v>
      </c>
      <c r="F192">
        <v>2877.17</v>
      </c>
      <c r="G192">
        <v>5</v>
      </c>
      <c r="H192">
        <v>140.76</v>
      </c>
      <c r="I192">
        <v>642.49</v>
      </c>
      <c r="J192" t="s">
        <v>25</v>
      </c>
      <c r="K192" t="s">
        <v>43</v>
      </c>
    </row>
    <row r="193" spans="1:11" x14ac:dyDescent="0.3">
      <c r="A193" t="s">
        <v>426</v>
      </c>
      <c r="B193" s="1">
        <v>45549</v>
      </c>
      <c r="C193" t="s">
        <v>427</v>
      </c>
      <c r="D193" t="s">
        <v>52</v>
      </c>
      <c r="E193" t="s">
        <v>30</v>
      </c>
      <c r="F193">
        <v>1647.16</v>
      </c>
      <c r="G193">
        <v>4</v>
      </c>
      <c r="H193">
        <v>307.26</v>
      </c>
      <c r="I193">
        <v>279.49</v>
      </c>
      <c r="J193" t="s">
        <v>35</v>
      </c>
      <c r="K193" t="s">
        <v>26</v>
      </c>
    </row>
    <row r="194" spans="1:11" x14ac:dyDescent="0.3">
      <c r="A194" t="s">
        <v>428</v>
      </c>
      <c r="B194" s="1">
        <v>45372</v>
      </c>
      <c r="C194" t="s">
        <v>429</v>
      </c>
      <c r="D194" t="s">
        <v>46</v>
      </c>
      <c r="E194" t="s">
        <v>14</v>
      </c>
      <c r="F194">
        <v>2568.3000000000002</v>
      </c>
      <c r="G194">
        <v>9</v>
      </c>
      <c r="H194">
        <v>34.68</v>
      </c>
      <c r="I194">
        <v>768.83</v>
      </c>
      <c r="J194" t="s">
        <v>39</v>
      </c>
      <c r="K194" t="s">
        <v>16</v>
      </c>
    </row>
    <row r="195" spans="1:11" x14ac:dyDescent="0.3">
      <c r="A195" t="s">
        <v>430</v>
      </c>
      <c r="B195" s="1">
        <v>45573</v>
      </c>
      <c r="C195" t="s">
        <v>431</v>
      </c>
      <c r="D195" t="s">
        <v>49</v>
      </c>
      <c r="E195" t="s">
        <v>20</v>
      </c>
      <c r="F195">
        <v>3705.46</v>
      </c>
      <c r="G195">
        <v>5</v>
      </c>
      <c r="H195">
        <v>235.78</v>
      </c>
      <c r="I195">
        <v>859.19</v>
      </c>
      <c r="J195" t="s">
        <v>25</v>
      </c>
      <c r="K195" t="s">
        <v>21</v>
      </c>
    </row>
    <row r="196" spans="1:11" x14ac:dyDescent="0.3">
      <c r="A196" t="s">
        <v>432</v>
      </c>
      <c r="B196" s="1">
        <v>45647</v>
      </c>
      <c r="C196" t="s">
        <v>433</v>
      </c>
      <c r="D196" t="s">
        <v>13</v>
      </c>
      <c r="E196" t="s">
        <v>14</v>
      </c>
      <c r="F196">
        <v>6683.93</v>
      </c>
      <c r="G196">
        <v>7</v>
      </c>
      <c r="H196">
        <v>68.19</v>
      </c>
      <c r="I196">
        <v>1294.8599999999999</v>
      </c>
      <c r="J196" t="s">
        <v>15</v>
      </c>
      <c r="K196" t="s">
        <v>119</v>
      </c>
    </row>
    <row r="197" spans="1:11" x14ac:dyDescent="0.3">
      <c r="A197" t="s">
        <v>434</v>
      </c>
      <c r="B197" s="1">
        <v>45729</v>
      </c>
      <c r="C197" t="s">
        <v>435</v>
      </c>
      <c r="D197" t="s">
        <v>29</v>
      </c>
      <c r="E197" t="s">
        <v>30</v>
      </c>
      <c r="F197">
        <v>4270.25</v>
      </c>
      <c r="G197">
        <v>8</v>
      </c>
      <c r="H197">
        <v>96.58</v>
      </c>
      <c r="I197">
        <v>586.87</v>
      </c>
      <c r="J197" t="s">
        <v>35</v>
      </c>
      <c r="K197" t="s">
        <v>119</v>
      </c>
    </row>
    <row r="198" spans="1:11" x14ac:dyDescent="0.3">
      <c r="A198" t="s">
        <v>436</v>
      </c>
      <c r="B198" s="1">
        <v>45700</v>
      </c>
      <c r="C198" t="s">
        <v>437</v>
      </c>
      <c r="D198" t="s">
        <v>33</v>
      </c>
      <c r="E198" t="s">
        <v>34</v>
      </c>
      <c r="F198">
        <v>1884.08</v>
      </c>
      <c r="G198">
        <v>4</v>
      </c>
      <c r="H198">
        <v>211.77</v>
      </c>
      <c r="I198">
        <v>232.57</v>
      </c>
      <c r="J198" t="s">
        <v>35</v>
      </c>
      <c r="K198" t="s">
        <v>16</v>
      </c>
    </row>
    <row r="199" spans="1:11" x14ac:dyDescent="0.3">
      <c r="A199" t="s">
        <v>438</v>
      </c>
      <c r="B199" s="1">
        <v>45566</v>
      </c>
      <c r="C199" t="s">
        <v>439</v>
      </c>
      <c r="D199" t="s">
        <v>33</v>
      </c>
      <c r="E199" t="s">
        <v>34</v>
      </c>
      <c r="F199">
        <v>3089.29</v>
      </c>
      <c r="G199">
        <v>5</v>
      </c>
      <c r="H199">
        <v>518.82000000000005</v>
      </c>
      <c r="I199">
        <v>865.14</v>
      </c>
      <c r="J199" t="s">
        <v>15</v>
      </c>
      <c r="K199" t="s">
        <v>43</v>
      </c>
    </row>
    <row r="200" spans="1:11" x14ac:dyDescent="0.3">
      <c r="A200" t="s">
        <v>440</v>
      </c>
      <c r="B200" s="1">
        <v>45483</v>
      </c>
      <c r="C200" t="s">
        <v>441</v>
      </c>
      <c r="D200" t="s">
        <v>42</v>
      </c>
      <c r="E200" t="s">
        <v>20</v>
      </c>
      <c r="F200">
        <v>2849.44</v>
      </c>
      <c r="G200">
        <v>4</v>
      </c>
      <c r="H200">
        <v>261.43</v>
      </c>
      <c r="I200">
        <v>312.79000000000002</v>
      </c>
      <c r="J200" t="s">
        <v>39</v>
      </c>
      <c r="K200" t="s">
        <v>43</v>
      </c>
    </row>
    <row r="201" spans="1:11" x14ac:dyDescent="0.3">
      <c r="A201" t="s">
        <v>442</v>
      </c>
      <c r="B201" s="1">
        <v>45530</v>
      </c>
      <c r="C201" t="s">
        <v>443</v>
      </c>
      <c r="D201" t="s">
        <v>13</v>
      </c>
      <c r="E201" t="s">
        <v>14</v>
      </c>
      <c r="F201">
        <v>724.37</v>
      </c>
      <c r="G201">
        <v>2</v>
      </c>
      <c r="H201">
        <v>70.37</v>
      </c>
      <c r="I201">
        <v>145.21</v>
      </c>
      <c r="J201" t="s">
        <v>35</v>
      </c>
      <c r="K201" t="s">
        <v>43</v>
      </c>
    </row>
    <row r="202" spans="1:11" x14ac:dyDescent="0.3">
      <c r="A202" t="s">
        <v>444</v>
      </c>
      <c r="B202" s="1">
        <v>45540</v>
      </c>
      <c r="C202" t="s">
        <v>445</v>
      </c>
      <c r="D202" t="s">
        <v>88</v>
      </c>
      <c r="E202" t="s">
        <v>34</v>
      </c>
      <c r="F202">
        <v>207</v>
      </c>
      <c r="G202">
        <v>3</v>
      </c>
      <c r="H202">
        <v>37.35</v>
      </c>
      <c r="I202">
        <v>21.14</v>
      </c>
      <c r="J202" t="s">
        <v>39</v>
      </c>
      <c r="K202" t="s">
        <v>26</v>
      </c>
    </row>
    <row r="203" spans="1:11" x14ac:dyDescent="0.3">
      <c r="A203" t="s">
        <v>446</v>
      </c>
      <c r="B203" s="1">
        <v>45622</v>
      </c>
      <c r="C203" t="s">
        <v>447</v>
      </c>
      <c r="D203" t="s">
        <v>29</v>
      </c>
      <c r="E203" t="s">
        <v>30</v>
      </c>
      <c r="F203">
        <v>1046.6600000000001</v>
      </c>
      <c r="G203">
        <v>9</v>
      </c>
      <c r="H203">
        <v>101.94</v>
      </c>
      <c r="I203">
        <v>163.28</v>
      </c>
      <c r="J203" t="s">
        <v>35</v>
      </c>
      <c r="K203" t="s">
        <v>26</v>
      </c>
    </row>
    <row r="204" spans="1:11" x14ac:dyDescent="0.3">
      <c r="A204" t="s">
        <v>448</v>
      </c>
      <c r="B204" s="1">
        <v>45649</v>
      </c>
      <c r="C204" t="s">
        <v>449</v>
      </c>
      <c r="D204" t="s">
        <v>33</v>
      </c>
      <c r="E204" t="s">
        <v>34</v>
      </c>
      <c r="F204">
        <v>7020.92</v>
      </c>
      <c r="G204">
        <v>9</v>
      </c>
      <c r="H204">
        <v>1298.56</v>
      </c>
      <c r="I204">
        <v>2053.4699999999998</v>
      </c>
      <c r="J204" t="s">
        <v>39</v>
      </c>
      <c r="K204" t="s">
        <v>21</v>
      </c>
    </row>
    <row r="205" spans="1:11" x14ac:dyDescent="0.3">
      <c r="A205" t="s">
        <v>450</v>
      </c>
      <c r="B205" s="1">
        <v>45480</v>
      </c>
      <c r="C205" t="s">
        <v>451</v>
      </c>
      <c r="D205" t="s">
        <v>29</v>
      </c>
      <c r="E205" t="s">
        <v>30</v>
      </c>
      <c r="F205">
        <v>386.22</v>
      </c>
      <c r="G205">
        <v>8</v>
      </c>
      <c r="H205">
        <v>58.9</v>
      </c>
      <c r="I205">
        <v>97.57</v>
      </c>
      <c r="J205" t="s">
        <v>15</v>
      </c>
      <c r="K205" t="s">
        <v>26</v>
      </c>
    </row>
    <row r="206" spans="1:11" x14ac:dyDescent="0.3">
      <c r="A206" t="s">
        <v>452</v>
      </c>
      <c r="B206" s="1">
        <v>45545</v>
      </c>
      <c r="C206" t="s">
        <v>453</v>
      </c>
      <c r="D206" t="s">
        <v>93</v>
      </c>
      <c r="E206" t="s">
        <v>34</v>
      </c>
      <c r="F206">
        <v>3470.39</v>
      </c>
      <c r="G206">
        <v>6</v>
      </c>
      <c r="H206">
        <v>505.97</v>
      </c>
      <c r="I206">
        <v>648.59</v>
      </c>
      <c r="J206" t="s">
        <v>25</v>
      </c>
      <c r="K206" t="s">
        <v>26</v>
      </c>
    </row>
    <row r="207" spans="1:11" x14ac:dyDescent="0.3">
      <c r="A207" t="s">
        <v>454</v>
      </c>
      <c r="B207" s="1">
        <v>45729</v>
      </c>
      <c r="C207" t="s">
        <v>455</v>
      </c>
      <c r="D207" t="s">
        <v>93</v>
      </c>
      <c r="E207" t="s">
        <v>34</v>
      </c>
      <c r="F207">
        <v>646.85</v>
      </c>
      <c r="G207">
        <v>2</v>
      </c>
      <c r="H207">
        <v>110.46</v>
      </c>
      <c r="I207">
        <v>142.79</v>
      </c>
      <c r="J207" t="s">
        <v>35</v>
      </c>
      <c r="K207" t="s">
        <v>26</v>
      </c>
    </row>
    <row r="208" spans="1:11" x14ac:dyDescent="0.3">
      <c r="A208" t="s">
        <v>456</v>
      </c>
      <c r="B208" s="1">
        <v>45682</v>
      </c>
      <c r="C208" t="s">
        <v>457</v>
      </c>
      <c r="D208" t="s">
        <v>33</v>
      </c>
      <c r="E208" t="s">
        <v>34</v>
      </c>
      <c r="F208">
        <v>7989.21</v>
      </c>
      <c r="G208">
        <v>9</v>
      </c>
      <c r="H208">
        <v>383.56</v>
      </c>
      <c r="I208">
        <v>817.79</v>
      </c>
      <c r="J208" t="s">
        <v>15</v>
      </c>
      <c r="K208" t="s">
        <v>26</v>
      </c>
    </row>
    <row r="209" spans="1:11" x14ac:dyDescent="0.3">
      <c r="A209" t="s">
        <v>458</v>
      </c>
      <c r="B209" s="1">
        <v>45692</v>
      </c>
      <c r="C209" t="s">
        <v>459</v>
      </c>
      <c r="D209" t="s">
        <v>13</v>
      </c>
      <c r="E209" t="s">
        <v>14</v>
      </c>
      <c r="F209">
        <v>292.17</v>
      </c>
      <c r="G209">
        <v>4</v>
      </c>
      <c r="H209">
        <v>37.17</v>
      </c>
      <c r="I209">
        <v>49.56</v>
      </c>
      <c r="J209" t="s">
        <v>39</v>
      </c>
      <c r="K209" t="s">
        <v>119</v>
      </c>
    </row>
    <row r="210" spans="1:11" x14ac:dyDescent="0.3">
      <c r="A210" t="s">
        <v>460</v>
      </c>
      <c r="B210" s="1">
        <v>45565</v>
      </c>
      <c r="C210" t="s">
        <v>461</v>
      </c>
      <c r="D210" t="s">
        <v>49</v>
      </c>
      <c r="E210" t="s">
        <v>20</v>
      </c>
      <c r="F210">
        <v>4708.6899999999996</v>
      </c>
      <c r="G210">
        <v>6</v>
      </c>
      <c r="H210">
        <v>55.59</v>
      </c>
      <c r="I210">
        <v>902.9</v>
      </c>
      <c r="J210" t="s">
        <v>15</v>
      </c>
      <c r="K210" t="s">
        <v>16</v>
      </c>
    </row>
    <row r="211" spans="1:11" x14ac:dyDescent="0.3">
      <c r="A211" t="s">
        <v>462</v>
      </c>
      <c r="B211" s="1">
        <v>45615</v>
      </c>
      <c r="C211" t="s">
        <v>463</v>
      </c>
      <c r="D211" t="s">
        <v>88</v>
      </c>
      <c r="E211" t="s">
        <v>34</v>
      </c>
      <c r="F211">
        <v>4703.45</v>
      </c>
      <c r="G211">
        <v>7</v>
      </c>
      <c r="H211">
        <v>313.57</v>
      </c>
      <c r="I211">
        <v>564.20000000000005</v>
      </c>
      <c r="J211" t="s">
        <v>39</v>
      </c>
      <c r="K211" t="s">
        <v>26</v>
      </c>
    </row>
    <row r="212" spans="1:11" x14ac:dyDescent="0.3">
      <c r="A212" t="s">
        <v>464</v>
      </c>
      <c r="B212" s="1">
        <v>45569</v>
      </c>
      <c r="C212" t="s">
        <v>465</v>
      </c>
      <c r="D212" t="s">
        <v>29</v>
      </c>
      <c r="E212" t="s">
        <v>30</v>
      </c>
      <c r="F212">
        <v>480.71</v>
      </c>
      <c r="G212">
        <v>4</v>
      </c>
      <c r="H212">
        <v>44.33</v>
      </c>
      <c r="I212">
        <v>75.14</v>
      </c>
      <c r="J212" t="s">
        <v>25</v>
      </c>
      <c r="K212" t="s">
        <v>26</v>
      </c>
    </row>
    <row r="213" spans="1:11" x14ac:dyDescent="0.3">
      <c r="A213" t="s">
        <v>466</v>
      </c>
      <c r="B213" s="1">
        <v>45458</v>
      </c>
      <c r="C213" t="s">
        <v>467</v>
      </c>
      <c r="D213" t="s">
        <v>62</v>
      </c>
      <c r="E213" t="s">
        <v>20</v>
      </c>
      <c r="F213">
        <v>622.29999999999995</v>
      </c>
      <c r="G213">
        <v>3</v>
      </c>
      <c r="H213">
        <v>114.16</v>
      </c>
      <c r="I213">
        <v>90.09</v>
      </c>
      <c r="J213" t="s">
        <v>35</v>
      </c>
      <c r="K213" t="s">
        <v>43</v>
      </c>
    </row>
    <row r="214" spans="1:11" x14ac:dyDescent="0.3">
      <c r="A214" t="s">
        <v>468</v>
      </c>
      <c r="B214" s="1">
        <v>45395</v>
      </c>
      <c r="C214" t="s">
        <v>469</v>
      </c>
      <c r="D214" t="s">
        <v>88</v>
      </c>
      <c r="E214" t="s">
        <v>34</v>
      </c>
      <c r="F214">
        <v>748.07</v>
      </c>
      <c r="G214">
        <v>1</v>
      </c>
      <c r="H214">
        <v>70.06</v>
      </c>
      <c r="I214">
        <v>188.38</v>
      </c>
      <c r="J214" t="s">
        <v>35</v>
      </c>
      <c r="K214" t="s">
        <v>119</v>
      </c>
    </row>
    <row r="215" spans="1:11" x14ac:dyDescent="0.3">
      <c r="A215" t="s">
        <v>470</v>
      </c>
      <c r="B215" s="1">
        <v>45377</v>
      </c>
      <c r="C215" t="s">
        <v>471</v>
      </c>
      <c r="D215" t="s">
        <v>24</v>
      </c>
      <c r="E215" t="s">
        <v>14</v>
      </c>
      <c r="F215">
        <v>1799.71</v>
      </c>
      <c r="G215">
        <v>3</v>
      </c>
      <c r="H215">
        <v>0.59</v>
      </c>
      <c r="I215">
        <v>184.34</v>
      </c>
      <c r="J215" t="s">
        <v>39</v>
      </c>
      <c r="K215" t="s">
        <v>43</v>
      </c>
    </row>
    <row r="216" spans="1:11" x14ac:dyDescent="0.3">
      <c r="A216" t="s">
        <v>472</v>
      </c>
      <c r="B216" s="1">
        <v>45479</v>
      </c>
      <c r="C216" t="s">
        <v>473</v>
      </c>
      <c r="D216" t="s">
        <v>102</v>
      </c>
      <c r="E216" t="s">
        <v>34</v>
      </c>
      <c r="F216">
        <v>6641.28</v>
      </c>
      <c r="G216">
        <v>7</v>
      </c>
      <c r="H216">
        <v>467.32</v>
      </c>
      <c r="I216">
        <v>1706.18</v>
      </c>
      <c r="J216" t="s">
        <v>35</v>
      </c>
      <c r="K216" t="s">
        <v>119</v>
      </c>
    </row>
    <row r="217" spans="1:11" x14ac:dyDescent="0.3">
      <c r="A217" t="s">
        <v>474</v>
      </c>
      <c r="B217" s="1">
        <v>45692</v>
      </c>
      <c r="C217" t="s">
        <v>475</v>
      </c>
      <c r="D217" t="s">
        <v>38</v>
      </c>
      <c r="E217" t="s">
        <v>14</v>
      </c>
      <c r="F217">
        <v>945.04</v>
      </c>
      <c r="G217">
        <v>3</v>
      </c>
      <c r="H217">
        <v>127.48</v>
      </c>
      <c r="I217">
        <v>174.5</v>
      </c>
      <c r="J217" t="s">
        <v>25</v>
      </c>
      <c r="K217" t="s">
        <v>16</v>
      </c>
    </row>
    <row r="218" spans="1:11" x14ac:dyDescent="0.3">
      <c r="A218" t="s">
        <v>476</v>
      </c>
      <c r="B218" s="1">
        <v>45727</v>
      </c>
      <c r="C218" t="s">
        <v>477</v>
      </c>
      <c r="D218" t="s">
        <v>138</v>
      </c>
      <c r="E218" t="s">
        <v>30</v>
      </c>
      <c r="F218">
        <v>7691.73</v>
      </c>
      <c r="G218">
        <v>9</v>
      </c>
      <c r="H218">
        <v>706.83</v>
      </c>
      <c r="I218">
        <v>2202.29</v>
      </c>
      <c r="J218" t="s">
        <v>35</v>
      </c>
      <c r="K218" t="s">
        <v>16</v>
      </c>
    </row>
    <row r="219" spans="1:11" x14ac:dyDescent="0.3">
      <c r="A219" t="s">
        <v>478</v>
      </c>
      <c r="B219" s="1">
        <v>45628</v>
      </c>
      <c r="C219" t="s">
        <v>479</v>
      </c>
      <c r="D219" t="s">
        <v>138</v>
      </c>
      <c r="E219" t="s">
        <v>30</v>
      </c>
      <c r="F219">
        <v>427.82</v>
      </c>
      <c r="G219">
        <v>3</v>
      </c>
      <c r="H219">
        <v>56.58</v>
      </c>
      <c r="I219">
        <v>59.43</v>
      </c>
      <c r="J219" t="s">
        <v>35</v>
      </c>
      <c r="K219" t="s">
        <v>16</v>
      </c>
    </row>
    <row r="220" spans="1:11" x14ac:dyDescent="0.3">
      <c r="A220" t="s">
        <v>480</v>
      </c>
      <c r="B220" s="1">
        <v>45628</v>
      </c>
      <c r="C220" t="s">
        <v>481</v>
      </c>
      <c r="D220" t="s">
        <v>62</v>
      </c>
      <c r="E220" t="s">
        <v>20</v>
      </c>
      <c r="F220">
        <v>969.83</v>
      </c>
      <c r="G220">
        <v>4</v>
      </c>
      <c r="H220">
        <v>187.84</v>
      </c>
      <c r="I220">
        <v>169.44</v>
      </c>
      <c r="J220" t="s">
        <v>15</v>
      </c>
      <c r="K220" t="s">
        <v>26</v>
      </c>
    </row>
    <row r="221" spans="1:11" x14ac:dyDescent="0.3">
      <c r="A221" t="s">
        <v>482</v>
      </c>
      <c r="B221" s="1">
        <v>45462</v>
      </c>
      <c r="C221" t="s">
        <v>483</v>
      </c>
      <c r="D221" t="s">
        <v>19</v>
      </c>
      <c r="E221" t="s">
        <v>20</v>
      </c>
      <c r="F221">
        <v>1928.23</v>
      </c>
      <c r="G221">
        <v>6</v>
      </c>
      <c r="H221">
        <v>315.95999999999998</v>
      </c>
      <c r="I221">
        <v>440.77</v>
      </c>
      <c r="J221" t="s">
        <v>39</v>
      </c>
      <c r="K221" t="s">
        <v>26</v>
      </c>
    </row>
    <row r="222" spans="1:11" x14ac:dyDescent="0.3">
      <c r="A222" t="s">
        <v>484</v>
      </c>
      <c r="B222" s="1">
        <v>45434</v>
      </c>
      <c r="C222" t="s">
        <v>485</v>
      </c>
      <c r="D222" t="s">
        <v>24</v>
      </c>
      <c r="E222" t="s">
        <v>14</v>
      </c>
      <c r="F222">
        <v>2739.7</v>
      </c>
      <c r="G222">
        <v>3</v>
      </c>
      <c r="H222">
        <v>8.65</v>
      </c>
      <c r="I222">
        <v>350.96</v>
      </c>
      <c r="J222" t="s">
        <v>15</v>
      </c>
      <c r="K222" t="s">
        <v>43</v>
      </c>
    </row>
    <row r="223" spans="1:11" x14ac:dyDescent="0.3">
      <c r="A223" t="s">
        <v>486</v>
      </c>
      <c r="B223" s="1">
        <v>45459</v>
      </c>
      <c r="C223" t="s">
        <v>487</v>
      </c>
      <c r="D223" t="s">
        <v>102</v>
      </c>
      <c r="E223" t="s">
        <v>34</v>
      </c>
      <c r="F223">
        <v>4863.72</v>
      </c>
      <c r="G223">
        <v>8</v>
      </c>
      <c r="H223">
        <v>91.08</v>
      </c>
      <c r="I223">
        <v>1274.06</v>
      </c>
      <c r="J223" t="s">
        <v>25</v>
      </c>
      <c r="K223" t="s">
        <v>21</v>
      </c>
    </row>
    <row r="224" spans="1:11" x14ac:dyDescent="0.3">
      <c r="A224" t="s">
        <v>488</v>
      </c>
      <c r="B224" s="1">
        <v>45420</v>
      </c>
      <c r="C224" t="s">
        <v>489</v>
      </c>
      <c r="D224" t="s">
        <v>93</v>
      </c>
      <c r="E224" t="s">
        <v>34</v>
      </c>
      <c r="F224">
        <v>916.25</v>
      </c>
      <c r="G224">
        <v>1</v>
      </c>
      <c r="H224">
        <v>62.33</v>
      </c>
      <c r="I224">
        <v>119.74</v>
      </c>
      <c r="J224" t="s">
        <v>15</v>
      </c>
      <c r="K224" t="s">
        <v>119</v>
      </c>
    </row>
    <row r="225" spans="1:11" x14ac:dyDescent="0.3">
      <c r="A225" t="s">
        <v>490</v>
      </c>
      <c r="B225" s="1">
        <v>45693</v>
      </c>
      <c r="C225" t="s">
        <v>491</v>
      </c>
      <c r="D225" t="s">
        <v>69</v>
      </c>
      <c r="E225" t="s">
        <v>34</v>
      </c>
      <c r="F225">
        <v>3900.88</v>
      </c>
      <c r="G225">
        <v>8</v>
      </c>
      <c r="H225">
        <v>392.97</v>
      </c>
      <c r="I225">
        <v>725.27</v>
      </c>
      <c r="J225" t="s">
        <v>39</v>
      </c>
      <c r="K225" t="s">
        <v>26</v>
      </c>
    </row>
    <row r="226" spans="1:11" x14ac:dyDescent="0.3">
      <c r="A226" t="s">
        <v>492</v>
      </c>
      <c r="B226" s="1">
        <v>45681</v>
      </c>
      <c r="C226" t="s">
        <v>493</v>
      </c>
      <c r="D226" t="s">
        <v>46</v>
      </c>
      <c r="E226" t="s">
        <v>14</v>
      </c>
      <c r="F226">
        <v>462.67</v>
      </c>
      <c r="G226">
        <v>2</v>
      </c>
      <c r="H226">
        <v>15.54</v>
      </c>
      <c r="I226">
        <v>108.21</v>
      </c>
      <c r="J226" t="s">
        <v>39</v>
      </c>
      <c r="K226" t="s">
        <v>16</v>
      </c>
    </row>
    <row r="227" spans="1:11" x14ac:dyDescent="0.3">
      <c r="A227" t="s">
        <v>494</v>
      </c>
      <c r="B227" s="1">
        <v>45444</v>
      </c>
      <c r="C227" t="s">
        <v>495</v>
      </c>
      <c r="D227" t="s">
        <v>29</v>
      </c>
      <c r="E227" t="s">
        <v>30</v>
      </c>
      <c r="F227">
        <v>4331.96</v>
      </c>
      <c r="G227">
        <v>5</v>
      </c>
      <c r="H227">
        <v>37.590000000000003</v>
      </c>
      <c r="I227">
        <v>454.87</v>
      </c>
      <c r="J227" t="s">
        <v>15</v>
      </c>
      <c r="K227" t="s">
        <v>26</v>
      </c>
    </row>
    <row r="228" spans="1:11" x14ac:dyDescent="0.3">
      <c r="A228" t="s">
        <v>496</v>
      </c>
      <c r="B228" s="1">
        <v>45479</v>
      </c>
      <c r="C228" t="s">
        <v>497</v>
      </c>
      <c r="D228" t="s">
        <v>76</v>
      </c>
      <c r="E228" t="s">
        <v>20</v>
      </c>
      <c r="F228">
        <v>663.02</v>
      </c>
      <c r="G228">
        <v>2</v>
      </c>
      <c r="H228">
        <v>12.33</v>
      </c>
      <c r="I228">
        <v>193.96</v>
      </c>
      <c r="J228" t="s">
        <v>35</v>
      </c>
      <c r="K228" t="s">
        <v>26</v>
      </c>
    </row>
    <row r="229" spans="1:11" x14ac:dyDescent="0.3">
      <c r="A229" t="s">
        <v>498</v>
      </c>
      <c r="B229" s="1">
        <v>45691</v>
      </c>
      <c r="C229" t="s">
        <v>499</v>
      </c>
      <c r="D229" t="s">
        <v>13</v>
      </c>
      <c r="E229" t="s">
        <v>14</v>
      </c>
      <c r="F229">
        <v>271.08</v>
      </c>
      <c r="G229">
        <v>1</v>
      </c>
      <c r="H229">
        <v>34.53</v>
      </c>
      <c r="I229">
        <v>62.78</v>
      </c>
      <c r="J229" t="s">
        <v>39</v>
      </c>
      <c r="K229" t="s">
        <v>43</v>
      </c>
    </row>
    <row r="230" spans="1:11" x14ac:dyDescent="0.3">
      <c r="A230" t="s">
        <v>500</v>
      </c>
      <c r="B230" s="1">
        <v>45615</v>
      </c>
      <c r="C230" t="s">
        <v>501</v>
      </c>
      <c r="D230" t="s">
        <v>13</v>
      </c>
      <c r="E230" t="s">
        <v>14</v>
      </c>
      <c r="F230">
        <v>959.4</v>
      </c>
      <c r="G230">
        <v>7</v>
      </c>
      <c r="H230">
        <v>130.27000000000001</v>
      </c>
      <c r="I230">
        <v>150.66</v>
      </c>
      <c r="J230" t="s">
        <v>25</v>
      </c>
      <c r="K230" t="s">
        <v>43</v>
      </c>
    </row>
    <row r="231" spans="1:11" x14ac:dyDescent="0.3">
      <c r="A231" t="s">
        <v>502</v>
      </c>
      <c r="B231" s="1">
        <v>45561</v>
      </c>
      <c r="C231" t="s">
        <v>503</v>
      </c>
      <c r="D231" t="s">
        <v>24</v>
      </c>
      <c r="E231" t="s">
        <v>14</v>
      </c>
      <c r="F231">
        <v>1214.44</v>
      </c>
      <c r="G231">
        <v>2</v>
      </c>
      <c r="H231">
        <v>93.65</v>
      </c>
      <c r="I231">
        <v>350.71</v>
      </c>
      <c r="J231" t="s">
        <v>35</v>
      </c>
      <c r="K231" t="s">
        <v>119</v>
      </c>
    </row>
    <row r="232" spans="1:11" x14ac:dyDescent="0.3">
      <c r="A232" t="s">
        <v>504</v>
      </c>
      <c r="B232" s="1">
        <v>45674</v>
      </c>
      <c r="C232" t="s">
        <v>505</v>
      </c>
      <c r="D232" t="s">
        <v>88</v>
      </c>
      <c r="E232" t="s">
        <v>34</v>
      </c>
      <c r="F232">
        <v>5732.42</v>
      </c>
      <c r="G232">
        <v>7</v>
      </c>
      <c r="H232">
        <v>1126.68</v>
      </c>
      <c r="I232">
        <v>1244.5999999999999</v>
      </c>
      <c r="J232" t="s">
        <v>15</v>
      </c>
      <c r="K232" t="s">
        <v>119</v>
      </c>
    </row>
    <row r="233" spans="1:11" x14ac:dyDescent="0.3">
      <c r="A233" t="s">
        <v>506</v>
      </c>
      <c r="B233" s="1">
        <v>45574</v>
      </c>
      <c r="C233" t="s">
        <v>507</v>
      </c>
      <c r="D233" t="s">
        <v>57</v>
      </c>
      <c r="E233" t="s">
        <v>14</v>
      </c>
      <c r="F233">
        <v>2213.87</v>
      </c>
      <c r="G233">
        <v>3</v>
      </c>
      <c r="H233">
        <v>215.58</v>
      </c>
      <c r="I233">
        <v>623.99</v>
      </c>
      <c r="J233" t="s">
        <v>39</v>
      </c>
      <c r="K233" t="s">
        <v>16</v>
      </c>
    </row>
    <row r="234" spans="1:11" x14ac:dyDescent="0.3">
      <c r="A234" t="s">
        <v>508</v>
      </c>
      <c r="B234" s="1">
        <v>45566</v>
      </c>
      <c r="C234" t="s">
        <v>509</v>
      </c>
      <c r="D234" t="s">
        <v>69</v>
      </c>
      <c r="E234" t="s">
        <v>34</v>
      </c>
      <c r="F234">
        <v>822.31</v>
      </c>
      <c r="G234">
        <v>1</v>
      </c>
      <c r="H234">
        <v>33.32</v>
      </c>
      <c r="I234">
        <v>114.59</v>
      </c>
      <c r="J234" t="s">
        <v>35</v>
      </c>
      <c r="K234" t="s">
        <v>16</v>
      </c>
    </row>
    <row r="235" spans="1:11" x14ac:dyDescent="0.3">
      <c r="A235" t="s">
        <v>510</v>
      </c>
      <c r="B235" s="1">
        <v>45372</v>
      </c>
      <c r="C235" t="s">
        <v>511</v>
      </c>
      <c r="D235" t="s">
        <v>42</v>
      </c>
      <c r="E235" t="s">
        <v>20</v>
      </c>
      <c r="F235">
        <v>2062.29</v>
      </c>
      <c r="G235">
        <v>3</v>
      </c>
      <c r="H235">
        <v>356.5</v>
      </c>
      <c r="I235">
        <v>321.56</v>
      </c>
      <c r="J235" t="s">
        <v>25</v>
      </c>
      <c r="K235" t="s">
        <v>16</v>
      </c>
    </row>
    <row r="236" spans="1:11" x14ac:dyDescent="0.3">
      <c r="A236" t="s">
        <v>512</v>
      </c>
      <c r="B236" s="1">
        <v>45405</v>
      </c>
      <c r="C236" t="s">
        <v>513</v>
      </c>
      <c r="D236" t="s">
        <v>49</v>
      </c>
      <c r="E236" t="s">
        <v>20</v>
      </c>
      <c r="F236">
        <v>1730.34</v>
      </c>
      <c r="G236">
        <v>2</v>
      </c>
      <c r="H236">
        <v>84.77</v>
      </c>
      <c r="I236">
        <v>486.94</v>
      </c>
      <c r="J236" t="s">
        <v>25</v>
      </c>
      <c r="K236" t="s">
        <v>43</v>
      </c>
    </row>
    <row r="237" spans="1:11" x14ac:dyDescent="0.3">
      <c r="A237" t="s">
        <v>514</v>
      </c>
      <c r="B237" s="1">
        <v>45392</v>
      </c>
      <c r="C237" t="s">
        <v>515</v>
      </c>
      <c r="D237" t="s">
        <v>38</v>
      </c>
      <c r="E237" t="s">
        <v>14</v>
      </c>
      <c r="F237">
        <v>2326.3200000000002</v>
      </c>
      <c r="G237">
        <v>9</v>
      </c>
      <c r="H237">
        <v>58.59</v>
      </c>
      <c r="I237">
        <v>318.56</v>
      </c>
      <c r="J237" t="s">
        <v>15</v>
      </c>
      <c r="K237" t="s">
        <v>16</v>
      </c>
    </row>
    <row r="238" spans="1:11" x14ac:dyDescent="0.3">
      <c r="A238" t="s">
        <v>516</v>
      </c>
      <c r="B238" s="1">
        <v>45482</v>
      </c>
      <c r="C238" t="s">
        <v>517</v>
      </c>
      <c r="D238" t="s">
        <v>175</v>
      </c>
      <c r="E238" t="s">
        <v>30</v>
      </c>
      <c r="F238">
        <v>5506.13</v>
      </c>
      <c r="G238">
        <v>7</v>
      </c>
      <c r="H238">
        <v>162.52000000000001</v>
      </c>
      <c r="I238">
        <v>1288.55</v>
      </c>
      <c r="J238" t="s">
        <v>25</v>
      </c>
      <c r="K238" t="s">
        <v>16</v>
      </c>
    </row>
    <row r="239" spans="1:11" x14ac:dyDescent="0.3">
      <c r="A239" t="s">
        <v>518</v>
      </c>
      <c r="B239" s="1">
        <v>45410</v>
      </c>
      <c r="C239" t="s">
        <v>519</v>
      </c>
      <c r="D239" t="s">
        <v>49</v>
      </c>
      <c r="E239" t="s">
        <v>20</v>
      </c>
      <c r="F239">
        <v>1986.05</v>
      </c>
      <c r="G239">
        <v>8</v>
      </c>
      <c r="H239">
        <v>166.3</v>
      </c>
      <c r="I239">
        <v>268.70999999999998</v>
      </c>
      <c r="J239" t="s">
        <v>15</v>
      </c>
      <c r="K239" t="s">
        <v>26</v>
      </c>
    </row>
    <row r="240" spans="1:11" x14ac:dyDescent="0.3">
      <c r="A240" t="s">
        <v>520</v>
      </c>
      <c r="B240" s="1">
        <v>45717</v>
      </c>
      <c r="C240" t="s">
        <v>521</v>
      </c>
      <c r="D240" t="s">
        <v>79</v>
      </c>
      <c r="E240" t="s">
        <v>30</v>
      </c>
      <c r="F240">
        <v>1993.99</v>
      </c>
      <c r="G240">
        <v>4</v>
      </c>
      <c r="H240">
        <v>111.54</v>
      </c>
      <c r="I240">
        <v>333.66</v>
      </c>
      <c r="J240" t="s">
        <v>35</v>
      </c>
      <c r="K240" t="s">
        <v>43</v>
      </c>
    </row>
    <row r="241" spans="1:11" x14ac:dyDescent="0.3">
      <c r="A241" t="s">
        <v>522</v>
      </c>
      <c r="B241" s="1">
        <v>45448</v>
      </c>
      <c r="C241" t="s">
        <v>523</v>
      </c>
      <c r="D241" t="s">
        <v>29</v>
      </c>
      <c r="E241" t="s">
        <v>30</v>
      </c>
      <c r="F241">
        <v>465.9</v>
      </c>
      <c r="G241">
        <v>4</v>
      </c>
      <c r="H241">
        <v>78.72</v>
      </c>
      <c r="I241">
        <v>69.959999999999994</v>
      </c>
      <c r="J241" t="s">
        <v>35</v>
      </c>
      <c r="K241" t="s">
        <v>21</v>
      </c>
    </row>
    <row r="242" spans="1:11" x14ac:dyDescent="0.3">
      <c r="A242" t="s">
        <v>524</v>
      </c>
      <c r="B242" s="1">
        <v>45427</v>
      </c>
      <c r="C242" t="s">
        <v>525</v>
      </c>
      <c r="D242" t="s">
        <v>57</v>
      </c>
      <c r="E242" t="s">
        <v>14</v>
      </c>
      <c r="F242">
        <v>1421.68</v>
      </c>
      <c r="G242">
        <v>5</v>
      </c>
      <c r="H242">
        <v>170.07</v>
      </c>
      <c r="I242">
        <v>247.96</v>
      </c>
      <c r="J242" t="s">
        <v>35</v>
      </c>
      <c r="K242" t="s">
        <v>21</v>
      </c>
    </row>
    <row r="243" spans="1:11" x14ac:dyDescent="0.3">
      <c r="A243" t="s">
        <v>526</v>
      </c>
      <c r="B243" s="1">
        <v>45602</v>
      </c>
      <c r="C243" t="s">
        <v>527</v>
      </c>
      <c r="D243" t="s">
        <v>19</v>
      </c>
      <c r="E243" t="s">
        <v>20</v>
      </c>
      <c r="F243">
        <v>3681.91</v>
      </c>
      <c r="G243">
        <v>6</v>
      </c>
      <c r="H243">
        <v>217.64</v>
      </c>
      <c r="I243">
        <v>1010.07</v>
      </c>
      <c r="J243" t="s">
        <v>35</v>
      </c>
      <c r="K243" t="s">
        <v>26</v>
      </c>
    </row>
    <row r="244" spans="1:11" x14ac:dyDescent="0.3">
      <c r="A244" t="s">
        <v>528</v>
      </c>
      <c r="B244" s="1">
        <v>45520</v>
      </c>
      <c r="C244" t="s">
        <v>529</v>
      </c>
      <c r="D244" t="s">
        <v>69</v>
      </c>
      <c r="E244" t="s">
        <v>34</v>
      </c>
      <c r="F244">
        <v>3091.99</v>
      </c>
      <c r="G244">
        <v>5</v>
      </c>
      <c r="H244">
        <v>474.7</v>
      </c>
      <c r="I244">
        <v>576.15</v>
      </c>
      <c r="J244" t="s">
        <v>25</v>
      </c>
      <c r="K244" t="s">
        <v>119</v>
      </c>
    </row>
    <row r="245" spans="1:11" x14ac:dyDescent="0.3">
      <c r="A245" t="s">
        <v>530</v>
      </c>
      <c r="B245" s="1">
        <v>45697</v>
      </c>
      <c r="C245" t="s">
        <v>531</v>
      </c>
      <c r="D245" t="s">
        <v>33</v>
      </c>
      <c r="E245" t="s">
        <v>34</v>
      </c>
      <c r="F245">
        <v>3689.45</v>
      </c>
      <c r="G245">
        <v>7</v>
      </c>
      <c r="H245">
        <v>88.66</v>
      </c>
      <c r="I245">
        <v>383.13</v>
      </c>
      <c r="J245" t="s">
        <v>35</v>
      </c>
      <c r="K245" t="s">
        <v>26</v>
      </c>
    </row>
    <row r="246" spans="1:11" x14ac:dyDescent="0.3">
      <c r="A246" t="s">
        <v>532</v>
      </c>
      <c r="B246" s="1">
        <v>45525</v>
      </c>
      <c r="C246" t="s">
        <v>533</v>
      </c>
      <c r="D246" t="s">
        <v>79</v>
      </c>
      <c r="E246" t="s">
        <v>30</v>
      </c>
      <c r="F246">
        <v>3731.42</v>
      </c>
      <c r="G246">
        <v>7</v>
      </c>
      <c r="H246">
        <v>221.68</v>
      </c>
      <c r="I246">
        <v>767.3</v>
      </c>
      <c r="J246" t="s">
        <v>35</v>
      </c>
      <c r="K246" t="s">
        <v>119</v>
      </c>
    </row>
    <row r="247" spans="1:11" x14ac:dyDescent="0.3">
      <c r="A247" t="s">
        <v>534</v>
      </c>
      <c r="B247" s="1">
        <v>45626</v>
      </c>
      <c r="C247" t="s">
        <v>535</v>
      </c>
      <c r="D247" t="s">
        <v>79</v>
      </c>
      <c r="E247" t="s">
        <v>30</v>
      </c>
      <c r="F247">
        <v>4088.58</v>
      </c>
      <c r="G247">
        <v>7</v>
      </c>
      <c r="H247">
        <v>223.53</v>
      </c>
      <c r="I247">
        <v>484.11</v>
      </c>
      <c r="J247" t="s">
        <v>39</v>
      </c>
      <c r="K247" t="s">
        <v>21</v>
      </c>
    </row>
    <row r="248" spans="1:11" x14ac:dyDescent="0.3">
      <c r="A248" t="s">
        <v>536</v>
      </c>
      <c r="B248" s="1">
        <v>45723</v>
      </c>
      <c r="C248" t="s">
        <v>537</v>
      </c>
      <c r="D248" t="s">
        <v>79</v>
      </c>
      <c r="E248" t="s">
        <v>30</v>
      </c>
      <c r="F248">
        <v>2739.59</v>
      </c>
      <c r="G248">
        <v>10</v>
      </c>
      <c r="H248">
        <v>531.5</v>
      </c>
      <c r="I248">
        <v>328.32</v>
      </c>
      <c r="J248" t="s">
        <v>35</v>
      </c>
      <c r="K248" t="s">
        <v>26</v>
      </c>
    </row>
    <row r="249" spans="1:11" x14ac:dyDescent="0.3">
      <c r="A249" t="s">
        <v>538</v>
      </c>
      <c r="B249" s="1">
        <v>45481</v>
      </c>
      <c r="C249" t="s">
        <v>539</v>
      </c>
      <c r="D249" t="s">
        <v>33</v>
      </c>
      <c r="E249" t="s">
        <v>34</v>
      </c>
      <c r="F249">
        <v>3923.93</v>
      </c>
      <c r="G249">
        <v>6</v>
      </c>
      <c r="H249">
        <v>168.14</v>
      </c>
      <c r="I249">
        <v>728.46</v>
      </c>
      <c r="J249" t="s">
        <v>25</v>
      </c>
      <c r="K249" t="s">
        <v>16</v>
      </c>
    </row>
    <row r="250" spans="1:11" x14ac:dyDescent="0.3">
      <c r="A250" t="s">
        <v>540</v>
      </c>
      <c r="B250" s="1">
        <v>45378</v>
      </c>
      <c r="C250" t="s">
        <v>541</v>
      </c>
      <c r="D250" t="s">
        <v>42</v>
      </c>
      <c r="E250" t="s">
        <v>20</v>
      </c>
      <c r="F250">
        <v>608.86</v>
      </c>
      <c r="G250">
        <v>2</v>
      </c>
      <c r="H250">
        <v>55.53</v>
      </c>
      <c r="I250">
        <v>125.73</v>
      </c>
      <c r="J250" t="s">
        <v>25</v>
      </c>
      <c r="K250" t="s">
        <v>26</v>
      </c>
    </row>
    <row r="251" spans="1:11" x14ac:dyDescent="0.3">
      <c r="A251" t="s">
        <v>542</v>
      </c>
      <c r="B251" s="1">
        <v>45527</v>
      </c>
      <c r="C251" t="s">
        <v>543</v>
      </c>
      <c r="D251" t="s">
        <v>29</v>
      </c>
      <c r="E251" t="s">
        <v>30</v>
      </c>
      <c r="F251">
        <v>2511.12</v>
      </c>
      <c r="G251">
        <v>6</v>
      </c>
      <c r="H251">
        <v>425.36</v>
      </c>
      <c r="I251">
        <v>507.69</v>
      </c>
      <c r="J251" t="s">
        <v>15</v>
      </c>
      <c r="K251" t="s">
        <v>43</v>
      </c>
    </row>
    <row r="252" spans="1:11" x14ac:dyDescent="0.3">
      <c r="A252" t="s">
        <v>544</v>
      </c>
      <c r="B252" s="1">
        <v>45674</v>
      </c>
      <c r="C252" t="s">
        <v>545</v>
      </c>
      <c r="D252" t="s">
        <v>52</v>
      </c>
      <c r="E252" t="s">
        <v>30</v>
      </c>
      <c r="F252">
        <v>7204.38</v>
      </c>
      <c r="G252">
        <v>10</v>
      </c>
      <c r="H252">
        <v>182.29</v>
      </c>
      <c r="I252">
        <v>840.19</v>
      </c>
      <c r="J252" t="s">
        <v>15</v>
      </c>
      <c r="K252" t="s">
        <v>43</v>
      </c>
    </row>
    <row r="253" spans="1:11" x14ac:dyDescent="0.3">
      <c r="A253" t="s">
        <v>546</v>
      </c>
      <c r="B253" s="1">
        <v>45468</v>
      </c>
      <c r="C253" t="s">
        <v>547</v>
      </c>
      <c r="D253" t="s">
        <v>88</v>
      </c>
      <c r="E253" t="s">
        <v>34</v>
      </c>
      <c r="F253">
        <v>2356.13</v>
      </c>
      <c r="G253">
        <v>8</v>
      </c>
      <c r="H253">
        <v>190.63</v>
      </c>
      <c r="I253">
        <v>653.53</v>
      </c>
      <c r="J253" t="s">
        <v>25</v>
      </c>
      <c r="K253" t="s">
        <v>16</v>
      </c>
    </row>
    <row r="254" spans="1:11" x14ac:dyDescent="0.3">
      <c r="A254" t="s">
        <v>548</v>
      </c>
      <c r="B254" s="1">
        <v>45546</v>
      </c>
      <c r="C254" t="s">
        <v>549</v>
      </c>
      <c r="D254" t="s">
        <v>46</v>
      </c>
      <c r="E254" t="s">
        <v>14</v>
      </c>
      <c r="F254">
        <v>1148.67</v>
      </c>
      <c r="G254">
        <v>4</v>
      </c>
      <c r="H254">
        <v>168.17</v>
      </c>
      <c r="I254">
        <v>138.1</v>
      </c>
      <c r="J254" t="s">
        <v>25</v>
      </c>
      <c r="K254" t="s">
        <v>119</v>
      </c>
    </row>
    <row r="255" spans="1:11" x14ac:dyDescent="0.3">
      <c r="A255" t="s">
        <v>550</v>
      </c>
      <c r="B255" s="1">
        <v>45560</v>
      </c>
      <c r="C255" t="s">
        <v>551</v>
      </c>
      <c r="D255" t="s">
        <v>42</v>
      </c>
      <c r="E255" t="s">
        <v>20</v>
      </c>
      <c r="F255">
        <v>404.92</v>
      </c>
      <c r="G255">
        <v>1</v>
      </c>
      <c r="H255">
        <v>7.48</v>
      </c>
      <c r="I255">
        <v>89.68</v>
      </c>
      <c r="J255" t="s">
        <v>35</v>
      </c>
      <c r="K255" t="s">
        <v>16</v>
      </c>
    </row>
    <row r="256" spans="1:11" x14ac:dyDescent="0.3">
      <c r="A256" t="s">
        <v>552</v>
      </c>
      <c r="B256" s="1">
        <v>45550</v>
      </c>
      <c r="C256" t="s">
        <v>553</v>
      </c>
      <c r="D256" t="s">
        <v>42</v>
      </c>
      <c r="E256" t="s">
        <v>20</v>
      </c>
      <c r="F256">
        <v>1945.22</v>
      </c>
      <c r="G256">
        <v>6</v>
      </c>
      <c r="H256">
        <v>231.83</v>
      </c>
      <c r="I256">
        <v>222.28</v>
      </c>
      <c r="J256" t="s">
        <v>15</v>
      </c>
      <c r="K256" t="s">
        <v>43</v>
      </c>
    </row>
    <row r="257" spans="1:11" x14ac:dyDescent="0.3">
      <c r="A257" t="s">
        <v>554</v>
      </c>
      <c r="B257" s="1">
        <v>45558</v>
      </c>
      <c r="C257" t="s">
        <v>555</v>
      </c>
      <c r="D257" t="s">
        <v>76</v>
      </c>
      <c r="E257" t="s">
        <v>20</v>
      </c>
      <c r="F257">
        <v>3995.74</v>
      </c>
      <c r="G257">
        <v>10</v>
      </c>
      <c r="H257">
        <v>437.96</v>
      </c>
      <c r="I257">
        <v>437.27</v>
      </c>
      <c r="J257" t="s">
        <v>25</v>
      </c>
      <c r="K257" t="s">
        <v>26</v>
      </c>
    </row>
    <row r="258" spans="1:11" x14ac:dyDescent="0.3">
      <c r="A258" t="s">
        <v>556</v>
      </c>
      <c r="B258" s="1">
        <v>45680</v>
      </c>
      <c r="C258" t="s">
        <v>557</v>
      </c>
      <c r="D258" t="s">
        <v>33</v>
      </c>
      <c r="E258" t="s">
        <v>34</v>
      </c>
      <c r="F258">
        <v>962.13</v>
      </c>
      <c r="G258">
        <v>5</v>
      </c>
      <c r="H258">
        <v>48.09</v>
      </c>
      <c r="I258">
        <v>205.72</v>
      </c>
      <c r="J258" t="s">
        <v>39</v>
      </c>
      <c r="K258" t="s">
        <v>16</v>
      </c>
    </row>
    <row r="259" spans="1:11" x14ac:dyDescent="0.3">
      <c r="A259" t="s">
        <v>558</v>
      </c>
      <c r="B259" s="1">
        <v>45593</v>
      </c>
      <c r="C259" t="s">
        <v>559</v>
      </c>
      <c r="D259" t="s">
        <v>93</v>
      </c>
      <c r="E259" t="s">
        <v>34</v>
      </c>
      <c r="F259">
        <v>3295.03</v>
      </c>
      <c r="G259">
        <v>4</v>
      </c>
      <c r="H259">
        <v>319.98</v>
      </c>
      <c r="I259">
        <v>868.79</v>
      </c>
      <c r="J259" t="s">
        <v>25</v>
      </c>
      <c r="K259" t="s">
        <v>119</v>
      </c>
    </row>
    <row r="260" spans="1:11" x14ac:dyDescent="0.3">
      <c r="A260" t="s">
        <v>560</v>
      </c>
      <c r="B260" s="1">
        <v>45488</v>
      </c>
      <c r="C260" t="s">
        <v>561</v>
      </c>
      <c r="D260" t="s">
        <v>46</v>
      </c>
      <c r="E260" t="s">
        <v>14</v>
      </c>
      <c r="F260">
        <v>1752.3</v>
      </c>
      <c r="G260">
        <v>9</v>
      </c>
      <c r="H260">
        <v>231.83</v>
      </c>
      <c r="I260">
        <v>489.97</v>
      </c>
      <c r="J260" t="s">
        <v>35</v>
      </c>
      <c r="K260" t="s">
        <v>119</v>
      </c>
    </row>
    <row r="261" spans="1:11" x14ac:dyDescent="0.3">
      <c r="A261" t="s">
        <v>562</v>
      </c>
      <c r="B261" s="1">
        <v>45718</v>
      </c>
      <c r="C261" t="s">
        <v>563</v>
      </c>
      <c r="D261" t="s">
        <v>175</v>
      </c>
      <c r="E261" t="s">
        <v>30</v>
      </c>
      <c r="F261">
        <v>880.27</v>
      </c>
      <c r="G261">
        <v>1</v>
      </c>
      <c r="H261">
        <v>95.54</v>
      </c>
      <c r="I261">
        <v>191.55</v>
      </c>
      <c r="J261" t="s">
        <v>35</v>
      </c>
      <c r="K261" t="s">
        <v>119</v>
      </c>
    </row>
    <row r="262" spans="1:11" x14ac:dyDescent="0.3">
      <c r="A262" t="s">
        <v>564</v>
      </c>
      <c r="B262" s="1">
        <v>45665</v>
      </c>
      <c r="C262" t="s">
        <v>565</v>
      </c>
      <c r="D262" t="s">
        <v>88</v>
      </c>
      <c r="E262" t="s">
        <v>34</v>
      </c>
      <c r="F262">
        <v>3488.87</v>
      </c>
      <c r="G262">
        <v>10</v>
      </c>
      <c r="H262">
        <v>244.87</v>
      </c>
      <c r="I262">
        <v>492.89</v>
      </c>
      <c r="J262" t="s">
        <v>39</v>
      </c>
      <c r="K262" t="s">
        <v>21</v>
      </c>
    </row>
    <row r="263" spans="1:11" x14ac:dyDescent="0.3">
      <c r="A263" t="s">
        <v>566</v>
      </c>
      <c r="B263" s="1">
        <v>45657</v>
      </c>
      <c r="C263" t="s">
        <v>567</v>
      </c>
      <c r="D263" t="s">
        <v>38</v>
      </c>
      <c r="E263" t="s">
        <v>14</v>
      </c>
      <c r="F263">
        <v>1249.73</v>
      </c>
      <c r="G263">
        <v>3</v>
      </c>
      <c r="H263">
        <v>162.41999999999999</v>
      </c>
      <c r="I263">
        <v>270.77</v>
      </c>
      <c r="J263" t="s">
        <v>15</v>
      </c>
      <c r="K263" t="s">
        <v>16</v>
      </c>
    </row>
    <row r="264" spans="1:11" x14ac:dyDescent="0.3">
      <c r="A264" t="s">
        <v>568</v>
      </c>
      <c r="B264" s="1">
        <v>45501</v>
      </c>
      <c r="C264" t="s">
        <v>569</v>
      </c>
      <c r="D264" t="s">
        <v>46</v>
      </c>
      <c r="E264" t="s">
        <v>14</v>
      </c>
      <c r="F264">
        <v>2795.83</v>
      </c>
      <c r="G264">
        <v>4</v>
      </c>
      <c r="H264">
        <v>22.47</v>
      </c>
      <c r="I264">
        <v>355.13</v>
      </c>
      <c r="J264" t="s">
        <v>15</v>
      </c>
      <c r="K264" t="s">
        <v>119</v>
      </c>
    </row>
    <row r="265" spans="1:11" x14ac:dyDescent="0.3">
      <c r="A265" t="s">
        <v>570</v>
      </c>
      <c r="B265" s="1">
        <v>45484</v>
      </c>
      <c r="C265" t="s">
        <v>571</v>
      </c>
      <c r="D265" t="s">
        <v>13</v>
      </c>
      <c r="E265" t="s">
        <v>14</v>
      </c>
      <c r="F265">
        <v>2214.08</v>
      </c>
      <c r="G265">
        <v>3</v>
      </c>
      <c r="H265">
        <v>306.14</v>
      </c>
      <c r="I265">
        <v>237.22</v>
      </c>
      <c r="J265" t="s">
        <v>35</v>
      </c>
      <c r="K265" t="s">
        <v>21</v>
      </c>
    </row>
    <row r="266" spans="1:11" x14ac:dyDescent="0.3">
      <c r="A266" t="s">
        <v>572</v>
      </c>
      <c r="B266" s="1">
        <v>45431</v>
      </c>
      <c r="C266" t="s">
        <v>573</v>
      </c>
      <c r="D266" t="s">
        <v>62</v>
      </c>
      <c r="E266" t="s">
        <v>20</v>
      </c>
      <c r="F266">
        <v>2993.18</v>
      </c>
      <c r="G266">
        <v>7</v>
      </c>
      <c r="H266">
        <v>519.92999999999995</v>
      </c>
      <c r="I266">
        <v>613.96</v>
      </c>
      <c r="J266" t="s">
        <v>39</v>
      </c>
      <c r="K266" t="s">
        <v>26</v>
      </c>
    </row>
    <row r="267" spans="1:11" x14ac:dyDescent="0.3">
      <c r="A267" t="s">
        <v>574</v>
      </c>
      <c r="B267" s="1">
        <v>45463</v>
      </c>
      <c r="C267" t="s">
        <v>575</v>
      </c>
      <c r="D267" t="s">
        <v>52</v>
      </c>
      <c r="E267" t="s">
        <v>30</v>
      </c>
      <c r="F267">
        <v>1456.04</v>
      </c>
      <c r="G267">
        <v>5</v>
      </c>
      <c r="H267">
        <v>112.37</v>
      </c>
      <c r="I267">
        <v>274.52</v>
      </c>
      <c r="J267" t="s">
        <v>15</v>
      </c>
      <c r="K267" t="s">
        <v>16</v>
      </c>
    </row>
    <row r="268" spans="1:11" x14ac:dyDescent="0.3">
      <c r="A268" t="s">
        <v>576</v>
      </c>
      <c r="B268" s="1">
        <v>45559</v>
      </c>
      <c r="C268" t="s">
        <v>577</v>
      </c>
      <c r="D268" t="s">
        <v>79</v>
      </c>
      <c r="E268" t="s">
        <v>30</v>
      </c>
      <c r="F268">
        <v>1813.04</v>
      </c>
      <c r="G268">
        <v>6</v>
      </c>
      <c r="H268">
        <v>216.31</v>
      </c>
      <c r="I268">
        <v>451.68</v>
      </c>
      <c r="J268" t="s">
        <v>15</v>
      </c>
      <c r="K268" t="s">
        <v>21</v>
      </c>
    </row>
    <row r="269" spans="1:11" x14ac:dyDescent="0.3">
      <c r="A269" t="s">
        <v>578</v>
      </c>
      <c r="B269" s="1">
        <v>45389</v>
      </c>
      <c r="C269" t="s">
        <v>579</v>
      </c>
      <c r="D269" t="s">
        <v>175</v>
      </c>
      <c r="E269" t="s">
        <v>30</v>
      </c>
      <c r="F269">
        <v>1847.4</v>
      </c>
      <c r="G269">
        <v>9</v>
      </c>
      <c r="H269">
        <v>269.27</v>
      </c>
      <c r="I269">
        <v>236.2</v>
      </c>
      <c r="J269" t="s">
        <v>39</v>
      </c>
      <c r="K269" t="s">
        <v>43</v>
      </c>
    </row>
    <row r="270" spans="1:11" x14ac:dyDescent="0.3">
      <c r="A270" t="s">
        <v>580</v>
      </c>
      <c r="B270" s="1">
        <v>45541</v>
      </c>
      <c r="C270" t="s">
        <v>581</v>
      </c>
      <c r="D270" t="s">
        <v>42</v>
      </c>
      <c r="E270" t="s">
        <v>20</v>
      </c>
      <c r="F270">
        <v>1110.56</v>
      </c>
      <c r="G270">
        <v>5</v>
      </c>
      <c r="H270">
        <v>48.16</v>
      </c>
      <c r="I270">
        <v>286.94</v>
      </c>
      <c r="J270" t="s">
        <v>35</v>
      </c>
      <c r="K270" t="s">
        <v>43</v>
      </c>
    </row>
    <row r="271" spans="1:11" x14ac:dyDescent="0.3">
      <c r="A271" t="s">
        <v>582</v>
      </c>
      <c r="B271" s="1">
        <v>45641</v>
      </c>
      <c r="C271" t="s">
        <v>583</v>
      </c>
      <c r="D271" t="s">
        <v>88</v>
      </c>
      <c r="E271" t="s">
        <v>34</v>
      </c>
      <c r="F271">
        <v>3023.57</v>
      </c>
      <c r="G271">
        <v>4</v>
      </c>
      <c r="H271">
        <v>544.77</v>
      </c>
      <c r="I271">
        <v>540.47</v>
      </c>
      <c r="J271" t="s">
        <v>35</v>
      </c>
      <c r="K271" t="s">
        <v>119</v>
      </c>
    </row>
    <row r="272" spans="1:11" x14ac:dyDescent="0.3">
      <c r="A272" t="s">
        <v>584</v>
      </c>
      <c r="B272" s="1">
        <v>45712</v>
      </c>
      <c r="C272" t="s">
        <v>585</v>
      </c>
      <c r="D272" t="s">
        <v>138</v>
      </c>
      <c r="E272" t="s">
        <v>30</v>
      </c>
      <c r="F272">
        <v>4778.3599999999997</v>
      </c>
      <c r="G272">
        <v>5</v>
      </c>
      <c r="H272">
        <v>594.02</v>
      </c>
      <c r="I272">
        <v>563.08000000000004</v>
      </c>
      <c r="J272" t="s">
        <v>15</v>
      </c>
      <c r="K272" t="s">
        <v>43</v>
      </c>
    </row>
    <row r="273" spans="1:11" x14ac:dyDescent="0.3">
      <c r="A273" t="s">
        <v>586</v>
      </c>
      <c r="B273" s="1">
        <v>45548</v>
      </c>
      <c r="C273" t="s">
        <v>587</v>
      </c>
      <c r="D273" t="s">
        <v>33</v>
      </c>
      <c r="E273" t="s">
        <v>34</v>
      </c>
      <c r="F273">
        <v>4501.82</v>
      </c>
      <c r="G273">
        <v>7</v>
      </c>
      <c r="H273">
        <v>855.75</v>
      </c>
      <c r="I273">
        <v>726.2</v>
      </c>
      <c r="J273" t="s">
        <v>39</v>
      </c>
      <c r="K273" t="s">
        <v>16</v>
      </c>
    </row>
    <row r="274" spans="1:11" x14ac:dyDescent="0.3">
      <c r="A274" t="s">
        <v>588</v>
      </c>
      <c r="B274" s="1">
        <v>45708</v>
      </c>
      <c r="C274" t="s">
        <v>589</v>
      </c>
      <c r="D274" t="s">
        <v>52</v>
      </c>
      <c r="E274" t="s">
        <v>30</v>
      </c>
      <c r="F274">
        <v>2135.63</v>
      </c>
      <c r="G274">
        <v>5</v>
      </c>
      <c r="H274">
        <v>418.68</v>
      </c>
      <c r="I274">
        <v>237.4</v>
      </c>
      <c r="J274" t="s">
        <v>39</v>
      </c>
      <c r="K274" t="s">
        <v>119</v>
      </c>
    </row>
    <row r="275" spans="1:11" x14ac:dyDescent="0.3">
      <c r="A275" t="s">
        <v>590</v>
      </c>
      <c r="B275" s="1">
        <v>45582</v>
      </c>
      <c r="C275" t="s">
        <v>591</v>
      </c>
      <c r="D275" t="s">
        <v>62</v>
      </c>
      <c r="E275" t="s">
        <v>20</v>
      </c>
      <c r="F275">
        <v>2567.65</v>
      </c>
      <c r="G275">
        <v>8</v>
      </c>
      <c r="H275">
        <v>240.03</v>
      </c>
      <c r="I275">
        <v>585.17999999999995</v>
      </c>
      <c r="J275" t="s">
        <v>35</v>
      </c>
      <c r="K275" t="s">
        <v>16</v>
      </c>
    </row>
    <row r="276" spans="1:11" x14ac:dyDescent="0.3">
      <c r="A276" t="s">
        <v>592</v>
      </c>
      <c r="B276" s="1">
        <v>45625</v>
      </c>
      <c r="C276" t="s">
        <v>593</v>
      </c>
      <c r="D276" t="s">
        <v>38</v>
      </c>
      <c r="E276" t="s">
        <v>14</v>
      </c>
      <c r="F276">
        <v>964.89</v>
      </c>
      <c r="G276">
        <v>5</v>
      </c>
      <c r="H276">
        <v>155.84</v>
      </c>
      <c r="I276">
        <v>113.23</v>
      </c>
      <c r="J276" t="s">
        <v>25</v>
      </c>
      <c r="K276" t="s">
        <v>26</v>
      </c>
    </row>
    <row r="277" spans="1:11" x14ac:dyDescent="0.3">
      <c r="A277" t="s">
        <v>594</v>
      </c>
      <c r="B277" s="1">
        <v>45371</v>
      </c>
      <c r="C277" t="s">
        <v>595</v>
      </c>
      <c r="D277" t="s">
        <v>29</v>
      </c>
      <c r="E277" t="s">
        <v>30</v>
      </c>
      <c r="F277">
        <v>5400.4</v>
      </c>
      <c r="G277">
        <v>7</v>
      </c>
      <c r="H277">
        <v>189.58</v>
      </c>
      <c r="I277">
        <v>954.22</v>
      </c>
      <c r="J277" t="s">
        <v>35</v>
      </c>
      <c r="K277" t="s">
        <v>21</v>
      </c>
    </row>
    <row r="278" spans="1:11" x14ac:dyDescent="0.3">
      <c r="A278" t="s">
        <v>596</v>
      </c>
      <c r="B278" s="1">
        <v>45591</v>
      </c>
      <c r="C278" t="s">
        <v>597</v>
      </c>
      <c r="D278" t="s">
        <v>88</v>
      </c>
      <c r="E278" t="s">
        <v>34</v>
      </c>
      <c r="F278">
        <v>4048.98</v>
      </c>
      <c r="G278">
        <v>6</v>
      </c>
      <c r="H278">
        <v>1.48</v>
      </c>
      <c r="I278">
        <v>1039.6600000000001</v>
      </c>
      <c r="J278" t="s">
        <v>35</v>
      </c>
      <c r="K278" t="s">
        <v>26</v>
      </c>
    </row>
    <row r="279" spans="1:11" x14ac:dyDescent="0.3">
      <c r="A279" t="s">
        <v>598</v>
      </c>
      <c r="B279" s="1">
        <v>45482</v>
      </c>
      <c r="C279" t="s">
        <v>599</v>
      </c>
      <c r="D279" t="s">
        <v>49</v>
      </c>
      <c r="E279" t="s">
        <v>20</v>
      </c>
      <c r="F279">
        <v>2606.36</v>
      </c>
      <c r="G279">
        <v>3</v>
      </c>
      <c r="H279">
        <v>504.29</v>
      </c>
      <c r="I279">
        <v>269.43</v>
      </c>
      <c r="J279" t="s">
        <v>39</v>
      </c>
      <c r="K279" t="s">
        <v>119</v>
      </c>
    </row>
    <row r="280" spans="1:11" x14ac:dyDescent="0.3">
      <c r="A280" t="s">
        <v>600</v>
      </c>
      <c r="B280" s="1">
        <v>45664</v>
      </c>
      <c r="C280" t="s">
        <v>601</v>
      </c>
      <c r="D280" t="s">
        <v>42</v>
      </c>
      <c r="E280" t="s">
        <v>20</v>
      </c>
      <c r="F280">
        <v>1148.32</v>
      </c>
      <c r="G280">
        <v>3</v>
      </c>
      <c r="H280">
        <v>172.79</v>
      </c>
      <c r="I280">
        <v>160.03</v>
      </c>
      <c r="J280" t="s">
        <v>15</v>
      </c>
      <c r="K280" t="s">
        <v>26</v>
      </c>
    </row>
    <row r="281" spans="1:11" x14ac:dyDescent="0.3">
      <c r="A281" t="s">
        <v>602</v>
      </c>
      <c r="B281" s="1">
        <v>45527</v>
      </c>
      <c r="C281" t="s">
        <v>603</v>
      </c>
      <c r="D281" t="s">
        <v>79</v>
      </c>
      <c r="E281" t="s">
        <v>30</v>
      </c>
      <c r="F281">
        <v>2436.39</v>
      </c>
      <c r="G281">
        <v>7</v>
      </c>
      <c r="H281">
        <v>41.38</v>
      </c>
      <c r="I281">
        <v>485.89</v>
      </c>
      <c r="J281" t="s">
        <v>25</v>
      </c>
      <c r="K281" t="s">
        <v>43</v>
      </c>
    </row>
    <row r="282" spans="1:11" x14ac:dyDescent="0.3">
      <c r="A282" t="s">
        <v>604</v>
      </c>
      <c r="B282" s="1">
        <v>45435</v>
      </c>
      <c r="C282" t="s">
        <v>605</v>
      </c>
      <c r="D282" t="s">
        <v>24</v>
      </c>
      <c r="E282" t="s">
        <v>14</v>
      </c>
      <c r="F282">
        <v>7565.12</v>
      </c>
      <c r="G282">
        <v>9</v>
      </c>
      <c r="H282">
        <v>790.91</v>
      </c>
      <c r="I282">
        <v>1831.56</v>
      </c>
      <c r="J282" t="s">
        <v>15</v>
      </c>
      <c r="K282" t="s">
        <v>26</v>
      </c>
    </row>
    <row r="283" spans="1:11" x14ac:dyDescent="0.3">
      <c r="A283" t="s">
        <v>606</v>
      </c>
      <c r="B283" s="1">
        <v>45527</v>
      </c>
      <c r="C283" t="s">
        <v>607</v>
      </c>
      <c r="D283" t="s">
        <v>76</v>
      </c>
      <c r="E283" t="s">
        <v>20</v>
      </c>
      <c r="F283">
        <v>476.26</v>
      </c>
      <c r="G283">
        <v>6</v>
      </c>
      <c r="H283">
        <v>10.41</v>
      </c>
      <c r="I283">
        <v>80.290000000000006</v>
      </c>
      <c r="J283" t="s">
        <v>39</v>
      </c>
      <c r="K283" t="s">
        <v>21</v>
      </c>
    </row>
    <row r="284" spans="1:11" x14ac:dyDescent="0.3">
      <c r="A284" t="s">
        <v>608</v>
      </c>
      <c r="B284" s="1">
        <v>45468</v>
      </c>
      <c r="C284" t="s">
        <v>609</v>
      </c>
      <c r="D284" t="s">
        <v>102</v>
      </c>
      <c r="E284" t="s">
        <v>34</v>
      </c>
      <c r="F284">
        <v>1057.42</v>
      </c>
      <c r="G284">
        <v>2</v>
      </c>
      <c r="H284">
        <v>122.4</v>
      </c>
      <c r="I284">
        <v>293.06</v>
      </c>
      <c r="J284" t="s">
        <v>35</v>
      </c>
      <c r="K284" t="s">
        <v>21</v>
      </c>
    </row>
    <row r="285" spans="1:11" x14ac:dyDescent="0.3">
      <c r="A285" t="s">
        <v>610</v>
      </c>
      <c r="B285" s="1">
        <v>45711</v>
      </c>
      <c r="C285" t="s">
        <v>611</v>
      </c>
      <c r="D285" t="s">
        <v>79</v>
      </c>
      <c r="E285" t="s">
        <v>30</v>
      </c>
      <c r="F285">
        <v>579.16</v>
      </c>
      <c r="G285">
        <v>1</v>
      </c>
      <c r="H285">
        <v>112.59</v>
      </c>
      <c r="I285">
        <v>159.6</v>
      </c>
      <c r="J285" t="s">
        <v>25</v>
      </c>
      <c r="K285" t="s">
        <v>43</v>
      </c>
    </row>
    <row r="286" spans="1:11" x14ac:dyDescent="0.3">
      <c r="A286" t="s">
        <v>612</v>
      </c>
      <c r="B286" s="1">
        <v>45677</v>
      </c>
      <c r="C286" t="s">
        <v>613</v>
      </c>
      <c r="D286" t="s">
        <v>62</v>
      </c>
      <c r="E286" t="s">
        <v>20</v>
      </c>
      <c r="F286">
        <v>780.68</v>
      </c>
      <c r="G286">
        <v>8</v>
      </c>
      <c r="H286">
        <v>6.04</v>
      </c>
      <c r="I286">
        <v>136.72</v>
      </c>
      <c r="J286" t="s">
        <v>25</v>
      </c>
      <c r="K286" t="s">
        <v>43</v>
      </c>
    </row>
    <row r="287" spans="1:11" x14ac:dyDescent="0.3">
      <c r="A287" t="s">
        <v>614</v>
      </c>
      <c r="B287" s="1">
        <v>45386</v>
      </c>
      <c r="C287" t="s">
        <v>615</v>
      </c>
      <c r="D287" t="s">
        <v>29</v>
      </c>
      <c r="E287" t="s">
        <v>30</v>
      </c>
      <c r="F287">
        <v>3266.22</v>
      </c>
      <c r="G287">
        <v>10</v>
      </c>
      <c r="H287">
        <v>300.72000000000003</v>
      </c>
      <c r="I287">
        <v>885.99</v>
      </c>
      <c r="J287" t="s">
        <v>39</v>
      </c>
      <c r="K287" t="s">
        <v>43</v>
      </c>
    </row>
    <row r="288" spans="1:11" x14ac:dyDescent="0.3">
      <c r="A288" t="s">
        <v>616</v>
      </c>
      <c r="B288" s="1">
        <v>45528</v>
      </c>
      <c r="C288" t="s">
        <v>617</v>
      </c>
      <c r="D288" t="s">
        <v>62</v>
      </c>
      <c r="E288" t="s">
        <v>20</v>
      </c>
      <c r="F288">
        <v>304.24</v>
      </c>
      <c r="G288">
        <v>3</v>
      </c>
      <c r="H288">
        <v>12.33</v>
      </c>
      <c r="I288">
        <v>62.54</v>
      </c>
      <c r="J288" t="s">
        <v>25</v>
      </c>
      <c r="K288" t="s">
        <v>119</v>
      </c>
    </row>
    <row r="289" spans="1:11" x14ac:dyDescent="0.3">
      <c r="A289" t="s">
        <v>618</v>
      </c>
      <c r="B289" s="1">
        <v>45496</v>
      </c>
      <c r="C289" t="s">
        <v>619</v>
      </c>
      <c r="D289" t="s">
        <v>46</v>
      </c>
      <c r="E289" t="s">
        <v>14</v>
      </c>
      <c r="F289">
        <v>2243.86</v>
      </c>
      <c r="G289">
        <v>7</v>
      </c>
      <c r="H289">
        <v>289.05</v>
      </c>
      <c r="I289">
        <v>369.6</v>
      </c>
      <c r="J289" t="s">
        <v>15</v>
      </c>
      <c r="K289" t="s">
        <v>119</v>
      </c>
    </row>
    <row r="290" spans="1:11" x14ac:dyDescent="0.3">
      <c r="A290" t="s">
        <v>620</v>
      </c>
      <c r="B290" s="1">
        <v>45417</v>
      </c>
      <c r="C290" t="s">
        <v>621</v>
      </c>
      <c r="D290" t="s">
        <v>42</v>
      </c>
      <c r="E290" t="s">
        <v>20</v>
      </c>
      <c r="F290">
        <v>1606.24</v>
      </c>
      <c r="G290">
        <v>4</v>
      </c>
      <c r="H290">
        <v>58.59</v>
      </c>
      <c r="I290">
        <v>441.46</v>
      </c>
      <c r="J290" t="s">
        <v>15</v>
      </c>
      <c r="K290" t="s">
        <v>16</v>
      </c>
    </row>
    <row r="291" spans="1:11" x14ac:dyDescent="0.3">
      <c r="A291" t="s">
        <v>622</v>
      </c>
      <c r="B291" s="1">
        <v>45533</v>
      </c>
      <c r="C291" t="s">
        <v>623</v>
      </c>
      <c r="D291" t="s">
        <v>33</v>
      </c>
      <c r="E291" t="s">
        <v>34</v>
      </c>
      <c r="F291">
        <v>689.47</v>
      </c>
      <c r="G291">
        <v>2</v>
      </c>
      <c r="H291">
        <v>133.22999999999999</v>
      </c>
      <c r="I291">
        <v>89.61</v>
      </c>
      <c r="J291" t="s">
        <v>39</v>
      </c>
      <c r="K291" t="s">
        <v>43</v>
      </c>
    </row>
    <row r="292" spans="1:11" x14ac:dyDescent="0.3">
      <c r="A292" t="s">
        <v>624</v>
      </c>
      <c r="B292" s="1">
        <v>45632</v>
      </c>
      <c r="C292" t="s">
        <v>625</v>
      </c>
      <c r="D292" t="s">
        <v>19</v>
      </c>
      <c r="E292" t="s">
        <v>20</v>
      </c>
      <c r="F292">
        <v>1092.8499999999999</v>
      </c>
      <c r="G292">
        <v>6</v>
      </c>
      <c r="H292">
        <v>191.21</v>
      </c>
      <c r="I292">
        <v>121.87</v>
      </c>
      <c r="J292" t="s">
        <v>25</v>
      </c>
      <c r="K292" t="s">
        <v>43</v>
      </c>
    </row>
    <row r="293" spans="1:11" x14ac:dyDescent="0.3">
      <c r="A293" t="s">
        <v>626</v>
      </c>
      <c r="B293" s="1">
        <v>45375</v>
      </c>
      <c r="C293" t="s">
        <v>627</v>
      </c>
      <c r="D293" t="s">
        <v>175</v>
      </c>
      <c r="E293" t="s">
        <v>30</v>
      </c>
      <c r="F293">
        <v>708.3</v>
      </c>
      <c r="G293">
        <v>2</v>
      </c>
      <c r="H293">
        <v>90.3</v>
      </c>
      <c r="I293">
        <v>149.07</v>
      </c>
      <c r="J293" t="s">
        <v>39</v>
      </c>
      <c r="K293" t="s">
        <v>21</v>
      </c>
    </row>
    <row r="294" spans="1:11" x14ac:dyDescent="0.3">
      <c r="A294" t="s">
        <v>628</v>
      </c>
      <c r="B294" s="1">
        <v>45654</v>
      </c>
      <c r="C294" t="s">
        <v>629</v>
      </c>
      <c r="D294" t="s">
        <v>33</v>
      </c>
      <c r="E294" t="s">
        <v>34</v>
      </c>
      <c r="F294">
        <v>6633.1</v>
      </c>
      <c r="G294">
        <v>8</v>
      </c>
      <c r="H294">
        <v>5.99</v>
      </c>
      <c r="I294">
        <v>1650.51</v>
      </c>
      <c r="J294" t="s">
        <v>39</v>
      </c>
      <c r="K294" t="s">
        <v>119</v>
      </c>
    </row>
    <row r="295" spans="1:11" x14ac:dyDescent="0.3">
      <c r="A295" t="s">
        <v>630</v>
      </c>
      <c r="B295" s="1">
        <v>45620</v>
      </c>
      <c r="C295" t="s">
        <v>631</v>
      </c>
      <c r="D295" t="s">
        <v>13</v>
      </c>
      <c r="E295" t="s">
        <v>14</v>
      </c>
      <c r="F295">
        <v>4298.91</v>
      </c>
      <c r="G295">
        <v>5</v>
      </c>
      <c r="H295">
        <v>383.63</v>
      </c>
      <c r="I295">
        <v>693.04</v>
      </c>
      <c r="J295" t="s">
        <v>15</v>
      </c>
      <c r="K295" t="s">
        <v>119</v>
      </c>
    </row>
    <row r="296" spans="1:11" x14ac:dyDescent="0.3">
      <c r="A296" t="s">
        <v>632</v>
      </c>
      <c r="B296" s="1">
        <v>45721</v>
      </c>
      <c r="C296" t="s">
        <v>633</v>
      </c>
      <c r="D296" t="s">
        <v>102</v>
      </c>
      <c r="E296" t="s">
        <v>34</v>
      </c>
      <c r="F296">
        <v>4316.16</v>
      </c>
      <c r="G296">
        <v>5</v>
      </c>
      <c r="H296">
        <v>791.18</v>
      </c>
      <c r="I296">
        <v>1278.55</v>
      </c>
      <c r="J296" t="s">
        <v>35</v>
      </c>
      <c r="K296" t="s">
        <v>21</v>
      </c>
    </row>
    <row r="297" spans="1:11" x14ac:dyDescent="0.3">
      <c r="A297" t="s">
        <v>634</v>
      </c>
      <c r="B297" s="1">
        <v>45697</v>
      </c>
      <c r="C297" t="s">
        <v>635</v>
      </c>
      <c r="D297" t="s">
        <v>138</v>
      </c>
      <c r="E297" t="s">
        <v>30</v>
      </c>
      <c r="F297">
        <v>1796.86</v>
      </c>
      <c r="G297">
        <v>5</v>
      </c>
      <c r="H297">
        <v>7.93</v>
      </c>
      <c r="I297">
        <v>382.85</v>
      </c>
      <c r="J297" t="s">
        <v>15</v>
      </c>
      <c r="K297" t="s">
        <v>21</v>
      </c>
    </row>
    <row r="298" spans="1:11" x14ac:dyDescent="0.3">
      <c r="A298" t="s">
        <v>636</v>
      </c>
      <c r="B298" s="1">
        <v>45697</v>
      </c>
      <c r="C298" t="s">
        <v>637</v>
      </c>
      <c r="D298" t="s">
        <v>46</v>
      </c>
      <c r="E298" t="s">
        <v>14</v>
      </c>
      <c r="F298">
        <v>2131.5</v>
      </c>
      <c r="G298">
        <v>7</v>
      </c>
      <c r="H298">
        <v>83.51</v>
      </c>
      <c r="I298">
        <v>423.21</v>
      </c>
      <c r="J298" t="s">
        <v>39</v>
      </c>
      <c r="K298" t="s">
        <v>43</v>
      </c>
    </row>
    <row r="299" spans="1:11" x14ac:dyDescent="0.3">
      <c r="A299" t="s">
        <v>638</v>
      </c>
      <c r="B299" s="1">
        <v>45729</v>
      </c>
      <c r="C299" t="s">
        <v>639</v>
      </c>
      <c r="D299" t="s">
        <v>175</v>
      </c>
      <c r="E299" t="s">
        <v>30</v>
      </c>
      <c r="F299">
        <v>798.44</v>
      </c>
      <c r="G299">
        <v>4</v>
      </c>
      <c r="H299">
        <v>8.68</v>
      </c>
      <c r="I299">
        <v>89.46</v>
      </c>
      <c r="J299" t="s">
        <v>15</v>
      </c>
      <c r="K299" t="s">
        <v>26</v>
      </c>
    </row>
    <row r="300" spans="1:11" x14ac:dyDescent="0.3">
      <c r="A300" t="s">
        <v>640</v>
      </c>
      <c r="B300" s="1">
        <v>45695</v>
      </c>
      <c r="C300" t="s">
        <v>641</v>
      </c>
      <c r="D300" t="s">
        <v>19</v>
      </c>
      <c r="E300" t="s">
        <v>20</v>
      </c>
      <c r="F300">
        <v>1784.69</v>
      </c>
      <c r="G300">
        <v>3</v>
      </c>
      <c r="H300">
        <v>332.23</v>
      </c>
      <c r="I300">
        <v>469.6</v>
      </c>
      <c r="J300" t="s">
        <v>39</v>
      </c>
      <c r="K300" t="s">
        <v>119</v>
      </c>
    </row>
    <row r="301" spans="1:11" x14ac:dyDescent="0.3">
      <c r="A301" t="s">
        <v>642</v>
      </c>
      <c r="B301" s="1">
        <v>45713</v>
      </c>
      <c r="C301" t="s">
        <v>643</v>
      </c>
      <c r="D301" t="s">
        <v>38</v>
      </c>
      <c r="E301" t="s">
        <v>14</v>
      </c>
      <c r="F301">
        <v>1819.08</v>
      </c>
      <c r="G301">
        <v>2</v>
      </c>
      <c r="H301">
        <v>301.24</v>
      </c>
      <c r="I301">
        <v>356.87</v>
      </c>
      <c r="J301" t="s">
        <v>25</v>
      </c>
      <c r="K301" t="s">
        <v>43</v>
      </c>
    </row>
    <row r="302" spans="1:11" x14ac:dyDescent="0.3">
      <c r="A302" t="s">
        <v>644</v>
      </c>
      <c r="B302" s="1">
        <v>45396</v>
      </c>
      <c r="C302" t="s">
        <v>645</v>
      </c>
      <c r="D302" t="s">
        <v>79</v>
      </c>
      <c r="E302" t="s">
        <v>30</v>
      </c>
      <c r="F302">
        <v>1547.02</v>
      </c>
      <c r="G302">
        <v>4</v>
      </c>
      <c r="H302">
        <v>177.9</v>
      </c>
      <c r="I302">
        <v>167.31</v>
      </c>
      <c r="J302" t="s">
        <v>35</v>
      </c>
      <c r="K302" t="s">
        <v>43</v>
      </c>
    </row>
    <row r="303" spans="1:11" x14ac:dyDescent="0.3">
      <c r="A303" t="s">
        <v>646</v>
      </c>
      <c r="B303" s="1">
        <v>45368</v>
      </c>
      <c r="C303" t="s">
        <v>647</v>
      </c>
      <c r="D303" t="s">
        <v>42</v>
      </c>
      <c r="E303" t="s">
        <v>20</v>
      </c>
      <c r="F303">
        <v>538.66</v>
      </c>
      <c r="G303">
        <v>3</v>
      </c>
      <c r="H303">
        <v>89.16</v>
      </c>
      <c r="I303">
        <v>148.03</v>
      </c>
      <c r="J303" t="s">
        <v>39</v>
      </c>
      <c r="K303" t="s">
        <v>21</v>
      </c>
    </row>
    <row r="304" spans="1:11" x14ac:dyDescent="0.3">
      <c r="A304" t="s">
        <v>648</v>
      </c>
      <c r="B304" s="1">
        <v>45536</v>
      </c>
      <c r="C304" t="s">
        <v>649</v>
      </c>
      <c r="D304" t="s">
        <v>93</v>
      </c>
      <c r="E304" t="s">
        <v>34</v>
      </c>
      <c r="F304">
        <v>4271.0200000000004</v>
      </c>
      <c r="G304">
        <v>9</v>
      </c>
      <c r="H304">
        <v>557.53</v>
      </c>
      <c r="I304">
        <v>699.93</v>
      </c>
      <c r="J304" t="s">
        <v>25</v>
      </c>
      <c r="K304" t="s">
        <v>43</v>
      </c>
    </row>
    <row r="305" spans="1:11" x14ac:dyDescent="0.3">
      <c r="A305" t="s">
        <v>650</v>
      </c>
      <c r="B305" s="1">
        <v>45385</v>
      </c>
      <c r="C305" t="s">
        <v>651</v>
      </c>
      <c r="D305" t="s">
        <v>138</v>
      </c>
      <c r="E305" t="s">
        <v>30</v>
      </c>
      <c r="F305">
        <v>89.92</v>
      </c>
      <c r="G305">
        <v>2</v>
      </c>
      <c r="H305">
        <v>13.87</v>
      </c>
      <c r="I305">
        <v>23.28</v>
      </c>
      <c r="J305" t="s">
        <v>35</v>
      </c>
      <c r="K305" t="s">
        <v>21</v>
      </c>
    </row>
    <row r="306" spans="1:11" x14ac:dyDescent="0.3">
      <c r="A306" t="s">
        <v>652</v>
      </c>
      <c r="B306" s="1">
        <v>45608</v>
      </c>
      <c r="C306" t="s">
        <v>653</v>
      </c>
      <c r="D306" t="s">
        <v>38</v>
      </c>
      <c r="E306" t="s">
        <v>14</v>
      </c>
      <c r="F306">
        <v>6993.22</v>
      </c>
      <c r="G306">
        <v>8</v>
      </c>
      <c r="H306">
        <v>236.85</v>
      </c>
      <c r="I306">
        <v>1988.2</v>
      </c>
      <c r="J306" t="s">
        <v>25</v>
      </c>
      <c r="K306" t="s">
        <v>26</v>
      </c>
    </row>
    <row r="307" spans="1:11" x14ac:dyDescent="0.3">
      <c r="A307" t="s">
        <v>654</v>
      </c>
      <c r="B307" s="1">
        <v>45580</v>
      </c>
      <c r="C307" t="s">
        <v>655</v>
      </c>
      <c r="D307" t="s">
        <v>175</v>
      </c>
      <c r="E307" t="s">
        <v>30</v>
      </c>
      <c r="F307">
        <v>1840.66</v>
      </c>
      <c r="G307">
        <v>2</v>
      </c>
      <c r="H307">
        <v>136.66</v>
      </c>
      <c r="I307">
        <v>469.15</v>
      </c>
      <c r="J307" t="s">
        <v>15</v>
      </c>
      <c r="K307" t="s">
        <v>16</v>
      </c>
    </row>
    <row r="308" spans="1:11" x14ac:dyDescent="0.3">
      <c r="A308" t="s">
        <v>656</v>
      </c>
      <c r="B308" s="1">
        <v>45432</v>
      </c>
      <c r="C308" t="s">
        <v>657</v>
      </c>
      <c r="D308" t="s">
        <v>102</v>
      </c>
      <c r="E308" t="s">
        <v>34</v>
      </c>
      <c r="F308">
        <v>678.31</v>
      </c>
      <c r="G308">
        <v>1</v>
      </c>
      <c r="H308">
        <v>65.81</v>
      </c>
      <c r="I308">
        <v>107.65</v>
      </c>
      <c r="J308" t="s">
        <v>15</v>
      </c>
      <c r="K308" t="s">
        <v>16</v>
      </c>
    </row>
    <row r="309" spans="1:11" x14ac:dyDescent="0.3">
      <c r="A309" t="s">
        <v>658</v>
      </c>
      <c r="B309" s="1">
        <v>45474</v>
      </c>
      <c r="C309" t="s">
        <v>659</v>
      </c>
      <c r="D309" t="s">
        <v>29</v>
      </c>
      <c r="E309" t="s">
        <v>30</v>
      </c>
      <c r="F309">
        <v>1927.67</v>
      </c>
      <c r="G309">
        <v>7</v>
      </c>
      <c r="H309">
        <v>73.17</v>
      </c>
      <c r="I309">
        <v>478.44</v>
      </c>
      <c r="J309" t="s">
        <v>15</v>
      </c>
      <c r="K309" t="s">
        <v>21</v>
      </c>
    </row>
    <row r="310" spans="1:11" x14ac:dyDescent="0.3">
      <c r="A310" t="s">
        <v>660</v>
      </c>
      <c r="B310" s="1">
        <v>45602</v>
      </c>
      <c r="C310" t="s">
        <v>661</v>
      </c>
      <c r="D310" t="s">
        <v>79</v>
      </c>
      <c r="E310" t="s">
        <v>30</v>
      </c>
      <c r="F310">
        <v>3958.2</v>
      </c>
      <c r="G310">
        <v>4</v>
      </c>
      <c r="H310">
        <v>98.11</v>
      </c>
      <c r="I310">
        <v>813.52</v>
      </c>
      <c r="J310" t="s">
        <v>39</v>
      </c>
      <c r="K310" t="s">
        <v>119</v>
      </c>
    </row>
    <row r="311" spans="1:11" x14ac:dyDescent="0.3">
      <c r="A311" t="s">
        <v>662</v>
      </c>
      <c r="B311" s="1">
        <v>45564</v>
      </c>
      <c r="C311" t="s">
        <v>663</v>
      </c>
      <c r="D311" t="s">
        <v>175</v>
      </c>
      <c r="E311" t="s">
        <v>30</v>
      </c>
      <c r="F311">
        <v>992.49</v>
      </c>
      <c r="G311">
        <v>5</v>
      </c>
      <c r="H311">
        <v>140.22999999999999</v>
      </c>
      <c r="I311">
        <v>194</v>
      </c>
      <c r="J311" t="s">
        <v>25</v>
      </c>
      <c r="K311" t="s">
        <v>16</v>
      </c>
    </row>
    <row r="312" spans="1:11" x14ac:dyDescent="0.3">
      <c r="A312" t="s">
        <v>664</v>
      </c>
      <c r="B312" s="1">
        <v>45431</v>
      </c>
      <c r="C312" t="s">
        <v>665</v>
      </c>
      <c r="D312" t="s">
        <v>24</v>
      </c>
      <c r="E312" t="s">
        <v>14</v>
      </c>
      <c r="F312">
        <v>3002.68</v>
      </c>
      <c r="G312">
        <v>6</v>
      </c>
      <c r="H312">
        <v>120.73</v>
      </c>
      <c r="I312">
        <v>809.54</v>
      </c>
      <c r="J312" t="s">
        <v>25</v>
      </c>
      <c r="K312" t="s">
        <v>26</v>
      </c>
    </row>
    <row r="313" spans="1:11" x14ac:dyDescent="0.3">
      <c r="A313" t="s">
        <v>666</v>
      </c>
      <c r="B313" s="1">
        <v>45484</v>
      </c>
      <c r="C313" t="s">
        <v>667</v>
      </c>
      <c r="D313" t="s">
        <v>24</v>
      </c>
      <c r="E313" t="s">
        <v>14</v>
      </c>
      <c r="F313">
        <v>274.13</v>
      </c>
      <c r="G313">
        <v>3</v>
      </c>
      <c r="H313">
        <v>5.79</v>
      </c>
      <c r="I313">
        <v>65.64</v>
      </c>
      <c r="J313" t="s">
        <v>25</v>
      </c>
      <c r="K313" t="s">
        <v>119</v>
      </c>
    </row>
    <row r="314" spans="1:11" x14ac:dyDescent="0.3">
      <c r="A314" t="s">
        <v>668</v>
      </c>
      <c r="B314" s="1">
        <v>45564</v>
      </c>
      <c r="C314" t="s">
        <v>669</v>
      </c>
      <c r="D314" t="s">
        <v>57</v>
      </c>
      <c r="E314" t="s">
        <v>14</v>
      </c>
      <c r="F314">
        <v>3214.54</v>
      </c>
      <c r="G314">
        <v>4</v>
      </c>
      <c r="H314">
        <v>346.9</v>
      </c>
      <c r="I314">
        <v>952.45</v>
      </c>
      <c r="J314" t="s">
        <v>35</v>
      </c>
      <c r="K314" t="s">
        <v>119</v>
      </c>
    </row>
    <row r="315" spans="1:11" x14ac:dyDescent="0.3">
      <c r="A315" t="s">
        <v>670</v>
      </c>
      <c r="B315" s="1">
        <v>45418</v>
      </c>
      <c r="C315" t="s">
        <v>671</v>
      </c>
      <c r="D315" t="s">
        <v>88</v>
      </c>
      <c r="E315" t="s">
        <v>34</v>
      </c>
      <c r="F315">
        <v>8563.8700000000008</v>
      </c>
      <c r="G315">
        <v>10</v>
      </c>
      <c r="H315">
        <v>1344.34</v>
      </c>
      <c r="I315">
        <v>2456.5500000000002</v>
      </c>
      <c r="J315" t="s">
        <v>35</v>
      </c>
      <c r="K315" t="s">
        <v>16</v>
      </c>
    </row>
    <row r="316" spans="1:11" x14ac:dyDescent="0.3">
      <c r="A316" t="s">
        <v>672</v>
      </c>
      <c r="B316" s="1">
        <v>45408</v>
      </c>
      <c r="C316" t="s">
        <v>673</v>
      </c>
      <c r="D316" t="s">
        <v>13</v>
      </c>
      <c r="E316" t="s">
        <v>14</v>
      </c>
      <c r="F316">
        <v>561.59</v>
      </c>
      <c r="G316">
        <v>3</v>
      </c>
      <c r="H316">
        <v>92.25</v>
      </c>
      <c r="I316">
        <v>140.91999999999999</v>
      </c>
      <c r="J316" t="s">
        <v>35</v>
      </c>
      <c r="K316" t="s">
        <v>119</v>
      </c>
    </row>
    <row r="317" spans="1:11" x14ac:dyDescent="0.3">
      <c r="A317" t="s">
        <v>674</v>
      </c>
      <c r="B317" s="1">
        <v>45372</v>
      </c>
      <c r="C317" t="s">
        <v>675</v>
      </c>
      <c r="D317" t="s">
        <v>69</v>
      </c>
      <c r="E317" t="s">
        <v>34</v>
      </c>
      <c r="F317">
        <v>3332.31</v>
      </c>
      <c r="G317">
        <v>7</v>
      </c>
      <c r="H317">
        <v>644.73</v>
      </c>
      <c r="I317">
        <v>728.02</v>
      </c>
      <c r="J317" t="s">
        <v>15</v>
      </c>
      <c r="K317" t="s">
        <v>16</v>
      </c>
    </row>
    <row r="318" spans="1:11" x14ac:dyDescent="0.3">
      <c r="A318" t="s">
        <v>676</v>
      </c>
      <c r="B318" s="1">
        <v>45423</v>
      </c>
      <c r="C318" t="s">
        <v>677</v>
      </c>
      <c r="D318" t="s">
        <v>52</v>
      </c>
      <c r="E318" t="s">
        <v>30</v>
      </c>
      <c r="F318">
        <v>3649.2</v>
      </c>
      <c r="G318">
        <v>4</v>
      </c>
      <c r="H318">
        <v>54.18</v>
      </c>
      <c r="I318">
        <v>701.89</v>
      </c>
      <c r="J318" t="s">
        <v>15</v>
      </c>
      <c r="K318" t="s">
        <v>43</v>
      </c>
    </row>
    <row r="319" spans="1:11" x14ac:dyDescent="0.3">
      <c r="A319" t="s">
        <v>678</v>
      </c>
      <c r="B319" s="1">
        <v>45480</v>
      </c>
      <c r="C319" t="s">
        <v>679</v>
      </c>
      <c r="D319" t="s">
        <v>57</v>
      </c>
      <c r="E319" t="s">
        <v>14</v>
      </c>
      <c r="F319">
        <v>1563.83</v>
      </c>
      <c r="G319">
        <v>7</v>
      </c>
      <c r="H319">
        <v>3.61</v>
      </c>
      <c r="I319">
        <v>295.48</v>
      </c>
      <c r="J319" t="s">
        <v>15</v>
      </c>
      <c r="K319" t="s">
        <v>43</v>
      </c>
    </row>
    <row r="320" spans="1:11" x14ac:dyDescent="0.3">
      <c r="A320" t="s">
        <v>680</v>
      </c>
      <c r="B320" s="1">
        <v>45656</v>
      </c>
      <c r="C320" t="s">
        <v>681</v>
      </c>
      <c r="D320" t="s">
        <v>38</v>
      </c>
      <c r="E320" t="s">
        <v>14</v>
      </c>
      <c r="F320">
        <v>210.63</v>
      </c>
      <c r="G320">
        <v>2</v>
      </c>
      <c r="H320">
        <v>21.79</v>
      </c>
      <c r="I320">
        <v>21.08</v>
      </c>
      <c r="J320" t="s">
        <v>25</v>
      </c>
      <c r="K320" t="s">
        <v>26</v>
      </c>
    </row>
    <row r="321" spans="1:11" x14ac:dyDescent="0.3">
      <c r="A321" t="s">
        <v>682</v>
      </c>
      <c r="B321" s="1">
        <v>45435</v>
      </c>
      <c r="C321" t="s">
        <v>683</v>
      </c>
      <c r="D321" t="s">
        <v>33</v>
      </c>
      <c r="E321" t="s">
        <v>34</v>
      </c>
      <c r="F321">
        <v>5209.53</v>
      </c>
      <c r="G321">
        <v>6</v>
      </c>
      <c r="H321">
        <v>223.21</v>
      </c>
      <c r="I321">
        <v>795.94</v>
      </c>
      <c r="J321" t="s">
        <v>25</v>
      </c>
      <c r="K321" t="s">
        <v>43</v>
      </c>
    </row>
    <row r="322" spans="1:11" x14ac:dyDescent="0.3">
      <c r="A322" t="s">
        <v>684</v>
      </c>
      <c r="B322" s="1">
        <v>45694</v>
      </c>
      <c r="C322" t="s">
        <v>685</v>
      </c>
      <c r="D322" t="s">
        <v>33</v>
      </c>
      <c r="E322" t="s">
        <v>34</v>
      </c>
      <c r="F322">
        <v>8604.01</v>
      </c>
      <c r="G322">
        <v>9</v>
      </c>
      <c r="H322">
        <v>737.74</v>
      </c>
      <c r="I322">
        <v>1847.89</v>
      </c>
      <c r="J322" t="s">
        <v>25</v>
      </c>
      <c r="K322" t="s">
        <v>119</v>
      </c>
    </row>
    <row r="323" spans="1:11" x14ac:dyDescent="0.3">
      <c r="A323" t="s">
        <v>686</v>
      </c>
      <c r="B323" s="1">
        <v>45414</v>
      </c>
      <c r="C323" t="s">
        <v>687</v>
      </c>
      <c r="D323" t="s">
        <v>102</v>
      </c>
      <c r="E323" t="s">
        <v>34</v>
      </c>
      <c r="F323">
        <v>8461.7000000000007</v>
      </c>
      <c r="G323">
        <v>10</v>
      </c>
      <c r="H323">
        <v>344.4</v>
      </c>
      <c r="I323">
        <v>1484.64</v>
      </c>
      <c r="J323" t="s">
        <v>39</v>
      </c>
      <c r="K323" t="s">
        <v>26</v>
      </c>
    </row>
    <row r="324" spans="1:11" x14ac:dyDescent="0.3">
      <c r="A324" t="s">
        <v>688</v>
      </c>
      <c r="B324" s="1">
        <v>45624</v>
      </c>
      <c r="C324" t="s">
        <v>689</v>
      </c>
      <c r="D324" t="s">
        <v>29</v>
      </c>
      <c r="E324" t="s">
        <v>30</v>
      </c>
      <c r="F324">
        <v>2806.37</v>
      </c>
      <c r="G324">
        <v>3</v>
      </c>
      <c r="H324">
        <v>535.08000000000004</v>
      </c>
      <c r="I324">
        <v>303.41000000000003</v>
      </c>
      <c r="J324" t="s">
        <v>39</v>
      </c>
      <c r="K324" t="s">
        <v>119</v>
      </c>
    </row>
    <row r="325" spans="1:11" x14ac:dyDescent="0.3">
      <c r="A325" t="s">
        <v>690</v>
      </c>
      <c r="B325" s="1">
        <v>45580</v>
      </c>
      <c r="C325" t="s">
        <v>691</v>
      </c>
      <c r="D325" t="s">
        <v>29</v>
      </c>
      <c r="E325" t="s">
        <v>30</v>
      </c>
      <c r="F325">
        <v>6858.01</v>
      </c>
      <c r="G325">
        <v>10</v>
      </c>
      <c r="H325">
        <v>411.13</v>
      </c>
      <c r="I325">
        <v>796.15</v>
      </c>
      <c r="J325" t="s">
        <v>35</v>
      </c>
      <c r="K325" t="s">
        <v>119</v>
      </c>
    </row>
    <row r="326" spans="1:11" x14ac:dyDescent="0.3">
      <c r="A326" t="s">
        <v>692</v>
      </c>
      <c r="B326" s="1">
        <v>45518</v>
      </c>
      <c r="C326" t="s">
        <v>693</v>
      </c>
      <c r="D326" t="s">
        <v>29</v>
      </c>
      <c r="E326" t="s">
        <v>30</v>
      </c>
      <c r="F326">
        <v>1713.32</v>
      </c>
      <c r="G326">
        <v>2</v>
      </c>
      <c r="H326">
        <v>317.47000000000003</v>
      </c>
      <c r="I326">
        <v>232.38</v>
      </c>
      <c r="J326" t="s">
        <v>15</v>
      </c>
      <c r="K326" t="s">
        <v>16</v>
      </c>
    </row>
    <row r="327" spans="1:11" x14ac:dyDescent="0.3">
      <c r="A327" t="s">
        <v>694</v>
      </c>
      <c r="B327" s="1">
        <v>45368</v>
      </c>
      <c r="C327" t="s">
        <v>695</v>
      </c>
      <c r="D327" t="s">
        <v>102</v>
      </c>
      <c r="E327" t="s">
        <v>34</v>
      </c>
      <c r="F327">
        <v>964.64</v>
      </c>
      <c r="G327">
        <v>1</v>
      </c>
      <c r="H327">
        <v>100.28</v>
      </c>
      <c r="I327">
        <v>99.56</v>
      </c>
      <c r="J327" t="s">
        <v>39</v>
      </c>
      <c r="K327" t="s">
        <v>16</v>
      </c>
    </row>
    <row r="328" spans="1:11" x14ac:dyDescent="0.3">
      <c r="A328" t="s">
        <v>696</v>
      </c>
      <c r="B328" s="1">
        <v>45438</v>
      </c>
      <c r="C328" t="s">
        <v>697</v>
      </c>
      <c r="D328" t="s">
        <v>49</v>
      </c>
      <c r="E328" t="s">
        <v>20</v>
      </c>
      <c r="F328">
        <v>2905.88</v>
      </c>
      <c r="G328">
        <v>8</v>
      </c>
      <c r="H328">
        <v>517.13</v>
      </c>
      <c r="I328">
        <v>318.13</v>
      </c>
      <c r="J328" t="s">
        <v>35</v>
      </c>
      <c r="K328" t="s">
        <v>21</v>
      </c>
    </row>
    <row r="329" spans="1:11" x14ac:dyDescent="0.3">
      <c r="A329" t="s">
        <v>698</v>
      </c>
      <c r="B329" s="1">
        <v>45562</v>
      </c>
      <c r="C329" t="s">
        <v>699</v>
      </c>
      <c r="D329" t="s">
        <v>88</v>
      </c>
      <c r="E329" t="s">
        <v>34</v>
      </c>
      <c r="F329">
        <v>5040.5</v>
      </c>
      <c r="G329">
        <v>7</v>
      </c>
      <c r="H329">
        <v>949.81</v>
      </c>
      <c r="I329">
        <v>922.13</v>
      </c>
      <c r="J329" t="s">
        <v>25</v>
      </c>
      <c r="K329" t="s">
        <v>21</v>
      </c>
    </row>
    <row r="330" spans="1:11" x14ac:dyDescent="0.3">
      <c r="A330" t="s">
        <v>700</v>
      </c>
      <c r="B330" s="1">
        <v>45720</v>
      </c>
      <c r="C330" t="s">
        <v>701</v>
      </c>
      <c r="D330" t="s">
        <v>69</v>
      </c>
      <c r="E330" t="s">
        <v>34</v>
      </c>
      <c r="F330">
        <v>1460.93</v>
      </c>
      <c r="G330">
        <v>2</v>
      </c>
      <c r="H330">
        <v>53.18</v>
      </c>
      <c r="I330">
        <v>393.6</v>
      </c>
      <c r="J330" t="s">
        <v>35</v>
      </c>
      <c r="K330" t="s">
        <v>119</v>
      </c>
    </row>
    <row r="331" spans="1:11" x14ac:dyDescent="0.3">
      <c r="A331" t="s">
        <v>702</v>
      </c>
      <c r="B331" s="1">
        <v>45511</v>
      </c>
      <c r="C331" t="s">
        <v>703</v>
      </c>
      <c r="D331" t="s">
        <v>29</v>
      </c>
      <c r="E331" t="s">
        <v>30</v>
      </c>
      <c r="F331">
        <v>1543.23</v>
      </c>
      <c r="G331">
        <v>3</v>
      </c>
      <c r="H331">
        <v>140.53</v>
      </c>
      <c r="I331">
        <v>180.91</v>
      </c>
      <c r="J331" t="s">
        <v>15</v>
      </c>
      <c r="K331" t="s">
        <v>21</v>
      </c>
    </row>
    <row r="332" spans="1:11" x14ac:dyDescent="0.3">
      <c r="A332" t="s">
        <v>704</v>
      </c>
      <c r="B332" s="1">
        <v>45552</v>
      </c>
      <c r="C332" t="s">
        <v>705</v>
      </c>
      <c r="D332" t="s">
        <v>57</v>
      </c>
      <c r="E332" t="s">
        <v>14</v>
      </c>
      <c r="F332">
        <v>2919.33</v>
      </c>
      <c r="G332">
        <v>10</v>
      </c>
      <c r="H332">
        <v>28.09</v>
      </c>
      <c r="I332">
        <v>661.72</v>
      </c>
      <c r="J332" t="s">
        <v>39</v>
      </c>
      <c r="K332" t="s">
        <v>43</v>
      </c>
    </row>
    <row r="333" spans="1:11" x14ac:dyDescent="0.3">
      <c r="A333" t="s">
        <v>706</v>
      </c>
      <c r="B333" s="1">
        <v>45604</v>
      </c>
      <c r="C333" t="s">
        <v>707</v>
      </c>
      <c r="D333" t="s">
        <v>52</v>
      </c>
      <c r="E333" t="s">
        <v>30</v>
      </c>
      <c r="F333">
        <v>1313.92</v>
      </c>
      <c r="G333">
        <v>3</v>
      </c>
      <c r="H333">
        <v>112.66</v>
      </c>
      <c r="I333">
        <v>362.67</v>
      </c>
      <c r="J333" t="s">
        <v>15</v>
      </c>
      <c r="K333" t="s">
        <v>43</v>
      </c>
    </row>
    <row r="334" spans="1:11" x14ac:dyDescent="0.3">
      <c r="A334" t="s">
        <v>708</v>
      </c>
      <c r="B334" s="1">
        <v>45714</v>
      </c>
      <c r="C334" t="s">
        <v>709</v>
      </c>
      <c r="D334" t="s">
        <v>175</v>
      </c>
      <c r="E334" t="s">
        <v>30</v>
      </c>
      <c r="F334">
        <v>1455.44</v>
      </c>
      <c r="G334">
        <v>4</v>
      </c>
      <c r="H334">
        <v>27.19</v>
      </c>
      <c r="I334">
        <v>425.35</v>
      </c>
      <c r="J334" t="s">
        <v>15</v>
      </c>
      <c r="K334" t="s">
        <v>16</v>
      </c>
    </row>
    <row r="335" spans="1:11" x14ac:dyDescent="0.3">
      <c r="A335" t="s">
        <v>710</v>
      </c>
      <c r="B335" s="1">
        <v>45675</v>
      </c>
      <c r="C335" t="s">
        <v>711</v>
      </c>
      <c r="D335" t="s">
        <v>138</v>
      </c>
      <c r="E335" t="s">
        <v>30</v>
      </c>
      <c r="F335">
        <v>895.82</v>
      </c>
      <c r="G335">
        <v>1</v>
      </c>
      <c r="H335">
        <v>50.67</v>
      </c>
      <c r="I335">
        <v>132.51</v>
      </c>
      <c r="J335" t="s">
        <v>39</v>
      </c>
      <c r="K335" t="s">
        <v>119</v>
      </c>
    </row>
    <row r="336" spans="1:11" x14ac:dyDescent="0.3">
      <c r="A336" t="s">
        <v>712</v>
      </c>
      <c r="B336" s="1">
        <v>45628</v>
      </c>
      <c r="C336" t="s">
        <v>713</v>
      </c>
      <c r="D336" t="s">
        <v>88</v>
      </c>
      <c r="E336" t="s">
        <v>34</v>
      </c>
      <c r="F336">
        <v>1135.99</v>
      </c>
      <c r="G336">
        <v>10</v>
      </c>
      <c r="H336">
        <v>181.04</v>
      </c>
      <c r="I336">
        <v>310.70999999999998</v>
      </c>
      <c r="J336" t="s">
        <v>39</v>
      </c>
      <c r="K336" t="s">
        <v>43</v>
      </c>
    </row>
    <row r="337" spans="1:11" x14ac:dyDescent="0.3">
      <c r="A337" t="s">
        <v>714</v>
      </c>
      <c r="B337" s="1">
        <v>45372</v>
      </c>
      <c r="C337" t="s">
        <v>715</v>
      </c>
      <c r="D337" t="s">
        <v>19</v>
      </c>
      <c r="E337" t="s">
        <v>20</v>
      </c>
      <c r="F337">
        <v>1400.34</v>
      </c>
      <c r="G337">
        <v>9</v>
      </c>
      <c r="H337">
        <v>266.55</v>
      </c>
      <c r="I337">
        <v>325.74</v>
      </c>
      <c r="J337" t="s">
        <v>35</v>
      </c>
      <c r="K337" t="s">
        <v>119</v>
      </c>
    </row>
    <row r="338" spans="1:11" x14ac:dyDescent="0.3">
      <c r="A338" t="s">
        <v>716</v>
      </c>
      <c r="B338" s="1">
        <v>45712</v>
      </c>
      <c r="C338" t="s">
        <v>717</v>
      </c>
      <c r="D338" t="s">
        <v>13</v>
      </c>
      <c r="E338" t="s">
        <v>14</v>
      </c>
      <c r="F338">
        <v>2622.18</v>
      </c>
      <c r="G338">
        <v>3</v>
      </c>
      <c r="H338">
        <v>255.79</v>
      </c>
      <c r="I338">
        <v>505.81</v>
      </c>
      <c r="J338" t="s">
        <v>15</v>
      </c>
      <c r="K338" t="s">
        <v>26</v>
      </c>
    </row>
    <row r="339" spans="1:11" x14ac:dyDescent="0.3">
      <c r="A339" t="s">
        <v>718</v>
      </c>
      <c r="B339" s="1">
        <v>45671</v>
      </c>
      <c r="C339" t="s">
        <v>719</v>
      </c>
      <c r="D339" t="s">
        <v>52</v>
      </c>
      <c r="E339" t="s">
        <v>30</v>
      </c>
      <c r="F339">
        <v>5959.31</v>
      </c>
      <c r="G339">
        <v>10</v>
      </c>
      <c r="H339">
        <v>756.24</v>
      </c>
      <c r="I339">
        <v>713.01</v>
      </c>
      <c r="J339" t="s">
        <v>39</v>
      </c>
      <c r="K339" t="s">
        <v>26</v>
      </c>
    </row>
    <row r="340" spans="1:11" x14ac:dyDescent="0.3">
      <c r="A340" t="s">
        <v>720</v>
      </c>
      <c r="B340" s="1">
        <v>45465</v>
      </c>
      <c r="C340" t="s">
        <v>721</v>
      </c>
      <c r="D340" t="s">
        <v>175</v>
      </c>
      <c r="E340" t="s">
        <v>30</v>
      </c>
      <c r="F340">
        <v>4619.17</v>
      </c>
      <c r="G340">
        <v>10</v>
      </c>
      <c r="H340">
        <v>648.89</v>
      </c>
      <c r="I340">
        <v>1097.92</v>
      </c>
      <c r="J340" t="s">
        <v>25</v>
      </c>
      <c r="K340" t="s">
        <v>43</v>
      </c>
    </row>
    <row r="341" spans="1:11" x14ac:dyDescent="0.3">
      <c r="A341" t="s">
        <v>722</v>
      </c>
      <c r="B341" s="1">
        <v>45375</v>
      </c>
      <c r="C341" t="s">
        <v>723</v>
      </c>
      <c r="D341" t="s">
        <v>93</v>
      </c>
      <c r="E341" t="s">
        <v>34</v>
      </c>
      <c r="F341">
        <v>445.51</v>
      </c>
      <c r="G341">
        <v>8</v>
      </c>
      <c r="H341">
        <v>58.39</v>
      </c>
      <c r="I341">
        <v>121.32</v>
      </c>
      <c r="J341" t="s">
        <v>15</v>
      </c>
      <c r="K341" t="s">
        <v>43</v>
      </c>
    </row>
    <row r="342" spans="1:11" x14ac:dyDescent="0.3">
      <c r="A342" t="s">
        <v>724</v>
      </c>
      <c r="B342" s="1">
        <v>45450</v>
      </c>
      <c r="C342" t="s">
        <v>725</v>
      </c>
      <c r="D342" t="s">
        <v>33</v>
      </c>
      <c r="E342" t="s">
        <v>34</v>
      </c>
      <c r="F342">
        <v>3274.24</v>
      </c>
      <c r="G342">
        <v>9</v>
      </c>
      <c r="H342">
        <v>378.84</v>
      </c>
      <c r="I342">
        <v>814.26</v>
      </c>
      <c r="J342" t="s">
        <v>35</v>
      </c>
      <c r="K342" t="s">
        <v>43</v>
      </c>
    </row>
    <row r="343" spans="1:11" x14ac:dyDescent="0.3">
      <c r="A343" t="s">
        <v>726</v>
      </c>
      <c r="B343" s="1">
        <v>45706</v>
      </c>
      <c r="C343" t="s">
        <v>727</v>
      </c>
      <c r="D343" t="s">
        <v>57</v>
      </c>
      <c r="E343" t="s">
        <v>14</v>
      </c>
      <c r="F343">
        <v>8108</v>
      </c>
      <c r="G343">
        <v>10</v>
      </c>
      <c r="H343">
        <v>1153.07</v>
      </c>
      <c r="I343">
        <v>988.84</v>
      </c>
      <c r="J343" t="s">
        <v>15</v>
      </c>
      <c r="K343" t="s">
        <v>26</v>
      </c>
    </row>
    <row r="344" spans="1:11" x14ac:dyDescent="0.3">
      <c r="A344" t="s">
        <v>728</v>
      </c>
      <c r="B344" s="1">
        <v>45612</v>
      </c>
      <c r="C344" t="s">
        <v>729</v>
      </c>
      <c r="D344" t="s">
        <v>19</v>
      </c>
      <c r="E344" t="s">
        <v>20</v>
      </c>
      <c r="F344">
        <v>898.77</v>
      </c>
      <c r="G344">
        <v>1</v>
      </c>
      <c r="H344">
        <v>153.5</v>
      </c>
      <c r="I344">
        <v>224.33</v>
      </c>
      <c r="J344" t="s">
        <v>35</v>
      </c>
      <c r="K344" t="s">
        <v>21</v>
      </c>
    </row>
    <row r="345" spans="1:11" x14ac:dyDescent="0.3">
      <c r="A345" t="s">
        <v>730</v>
      </c>
      <c r="B345" s="1">
        <v>45623</v>
      </c>
      <c r="C345" t="s">
        <v>731</v>
      </c>
      <c r="D345" t="s">
        <v>13</v>
      </c>
      <c r="E345" t="s">
        <v>14</v>
      </c>
      <c r="F345">
        <v>4269.09</v>
      </c>
      <c r="G345">
        <v>10</v>
      </c>
      <c r="H345">
        <v>157.56</v>
      </c>
      <c r="I345">
        <v>675.02</v>
      </c>
      <c r="J345" t="s">
        <v>25</v>
      </c>
      <c r="K345" t="s">
        <v>16</v>
      </c>
    </row>
    <row r="346" spans="1:11" x14ac:dyDescent="0.3">
      <c r="A346" t="s">
        <v>732</v>
      </c>
      <c r="B346" s="1">
        <v>45497</v>
      </c>
      <c r="C346" t="s">
        <v>733</v>
      </c>
      <c r="D346" t="s">
        <v>49</v>
      </c>
      <c r="E346" t="s">
        <v>20</v>
      </c>
      <c r="F346">
        <v>438.23</v>
      </c>
      <c r="G346">
        <v>2</v>
      </c>
      <c r="H346">
        <v>48.86</v>
      </c>
      <c r="I346">
        <v>74.760000000000005</v>
      </c>
      <c r="J346" t="s">
        <v>39</v>
      </c>
      <c r="K346" t="s">
        <v>43</v>
      </c>
    </row>
    <row r="347" spans="1:11" x14ac:dyDescent="0.3">
      <c r="A347" t="s">
        <v>734</v>
      </c>
      <c r="B347" s="1">
        <v>45377</v>
      </c>
      <c r="C347" t="s">
        <v>735</v>
      </c>
      <c r="D347" t="s">
        <v>38</v>
      </c>
      <c r="E347" t="s">
        <v>14</v>
      </c>
      <c r="F347">
        <v>309.39999999999998</v>
      </c>
      <c r="G347">
        <v>9</v>
      </c>
      <c r="H347">
        <v>21.17</v>
      </c>
      <c r="I347">
        <v>56.93</v>
      </c>
      <c r="J347" t="s">
        <v>15</v>
      </c>
      <c r="K347" t="s">
        <v>26</v>
      </c>
    </row>
    <row r="348" spans="1:11" x14ac:dyDescent="0.3">
      <c r="A348" t="s">
        <v>736</v>
      </c>
      <c r="B348" s="1">
        <v>45455</v>
      </c>
      <c r="C348" t="s">
        <v>737</v>
      </c>
      <c r="D348" t="s">
        <v>49</v>
      </c>
      <c r="E348" t="s">
        <v>20</v>
      </c>
      <c r="F348">
        <v>6918.29</v>
      </c>
      <c r="G348">
        <v>8</v>
      </c>
      <c r="H348">
        <v>679.13</v>
      </c>
      <c r="I348">
        <v>853.68</v>
      </c>
      <c r="J348" t="s">
        <v>25</v>
      </c>
      <c r="K348" t="s">
        <v>21</v>
      </c>
    </row>
    <row r="349" spans="1:11" x14ac:dyDescent="0.3">
      <c r="A349" t="s">
        <v>738</v>
      </c>
      <c r="B349" s="1">
        <v>45712</v>
      </c>
      <c r="C349" t="s">
        <v>739</v>
      </c>
      <c r="D349" t="s">
        <v>33</v>
      </c>
      <c r="E349" t="s">
        <v>34</v>
      </c>
      <c r="F349">
        <v>7162.38</v>
      </c>
      <c r="G349">
        <v>8</v>
      </c>
      <c r="H349">
        <v>1230.9100000000001</v>
      </c>
      <c r="I349">
        <v>1447.3</v>
      </c>
      <c r="J349" t="s">
        <v>39</v>
      </c>
      <c r="K349" t="s">
        <v>21</v>
      </c>
    </row>
    <row r="350" spans="1:11" x14ac:dyDescent="0.3">
      <c r="A350" t="s">
        <v>740</v>
      </c>
      <c r="B350" s="1">
        <v>45574</v>
      </c>
      <c r="C350" t="s">
        <v>741</v>
      </c>
      <c r="D350" t="s">
        <v>79</v>
      </c>
      <c r="E350" t="s">
        <v>30</v>
      </c>
      <c r="F350">
        <v>2501.09</v>
      </c>
      <c r="G350">
        <v>4</v>
      </c>
      <c r="H350">
        <v>327.32</v>
      </c>
      <c r="I350">
        <v>319.45</v>
      </c>
      <c r="J350" t="s">
        <v>15</v>
      </c>
      <c r="K350" t="s">
        <v>21</v>
      </c>
    </row>
    <row r="351" spans="1:11" x14ac:dyDescent="0.3">
      <c r="A351" t="s">
        <v>742</v>
      </c>
      <c r="B351" s="1">
        <v>45420</v>
      </c>
      <c r="C351" t="s">
        <v>743</v>
      </c>
      <c r="D351" t="s">
        <v>13</v>
      </c>
      <c r="E351" t="s">
        <v>14</v>
      </c>
      <c r="F351">
        <v>4583.0200000000004</v>
      </c>
      <c r="G351">
        <v>8</v>
      </c>
      <c r="H351">
        <v>750.78</v>
      </c>
      <c r="I351">
        <v>899.41</v>
      </c>
      <c r="J351" t="s">
        <v>39</v>
      </c>
      <c r="K351" t="s">
        <v>43</v>
      </c>
    </row>
    <row r="352" spans="1:11" x14ac:dyDescent="0.3">
      <c r="A352" t="s">
        <v>744</v>
      </c>
      <c r="B352" s="1">
        <v>45715</v>
      </c>
      <c r="C352" t="s">
        <v>745</v>
      </c>
      <c r="D352" t="s">
        <v>42</v>
      </c>
      <c r="E352" t="s">
        <v>20</v>
      </c>
      <c r="F352">
        <v>405.55</v>
      </c>
      <c r="G352">
        <v>8</v>
      </c>
      <c r="H352">
        <v>13.1</v>
      </c>
      <c r="I352">
        <v>92.85</v>
      </c>
      <c r="J352" t="s">
        <v>15</v>
      </c>
      <c r="K352" t="s">
        <v>21</v>
      </c>
    </row>
    <row r="353" spans="1:11" x14ac:dyDescent="0.3">
      <c r="A353" t="s">
        <v>746</v>
      </c>
      <c r="B353" s="1">
        <v>45559</v>
      </c>
      <c r="C353" t="s">
        <v>747</v>
      </c>
      <c r="D353" t="s">
        <v>52</v>
      </c>
      <c r="E353" t="s">
        <v>30</v>
      </c>
      <c r="F353">
        <v>7671.26</v>
      </c>
      <c r="G353">
        <v>10</v>
      </c>
      <c r="H353">
        <v>291.02999999999997</v>
      </c>
      <c r="I353">
        <v>1574.18</v>
      </c>
      <c r="J353" t="s">
        <v>15</v>
      </c>
      <c r="K353" t="s">
        <v>119</v>
      </c>
    </row>
    <row r="354" spans="1:11" x14ac:dyDescent="0.3">
      <c r="A354" t="s">
        <v>748</v>
      </c>
      <c r="B354" s="1">
        <v>45410</v>
      </c>
      <c r="C354" t="s">
        <v>749</v>
      </c>
      <c r="D354" t="s">
        <v>138</v>
      </c>
      <c r="E354" t="s">
        <v>30</v>
      </c>
      <c r="F354">
        <v>3859.51</v>
      </c>
      <c r="G354">
        <v>10</v>
      </c>
      <c r="H354">
        <v>603.51</v>
      </c>
      <c r="I354">
        <v>990.91</v>
      </c>
      <c r="J354" t="s">
        <v>39</v>
      </c>
      <c r="K354" t="s">
        <v>16</v>
      </c>
    </row>
    <row r="355" spans="1:11" x14ac:dyDescent="0.3">
      <c r="A355" t="s">
        <v>750</v>
      </c>
      <c r="B355" s="1">
        <v>45476</v>
      </c>
      <c r="C355" t="s">
        <v>751</v>
      </c>
      <c r="D355" t="s">
        <v>13</v>
      </c>
      <c r="E355" t="s">
        <v>14</v>
      </c>
      <c r="F355">
        <v>3965.19</v>
      </c>
      <c r="G355">
        <v>10</v>
      </c>
      <c r="H355">
        <v>601.79999999999995</v>
      </c>
      <c r="I355">
        <v>1109.2</v>
      </c>
      <c r="J355" t="s">
        <v>25</v>
      </c>
      <c r="K355" t="s">
        <v>119</v>
      </c>
    </row>
    <row r="356" spans="1:11" x14ac:dyDescent="0.3">
      <c r="A356" t="s">
        <v>752</v>
      </c>
      <c r="B356" s="1">
        <v>45632</v>
      </c>
      <c r="C356" t="s">
        <v>753</v>
      </c>
      <c r="D356" t="s">
        <v>38</v>
      </c>
      <c r="E356" t="s">
        <v>14</v>
      </c>
      <c r="F356">
        <v>578.52</v>
      </c>
      <c r="G356">
        <v>2</v>
      </c>
      <c r="H356">
        <v>115.49</v>
      </c>
      <c r="I356">
        <v>122.01</v>
      </c>
      <c r="J356" t="s">
        <v>15</v>
      </c>
      <c r="K356" t="s">
        <v>43</v>
      </c>
    </row>
    <row r="357" spans="1:11" x14ac:dyDescent="0.3">
      <c r="A357" t="s">
        <v>754</v>
      </c>
      <c r="B357" s="1">
        <v>45451</v>
      </c>
      <c r="C357" t="s">
        <v>755</v>
      </c>
      <c r="D357" t="s">
        <v>138</v>
      </c>
      <c r="E357" t="s">
        <v>30</v>
      </c>
      <c r="F357">
        <v>312.62</v>
      </c>
      <c r="G357">
        <v>2</v>
      </c>
      <c r="H357">
        <v>9.75</v>
      </c>
      <c r="I357">
        <v>81.36</v>
      </c>
      <c r="J357" t="s">
        <v>35</v>
      </c>
      <c r="K357" t="s">
        <v>43</v>
      </c>
    </row>
    <row r="358" spans="1:11" x14ac:dyDescent="0.3">
      <c r="A358" t="s">
        <v>756</v>
      </c>
      <c r="B358" s="1">
        <v>45517</v>
      </c>
      <c r="C358" t="s">
        <v>757</v>
      </c>
      <c r="D358" t="s">
        <v>38</v>
      </c>
      <c r="E358" t="s">
        <v>14</v>
      </c>
      <c r="F358">
        <v>713.19</v>
      </c>
      <c r="G358">
        <v>1</v>
      </c>
      <c r="H358">
        <v>136.13999999999999</v>
      </c>
      <c r="I358">
        <v>206.82</v>
      </c>
      <c r="J358" t="s">
        <v>35</v>
      </c>
      <c r="K358" t="s">
        <v>21</v>
      </c>
    </row>
    <row r="359" spans="1:11" x14ac:dyDescent="0.3">
      <c r="A359" t="s">
        <v>758</v>
      </c>
      <c r="B359" s="1">
        <v>45399</v>
      </c>
      <c r="C359" t="s">
        <v>759</v>
      </c>
      <c r="D359" t="s">
        <v>42</v>
      </c>
      <c r="E359" t="s">
        <v>20</v>
      </c>
      <c r="F359">
        <v>5517.2</v>
      </c>
      <c r="G359">
        <v>9</v>
      </c>
      <c r="H359">
        <v>133.93</v>
      </c>
      <c r="I359">
        <v>572.71</v>
      </c>
      <c r="J359" t="s">
        <v>25</v>
      </c>
      <c r="K359" t="s">
        <v>26</v>
      </c>
    </row>
    <row r="360" spans="1:11" x14ac:dyDescent="0.3">
      <c r="A360" t="s">
        <v>760</v>
      </c>
      <c r="B360" s="1">
        <v>45490</v>
      </c>
      <c r="C360" t="s">
        <v>761</v>
      </c>
      <c r="D360" t="s">
        <v>42</v>
      </c>
      <c r="E360" t="s">
        <v>20</v>
      </c>
      <c r="F360">
        <v>4511.97</v>
      </c>
      <c r="G360">
        <v>10</v>
      </c>
      <c r="H360">
        <v>125.82</v>
      </c>
      <c r="I360">
        <v>700.58</v>
      </c>
      <c r="J360" t="s">
        <v>39</v>
      </c>
      <c r="K360" t="s">
        <v>119</v>
      </c>
    </row>
    <row r="361" spans="1:11" x14ac:dyDescent="0.3">
      <c r="A361" t="s">
        <v>762</v>
      </c>
      <c r="B361" s="1">
        <v>45568</v>
      </c>
      <c r="C361" t="s">
        <v>763</v>
      </c>
      <c r="D361" t="s">
        <v>79</v>
      </c>
      <c r="E361" t="s">
        <v>30</v>
      </c>
      <c r="F361">
        <v>444.91</v>
      </c>
      <c r="G361">
        <v>4</v>
      </c>
      <c r="H361">
        <v>45.99</v>
      </c>
      <c r="I361">
        <v>99.87</v>
      </c>
      <c r="J361" t="s">
        <v>15</v>
      </c>
      <c r="K361" t="s">
        <v>16</v>
      </c>
    </row>
    <row r="362" spans="1:11" x14ac:dyDescent="0.3">
      <c r="A362" t="s">
        <v>764</v>
      </c>
      <c r="B362" s="1">
        <v>45592</v>
      </c>
      <c r="C362" t="s">
        <v>765</v>
      </c>
      <c r="D362" t="s">
        <v>49</v>
      </c>
      <c r="E362" t="s">
        <v>20</v>
      </c>
      <c r="F362">
        <v>5433.63</v>
      </c>
      <c r="G362">
        <v>10</v>
      </c>
      <c r="H362">
        <v>1047.3399999999999</v>
      </c>
      <c r="I362">
        <v>1243.92</v>
      </c>
      <c r="J362" t="s">
        <v>39</v>
      </c>
      <c r="K362" t="s">
        <v>21</v>
      </c>
    </row>
    <row r="363" spans="1:11" x14ac:dyDescent="0.3">
      <c r="A363" t="s">
        <v>766</v>
      </c>
      <c r="B363" s="1">
        <v>45614</v>
      </c>
      <c r="C363" t="s">
        <v>767</v>
      </c>
      <c r="D363" t="s">
        <v>33</v>
      </c>
      <c r="E363" t="s">
        <v>34</v>
      </c>
      <c r="F363">
        <v>1466.8</v>
      </c>
      <c r="G363">
        <v>3</v>
      </c>
      <c r="H363">
        <v>72.52</v>
      </c>
      <c r="I363">
        <v>248.89</v>
      </c>
      <c r="J363" t="s">
        <v>15</v>
      </c>
      <c r="K363" t="s">
        <v>43</v>
      </c>
    </row>
    <row r="364" spans="1:11" x14ac:dyDescent="0.3">
      <c r="A364" t="s">
        <v>768</v>
      </c>
      <c r="B364" s="1">
        <v>45446</v>
      </c>
      <c r="C364" t="s">
        <v>769</v>
      </c>
      <c r="D364" t="s">
        <v>29</v>
      </c>
      <c r="E364" t="s">
        <v>30</v>
      </c>
      <c r="F364">
        <v>159.13</v>
      </c>
      <c r="G364">
        <v>2</v>
      </c>
      <c r="H364">
        <v>13.07</v>
      </c>
      <c r="I364">
        <v>46.11</v>
      </c>
      <c r="J364" t="s">
        <v>35</v>
      </c>
      <c r="K364" t="s">
        <v>119</v>
      </c>
    </row>
    <row r="365" spans="1:11" x14ac:dyDescent="0.3">
      <c r="A365" t="s">
        <v>770</v>
      </c>
      <c r="B365" s="1">
        <v>45373</v>
      </c>
      <c r="C365" t="s">
        <v>771</v>
      </c>
      <c r="D365" t="s">
        <v>52</v>
      </c>
      <c r="E365" t="s">
        <v>30</v>
      </c>
      <c r="F365">
        <v>874.38</v>
      </c>
      <c r="G365">
        <v>2</v>
      </c>
      <c r="H365">
        <v>115.55</v>
      </c>
      <c r="I365">
        <v>239.04</v>
      </c>
      <c r="J365" t="s">
        <v>15</v>
      </c>
      <c r="K365" t="s">
        <v>21</v>
      </c>
    </row>
    <row r="366" spans="1:11" x14ac:dyDescent="0.3">
      <c r="A366" t="s">
        <v>772</v>
      </c>
      <c r="B366" s="1">
        <v>45669</v>
      </c>
      <c r="C366" t="s">
        <v>773</v>
      </c>
      <c r="D366" t="s">
        <v>52</v>
      </c>
      <c r="E366" t="s">
        <v>30</v>
      </c>
      <c r="F366">
        <v>3478.23</v>
      </c>
      <c r="G366">
        <v>7</v>
      </c>
      <c r="H366">
        <v>388.09</v>
      </c>
      <c r="I366">
        <v>676.82</v>
      </c>
      <c r="J366" t="s">
        <v>15</v>
      </c>
      <c r="K366" t="s">
        <v>16</v>
      </c>
    </row>
    <row r="367" spans="1:11" x14ac:dyDescent="0.3">
      <c r="A367" t="s">
        <v>774</v>
      </c>
      <c r="B367" s="1">
        <v>45468</v>
      </c>
      <c r="C367" t="s">
        <v>775</v>
      </c>
      <c r="D367" t="s">
        <v>57</v>
      </c>
      <c r="E367" t="s">
        <v>14</v>
      </c>
      <c r="F367">
        <v>1337.14</v>
      </c>
      <c r="G367">
        <v>2</v>
      </c>
      <c r="H367">
        <v>12.88</v>
      </c>
      <c r="I367">
        <v>240.69</v>
      </c>
      <c r="J367" t="s">
        <v>35</v>
      </c>
      <c r="K367" t="s">
        <v>16</v>
      </c>
    </row>
    <row r="368" spans="1:11" x14ac:dyDescent="0.3">
      <c r="A368" t="s">
        <v>776</v>
      </c>
      <c r="B368" s="1">
        <v>45475</v>
      </c>
      <c r="C368" t="s">
        <v>777</v>
      </c>
      <c r="D368" t="s">
        <v>42</v>
      </c>
      <c r="E368" t="s">
        <v>20</v>
      </c>
      <c r="F368">
        <v>4167.47</v>
      </c>
      <c r="G368">
        <v>8</v>
      </c>
      <c r="H368">
        <v>38.96</v>
      </c>
      <c r="I368">
        <v>907.07</v>
      </c>
      <c r="J368" t="s">
        <v>25</v>
      </c>
      <c r="K368" t="s">
        <v>43</v>
      </c>
    </row>
    <row r="369" spans="1:11" x14ac:dyDescent="0.3">
      <c r="A369" t="s">
        <v>778</v>
      </c>
      <c r="B369" s="1">
        <v>45533</v>
      </c>
      <c r="C369" t="s">
        <v>779</v>
      </c>
      <c r="D369" t="s">
        <v>24</v>
      </c>
      <c r="E369" t="s">
        <v>14</v>
      </c>
      <c r="F369">
        <v>2268.13</v>
      </c>
      <c r="G369">
        <v>10</v>
      </c>
      <c r="H369">
        <v>297.01</v>
      </c>
      <c r="I369">
        <v>492.36</v>
      </c>
      <c r="J369" t="s">
        <v>39</v>
      </c>
      <c r="K369" t="s">
        <v>26</v>
      </c>
    </row>
    <row r="370" spans="1:11" x14ac:dyDescent="0.3">
      <c r="A370" t="s">
        <v>780</v>
      </c>
      <c r="B370" s="1">
        <v>45617</v>
      </c>
      <c r="C370" t="s">
        <v>781</v>
      </c>
      <c r="D370" t="s">
        <v>175</v>
      </c>
      <c r="E370" t="s">
        <v>30</v>
      </c>
      <c r="F370">
        <v>4127.1099999999997</v>
      </c>
      <c r="G370">
        <v>5</v>
      </c>
      <c r="H370">
        <v>544.52</v>
      </c>
      <c r="I370">
        <v>1090.04</v>
      </c>
      <c r="J370" t="s">
        <v>39</v>
      </c>
      <c r="K370" t="s">
        <v>43</v>
      </c>
    </row>
    <row r="371" spans="1:11" x14ac:dyDescent="0.3">
      <c r="A371" t="s">
        <v>782</v>
      </c>
      <c r="B371" s="1">
        <v>45394</v>
      </c>
      <c r="C371" t="s">
        <v>783</v>
      </c>
      <c r="D371" t="s">
        <v>138</v>
      </c>
      <c r="E371" t="s">
        <v>30</v>
      </c>
      <c r="F371">
        <v>3863.33</v>
      </c>
      <c r="G371">
        <v>6</v>
      </c>
      <c r="H371">
        <v>101.72</v>
      </c>
      <c r="I371">
        <v>465.67</v>
      </c>
      <c r="J371" t="s">
        <v>39</v>
      </c>
      <c r="K371" t="s">
        <v>16</v>
      </c>
    </row>
    <row r="372" spans="1:11" x14ac:dyDescent="0.3">
      <c r="A372" t="s">
        <v>784</v>
      </c>
      <c r="B372" s="1">
        <v>45442</v>
      </c>
      <c r="C372" t="s">
        <v>785</v>
      </c>
      <c r="D372" t="s">
        <v>102</v>
      </c>
      <c r="E372" t="s">
        <v>34</v>
      </c>
      <c r="F372">
        <v>981.56</v>
      </c>
      <c r="G372">
        <v>1</v>
      </c>
      <c r="H372">
        <v>114.46</v>
      </c>
      <c r="I372">
        <v>172.02</v>
      </c>
      <c r="J372" t="s">
        <v>25</v>
      </c>
      <c r="K372" t="s">
        <v>16</v>
      </c>
    </row>
    <row r="373" spans="1:11" x14ac:dyDescent="0.3">
      <c r="A373" t="s">
        <v>786</v>
      </c>
      <c r="B373" s="1">
        <v>45366</v>
      </c>
      <c r="C373" t="s">
        <v>787</v>
      </c>
      <c r="D373" t="s">
        <v>38</v>
      </c>
      <c r="E373" t="s">
        <v>14</v>
      </c>
      <c r="F373">
        <v>2799.16</v>
      </c>
      <c r="G373">
        <v>4</v>
      </c>
      <c r="H373">
        <v>256.32</v>
      </c>
      <c r="I373">
        <v>361.55</v>
      </c>
      <c r="J373" t="s">
        <v>35</v>
      </c>
      <c r="K373" t="s">
        <v>21</v>
      </c>
    </row>
    <row r="374" spans="1:11" x14ac:dyDescent="0.3">
      <c r="A374" t="s">
        <v>788</v>
      </c>
      <c r="B374" s="1">
        <v>45618</v>
      </c>
      <c r="C374" t="s">
        <v>789</v>
      </c>
      <c r="D374" t="s">
        <v>24</v>
      </c>
      <c r="E374" t="s">
        <v>14</v>
      </c>
      <c r="F374">
        <v>2447.2199999999998</v>
      </c>
      <c r="G374">
        <v>9</v>
      </c>
      <c r="H374">
        <v>456.49</v>
      </c>
      <c r="I374">
        <v>458.55</v>
      </c>
      <c r="J374" t="s">
        <v>25</v>
      </c>
      <c r="K374" t="s">
        <v>119</v>
      </c>
    </row>
    <row r="375" spans="1:11" x14ac:dyDescent="0.3">
      <c r="A375" t="s">
        <v>790</v>
      </c>
      <c r="B375" s="1">
        <v>45532</v>
      </c>
      <c r="C375" t="s">
        <v>791</v>
      </c>
      <c r="D375" t="s">
        <v>69</v>
      </c>
      <c r="E375" t="s">
        <v>34</v>
      </c>
      <c r="F375">
        <v>6643.41</v>
      </c>
      <c r="G375">
        <v>8</v>
      </c>
      <c r="H375">
        <v>617.35</v>
      </c>
      <c r="I375">
        <v>1153.9000000000001</v>
      </c>
      <c r="J375" t="s">
        <v>15</v>
      </c>
      <c r="K375" t="s">
        <v>21</v>
      </c>
    </row>
    <row r="376" spans="1:11" x14ac:dyDescent="0.3">
      <c r="A376" t="s">
        <v>792</v>
      </c>
      <c r="B376" s="1">
        <v>45371</v>
      </c>
      <c r="C376" t="s">
        <v>793</v>
      </c>
      <c r="D376" t="s">
        <v>42</v>
      </c>
      <c r="E376" t="s">
        <v>20</v>
      </c>
      <c r="F376">
        <v>1694.6</v>
      </c>
      <c r="G376">
        <v>7</v>
      </c>
      <c r="H376">
        <v>149.56</v>
      </c>
      <c r="I376">
        <v>171.97</v>
      </c>
      <c r="J376" t="s">
        <v>35</v>
      </c>
      <c r="K376" t="s">
        <v>21</v>
      </c>
    </row>
    <row r="377" spans="1:11" x14ac:dyDescent="0.3">
      <c r="A377" t="s">
        <v>794</v>
      </c>
      <c r="B377" s="1">
        <v>45500</v>
      </c>
      <c r="C377" t="s">
        <v>795</v>
      </c>
      <c r="D377" t="s">
        <v>102</v>
      </c>
      <c r="E377" t="s">
        <v>34</v>
      </c>
      <c r="F377">
        <v>4522.22</v>
      </c>
      <c r="G377">
        <v>9</v>
      </c>
      <c r="H377">
        <v>724.17</v>
      </c>
      <c r="I377">
        <v>1059.82</v>
      </c>
      <c r="J377" t="s">
        <v>15</v>
      </c>
      <c r="K377" t="s">
        <v>21</v>
      </c>
    </row>
    <row r="378" spans="1:11" x14ac:dyDescent="0.3">
      <c r="A378" t="s">
        <v>796</v>
      </c>
      <c r="B378" s="1">
        <v>45686</v>
      </c>
      <c r="C378" t="s">
        <v>797</v>
      </c>
      <c r="D378" t="s">
        <v>29</v>
      </c>
      <c r="E378" t="s">
        <v>30</v>
      </c>
      <c r="F378">
        <v>1624.62</v>
      </c>
      <c r="G378">
        <v>4</v>
      </c>
      <c r="H378">
        <v>16.3</v>
      </c>
      <c r="I378">
        <v>176.18</v>
      </c>
      <c r="J378" t="s">
        <v>25</v>
      </c>
      <c r="K378" t="s">
        <v>21</v>
      </c>
    </row>
    <row r="379" spans="1:11" x14ac:dyDescent="0.3">
      <c r="A379" t="s">
        <v>798</v>
      </c>
      <c r="B379" s="1">
        <v>45374</v>
      </c>
      <c r="C379" t="s">
        <v>799</v>
      </c>
      <c r="D379" t="s">
        <v>52</v>
      </c>
      <c r="E379" t="s">
        <v>30</v>
      </c>
      <c r="F379">
        <v>569.4</v>
      </c>
      <c r="G379">
        <v>6</v>
      </c>
      <c r="H379">
        <v>101.79</v>
      </c>
      <c r="I379">
        <v>168.11</v>
      </c>
      <c r="J379" t="s">
        <v>15</v>
      </c>
      <c r="K379" t="s">
        <v>43</v>
      </c>
    </row>
    <row r="380" spans="1:11" x14ac:dyDescent="0.3">
      <c r="A380" t="s">
        <v>800</v>
      </c>
      <c r="B380" s="1">
        <v>45642</v>
      </c>
      <c r="C380" t="s">
        <v>801</v>
      </c>
      <c r="D380" t="s">
        <v>93</v>
      </c>
      <c r="E380" t="s">
        <v>34</v>
      </c>
      <c r="F380">
        <v>551.64</v>
      </c>
      <c r="G380">
        <v>2</v>
      </c>
      <c r="H380">
        <v>16.77</v>
      </c>
      <c r="I380">
        <v>148.82</v>
      </c>
      <c r="J380" t="s">
        <v>35</v>
      </c>
      <c r="K380" t="s">
        <v>43</v>
      </c>
    </row>
    <row r="381" spans="1:11" x14ac:dyDescent="0.3">
      <c r="A381" t="s">
        <v>802</v>
      </c>
      <c r="B381" s="1">
        <v>45374</v>
      </c>
      <c r="C381" t="s">
        <v>803</v>
      </c>
      <c r="D381" t="s">
        <v>38</v>
      </c>
      <c r="E381" t="s">
        <v>14</v>
      </c>
      <c r="F381">
        <v>3555.11</v>
      </c>
      <c r="G381">
        <v>4</v>
      </c>
      <c r="H381">
        <v>264.04000000000002</v>
      </c>
      <c r="I381">
        <v>1059.07</v>
      </c>
      <c r="J381" t="s">
        <v>39</v>
      </c>
      <c r="K381" t="s">
        <v>26</v>
      </c>
    </row>
    <row r="382" spans="1:11" x14ac:dyDescent="0.3">
      <c r="A382" t="s">
        <v>804</v>
      </c>
      <c r="B382" s="1">
        <v>45496</v>
      </c>
      <c r="C382" t="s">
        <v>805</v>
      </c>
      <c r="D382" t="s">
        <v>24</v>
      </c>
      <c r="E382" t="s">
        <v>14</v>
      </c>
      <c r="F382">
        <v>3405.54</v>
      </c>
      <c r="G382">
        <v>10</v>
      </c>
      <c r="H382">
        <v>307.64999999999998</v>
      </c>
      <c r="I382">
        <v>618.91999999999996</v>
      </c>
      <c r="J382" t="s">
        <v>25</v>
      </c>
      <c r="K382" t="s">
        <v>26</v>
      </c>
    </row>
    <row r="383" spans="1:11" x14ac:dyDescent="0.3">
      <c r="A383" t="s">
        <v>806</v>
      </c>
      <c r="B383" s="1">
        <v>45559</v>
      </c>
      <c r="C383" t="s">
        <v>807</v>
      </c>
      <c r="D383" t="s">
        <v>138</v>
      </c>
      <c r="E383" t="s">
        <v>30</v>
      </c>
      <c r="F383">
        <v>2526.94</v>
      </c>
      <c r="G383">
        <v>8</v>
      </c>
      <c r="H383">
        <v>291.48</v>
      </c>
      <c r="I383">
        <v>510.84</v>
      </c>
      <c r="J383" t="s">
        <v>39</v>
      </c>
      <c r="K383" t="s">
        <v>16</v>
      </c>
    </row>
    <row r="384" spans="1:11" x14ac:dyDescent="0.3">
      <c r="A384" t="s">
        <v>808</v>
      </c>
      <c r="B384" s="1">
        <v>45601</v>
      </c>
      <c r="C384" t="s">
        <v>809</v>
      </c>
      <c r="D384" t="s">
        <v>49</v>
      </c>
      <c r="E384" t="s">
        <v>20</v>
      </c>
      <c r="F384">
        <v>919.91</v>
      </c>
      <c r="G384">
        <v>7</v>
      </c>
      <c r="H384">
        <v>169.77</v>
      </c>
      <c r="I384">
        <v>95.61</v>
      </c>
      <c r="J384" t="s">
        <v>15</v>
      </c>
      <c r="K384" t="s">
        <v>119</v>
      </c>
    </row>
    <row r="385" spans="1:11" x14ac:dyDescent="0.3">
      <c r="A385" t="s">
        <v>810</v>
      </c>
      <c r="B385" s="1">
        <v>45548</v>
      </c>
      <c r="C385" t="s">
        <v>811</v>
      </c>
      <c r="D385" t="s">
        <v>57</v>
      </c>
      <c r="E385" t="s">
        <v>14</v>
      </c>
      <c r="F385">
        <v>6166.33</v>
      </c>
      <c r="G385">
        <v>8</v>
      </c>
      <c r="H385">
        <v>779.84</v>
      </c>
      <c r="I385">
        <v>976.61</v>
      </c>
      <c r="J385" t="s">
        <v>15</v>
      </c>
      <c r="K385" t="s">
        <v>26</v>
      </c>
    </row>
    <row r="386" spans="1:11" x14ac:dyDescent="0.3">
      <c r="A386" t="s">
        <v>812</v>
      </c>
      <c r="B386" s="1">
        <v>45627</v>
      </c>
      <c r="C386" t="s">
        <v>813</v>
      </c>
      <c r="D386" t="s">
        <v>24</v>
      </c>
      <c r="E386" t="s">
        <v>14</v>
      </c>
      <c r="F386">
        <v>3599.66</v>
      </c>
      <c r="G386">
        <v>7</v>
      </c>
      <c r="H386">
        <v>326.93</v>
      </c>
      <c r="I386">
        <v>588.26</v>
      </c>
      <c r="J386" t="s">
        <v>35</v>
      </c>
      <c r="K386" t="s">
        <v>26</v>
      </c>
    </row>
    <row r="387" spans="1:11" x14ac:dyDescent="0.3">
      <c r="A387" t="s">
        <v>814</v>
      </c>
      <c r="B387" s="1">
        <v>45458</v>
      </c>
      <c r="C387" t="s">
        <v>815</v>
      </c>
      <c r="D387" t="s">
        <v>88</v>
      </c>
      <c r="E387" t="s">
        <v>34</v>
      </c>
      <c r="F387">
        <v>1190.5999999999999</v>
      </c>
      <c r="G387">
        <v>6</v>
      </c>
      <c r="H387">
        <v>6.48</v>
      </c>
      <c r="I387">
        <v>340.73</v>
      </c>
      <c r="J387" t="s">
        <v>35</v>
      </c>
      <c r="K387" t="s">
        <v>43</v>
      </c>
    </row>
    <row r="388" spans="1:11" x14ac:dyDescent="0.3">
      <c r="A388" t="s">
        <v>816</v>
      </c>
      <c r="B388" s="1">
        <v>45378</v>
      </c>
      <c r="C388" t="s">
        <v>817</v>
      </c>
      <c r="D388" t="s">
        <v>29</v>
      </c>
      <c r="E388" t="s">
        <v>30</v>
      </c>
      <c r="F388">
        <v>1638.29</v>
      </c>
      <c r="G388">
        <v>4</v>
      </c>
      <c r="H388">
        <v>113.44</v>
      </c>
      <c r="I388">
        <v>448.46</v>
      </c>
      <c r="J388" t="s">
        <v>39</v>
      </c>
      <c r="K388" t="s">
        <v>16</v>
      </c>
    </row>
    <row r="389" spans="1:11" x14ac:dyDescent="0.3">
      <c r="A389" t="s">
        <v>818</v>
      </c>
      <c r="B389" s="1">
        <v>45652</v>
      </c>
      <c r="C389" t="s">
        <v>819</v>
      </c>
      <c r="D389" t="s">
        <v>49</v>
      </c>
      <c r="E389" t="s">
        <v>20</v>
      </c>
      <c r="F389">
        <v>4725.05</v>
      </c>
      <c r="G389">
        <v>9</v>
      </c>
      <c r="H389">
        <v>393.06</v>
      </c>
      <c r="I389">
        <v>1153.25</v>
      </c>
      <c r="J389" t="s">
        <v>35</v>
      </c>
      <c r="K389" t="s">
        <v>21</v>
      </c>
    </row>
    <row r="390" spans="1:11" x14ac:dyDescent="0.3">
      <c r="A390" t="s">
        <v>820</v>
      </c>
      <c r="B390" s="1">
        <v>45719</v>
      </c>
      <c r="C390" t="s">
        <v>821</v>
      </c>
      <c r="D390" t="s">
        <v>46</v>
      </c>
      <c r="E390" t="s">
        <v>14</v>
      </c>
      <c r="F390">
        <v>539.29999999999995</v>
      </c>
      <c r="G390">
        <v>1</v>
      </c>
      <c r="H390">
        <v>86.69</v>
      </c>
      <c r="I390">
        <v>117.29</v>
      </c>
      <c r="J390" t="s">
        <v>15</v>
      </c>
      <c r="K390" t="s">
        <v>43</v>
      </c>
    </row>
    <row r="391" spans="1:11" x14ac:dyDescent="0.3">
      <c r="A391" t="s">
        <v>822</v>
      </c>
      <c r="B391" s="1">
        <v>45602</v>
      </c>
      <c r="C391" t="s">
        <v>823</v>
      </c>
      <c r="D391" t="s">
        <v>29</v>
      </c>
      <c r="E391" t="s">
        <v>30</v>
      </c>
      <c r="F391">
        <v>3189.3</v>
      </c>
      <c r="G391">
        <v>4</v>
      </c>
      <c r="H391">
        <v>535.19000000000005</v>
      </c>
      <c r="I391">
        <v>619.51</v>
      </c>
      <c r="J391" t="s">
        <v>15</v>
      </c>
      <c r="K391" t="s">
        <v>43</v>
      </c>
    </row>
    <row r="392" spans="1:11" x14ac:dyDescent="0.3">
      <c r="A392" t="s">
        <v>824</v>
      </c>
      <c r="B392" s="1">
        <v>45428</v>
      </c>
      <c r="C392" t="s">
        <v>825</v>
      </c>
      <c r="D392" t="s">
        <v>69</v>
      </c>
      <c r="E392" t="s">
        <v>34</v>
      </c>
      <c r="F392">
        <v>6551.61</v>
      </c>
      <c r="G392">
        <v>7</v>
      </c>
      <c r="H392">
        <v>113.42</v>
      </c>
      <c r="I392">
        <v>1531.68</v>
      </c>
      <c r="J392" t="s">
        <v>39</v>
      </c>
      <c r="K392" t="s">
        <v>21</v>
      </c>
    </row>
    <row r="393" spans="1:11" x14ac:dyDescent="0.3">
      <c r="A393" t="s">
        <v>826</v>
      </c>
      <c r="B393" s="1">
        <v>45581</v>
      </c>
      <c r="C393" t="s">
        <v>827</v>
      </c>
      <c r="D393" t="s">
        <v>57</v>
      </c>
      <c r="E393" t="s">
        <v>14</v>
      </c>
      <c r="F393">
        <v>5138.5200000000004</v>
      </c>
      <c r="G393">
        <v>7</v>
      </c>
      <c r="H393">
        <v>727.87</v>
      </c>
      <c r="I393">
        <v>603.78</v>
      </c>
      <c r="J393" t="s">
        <v>25</v>
      </c>
      <c r="K393" t="s">
        <v>43</v>
      </c>
    </row>
    <row r="394" spans="1:11" x14ac:dyDescent="0.3">
      <c r="A394" t="s">
        <v>828</v>
      </c>
      <c r="B394" s="1">
        <v>45463</v>
      </c>
      <c r="C394" t="s">
        <v>829</v>
      </c>
      <c r="D394" t="s">
        <v>57</v>
      </c>
      <c r="E394" t="s">
        <v>14</v>
      </c>
      <c r="F394">
        <v>1908.58</v>
      </c>
      <c r="G394">
        <v>4</v>
      </c>
      <c r="H394">
        <v>254.18</v>
      </c>
      <c r="I394">
        <v>346.24</v>
      </c>
      <c r="J394" t="s">
        <v>39</v>
      </c>
      <c r="K394" t="s">
        <v>119</v>
      </c>
    </row>
    <row r="395" spans="1:11" x14ac:dyDescent="0.3">
      <c r="A395" t="s">
        <v>830</v>
      </c>
      <c r="B395" s="1">
        <v>45652</v>
      </c>
      <c r="C395" t="s">
        <v>831</v>
      </c>
      <c r="D395" t="s">
        <v>19</v>
      </c>
      <c r="E395" t="s">
        <v>20</v>
      </c>
      <c r="F395">
        <v>8073.15</v>
      </c>
      <c r="G395">
        <v>9</v>
      </c>
      <c r="H395">
        <v>233.46</v>
      </c>
      <c r="I395">
        <v>1529.64</v>
      </c>
      <c r="J395" t="s">
        <v>15</v>
      </c>
      <c r="K395" t="s">
        <v>43</v>
      </c>
    </row>
    <row r="396" spans="1:11" x14ac:dyDescent="0.3">
      <c r="A396" t="s">
        <v>832</v>
      </c>
      <c r="B396" s="1">
        <v>45612</v>
      </c>
      <c r="C396" t="s">
        <v>833</v>
      </c>
      <c r="D396" t="s">
        <v>62</v>
      </c>
      <c r="E396" t="s">
        <v>20</v>
      </c>
      <c r="F396">
        <v>823.69</v>
      </c>
      <c r="G396">
        <v>3</v>
      </c>
      <c r="H396">
        <v>63.05</v>
      </c>
      <c r="I396">
        <v>171.11</v>
      </c>
      <c r="J396" t="s">
        <v>25</v>
      </c>
      <c r="K396" t="s">
        <v>119</v>
      </c>
    </row>
    <row r="397" spans="1:11" x14ac:dyDescent="0.3">
      <c r="A397" t="s">
        <v>834</v>
      </c>
      <c r="B397" s="1">
        <v>45728</v>
      </c>
      <c r="C397" t="s">
        <v>835</v>
      </c>
      <c r="D397" t="s">
        <v>42</v>
      </c>
      <c r="E397" t="s">
        <v>20</v>
      </c>
      <c r="F397">
        <v>560.75</v>
      </c>
      <c r="G397">
        <v>7</v>
      </c>
      <c r="H397">
        <v>74.08</v>
      </c>
      <c r="I397">
        <v>74.459999999999994</v>
      </c>
      <c r="J397" t="s">
        <v>39</v>
      </c>
      <c r="K397" t="s">
        <v>43</v>
      </c>
    </row>
    <row r="398" spans="1:11" x14ac:dyDescent="0.3">
      <c r="A398" t="s">
        <v>836</v>
      </c>
      <c r="B398" s="1">
        <v>45630</v>
      </c>
      <c r="C398" t="s">
        <v>837</v>
      </c>
      <c r="D398" t="s">
        <v>175</v>
      </c>
      <c r="E398" t="s">
        <v>30</v>
      </c>
      <c r="F398">
        <v>6877.82</v>
      </c>
      <c r="G398">
        <v>10</v>
      </c>
      <c r="H398">
        <v>1034.67</v>
      </c>
      <c r="I398">
        <v>1336.68</v>
      </c>
      <c r="J398" t="s">
        <v>15</v>
      </c>
      <c r="K398" t="s">
        <v>26</v>
      </c>
    </row>
    <row r="399" spans="1:11" x14ac:dyDescent="0.3">
      <c r="A399" t="s">
        <v>838</v>
      </c>
      <c r="B399" s="1">
        <v>45591</v>
      </c>
      <c r="C399" t="s">
        <v>839</v>
      </c>
      <c r="D399" t="s">
        <v>69</v>
      </c>
      <c r="E399" t="s">
        <v>34</v>
      </c>
      <c r="F399">
        <v>5157.97</v>
      </c>
      <c r="G399">
        <v>10</v>
      </c>
      <c r="H399">
        <v>159.83000000000001</v>
      </c>
      <c r="I399">
        <v>1041.67</v>
      </c>
      <c r="J399" t="s">
        <v>15</v>
      </c>
      <c r="K399" t="s">
        <v>16</v>
      </c>
    </row>
    <row r="400" spans="1:11" x14ac:dyDescent="0.3">
      <c r="A400" t="s">
        <v>840</v>
      </c>
      <c r="B400" s="1">
        <v>45411</v>
      </c>
      <c r="C400" t="s">
        <v>841</v>
      </c>
      <c r="D400" t="s">
        <v>69</v>
      </c>
      <c r="E400" t="s">
        <v>34</v>
      </c>
      <c r="F400">
        <v>2011.96</v>
      </c>
      <c r="G400">
        <v>4</v>
      </c>
      <c r="H400">
        <v>216.3</v>
      </c>
      <c r="I400">
        <v>471.56</v>
      </c>
      <c r="J400" t="s">
        <v>35</v>
      </c>
      <c r="K400" t="s">
        <v>43</v>
      </c>
    </row>
    <row r="401" spans="1:11" x14ac:dyDescent="0.3">
      <c r="A401" t="s">
        <v>842</v>
      </c>
      <c r="B401" s="1">
        <v>45401</v>
      </c>
      <c r="C401" t="s">
        <v>843</v>
      </c>
      <c r="D401" t="s">
        <v>76</v>
      </c>
      <c r="E401" t="s">
        <v>20</v>
      </c>
      <c r="F401">
        <v>4100.76</v>
      </c>
      <c r="G401">
        <v>5</v>
      </c>
      <c r="H401">
        <v>415.51</v>
      </c>
      <c r="I401">
        <v>843.84</v>
      </c>
      <c r="J401" t="s">
        <v>25</v>
      </c>
      <c r="K401" t="s">
        <v>21</v>
      </c>
    </row>
    <row r="402" spans="1:11" x14ac:dyDescent="0.3">
      <c r="A402" t="s">
        <v>844</v>
      </c>
      <c r="B402" s="1">
        <v>45694</v>
      </c>
      <c r="C402" t="s">
        <v>845</v>
      </c>
      <c r="D402" t="s">
        <v>88</v>
      </c>
      <c r="E402" t="s">
        <v>34</v>
      </c>
      <c r="F402">
        <v>1302.7</v>
      </c>
      <c r="G402">
        <v>3</v>
      </c>
      <c r="H402">
        <v>250.15</v>
      </c>
      <c r="I402">
        <v>210.26</v>
      </c>
      <c r="J402" t="s">
        <v>35</v>
      </c>
      <c r="K402" t="s">
        <v>21</v>
      </c>
    </row>
    <row r="403" spans="1:11" x14ac:dyDescent="0.3">
      <c r="A403" t="s">
        <v>846</v>
      </c>
      <c r="B403" s="1">
        <v>45697</v>
      </c>
      <c r="C403" t="s">
        <v>847</v>
      </c>
      <c r="D403" t="s">
        <v>19</v>
      </c>
      <c r="E403" t="s">
        <v>20</v>
      </c>
      <c r="F403">
        <v>404.51</v>
      </c>
      <c r="G403">
        <v>1</v>
      </c>
      <c r="H403">
        <v>41.62</v>
      </c>
      <c r="I403">
        <v>116.88</v>
      </c>
      <c r="J403" t="s">
        <v>15</v>
      </c>
      <c r="K403" t="s">
        <v>119</v>
      </c>
    </row>
    <row r="404" spans="1:11" x14ac:dyDescent="0.3">
      <c r="A404" t="s">
        <v>848</v>
      </c>
      <c r="B404" s="1">
        <v>45387</v>
      </c>
      <c r="C404" t="s">
        <v>849</v>
      </c>
      <c r="D404" t="s">
        <v>76</v>
      </c>
      <c r="E404" t="s">
        <v>20</v>
      </c>
      <c r="F404">
        <v>2168.6799999999998</v>
      </c>
      <c r="G404">
        <v>6</v>
      </c>
      <c r="H404">
        <v>302.77999999999997</v>
      </c>
      <c r="I404">
        <v>380.7</v>
      </c>
      <c r="J404" t="s">
        <v>35</v>
      </c>
      <c r="K404" t="s">
        <v>43</v>
      </c>
    </row>
    <row r="405" spans="1:11" x14ac:dyDescent="0.3">
      <c r="A405" t="s">
        <v>850</v>
      </c>
      <c r="B405" s="1">
        <v>45471</v>
      </c>
      <c r="C405" t="s">
        <v>851</v>
      </c>
      <c r="D405" t="s">
        <v>24</v>
      </c>
      <c r="E405" t="s">
        <v>14</v>
      </c>
      <c r="F405">
        <v>3750.17</v>
      </c>
      <c r="G405">
        <v>10</v>
      </c>
      <c r="H405">
        <v>465.46</v>
      </c>
      <c r="I405">
        <v>650.83000000000004</v>
      </c>
      <c r="J405" t="s">
        <v>15</v>
      </c>
      <c r="K405" t="s">
        <v>21</v>
      </c>
    </row>
    <row r="406" spans="1:11" x14ac:dyDescent="0.3">
      <c r="A406" t="s">
        <v>852</v>
      </c>
      <c r="B406" s="1">
        <v>45684</v>
      </c>
      <c r="C406" t="s">
        <v>853</v>
      </c>
      <c r="D406" t="s">
        <v>33</v>
      </c>
      <c r="E406" t="s">
        <v>34</v>
      </c>
      <c r="F406">
        <v>566.66999999999996</v>
      </c>
      <c r="G406">
        <v>3</v>
      </c>
      <c r="H406">
        <v>105.55</v>
      </c>
      <c r="I406">
        <v>83.99</v>
      </c>
      <c r="J406" t="s">
        <v>35</v>
      </c>
      <c r="K406" t="s">
        <v>21</v>
      </c>
    </row>
    <row r="407" spans="1:11" x14ac:dyDescent="0.3">
      <c r="A407" t="s">
        <v>854</v>
      </c>
      <c r="B407" s="1">
        <v>45697</v>
      </c>
      <c r="C407" t="s">
        <v>855</v>
      </c>
      <c r="D407" t="s">
        <v>102</v>
      </c>
      <c r="E407" t="s">
        <v>34</v>
      </c>
      <c r="F407">
        <v>6383.89</v>
      </c>
      <c r="G407">
        <v>8</v>
      </c>
      <c r="H407">
        <v>925.61</v>
      </c>
      <c r="I407">
        <v>978.87</v>
      </c>
      <c r="J407" t="s">
        <v>25</v>
      </c>
      <c r="K407" t="s">
        <v>43</v>
      </c>
    </row>
    <row r="408" spans="1:11" x14ac:dyDescent="0.3">
      <c r="A408" t="s">
        <v>856</v>
      </c>
      <c r="B408" s="1">
        <v>45456</v>
      </c>
      <c r="C408" t="s">
        <v>857</v>
      </c>
      <c r="D408" t="s">
        <v>138</v>
      </c>
      <c r="E408" t="s">
        <v>30</v>
      </c>
      <c r="F408">
        <v>1661.14</v>
      </c>
      <c r="G408">
        <v>2</v>
      </c>
      <c r="H408">
        <v>273.22000000000003</v>
      </c>
      <c r="I408">
        <v>167.82</v>
      </c>
      <c r="J408" t="s">
        <v>39</v>
      </c>
      <c r="K408" t="s">
        <v>16</v>
      </c>
    </row>
    <row r="409" spans="1:11" x14ac:dyDescent="0.3">
      <c r="A409" t="s">
        <v>858</v>
      </c>
      <c r="B409" s="1">
        <v>45504</v>
      </c>
      <c r="C409" t="s">
        <v>859</v>
      </c>
      <c r="D409" t="s">
        <v>175</v>
      </c>
      <c r="E409" t="s">
        <v>30</v>
      </c>
      <c r="F409">
        <v>1881.1</v>
      </c>
      <c r="G409">
        <v>2</v>
      </c>
      <c r="H409">
        <v>76.790000000000006</v>
      </c>
      <c r="I409">
        <v>277.12</v>
      </c>
      <c r="J409" t="s">
        <v>25</v>
      </c>
      <c r="K409" t="s">
        <v>119</v>
      </c>
    </row>
    <row r="410" spans="1:11" x14ac:dyDescent="0.3">
      <c r="A410" t="s">
        <v>860</v>
      </c>
      <c r="B410" s="1">
        <v>45719</v>
      </c>
      <c r="C410" t="s">
        <v>861</v>
      </c>
      <c r="D410" t="s">
        <v>88</v>
      </c>
      <c r="E410" t="s">
        <v>34</v>
      </c>
      <c r="F410">
        <v>1158.46</v>
      </c>
      <c r="G410">
        <v>5</v>
      </c>
      <c r="H410">
        <v>230.76</v>
      </c>
      <c r="I410">
        <v>160.46</v>
      </c>
      <c r="J410" t="s">
        <v>39</v>
      </c>
      <c r="K410" t="s">
        <v>21</v>
      </c>
    </row>
    <row r="411" spans="1:11" x14ac:dyDescent="0.3">
      <c r="A411" t="s">
        <v>862</v>
      </c>
      <c r="B411" s="1">
        <v>45460</v>
      </c>
      <c r="C411" t="s">
        <v>863</v>
      </c>
      <c r="D411" t="s">
        <v>52</v>
      </c>
      <c r="E411" t="s">
        <v>30</v>
      </c>
      <c r="F411">
        <v>8026.59</v>
      </c>
      <c r="G411">
        <v>10</v>
      </c>
      <c r="H411">
        <v>4.49</v>
      </c>
      <c r="I411">
        <v>1726.2</v>
      </c>
      <c r="J411" t="s">
        <v>39</v>
      </c>
      <c r="K411" t="s">
        <v>119</v>
      </c>
    </row>
    <row r="412" spans="1:11" x14ac:dyDescent="0.3">
      <c r="A412" t="s">
        <v>864</v>
      </c>
      <c r="B412" s="1">
        <v>45387</v>
      </c>
      <c r="C412" t="s">
        <v>865</v>
      </c>
      <c r="D412" t="s">
        <v>29</v>
      </c>
      <c r="E412" t="s">
        <v>30</v>
      </c>
      <c r="F412">
        <v>423.41</v>
      </c>
      <c r="G412">
        <v>8</v>
      </c>
      <c r="H412">
        <v>66.81</v>
      </c>
      <c r="I412">
        <v>110.32</v>
      </c>
      <c r="J412" t="s">
        <v>39</v>
      </c>
      <c r="K412" t="s">
        <v>16</v>
      </c>
    </row>
    <row r="413" spans="1:11" x14ac:dyDescent="0.3">
      <c r="A413" t="s">
        <v>866</v>
      </c>
      <c r="B413" s="1">
        <v>45561</v>
      </c>
      <c r="C413" t="s">
        <v>867</v>
      </c>
      <c r="D413" t="s">
        <v>29</v>
      </c>
      <c r="E413" t="s">
        <v>30</v>
      </c>
      <c r="F413">
        <v>1070.27</v>
      </c>
      <c r="G413">
        <v>2</v>
      </c>
      <c r="H413">
        <v>155.1</v>
      </c>
      <c r="I413">
        <v>175.59</v>
      </c>
      <c r="J413" t="s">
        <v>25</v>
      </c>
      <c r="K413" t="s">
        <v>16</v>
      </c>
    </row>
    <row r="414" spans="1:11" x14ac:dyDescent="0.3">
      <c r="A414" t="s">
        <v>868</v>
      </c>
      <c r="B414" s="1">
        <v>45612</v>
      </c>
      <c r="C414" t="s">
        <v>869</v>
      </c>
      <c r="D414" t="s">
        <v>69</v>
      </c>
      <c r="E414" t="s">
        <v>34</v>
      </c>
      <c r="F414">
        <v>126.49</v>
      </c>
      <c r="G414">
        <v>2</v>
      </c>
      <c r="H414">
        <v>15.06</v>
      </c>
      <c r="I414">
        <v>24.06</v>
      </c>
      <c r="J414" t="s">
        <v>35</v>
      </c>
      <c r="K414" t="s">
        <v>16</v>
      </c>
    </row>
    <row r="415" spans="1:11" x14ac:dyDescent="0.3">
      <c r="A415" t="s">
        <v>870</v>
      </c>
      <c r="B415" s="1">
        <v>45547</v>
      </c>
      <c r="C415" t="s">
        <v>871</v>
      </c>
      <c r="D415" t="s">
        <v>88</v>
      </c>
      <c r="E415" t="s">
        <v>34</v>
      </c>
      <c r="F415">
        <v>705.61</v>
      </c>
      <c r="G415">
        <v>1</v>
      </c>
      <c r="H415">
        <v>37.29</v>
      </c>
      <c r="I415">
        <v>150.59</v>
      </c>
      <c r="J415" t="s">
        <v>15</v>
      </c>
      <c r="K415" t="s">
        <v>119</v>
      </c>
    </row>
    <row r="416" spans="1:11" x14ac:dyDescent="0.3">
      <c r="A416" t="s">
        <v>872</v>
      </c>
      <c r="B416" s="1">
        <v>45618</v>
      </c>
      <c r="C416" t="s">
        <v>873</v>
      </c>
      <c r="D416" t="s">
        <v>42</v>
      </c>
      <c r="E416" t="s">
        <v>20</v>
      </c>
      <c r="F416">
        <v>1150.72</v>
      </c>
      <c r="G416">
        <v>3</v>
      </c>
      <c r="H416">
        <v>183.21</v>
      </c>
      <c r="I416">
        <v>267.8</v>
      </c>
      <c r="J416" t="s">
        <v>15</v>
      </c>
      <c r="K416" t="s">
        <v>43</v>
      </c>
    </row>
    <row r="417" spans="1:11" x14ac:dyDescent="0.3">
      <c r="A417" t="s">
        <v>874</v>
      </c>
      <c r="B417" s="1">
        <v>45585</v>
      </c>
      <c r="C417" t="s">
        <v>875</v>
      </c>
      <c r="D417" t="s">
        <v>46</v>
      </c>
      <c r="E417" t="s">
        <v>14</v>
      </c>
      <c r="F417">
        <v>2239.71</v>
      </c>
      <c r="G417">
        <v>3</v>
      </c>
      <c r="H417">
        <v>374.98</v>
      </c>
      <c r="I417">
        <v>535.69000000000005</v>
      </c>
      <c r="J417" t="s">
        <v>39</v>
      </c>
      <c r="K417" t="s">
        <v>43</v>
      </c>
    </row>
    <row r="418" spans="1:11" x14ac:dyDescent="0.3">
      <c r="A418" t="s">
        <v>876</v>
      </c>
      <c r="B418" s="1">
        <v>45562</v>
      </c>
      <c r="C418" t="s">
        <v>877</v>
      </c>
      <c r="D418" t="s">
        <v>13</v>
      </c>
      <c r="E418" t="s">
        <v>14</v>
      </c>
      <c r="F418">
        <v>3876.35</v>
      </c>
      <c r="G418">
        <v>4</v>
      </c>
      <c r="H418">
        <v>728.21</v>
      </c>
      <c r="I418">
        <v>1146.3499999999999</v>
      </c>
      <c r="J418" t="s">
        <v>15</v>
      </c>
      <c r="K418" t="s">
        <v>119</v>
      </c>
    </row>
    <row r="419" spans="1:11" x14ac:dyDescent="0.3">
      <c r="A419" t="s">
        <v>878</v>
      </c>
      <c r="B419" s="1">
        <v>45392</v>
      </c>
      <c r="C419" t="s">
        <v>879</v>
      </c>
      <c r="D419" t="s">
        <v>76</v>
      </c>
      <c r="E419" t="s">
        <v>20</v>
      </c>
      <c r="F419">
        <v>474.05</v>
      </c>
      <c r="G419">
        <v>5</v>
      </c>
      <c r="H419">
        <v>14.56</v>
      </c>
      <c r="I419">
        <v>128.72999999999999</v>
      </c>
      <c r="J419" t="s">
        <v>35</v>
      </c>
      <c r="K419" t="s">
        <v>119</v>
      </c>
    </row>
    <row r="420" spans="1:11" x14ac:dyDescent="0.3">
      <c r="A420" t="s">
        <v>880</v>
      </c>
      <c r="B420" s="1">
        <v>45405</v>
      </c>
      <c r="C420" t="s">
        <v>881</v>
      </c>
      <c r="D420" t="s">
        <v>62</v>
      </c>
      <c r="E420" t="s">
        <v>20</v>
      </c>
      <c r="F420">
        <v>3061.69</v>
      </c>
      <c r="G420">
        <v>9</v>
      </c>
      <c r="H420">
        <v>503.38</v>
      </c>
      <c r="I420">
        <v>551.54</v>
      </c>
      <c r="J420" t="s">
        <v>15</v>
      </c>
      <c r="K420" t="s">
        <v>26</v>
      </c>
    </row>
    <row r="421" spans="1:11" x14ac:dyDescent="0.3">
      <c r="A421" t="s">
        <v>882</v>
      </c>
      <c r="B421" s="1">
        <v>45662</v>
      </c>
      <c r="C421" t="s">
        <v>883</v>
      </c>
      <c r="D421" t="s">
        <v>69</v>
      </c>
      <c r="E421" t="s">
        <v>34</v>
      </c>
      <c r="F421">
        <v>2517.04</v>
      </c>
      <c r="G421">
        <v>8</v>
      </c>
      <c r="H421">
        <v>338.21</v>
      </c>
      <c r="I421">
        <v>326.23</v>
      </c>
      <c r="J421" t="s">
        <v>39</v>
      </c>
      <c r="K421" t="s">
        <v>119</v>
      </c>
    </row>
    <row r="422" spans="1:11" x14ac:dyDescent="0.3">
      <c r="A422" t="s">
        <v>884</v>
      </c>
      <c r="B422" s="1">
        <v>45494</v>
      </c>
      <c r="C422" t="s">
        <v>885</v>
      </c>
      <c r="D422" t="s">
        <v>49</v>
      </c>
      <c r="E422" t="s">
        <v>20</v>
      </c>
      <c r="F422">
        <v>476.15</v>
      </c>
      <c r="G422">
        <v>10</v>
      </c>
      <c r="H422">
        <v>64.209999999999994</v>
      </c>
      <c r="I422">
        <v>106.61</v>
      </c>
      <c r="J422" t="s">
        <v>39</v>
      </c>
      <c r="K422" t="s">
        <v>16</v>
      </c>
    </row>
    <row r="423" spans="1:11" x14ac:dyDescent="0.3">
      <c r="A423" t="s">
        <v>886</v>
      </c>
      <c r="B423" s="1">
        <v>45726</v>
      </c>
      <c r="C423" t="s">
        <v>887</v>
      </c>
      <c r="D423" t="s">
        <v>19</v>
      </c>
      <c r="E423" t="s">
        <v>20</v>
      </c>
      <c r="F423">
        <v>2912.71</v>
      </c>
      <c r="G423">
        <v>10</v>
      </c>
      <c r="H423">
        <v>67.489999999999995</v>
      </c>
      <c r="I423">
        <v>417.71</v>
      </c>
      <c r="J423" t="s">
        <v>39</v>
      </c>
      <c r="K423" t="s">
        <v>16</v>
      </c>
    </row>
    <row r="424" spans="1:11" x14ac:dyDescent="0.3">
      <c r="A424" t="s">
        <v>888</v>
      </c>
      <c r="B424" s="1">
        <v>45497</v>
      </c>
      <c r="C424" t="s">
        <v>889</v>
      </c>
      <c r="D424" t="s">
        <v>38</v>
      </c>
      <c r="E424" t="s">
        <v>14</v>
      </c>
      <c r="F424">
        <v>903.29</v>
      </c>
      <c r="G424">
        <v>7</v>
      </c>
      <c r="H424">
        <v>155.57</v>
      </c>
      <c r="I424">
        <v>108.84</v>
      </c>
      <c r="J424" t="s">
        <v>35</v>
      </c>
      <c r="K424" t="s">
        <v>16</v>
      </c>
    </row>
    <row r="425" spans="1:11" x14ac:dyDescent="0.3">
      <c r="A425" t="s">
        <v>890</v>
      </c>
      <c r="B425" s="1">
        <v>45522</v>
      </c>
      <c r="C425" t="s">
        <v>891</v>
      </c>
      <c r="D425" t="s">
        <v>57</v>
      </c>
      <c r="E425" t="s">
        <v>14</v>
      </c>
      <c r="F425">
        <v>2832.58</v>
      </c>
      <c r="G425">
        <v>6</v>
      </c>
      <c r="H425">
        <v>298.7</v>
      </c>
      <c r="I425">
        <v>290.12</v>
      </c>
      <c r="J425" t="s">
        <v>35</v>
      </c>
      <c r="K425" t="s">
        <v>26</v>
      </c>
    </row>
    <row r="426" spans="1:11" x14ac:dyDescent="0.3">
      <c r="A426" t="s">
        <v>892</v>
      </c>
      <c r="B426" s="1">
        <v>45676</v>
      </c>
      <c r="C426" t="s">
        <v>893</v>
      </c>
      <c r="D426" t="s">
        <v>46</v>
      </c>
      <c r="E426" t="s">
        <v>14</v>
      </c>
      <c r="F426">
        <v>6759.68</v>
      </c>
      <c r="G426">
        <v>8</v>
      </c>
      <c r="H426">
        <v>112.19</v>
      </c>
      <c r="I426">
        <v>1629.62</v>
      </c>
      <c r="J426" t="s">
        <v>39</v>
      </c>
      <c r="K426" t="s">
        <v>21</v>
      </c>
    </row>
    <row r="427" spans="1:11" x14ac:dyDescent="0.3">
      <c r="A427" t="s">
        <v>894</v>
      </c>
      <c r="B427" s="1">
        <v>45440</v>
      </c>
      <c r="C427" t="s">
        <v>895</v>
      </c>
      <c r="D427" t="s">
        <v>42</v>
      </c>
      <c r="E427" t="s">
        <v>20</v>
      </c>
      <c r="F427">
        <v>2845.98</v>
      </c>
      <c r="G427">
        <v>8</v>
      </c>
      <c r="H427">
        <v>354.95</v>
      </c>
      <c r="I427">
        <v>769.99</v>
      </c>
      <c r="J427" t="s">
        <v>25</v>
      </c>
      <c r="K427" t="s">
        <v>21</v>
      </c>
    </row>
    <row r="428" spans="1:11" x14ac:dyDescent="0.3">
      <c r="A428" t="s">
        <v>896</v>
      </c>
      <c r="B428" s="1">
        <v>45413</v>
      </c>
      <c r="C428" t="s">
        <v>897</v>
      </c>
      <c r="D428" t="s">
        <v>24</v>
      </c>
      <c r="E428" t="s">
        <v>14</v>
      </c>
      <c r="F428">
        <v>639.29999999999995</v>
      </c>
      <c r="G428">
        <v>1</v>
      </c>
      <c r="H428">
        <v>38.58</v>
      </c>
      <c r="I428">
        <v>155.97999999999999</v>
      </c>
      <c r="J428" t="s">
        <v>25</v>
      </c>
      <c r="K428" t="s">
        <v>21</v>
      </c>
    </row>
    <row r="429" spans="1:11" x14ac:dyDescent="0.3">
      <c r="A429" t="s">
        <v>898</v>
      </c>
      <c r="B429" s="1">
        <v>45498</v>
      </c>
      <c r="C429" t="s">
        <v>899</v>
      </c>
      <c r="D429" t="s">
        <v>175</v>
      </c>
      <c r="E429" t="s">
        <v>30</v>
      </c>
      <c r="F429">
        <v>4680.12</v>
      </c>
      <c r="G429">
        <v>5</v>
      </c>
      <c r="H429">
        <v>763.05</v>
      </c>
      <c r="I429">
        <v>1294.1600000000001</v>
      </c>
      <c r="J429" t="s">
        <v>15</v>
      </c>
      <c r="K429" t="s">
        <v>26</v>
      </c>
    </row>
    <row r="430" spans="1:11" x14ac:dyDescent="0.3">
      <c r="A430" t="s">
        <v>900</v>
      </c>
      <c r="B430" s="1">
        <v>45661</v>
      </c>
      <c r="C430" t="s">
        <v>901</v>
      </c>
      <c r="D430" t="s">
        <v>52</v>
      </c>
      <c r="E430" t="s">
        <v>30</v>
      </c>
      <c r="F430">
        <v>435.25</v>
      </c>
      <c r="G430">
        <v>6</v>
      </c>
      <c r="H430">
        <v>1.62</v>
      </c>
      <c r="I430">
        <v>128.77000000000001</v>
      </c>
      <c r="J430" t="s">
        <v>39</v>
      </c>
      <c r="K430" t="s">
        <v>26</v>
      </c>
    </row>
    <row r="431" spans="1:11" x14ac:dyDescent="0.3">
      <c r="A431" t="s">
        <v>902</v>
      </c>
      <c r="B431" s="1">
        <v>45417</v>
      </c>
      <c r="C431" t="s">
        <v>903</v>
      </c>
      <c r="D431" t="s">
        <v>79</v>
      </c>
      <c r="E431" t="s">
        <v>30</v>
      </c>
      <c r="F431">
        <v>321.93</v>
      </c>
      <c r="G431">
        <v>1</v>
      </c>
      <c r="H431">
        <v>7.6</v>
      </c>
      <c r="I431">
        <v>54.94</v>
      </c>
      <c r="J431" t="s">
        <v>39</v>
      </c>
      <c r="K431" t="s">
        <v>43</v>
      </c>
    </row>
    <row r="432" spans="1:11" x14ac:dyDescent="0.3">
      <c r="A432" t="s">
        <v>904</v>
      </c>
      <c r="B432" s="1">
        <v>45383</v>
      </c>
      <c r="C432" t="s">
        <v>905</v>
      </c>
      <c r="D432" t="s">
        <v>33</v>
      </c>
      <c r="E432" t="s">
        <v>34</v>
      </c>
      <c r="F432">
        <v>2698.72</v>
      </c>
      <c r="G432">
        <v>5</v>
      </c>
      <c r="H432">
        <v>461.72</v>
      </c>
      <c r="I432">
        <v>332.61</v>
      </c>
      <c r="J432" t="s">
        <v>15</v>
      </c>
      <c r="K432" t="s">
        <v>16</v>
      </c>
    </row>
    <row r="433" spans="1:11" x14ac:dyDescent="0.3">
      <c r="A433" t="s">
        <v>906</v>
      </c>
      <c r="B433" s="1">
        <v>45690</v>
      </c>
      <c r="C433" t="s">
        <v>907</v>
      </c>
      <c r="D433" t="s">
        <v>93</v>
      </c>
      <c r="E433" t="s">
        <v>34</v>
      </c>
      <c r="F433">
        <v>1112.1199999999999</v>
      </c>
      <c r="G433">
        <v>6</v>
      </c>
      <c r="H433">
        <v>114.65</v>
      </c>
      <c r="I433">
        <v>190.55</v>
      </c>
      <c r="J433" t="s">
        <v>39</v>
      </c>
      <c r="K433" t="s">
        <v>16</v>
      </c>
    </row>
    <row r="434" spans="1:11" x14ac:dyDescent="0.3">
      <c r="A434" t="s">
        <v>908</v>
      </c>
      <c r="B434" s="1">
        <v>45500</v>
      </c>
      <c r="C434" t="s">
        <v>909</v>
      </c>
      <c r="D434" t="s">
        <v>42</v>
      </c>
      <c r="E434" t="s">
        <v>20</v>
      </c>
      <c r="F434">
        <v>843.6</v>
      </c>
      <c r="G434">
        <v>3</v>
      </c>
      <c r="H434">
        <v>6.75</v>
      </c>
      <c r="I434">
        <v>204.16</v>
      </c>
      <c r="J434" t="s">
        <v>25</v>
      </c>
      <c r="K434" t="s">
        <v>26</v>
      </c>
    </row>
    <row r="435" spans="1:11" x14ac:dyDescent="0.3">
      <c r="A435" t="s">
        <v>910</v>
      </c>
      <c r="B435" s="1">
        <v>45629</v>
      </c>
      <c r="C435" t="s">
        <v>911</v>
      </c>
      <c r="D435" t="s">
        <v>69</v>
      </c>
      <c r="E435" t="s">
        <v>34</v>
      </c>
      <c r="F435">
        <v>5273.57</v>
      </c>
      <c r="G435">
        <v>6</v>
      </c>
      <c r="H435">
        <v>24.6</v>
      </c>
      <c r="I435">
        <v>1342.45</v>
      </c>
      <c r="J435" t="s">
        <v>35</v>
      </c>
      <c r="K435" t="s">
        <v>16</v>
      </c>
    </row>
    <row r="436" spans="1:11" x14ac:dyDescent="0.3">
      <c r="A436" t="s">
        <v>912</v>
      </c>
      <c r="B436" s="1">
        <v>45426</v>
      </c>
      <c r="C436" t="s">
        <v>913</v>
      </c>
      <c r="D436" t="s">
        <v>62</v>
      </c>
      <c r="E436" t="s">
        <v>20</v>
      </c>
      <c r="F436">
        <v>7968.18</v>
      </c>
      <c r="G436">
        <v>10</v>
      </c>
      <c r="H436">
        <v>1583.87</v>
      </c>
      <c r="I436">
        <v>1194.18</v>
      </c>
      <c r="J436" t="s">
        <v>25</v>
      </c>
      <c r="K436" t="s">
        <v>16</v>
      </c>
    </row>
    <row r="437" spans="1:11" x14ac:dyDescent="0.3">
      <c r="A437" t="s">
        <v>914</v>
      </c>
      <c r="B437" s="1">
        <v>45672</v>
      </c>
      <c r="C437" t="s">
        <v>915</v>
      </c>
      <c r="D437" t="s">
        <v>52</v>
      </c>
      <c r="E437" t="s">
        <v>30</v>
      </c>
      <c r="F437">
        <v>3841.91</v>
      </c>
      <c r="G437">
        <v>9</v>
      </c>
      <c r="H437">
        <v>54.39</v>
      </c>
      <c r="I437">
        <v>925.56</v>
      </c>
      <c r="J437" t="s">
        <v>35</v>
      </c>
      <c r="K437" t="s">
        <v>119</v>
      </c>
    </row>
    <row r="438" spans="1:11" x14ac:dyDescent="0.3">
      <c r="A438" t="s">
        <v>916</v>
      </c>
      <c r="B438" s="1">
        <v>45433</v>
      </c>
      <c r="C438" t="s">
        <v>917</v>
      </c>
      <c r="D438" t="s">
        <v>62</v>
      </c>
      <c r="E438" t="s">
        <v>20</v>
      </c>
      <c r="F438">
        <v>3408.31</v>
      </c>
      <c r="G438">
        <v>6</v>
      </c>
      <c r="H438">
        <v>293.83999999999997</v>
      </c>
      <c r="I438">
        <v>720.53</v>
      </c>
      <c r="J438" t="s">
        <v>15</v>
      </c>
      <c r="K438" t="s">
        <v>16</v>
      </c>
    </row>
    <row r="439" spans="1:11" x14ac:dyDescent="0.3">
      <c r="A439" t="s">
        <v>918</v>
      </c>
      <c r="B439" s="1">
        <v>45523</v>
      </c>
      <c r="C439" t="s">
        <v>919</v>
      </c>
      <c r="D439" t="s">
        <v>62</v>
      </c>
      <c r="E439" t="s">
        <v>20</v>
      </c>
      <c r="F439">
        <v>2720.07</v>
      </c>
      <c r="G439">
        <v>3</v>
      </c>
      <c r="H439">
        <v>149.16</v>
      </c>
      <c r="I439">
        <v>406.49</v>
      </c>
      <c r="J439" t="s">
        <v>35</v>
      </c>
      <c r="K439" t="s">
        <v>26</v>
      </c>
    </row>
    <row r="440" spans="1:11" x14ac:dyDescent="0.3">
      <c r="A440" t="s">
        <v>920</v>
      </c>
      <c r="B440" s="1">
        <v>45502</v>
      </c>
      <c r="C440" t="s">
        <v>921</v>
      </c>
      <c r="D440" t="s">
        <v>24</v>
      </c>
      <c r="E440" t="s">
        <v>14</v>
      </c>
      <c r="F440">
        <v>3927.13</v>
      </c>
      <c r="G440">
        <v>4</v>
      </c>
      <c r="H440">
        <v>738.9</v>
      </c>
      <c r="I440">
        <v>810.55</v>
      </c>
      <c r="J440" t="s">
        <v>39</v>
      </c>
      <c r="K440" t="s">
        <v>21</v>
      </c>
    </row>
    <row r="441" spans="1:11" x14ac:dyDescent="0.3">
      <c r="A441" t="s">
        <v>922</v>
      </c>
      <c r="B441" s="1">
        <v>45665</v>
      </c>
      <c r="C441" t="s">
        <v>923</v>
      </c>
      <c r="D441" t="s">
        <v>13</v>
      </c>
      <c r="E441" t="s">
        <v>14</v>
      </c>
      <c r="F441">
        <v>1202</v>
      </c>
      <c r="G441">
        <v>7</v>
      </c>
      <c r="H441">
        <v>139.63</v>
      </c>
      <c r="I441">
        <v>201.2</v>
      </c>
      <c r="J441" t="s">
        <v>25</v>
      </c>
      <c r="K441" t="s">
        <v>16</v>
      </c>
    </row>
    <row r="442" spans="1:11" x14ac:dyDescent="0.3">
      <c r="A442" t="s">
        <v>924</v>
      </c>
      <c r="B442" s="1">
        <v>45626</v>
      </c>
      <c r="C442" t="s">
        <v>925</v>
      </c>
      <c r="D442" t="s">
        <v>93</v>
      </c>
      <c r="E442" t="s">
        <v>34</v>
      </c>
      <c r="F442">
        <v>206.21</v>
      </c>
      <c r="G442">
        <v>1</v>
      </c>
      <c r="H442">
        <v>3.83</v>
      </c>
      <c r="I442">
        <v>58.89</v>
      </c>
      <c r="J442" t="s">
        <v>39</v>
      </c>
      <c r="K442" t="s">
        <v>21</v>
      </c>
    </row>
    <row r="443" spans="1:11" x14ac:dyDescent="0.3">
      <c r="A443" t="s">
        <v>926</v>
      </c>
      <c r="B443" s="1">
        <v>45529</v>
      </c>
      <c r="C443" t="s">
        <v>927</v>
      </c>
      <c r="D443" t="s">
        <v>52</v>
      </c>
      <c r="E443" t="s">
        <v>30</v>
      </c>
      <c r="F443">
        <v>7419.06</v>
      </c>
      <c r="G443">
        <v>10</v>
      </c>
      <c r="H443">
        <v>1313.62</v>
      </c>
      <c r="I443">
        <v>1659.16</v>
      </c>
      <c r="J443" t="s">
        <v>35</v>
      </c>
      <c r="K443" t="s">
        <v>26</v>
      </c>
    </row>
    <row r="444" spans="1:11" x14ac:dyDescent="0.3">
      <c r="A444" t="s">
        <v>928</v>
      </c>
      <c r="B444" s="1">
        <v>45458</v>
      </c>
      <c r="C444" t="s">
        <v>929</v>
      </c>
      <c r="D444" t="s">
        <v>76</v>
      </c>
      <c r="E444" t="s">
        <v>20</v>
      </c>
      <c r="F444">
        <v>233.73</v>
      </c>
      <c r="G444">
        <v>6</v>
      </c>
      <c r="H444">
        <v>29.02</v>
      </c>
      <c r="I444">
        <v>28.67</v>
      </c>
      <c r="J444" t="s">
        <v>35</v>
      </c>
      <c r="K444" t="s">
        <v>26</v>
      </c>
    </row>
    <row r="445" spans="1:11" x14ac:dyDescent="0.3">
      <c r="A445" t="s">
        <v>930</v>
      </c>
      <c r="B445" s="1">
        <v>45528</v>
      </c>
      <c r="C445" t="s">
        <v>931</v>
      </c>
      <c r="D445" t="s">
        <v>38</v>
      </c>
      <c r="E445" t="s">
        <v>14</v>
      </c>
      <c r="F445">
        <v>127.99</v>
      </c>
      <c r="G445">
        <v>2</v>
      </c>
      <c r="H445">
        <v>7.58</v>
      </c>
      <c r="I445">
        <v>27.54</v>
      </c>
      <c r="J445" t="s">
        <v>35</v>
      </c>
      <c r="K445" t="s">
        <v>119</v>
      </c>
    </row>
    <row r="446" spans="1:11" x14ac:dyDescent="0.3">
      <c r="A446" t="s">
        <v>932</v>
      </c>
      <c r="B446" s="1">
        <v>45416</v>
      </c>
      <c r="C446" t="s">
        <v>933</v>
      </c>
      <c r="D446" t="s">
        <v>79</v>
      </c>
      <c r="E446" t="s">
        <v>30</v>
      </c>
      <c r="F446">
        <v>759.58</v>
      </c>
      <c r="G446">
        <v>7</v>
      </c>
      <c r="H446">
        <v>123.65</v>
      </c>
      <c r="I446">
        <v>89.61</v>
      </c>
      <c r="J446" t="s">
        <v>25</v>
      </c>
      <c r="K446" t="s">
        <v>26</v>
      </c>
    </row>
    <row r="447" spans="1:11" x14ac:dyDescent="0.3">
      <c r="A447" t="s">
        <v>934</v>
      </c>
      <c r="B447" s="1">
        <v>45637</v>
      </c>
      <c r="C447" t="s">
        <v>935</v>
      </c>
      <c r="D447" t="s">
        <v>76</v>
      </c>
      <c r="E447" t="s">
        <v>20</v>
      </c>
      <c r="F447">
        <v>3590.82</v>
      </c>
      <c r="G447">
        <v>7</v>
      </c>
      <c r="H447">
        <v>656.49</v>
      </c>
      <c r="I447">
        <v>598.30999999999995</v>
      </c>
      <c r="J447" t="s">
        <v>35</v>
      </c>
      <c r="K447" t="s">
        <v>119</v>
      </c>
    </row>
    <row r="448" spans="1:11" x14ac:dyDescent="0.3">
      <c r="A448" t="s">
        <v>936</v>
      </c>
      <c r="B448" s="1">
        <v>45440</v>
      </c>
      <c r="C448" t="s">
        <v>937</v>
      </c>
      <c r="D448" t="s">
        <v>38</v>
      </c>
      <c r="E448" t="s">
        <v>14</v>
      </c>
      <c r="F448">
        <v>3989.44</v>
      </c>
      <c r="G448">
        <v>8</v>
      </c>
      <c r="H448">
        <v>561.27</v>
      </c>
      <c r="I448">
        <v>1162.9000000000001</v>
      </c>
      <c r="J448" t="s">
        <v>25</v>
      </c>
      <c r="K448" t="s">
        <v>43</v>
      </c>
    </row>
    <row r="449" spans="1:11" x14ac:dyDescent="0.3">
      <c r="A449" t="s">
        <v>938</v>
      </c>
      <c r="B449" s="1">
        <v>45523</v>
      </c>
      <c r="C449" t="s">
        <v>939</v>
      </c>
      <c r="D449" t="s">
        <v>38</v>
      </c>
      <c r="E449" t="s">
        <v>14</v>
      </c>
      <c r="F449">
        <v>1738.17</v>
      </c>
      <c r="G449">
        <v>4</v>
      </c>
      <c r="H449">
        <v>107.72</v>
      </c>
      <c r="I449">
        <v>375.93</v>
      </c>
      <c r="J449" t="s">
        <v>35</v>
      </c>
      <c r="K449" t="s">
        <v>119</v>
      </c>
    </row>
    <row r="450" spans="1:11" x14ac:dyDescent="0.3">
      <c r="A450" t="s">
        <v>940</v>
      </c>
      <c r="B450" s="1">
        <v>45408</v>
      </c>
      <c r="C450" t="s">
        <v>941</v>
      </c>
      <c r="D450" t="s">
        <v>93</v>
      </c>
      <c r="E450" t="s">
        <v>34</v>
      </c>
      <c r="F450">
        <v>4031.66</v>
      </c>
      <c r="G450">
        <v>10</v>
      </c>
      <c r="H450">
        <v>571.76</v>
      </c>
      <c r="I450">
        <v>941.72</v>
      </c>
      <c r="J450" t="s">
        <v>15</v>
      </c>
      <c r="K450" t="s">
        <v>119</v>
      </c>
    </row>
    <row r="451" spans="1:11" x14ac:dyDescent="0.3">
      <c r="A451" t="s">
        <v>942</v>
      </c>
      <c r="B451" s="1">
        <v>45573</v>
      </c>
      <c r="C451" t="s">
        <v>943</v>
      </c>
      <c r="D451" t="s">
        <v>38</v>
      </c>
      <c r="E451" t="s">
        <v>14</v>
      </c>
      <c r="F451">
        <v>7253.95</v>
      </c>
      <c r="G451">
        <v>10</v>
      </c>
      <c r="H451">
        <v>1213.05</v>
      </c>
      <c r="I451">
        <v>1153.6099999999999</v>
      </c>
      <c r="J451" t="s">
        <v>35</v>
      </c>
      <c r="K451" t="s">
        <v>26</v>
      </c>
    </row>
    <row r="452" spans="1:11" x14ac:dyDescent="0.3">
      <c r="A452" t="s">
        <v>944</v>
      </c>
      <c r="B452" s="1">
        <v>45647</v>
      </c>
      <c r="C452" t="s">
        <v>945</v>
      </c>
      <c r="D452" t="s">
        <v>52</v>
      </c>
      <c r="E452" t="s">
        <v>30</v>
      </c>
      <c r="F452">
        <v>5030.6000000000004</v>
      </c>
      <c r="G452">
        <v>6</v>
      </c>
      <c r="H452">
        <v>590.65</v>
      </c>
      <c r="I452">
        <v>1061.31</v>
      </c>
      <c r="J452" t="s">
        <v>39</v>
      </c>
      <c r="K452" t="s">
        <v>43</v>
      </c>
    </row>
    <row r="453" spans="1:11" x14ac:dyDescent="0.3">
      <c r="A453" t="s">
        <v>946</v>
      </c>
      <c r="B453" s="1">
        <v>45441</v>
      </c>
      <c r="C453" t="s">
        <v>947</v>
      </c>
      <c r="D453" t="s">
        <v>76</v>
      </c>
      <c r="E453" t="s">
        <v>20</v>
      </c>
      <c r="F453">
        <v>1189.17</v>
      </c>
      <c r="G453">
        <v>2</v>
      </c>
      <c r="H453">
        <v>203.59</v>
      </c>
      <c r="I453">
        <v>259.74</v>
      </c>
      <c r="J453" t="s">
        <v>35</v>
      </c>
      <c r="K453" t="s">
        <v>119</v>
      </c>
    </row>
    <row r="454" spans="1:11" x14ac:dyDescent="0.3">
      <c r="A454" t="s">
        <v>948</v>
      </c>
      <c r="B454" s="1">
        <v>45615</v>
      </c>
      <c r="C454" t="s">
        <v>949</v>
      </c>
      <c r="D454" t="s">
        <v>88</v>
      </c>
      <c r="E454" t="s">
        <v>34</v>
      </c>
      <c r="F454">
        <v>2668.77</v>
      </c>
      <c r="G454">
        <v>10</v>
      </c>
      <c r="H454">
        <v>6.55</v>
      </c>
      <c r="I454">
        <v>664.91</v>
      </c>
      <c r="J454" t="s">
        <v>15</v>
      </c>
      <c r="K454" t="s">
        <v>26</v>
      </c>
    </row>
    <row r="455" spans="1:11" x14ac:dyDescent="0.3">
      <c r="A455" t="s">
        <v>950</v>
      </c>
      <c r="B455" s="1">
        <v>45537</v>
      </c>
      <c r="C455" t="s">
        <v>951</v>
      </c>
      <c r="D455" t="s">
        <v>29</v>
      </c>
      <c r="E455" t="s">
        <v>30</v>
      </c>
      <c r="F455">
        <v>1016.63</v>
      </c>
      <c r="G455">
        <v>7</v>
      </c>
      <c r="H455">
        <v>78.44</v>
      </c>
      <c r="I455">
        <v>280.06</v>
      </c>
      <c r="J455" t="s">
        <v>39</v>
      </c>
      <c r="K455" t="s">
        <v>16</v>
      </c>
    </row>
    <row r="456" spans="1:11" x14ac:dyDescent="0.3">
      <c r="A456" t="s">
        <v>952</v>
      </c>
      <c r="B456" s="1">
        <v>45706</v>
      </c>
      <c r="C456" t="s">
        <v>317</v>
      </c>
      <c r="D456" t="s">
        <v>62</v>
      </c>
      <c r="E456" t="s">
        <v>20</v>
      </c>
      <c r="F456">
        <v>1699.62</v>
      </c>
      <c r="G456">
        <v>10</v>
      </c>
      <c r="H456">
        <v>242.98</v>
      </c>
      <c r="I456">
        <v>390.94</v>
      </c>
      <c r="J456" t="s">
        <v>15</v>
      </c>
      <c r="K456" t="s">
        <v>43</v>
      </c>
    </row>
    <row r="457" spans="1:11" x14ac:dyDescent="0.3">
      <c r="A457" t="s">
        <v>953</v>
      </c>
      <c r="B457" s="1">
        <v>45637</v>
      </c>
      <c r="C457" t="s">
        <v>954</v>
      </c>
      <c r="D457" t="s">
        <v>13</v>
      </c>
      <c r="E457" t="s">
        <v>14</v>
      </c>
      <c r="F457">
        <v>429.64</v>
      </c>
      <c r="G457">
        <v>3</v>
      </c>
      <c r="H457">
        <v>5.84</v>
      </c>
      <c r="I457">
        <v>51.03</v>
      </c>
      <c r="J457" t="s">
        <v>15</v>
      </c>
      <c r="K457" t="s">
        <v>26</v>
      </c>
    </row>
    <row r="458" spans="1:11" x14ac:dyDescent="0.3">
      <c r="A458" t="s">
        <v>955</v>
      </c>
      <c r="B458" s="1">
        <v>45527</v>
      </c>
      <c r="C458" t="s">
        <v>956</v>
      </c>
      <c r="D458" t="s">
        <v>175</v>
      </c>
      <c r="E458" t="s">
        <v>30</v>
      </c>
      <c r="F458">
        <v>6749.85</v>
      </c>
      <c r="G458">
        <v>7</v>
      </c>
      <c r="H458">
        <v>131.6</v>
      </c>
      <c r="I458">
        <v>1096.46</v>
      </c>
      <c r="J458" t="s">
        <v>39</v>
      </c>
      <c r="K458" t="s">
        <v>21</v>
      </c>
    </row>
    <row r="459" spans="1:11" x14ac:dyDescent="0.3">
      <c r="A459" t="s">
        <v>957</v>
      </c>
      <c r="B459" s="1">
        <v>45590</v>
      </c>
      <c r="C459" t="s">
        <v>958</v>
      </c>
      <c r="D459" t="s">
        <v>93</v>
      </c>
      <c r="E459" t="s">
        <v>34</v>
      </c>
      <c r="F459">
        <v>4994.74</v>
      </c>
      <c r="G459">
        <v>9</v>
      </c>
      <c r="H459">
        <v>445.75</v>
      </c>
      <c r="I459">
        <v>753.92</v>
      </c>
      <c r="J459" t="s">
        <v>25</v>
      </c>
      <c r="K459" t="s">
        <v>43</v>
      </c>
    </row>
    <row r="460" spans="1:11" x14ac:dyDescent="0.3">
      <c r="A460" t="s">
        <v>959</v>
      </c>
      <c r="B460" s="1">
        <v>45556</v>
      </c>
      <c r="C460" t="s">
        <v>960</v>
      </c>
      <c r="D460" t="s">
        <v>19</v>
      </c>
      <c r="E460" t="s">
        <v>20</v>
      </c>
      <c r="F460">
        <v>1224.31</v>
      </c>
      <c r="G460">
        <v>2</v>
      </c>
      <c r="H460">
        <v>118.41</v>
      </c>
      <c r="I460">
        <v>319.52</v>
      </c>
      <c r="J460" t="s">
        <v>39</v>
      </c>
      <c r="K460" t="s">
        <v>26</v>
      </c>
    </row>
    <row r="461" spans="1:11" x14ac:dyDescent="0.3">
      <c r="A461" t="s">
        <v>961</v>
      </c>
      <c r="B461" s="1">
        <v>45525</v>
      </c>
      <c r="C461" t="s">
        <v>962</v>
      </c>
      <c r="D461" t="s">
        <v>69</v>
      </c>
      <c r="E461" t="s">
        <v>34</v>
      </c>
      <c r="F461">
        <v>629.79999999999995</v>
      </c>
      <c r="G461">
        <v>1</v>
      </c>
      <c r="H461">
        <v>23.17</v>
      </c>
      <c r="I461">
        <v>143.13999999999999</v>
      </c>
      <c r="J461" t="s">
        <v>25</v>
      </c>
      <c r="K461" t="s">
        <v>26</v>
      </c>
    </row>
    <row r="462" spans="1:11" x14ac:dyDescent="0.3">
      <c r="A462" t="s">
        <v>963</v>
      </c>
      <c r="B462" s="1">
        <v>45620</v>
      </c>
      <c r="C462" t="s">
        <v>964</v>
      </c>
      <c r="D462" t="s">
        <v>76</v>
      </c>
      <c r="E462" t="s">
        <v>20</v>
      </c>
      <c r="F462">
        <v>1213.25</v>
      </c>
      <c r="G462">
        <v>4</v>
      </c>
      <c r="H462">
        <v>170.61</v>
      </c>
      <c r="I462">
        <v>138.72</v>
      </c>
      <c r="J462" t="s">
        <v>25</v>
      </c>
      <c r="K462" t="s">
        <v>43</v>
      </c>
    </row>
    <row r="463" spans="1:11" x14ac:dyDescent="0.3">
      <c r="A463" t="s">
        <v>965</v>
      </c>
      <c r="B463" s="1">
        <v>45478</v>
      </c>
      <c r="C463" t="s">
        <v>966</v>
      </c>
      <c r="D463" t="s">
        <v>33</v>
      </c>
      <c r="E463" t="s">
        <v>34</v>
      </c>
      <c r="F463">
        <v>2441</v>
      </c>
      <c r="G463">
        <v>6</v>
      </c>
      <c r="H463">
        <v>84.94</v>
      </c>
      <c r="I463">
        <v>482.9</v>
      </c>
      <c r="J463" t="s">
        <v>25</v>
      </c>
      <c r="K463" t="s">
        <v>21</v>
      </c>
    </row>
    <row r="464" spans="1:11" x14ac:dyDescent="0.3">
      <c r="A464" t="s">
        <v>967</v>
      </c>
      <c r="B464" s="1">
        <v>45604</v>
      </c>
      <c r="C464" t="s">
        <v>968</v>
      </c>
      <c r="D464" t="s">
        <v>102</v>
      </c>
      <c r="E464" t="s">
        <v>34</v>
      </c>
      <c r="F464">
        <v>5956.58</v>
      </c>
      <c r="G464">
        <v>6</v>
      </c>
      <c r="H464">
        <v>151.77000000000001</v>
      </c>
      <c r="I464">
        <v>1073.73</v>
      </c>
      <c r="J464" t="s">
        <v>15</v>
      </c>
      <c r="K464" t="s">
        <v>16</v>
      </c>
    </row>
    <row r="465" spans="1:11" x14ac:dyDescent="0.3">
      <c r="A465" t="s">
        <v>969</v>
      </c>
      <c r="B465" s="1">
        <v>45537</v>
      </c>
      <c r="C465" t="s">
        <v>970</v>
      </c>
      <c r="D465" t="s">
        <v>88</v>
      </c>
      <c r="E465" t="s">
        <v>34</v>
      </c>
      <c r="F465">
        <v>1892.57</v>
      </c>
      <c r="G465">
        <v>2</v>
      </c>
      <c r="H465">
        <v>71.22</v>
      </c>
      <c r="I465">
        <v>433.85</v>
      </c>
      <c r="J465" t="s">
        <v>15</v>
      </c>
      <c r="K465" t="s">
        <v>21</v>
      </c>
    </row>
    <row r="466" spans="1:11" x14ac:dyDescent="0.3">
      <c r="A466" t="s">
        <v>971</v>
      </c>
      <c r="B466" s="1">
        <v>45387</v>
      </c>
      <c r="C466" t="s">
        <v>972</v>
      </c>
      <c r="D466" t="s">
        <v>49</v>
      </c>
      <c r="E466" t="s">
        <v>20</v>
      </c>
      <c r="F466">
        <v>4296.82</v>
      </c>
      <c r="G466">
        <v>10</v>
      </c>
      <c r="H466">
        <v>617.55999999999995</v>
      </c>
      <c r="I466">
        <v>544.5</v>
      </c>
      <c r="J466" t="s">
        <v>35</v>
      </c>
      <c r="K466" t="s">
        <v>16</v>
      </c>
    </row>
    <row r="467" spans="1:11" x14ac:dyDescent="0.3">
      <c r="A467" t="s">
        <v>973</v>
      </c>
      <c r="B467" s="1">
        <v>45407</v>
      </c>
      <c r="C467" t="s">
        <v>974</v>
      </c>
      <c r="D467" t="s">
        <v>69</v>
      </c>
      <c r="E467" t="s">
        <v>34</v>
      </c>
      <c r="F467">
        <v>7912.77</v>
      </c>
      <c r="G467">
        <v>8</v>
      </c>
      <c r="H467">
        <v>1137.3399999999999</v>
      </c>
      <c r="I467">
        <v>2066.11</v>
      </c>
      <c r="J467" t="s">
        <v>39</v>
      </c>
      <c r="K467" t="s">
        <v>26</v>
      </c>
    </row>
    <row r="468" spans="1:11" x14ac:dyDescent="0.3">
      <c r="A468" t="s">
        <v>975</v>
      </c>
      <c r="B468" s="1">
        <v>45525</v>
      </c>
      <c r="C468" t="s">
        <v>976</v>
      </c>
      <c r="D468" t="s">
        <v>24</v>
      </c>
      <c r="E468" t="s">
        <v>14</v>
      </c>
      <c r="F468">
        <v>1189.3599999999999</v>
      </c>
      <c r="G468">
        <v>2</v>
      </c>
      <c r="H468">
        <v>15.62</v>
      </c>
      <c r="I468">
        <v>262.48</v>
      </c>
      <c r="J468" t="s">
        <v>25</v>
      </c>
      <c r="K468" t="s">
        <v>26</v>
      </c>
    </row>
    <row r="469" spans="1:11" x14ac:dyDescent="0.3">
      <c r="A469" t="s">
        <v>977</v>
      </c>
      <c r="B469" s="1">
        <v>45539</v>
      </c>
      <c r="C469" t="s">
        <v>978</v>
      </c>
      <c r="D469" t="s">
        <v>102</v>
      </c>
      <c r="E469" t="s">
        <v>34</v>
      </c>
      <c r="F469">
        <v>2938.38</v>
      </c>
      <c r="G469">
        <v>5</v>
      </c>
      <c r="H469">
        <v>500.23</v>
      </c>
      <c r="I469">
        <v>624.62</v>
      </c>
      <c r="J469" t="s">
        <v>39</v>
      </c>
      <c r="K469" t="s">
        <v>26</v>
      </c>
    </row>
    <row r="470" spans="1:11" x14ac:dyDescent="0.3">
      <c r="A470" t="s">
        <v>979</v>
      </c>
      <c r="B470" s="1">
        <v>45712</v>
      </c>
      <c r="C470" t="s">
        <v>980</v>
      </c>
      <c r="D470" t="s">
        <v>52</v>
      </c>
      <c r="E470" t="s">
        <v>30</v>
      </c>
      <c r="F470">
        <v>3372.28</v>
      </c>
      <c r="G470">
        <v>7</v>
      </c>
      <c r="H470">
        <v>348.66</v>
      </c>
      <c r="I470">
        <v>612.97</v>
      </c>
      <c r="J470" t="s">
        <v>35</v>
      </c>
      <c r="K470" t="s">
        <v>43</v>
      </c>
    </row>
    <row r="471" spans="1:11" x14ac:dyDescent="0.3">
      <c r="A471" t="s">
        <v>981</v>
      </c>
      <c r="B471" s="1">
        <v>45495</v>
      </c>
      <c r="C471" t="s">
        <v>982</v>
      </c>
      <c r="D471" t="s">
        <v>138</v>
      </c>
      <c r="E471" t="s">
        <v>30</v>
      </c>
      <c r="F471">
        <v>3039.92</v>
      </c>
      <c r="G471">
        <v>10</v>
      </c>
      <c r="H471">
        <v>338.22</v>
      </c>
      <c r="I471">
        <v>908.04</v>
      </c>
      <c r="J471" t="s">
        <v>25</v>
      </c>
      <c r="K471" t="s">
        <v>16</v>
      </c>
    </row>
    <row r="472" spans="1:11" x14ac:dyDescent="0.3">
      <c r="A472" t="s">
        <v>983</v>
      </c>
      <c r="B472" s="1">
        <v>45432</v>
      </c>
      <c r="C472" t="s">
        <v>984</v>
      </c>
      <c r="D472" t="s">
        <v>29</v>
      </c>
      <c r="E472" t="s">
        <v>30</v>
      </c>
      <c r="F472">
        <v>8601.14</v>
      </c>
      <c r="G472">
        <v>10</v>
      </c>
      <c r="H472">
        <v>1705.73</v>
      </c>
      <c r="I472">
        <v>1757.71</v>
      </c>
      <c r="J472" t="s">
        <v>15</v>
      </c>
      <c r="K472" t="s">
        <v>21</v>
      </c>
    </row>
    <row r="473" spans="1:11" x14ac:dyDescent="0.3">
      <c r="A473" t="s">
        <v>985</v>
      </c>
      <c r="B473" s="1">
        <v>45518</v>
      </c>
      <c r="C473" t="s">
        <v>986</v>
      </c>
      <c r="D473" t="s">
        <v>102</v>
      </c>
      <c r="E473" t="s">
        <v>34</v>
      </c>
      <c r="F473">
        <v>1389.61</v>
      </c>
      <c r="G473">
        <v>8</v>
      </c>
      <c r="H473">
        <v>9.5</v>
      </c>
      <c r="I473">
        <v>367.38</v>
      </c>
      <c r="J473" t="s">
        <v>15</v>
      </c>
      <c r="K473" t="s">
        <v>16</v>
      </c>
    </row>
    <row r="474" spans="1:11" x14ac:dyDescent="0.3">
      <c r="A474" t="s">
        <v>987</v>
      </c>
      <c r="B474" s="1">
        <v>45683</v>
      </c>
      <c r="C474" t="s">
        <v>988</v>
      </c>
      <c r="D474" t="s">
        <v>19</v>
      </c>
      <c r="E474" t="s">
        <v>20</v>
      </c>
      <c r="F474">
        <v>4594.05</v>
      </c>
      <c r="G474">
        <v>9</v>
      </c>
      <c r="H474">
        <v>235.92</v>
      </c>
      <c r="I474">
        <v>1012.78</v>
      </c>
      <c r="J474" t="s">
        <v>15</v>
      </c>
      <c r="K474" t="s">
        <v>16</v>
      </c>
    </row>
    <row r="475" spans="1:11" x14ac:dyDescent="0.3">
      <c r="A475" t="s">
        <v>989</v>
      </c>
      <c r="B475" s="1">
        <v>45525</v>
      </c>
      <c r="C475" t="s">
        <v>990</v>
      </c>
      <c r="D475" t="s">
        <v>88</v>
      </c>
      <c r="E475" t="s">
        <v>34</v>
      </c>
      <c r="F475">
        <v>7966.52</v>
      </c>
      <c r="G475">
        <v>9</v>
      </c>
      <c r="H475">
        <v>1189.79</v>
      </c>
      <c r="I475">
        <v>1087.24</v>
      </c>
      <c r="J475" t="s">
        <v>35</v>
      </c>
      <c r="K475" t="s">
        <v>21</v>
      </c>
    </row>
    <row r="476" spans="1:11" x14ac:dyDescent="0.3">
      <c r="A476" t="s">
        <v>991</v>
      </c>
      <c r="B476" s="1">
        <v>45503</v>
      </c>
      <c r="C476" t="s">
        <v>992</v>
      </c>
      <c r="D476" t="s">
        <v>88</v>
      </c>
      <c r="E476" t="s">
        <v>34</v>
      </c>
      <c r="F476">
        <v>482.5</v>
      </c>
      <c r="G476">
        <v>6</v>
      </c>
      <c r="H476">
        <v>84.92</v>
      </c>
      <c r="I476">
        <v>111.27</v>
      </c>
      <c r="J476" t="s">
        <v>39</v>
      </c>
      <c r="K476" t="s">
        <v>26</v>
      </c>
    </row>
    <row r="477" spans="1:11" x14ac:dyDescent="0.3">
      <c r="A477" t="s">
        <v>993</v>
      </c>
      <c r="B477" s="1">
        <v>45724</v>
      </c>
      <c r="C477" t="s">
        <v>994</v>
      </c>
      <c r="D477" t="s">
        <v>93</v>
      </c>
      <c r="E477" t="s">
        <v>34</v>
      </c>
      <c r="F477">
        <v>1311.36</v>
      </c>
      <c r="G477">
        <v>3</v>
      </c>
      <c r="H477">
        <v>63.43</v>
      </c>
      <c r="I477">
        <v>357.48</v>
      </c>
      <c r="J477" t="s">
        <v>39</v>
      </c>
      <c r="K477" t="s">
        <v>26</v>
      </c>
    </row>
    <row r="478" spans="1:11" x14ac:dyDescent="0.3">
      <c r="A478" t="s">
        <v>995</v>
      </c>
      <c r="B478" s="1">
        <v>45666</v>
      </c>
      <c r="C478" t="s">
        <v>996</v>
      </c>
      <c r="D478" t="s">
        <v>38</v>
      </c>
      <c r="E478" t="s">
        <v>14</v>
      </c>
      <c r="F478">
        <v>932.04</v>
      </c>
      <c r="G478">
        <v>5</v>
      </c>
      <c r="H478">
        <v>153.93</v>
      </c>
      <c r="I478">
        <v>107.96</v>
      </c>
      <c r="J478" t="s">
        <v>39</v>
      </c>
      <c r="K478" t="s">
        <v>119</v>
      </c>
    </row>
    <row r="479" spans="1:11" x14ac:dyDescent="0.3">
      <c r="A479" t="s">
        <v>997</v>
      </c>
      <c r="B479" s="1">
        <v>45393</v>
      </c>
      <c r="C479" t="s">
        <v>998</v>
      </c>
      <c r="D479" t="s">
        <v>29</v>
      </c>
      <c r="E479" t="s">
        <v>30</v>
      </c>
      <c r="F479">
        <v>3805.27</v>
      </c>
      <c r="G479">
        <v>5</v>
      </c>
      <c r="H479">
        <v>217.45</v>
      </c>
      <c r="I479">
        <v>725.11</v>
      </c>
      <c r="J479" t="s">
        <v>35</v>
      </c>
      <c r="K479" t="s">
        <v>26</v>
      </c>
    </row>
    <row r="480" spans="1:11" x14ac:dyDescent="0.3">
      <c r="A480" t="s">
        <v>999</v>
      </c>
      <c r="B480" s="1">
        <v>45582</v>
      </c>
      <c r="C480" t="s">
        <v>1000</v>
      </c>
      <c r="D480" t="s">
        <v>175</v>
      </c>
      <c r="E480" t="s">
        <v>30</v>
      </c>
      <c r="F480">
        <v>6419.67</v>
      </c>
      <c r="G480">
        <v>7</v>
      </c>
      <c r="H480">
        <v>55.58</v>
      </c>
      <c r="I480">
        <v>718.24</v>
      </c>
      <c r="J480" t="s">
        <v>39</v>
      </c>
      <c r="K480" t="s">
        <v>43</v>
      </c>
    </row>
    <row r="481" spans="1:11" x14ac:dyDescent="0.3">
      <c r="A481" t="s">
        <v>1001</v>
      </c>
      <c r="B481" s="1">
        <v>45509</v>
      </c>
      <c r="C481" t="s">
        <v>1002</v>
      </c>
      <c r="D481" t="s">
        <v>69</v>
      </c>
      <c r="E481" t="s">
        <v>34</v>
      </c>
      <c r="F481">
        <v>488.73</v>
      </c>
      <c r="G481">
        <v>10</v>
      </c>
      <c r="H481">
        <v>34.75</v>
      </c>
      <c r="I481">
        <v>78.3</v>
      </c>
      <c r="J481" t="s">
        <v>25</v>
      </c>
      <c r="K481" t="s">
        <v>43</v>
      </c>
    </row>
    <row r="482" spans="1:11" x14ac:dyDescent="0.3">
      <c r="A482" t="s">
        <v>1003</v>
      </c>
      <c r="B482" s="1">
        <v>45475</v>
      </c>
      <c r="C482" t="s">
        <v>1004</v>
      </c>
      <c r="D482" t="s">
        <v>102</v>
      </c>
      <c r="E482" t="s">
        <v>34</v>
      </c>
      <c r="F482">
        <v>5217.07</v>
      </c>
      <c r="G482">
        <v>9</v>
      </c>
      <c r="H482">
        <v>853.54</v>
      </c>
      <c r="I482">
        <v>1298.27</v>
      </c>
      <c r="J482" t="s">
        <v>39</v>
      </c>
      <c r="K482" t="s">
        <v>16</v>
      </c>
    </row>
    <row r="483" spans="1:11" x14ac:dyDescent="0.3">
      <c r="A483" t="s">
        <v>1005</v>
      </c>
      <c r="B483" s="1">
        <v>45556</v>
      </c>
      <c r="C483" t="s">
        <v>1006</v>
      </c>
      <c r="D483" t="s">
        <v>175</v>
      </c>
      <c r="E483" t="s">
        <v>30</v>
      </c>
      <c r="F483">
        <v>1324.8</v>
      </c>
      <c r="G483">
        <v>3</v>
      </c>
      <c r="H483">
        <v>61.27</v>
      </c>
      <c r="I483">
        <v>232.32</v>
      </c>
      <c r="J483" t="s">
        <v>15</v>
      </c>
      <c r="K483" t="s">
        <v>43</v>
      </c>
    </row>
    <row r="484" spans="1:11" x14ac:dyDescent="0.3">
      <c r="A484" t="s">
        <v>1007</v>
      </c>
      <c r="B484" s="1">
        <v>45538</v>
      </c>
      <c r="C484" t="s">
        <v>1008</v>
      </c>
      <c r="D484" t="s">
        <v>24</v>
      </c>
      <c r="E484" t="s">
        <v>14</v>
      </c>
      <c r="F484">
        <v>2996.66</v>
      </c>
      <c r="G484">
        <v>8</v>
      </c>
      <c r="H484">
        <v>241.78</v>
      </c>
      <c r="I484">
        <v>802.92</v>
      </c>
      <c r="J484" t="s">
        <v>35</v>
      </c>
      <c r="K484" t="s">
        <v>21</v>
      </c>
    </row>
    <row r="485" spans="1:11" x14ac:dyDescent="0.3">
      <c r="A485" t="s">
        <v>1009</v>
      </c>
      <c r="B485" s="1">
        <v>45601</v>
      </c>
      <c r="C485" t="s">
        <v>1010</v>
      </c>
      <c r="D485" t="s">
        <v>88</v>
      </c>
      <c r="E485" t="s">
        <v>34</v>
      </c>
      <c r="F485">
        <v>2267.39</v>
      </c>
      <c r="G485">
        <v>3</v>
      </c>
      <c r="H485">
        <v>208.62</v>
      </c>
      <c r="I485">
        <v>417.74</v>
      </c>
      <c r="J485" t="s">
        <v>15</v>
      </c>
      <c r="K485" t="s">
        <v>16</v>
      </c>
    </row>
    <row r="486" spans="1:11" x14ac:dyDescent="0.3">
      <c r="A486" t="s">
        <v>1011</v>
      </c>
      <c r="B486" s="1">
        <v>45541</v>
      </c>
      <c r="C486" t="s">
        <v>1012</v>
      </c>
      <c r="D486" t="s">
        <v>52</v>
      </c>
      <c r="E486" t="s">
        <v>30</v>
      </c>
      <c r="F486">
        <v>746.44</v>
      </c>
      <c r="G486">
        <v>1</v>
      </c>
      <c r="H486">
        <v>74.11</v>
      </c>
      <c r="I486">
        <v>175.04</v>
      </c>
      <c r="J486" t="s">
        <v>25</v>
      </c>
      <c r="K486" t="s">
        <v>21</v>
      </c>
    </row>
    <row r="487" spans="1:11" x14ac:dyDescent="0.3">
      <c r="A487" t="s">
        <v>1013</v>
      </c>
      <c r="B487" s="1">
        <v>45574</v>
      </c>
      <c r="C487" t="s">
        <v>1014</v>
      </c>
      <c r="D487" t="s">
        <v>33</v>
      </c>
      <c r="E487" t="s">
        <v>34</v>
      </c>
      <c r="F487">
        <v>3040.22</v>
      </c>
      <c r="G487">
        <v>6</v>
      </c>
      <c r="H487">
        <v>196.1</v>
      </c>
      <c r="I487">
        <v>344.04</v>
      </c>
      <c r="J487" t="s">
        <v>15</v>
      </c>
      <c r="K487" t="s">
        <v>26</v>
      </c>
    </row>
    <row r="488" spans="1:11" x14ac:dyDescent="0.3">
      <c r="A488" t="s">
        <v>1015</v>
      </c>
      <c r="B488" s="1">
        <v>45648</v>
      </c>
      <c r="C488" t="s">
        <v>1016</v>
      </c>
      <c r="D488" t="s">
        <v>46</v>
      </c>
      <c r="E488" t="s">
        <v>14</v>
      </c>
      <c r="F488">
        <v>2422.0700000000002</v>
      </c>
      <c r="G488">
        <v>5</v>
      </c>
      <c r="H488">
        <v>354.23</v>
      </c>
      <c r="I488">
        <v>718.53</v>
      </c>
      <c r="J488" t="s">
        <v>39</v>
      </c>
      <c r="K488" t="s">
        <v>26</v>
      </c>
    </row>
    <row r="489" spans="1:11" x14ac:dyDescent="0.3">
      <c r="A489" t="s">
        <v>1017</v>
      </c>
      <c r="B489" s="1">
        <v>45626</v>
      </c>
      <c r="C489" t="s">
        <v>1018</v>
      </c>
      <c r="D489" t="s">
        <v>76</v>
      </c>
      <c r="E489" t="s">
        <v>20</v>
      </c>
      <c r="F489">
        <v>3689.66</v>
      </c>
      <c r="G489">
        <v>6</v>
      </c>
      <c r="H489">
        <v>215.47</v>
      </c>
      <c r="I489">
        <v>447.1</v>
      </c>
      <c r="J489" t="s">
        <v>15</v>
      </c>
      <c r="K489" t="s">
        <v>119</v>
      </c>
    </row>
    <row r="490" spans="1:11" x14ac:dyDescent="0.3">
      <c r="A490" t="s">
        <v>1019</v>
      </c>
      <c r="B490" s="1">
        <v>45711</v>
      </c>
      <c r="C490" t="s">
        <v>1020</v>
      </c>
      <c r="D490" t="s">
        <v>49</v>
      </c>
      <c r="E490" t="s">
        <v>20</v>
      </c>
      <c r="F490">
        <v>6257.13</v>
      </c>
      <c r="G490">
        <v>8</v>
      </c>
      <c r="H490">
        <v>411.63</v>
      </c>
      <c r="I490">
        <v>1285.79</v>
      </c>
      <c r="J490" t="s">
        <v>25</v>
      </c>
      <c r="K490" t="s">
        <v>16</v>
      </c>
    </row>
    <row r="491" spans="1:11" x14ac:dyDescent="0.3">
      <c r="A491" t="s">
        <v>1021</v>
      </c>
      <c r="B491" s="1">
        <v>45433</v>
      </c>
      <c r="C491" t="s">
        <v>1022</v>
      </c>
      <c r="D491" t="s">
        <v>93</v>
      </c>
      <c r="E491" t="s">
        <v>34</v>
      </c>
      <c r="F491">
        <v>4320.03</v>
      </c>
      <c r="G491">
        <v>5</v>
      </c>
      <c r="H491">
        <v>685.57</v>
      </c>
      <c r="I491">
        <v>847.45</v>
      </c>
      <c r="J491" t="s">
        <v>35</v>
      </c>
      <c r="K491" t="s">
        <v>119</v>
      </c>
    </row>
    <row r="492" spans="1:11" x14ac:dyDescent="0.3">
      <c r="A492" t="s">
        <v>1023</v>
      </c>
      <c r="B492" s="1">
        <v>45679</v>
      </c>
      <c r="C492" t="s">
        <v>1024</v>
      </c>
      <c r="D492" t="s">
        <v>175</v>
      </c>
      <c r="E492" t="s">
        <v>30</v>
      </c>
      <c r="F492">
        <v>1134.3399999999999</v>
      </c>
      <c r="G492">
        <v>5</v>
      </c>
      <c r="H492">
        <v>157.43</v>
      </c>
      <c r="I492">
        <v>297.98</v>
      </c>
      <c r="J492" t="s">
        <v>39</v>
      </c>
      <c r="K492" t="s">
        <v>21</v>
      </c>
    </row>
    <row r="493" spans="1:11" x14ac:dyDescent="0.3">
      <c r="A493" t="s">
        <v>1025</v>
      </c>
      <c r="B493" s="1">
        <v>45491</v>
      </c>
      <c r="C493" t="s">
        <v>1026</v>
      </c>
      <c r="D493" t="s">
        <v>46</v>
      </c>
      <c r="E493" t="s">
        <v>14</v>
      </c>
      <c r="F493">
        <v>791.84</v>
      </c>
      <c r="G493">
        <v>1</v>
      </c>
      <c r="H493">
        <v>113.85</v>
      </c>
      <c r="I493">
        <v>83.13</v>
      </c>
      <c r="J493" t="s">
        <v>39</v>
      </c>
      <c r="K493" t="s">
        <v>16</v>
      </c>
    </row>
    <row r="494" spans="1:11" x14ac:dyDescent="0.3">
      <c r="A494" t="s">
        <v>1027</v>
      </c>
      <c r="B494" s="1">
        <v>45684</v>
      </c>
      <c r="C494" t="s">
        <v>1028</v>
      </c>
      <c r="D494" t="s">
        <v>46</v>
      </c>
      <c r="E494" t="s">
        <v>14</v>
      </c>
      <c r="F494">
        <v>1130.73</v>
      </c>
      <c r="G494">
        <v>2</v>
      </c>
      <c r="H494">
        <v>105.78</v>
      </c>
      <c r="I494">
        <v>283.94</v>
      </c>
      <c r="J494" t="s">
        <v>35</v>
      </c>
      <c r="K494" t="s">
        <v>16</v>
      </c>
    </row>
    <row r="495" spans="1:11" x14ac:dyDescent="0.3">
      <c r="A495" t="s">
        <v>1029</v>
      </c>
      <c r="B495" s="1">
        <v>45500</v>
      </c>
      <c r="C495" t="s">
        <v>1030</v>
      </c>
      <c r="D495" t="s">
        <v>33</v>
      </c>
      <c r="E495" t="s">
        <v>34</v>
      </c>
      <c r="F495">
        <v>1908.04</v>
      </c>
      <c r="G495">
        <v>2</v>
      </c>
      <c r="H495">
        <v>14.87</v>
      </c>
      <c r="I495">
        <v>234.48</v>
      </c>
      <c r="J495" t="s">
        <v>39</v>
      </c>
      <c r="K495" t="s">
        <v>21</v>
      </c>
    </row>
    <row r="496" spans="1:11" x14ac:dyDescent="0.3">
      <c r="A496" t="s">
        <v>1031</v>
      </c>
      <c r="B496" s="1">
        <v>45614</v>
      </c>
      <c r="C496" t="s">
        <v>1032</v>
      </c>
      <c r="D496" t="s">
        <v>88</v>
      </c>
      <c r="E496" t="s">
        <v>34</v>
      </c>
      <c r="F496">
        <v>786.71</v>
      </c>
      <c r="G496">
        <v>3</v>
      </c>
      <c r="H496">
        <v>34.99</v>
      </c>
      <c r="I496">
        <v>152.5</v>
      </c>
      <c r="J496" t="s">
        <v>25</v>
      </c>
      <c r="K496" t="s">
        <v>21</v>
      </c>
    </row>
    <row r="497" spans="1:11" x14ac:dyDescent="0.3">
      <c r="A497" t="s">
        <v>1033</v>
      </c>
      <c r="B497" s="1">
        <v>45588</v>
      </c>
      <c r="C497" t="s">
        <v>1034</v>
      </c>
      <c r="D497" t="s">
        <v>42</v>
      </c>
      <c r="E497" t="s">
        <v>20</v>
      </c>
      <c r="F497">
        <v>2182.12</v>
      </c>
      <c r="G497">
        <v>9</v>
      </c>
      <c r="H497">
        <v>432.86</v>
      </c>
      <c r="I497">
        <v>472.17</v>
      </c>
      <c r="J497" t="s">
        <v>25</v>
      </c>
      <c r="K497" t="s">
        <v>26</v>
      </c>
    </row>
    <row r="498" spans="1:11" x14ac:dyDescent="0.3">
      <c r="A498" t="s">
        <v>1035</v>
      </c>
      <c r="B498" s="1">
        <v>45531</v>
      </c>
      <c r="C498" t="s">
        <v>1036</v>
      </c>
      <c r="D498" t="s">
        <v>57</v>
      </c>
      <c r="E498" t="s">
        <v>14</v>
      </c>
      <c r="F498">
        <v>3697.46</v>
      </c>
      <c r="G498">
        <v>5</v>
      </c>
      <c r="H498">
        <v>465.33</v>
      </c>
      <c r="I498">
        <v>562.41999999999996</v>
      </c>
      <c r="J498" t="s">
        <v>25</v>
      </c>
      <c r="K498" t="s">
        <v>119</v>
      </c>
    </row>
    <row r="499" spans="1:11" x14ac:dyDescent="0.3">
      <c r="A499" t="s">
        <v>1037</v>
      </c>
      <c r="B499" s="1">
        <v>45595</v>
      </c>
      <c r="C499" t="s">
        <v>1038</v>
      </c>
      <c r="D499" t="s">
        <v>52</v>
      </c>
      <c r="E499" t="s">
        <v>30</v>
      </c>
      <c r="F499">
        <v>1226.6500000000001</v>
      </c>
      <c r="G499">
        <v>4</v>
      </c>
      <c r="H499">
        <v>141.11000000000001</v>
      </c>
      <c r="I499">
        <v>137.01</v>
      </c>
      <c r="J499" t="s">
        <v>15</v>
      </c>
      <c r="K499" t="s">
        <v>43</v>
      </c>
    </row>
    <row r="500" spans="1:11" x14ac:dyDescent="0.3">
      <c r="A500" t="s">
        <v>1039</v>
      </c>
      <c r="B500" s="1">
        <v>45519</v>
      </c>
      <c r="C500" t="s">
        <v>1040</v>
      </c>
      <c r="D500" t="s">
        <v>42</v>
      </c>
      <c r="E500" t="s">
        <v>20</v>
      </c>
      <c r="F500">
        <v>4501.28</v>
      </c>
      <c r="G500">
        <v>5</v>
      </c>
      <c r="H500">
        <v>773.37</v>
      </c>
      <c r="I500">
        <v>1136.1500000000001</v>
      </c>
      <c r="J500" t="s">
        <v>25</v>
      </c>
      <c r="K500" t="s">
        <v>16</v>
      </c>
    </row>
    <row r="501" spans="1:11" x14ac:dyDescent="0.3">
      <c r="A501" t="s">
        <v>1041</v>
      </c>
      <c r="B501" s="1">
        <v>45592</v>
      </c>
      <c r="C501" t="s">
        <v>1042</v>
      </c>
      <c r="D501" t="s">
        <v>49</v>
      </c>
      <c r="E501" t="s">
        <v>20</v>
      </c>
      <c r="F501">
        <v>6845.37</v>
      </c>
      <c r="G501">
        <v>9</v>
      </c>
      <c r="H501">
        <v>316.88</v>
      </c>
      <c r="I501">
        <v>1929.34</v>
      </c>
      <c r="J501" t="s">
        <v>15</v>
      </c>
      <c r="K501" t="s">
        <v>119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684981-1587-413E-9362-8BB04D8B21A2}">
  <dimension ref="A1:R501"/>
  <sheetViews>
    <sheetView tabSelected="1" topLeftCell="G475" zoomScaleNormal="100" workbookViewId="0">
      <selection activeCell="A2" sqref="A2:R501"/>
    </sheetView>
  </sheetViews>
  <sheetFormatPr defaultColWidth="16" defaultRowHeight="14.4" x14ac:dyDescent="0.3"/>
  <cols>
    <col min="1" max="16384" width="16" style="2"/>
  </cols>
  <sheetData>
    <row r="1" spans="1:18" x14ac:dyDescent="0.3">
      <c r="A1" s="5" t="s">
        <v>0</v>
      </c>
      <c r="B1" s="5" t="s">
        <v>1043</v>
      </c>
      <c r="C1" s="5" t="s">
        <v>1044</v>
      </c>
      <c r="D1" s="5" t="s">
        <v>1045</v>
      </c>
      <c r="E1" s="5" t="s">
        <v>2</v>
      </c>
      <c r="F1" s="5" t="s">
        <v>1046</v>
      </c>
      <c r="G1" s="5" t="s">
        <v>1047</v>
      </c>
      <c r="H1" s="5" t="s">
        <v>3</v>
      </c>
      <c r="I1" s="5" t="s">
        <v>4</v>
      </c>
      <c r="J1" s="5" t="s">
        <v>5</v>
      </c>
      <c r="K1" s="5" t="s">
        <v>6</v>
      </c>
      <c r="L1" s="5" t="s">
        <v>7</v>
      </c>
      <c r="M1" s="5" t="s">
        <v>1048</v>
      </c>
      <c r="N1" s="5" t="s">
        <v>1049</v>
      </c>
      <c r="O1" s="5" t="s">
        <v>1050</v>
      </c>
      <c r="P1" s="5" t="s">
        <v>9</v>
      </c>
      <c r="Q1" s="5" t="s">
        <v>10</v>
      </c>
      <c r="R1" s="5" t="s">
        <v>1670</v>
      </c>
    </row>
    <row r="2" spans="1:18" x14ac:dyDescent="0.3">
      <c r="A2" s="3" t="s">
        <v>11</v>
      </c>
      <c r="B2" s="4">
        <v>45507</v>
      </c>
      <c r="C2" s="3" t="s">
        <v>1051</v>
      </c>
      <c r="D2" s="3" t="s">
        <v>1052</v>
      </c>
      <c r="E2" s="3" t="s">
        <v>12</v>
      </c>
      <c r="F2" s="3" t="s">
        <v>1053</v>
      </c>
      <c r="G2" s="3" t="s">
        <v>1054</v>
      </c>
      <c r="H2" s="3" t="s">
        <v>13</v>
      </c>
      <c r="I2" s="3" t="s">
        <v>14</v>
      </c>
      <c r="J2" s="3">
        <v>162.34</v>
      </c>
      <c r="K2" s="3">
        <v>2</v>
      </c>
      <c r="L2" s="3">
        <v>13.98</v>
      </c>
      <c r="M2" s="3">
        <v>19</v>
      </c>
      <c r="N2" s="3">
        <v>19</v>
      </c>
      <c r="O2" s="3" t="s">
        <v>1055</v>
      </c>
      <c r="P2" s="3" t="s">
        <v>15</v>
      </c>
      <c r="Q2" s="3" t="s">
        <v>16</v>
      </c>
      <c r="R2" s="29">
        <f>YEAR(Table1[[#This Row],[Ordered Date]])</f>
        <v>2024</v>
      </c>
    </row>
    <row r="3" spans="1:18" x14ac:dyDescent="0.3">
      <c r="A3" s="3" t="s">
        <v>17</v>
      </c>
      <c r="B3" s="4">
        <v>45728</v>
      </c>
      <c r="C3" s="3" t="s">
        <v>1056</v>
      </c>
      <c r="D3" s="3" t="s">
        <v>1057</v>
      </c>
      <c r="E3" s="3" t="s">
        <v>18</v>
      </c>
      <c r="F3" s="3" t="s">
        <v>1058</v>
      </c>
      <c r="G3" s="3" t="s">
        <v>35</v>
      </c>
      <c r="H3" s="3" t="s">
        <v>19</v>
      </c>
      <c r="I3" s="3" t="s">
        <v>20</v>
      </c>
      <c r="J3" s="3">
        <v>2233.33</v>
      </c>
      <c r="K3" s="3">
        <v>10</v>
      </c>
      <c r="L3" s="3">
        <v>90.93</v>
      </c>
      <c r="M3" s="3">
        <v>330.65</v>
      </c>
      <c r="N3" s="3">
        <v>331</v>
      </c>
      <c r="O3" s="3" t="s">
        <v>1055</v>
      </c>
      <c r="P3" s="3" t="s">
        <v>15</v>
      </c>
      <c r="Q3" s="3" t="s">
        <v>21</v>
      </c>
      <c r="R3" s="3">
        <f>YEAR(Table1[[#This Row],[Ordered Date]])</f>
        <v>2025</v>
      </c>
    </row>
    <row r="4" spans="1:18" x14ac:dyDescent="0.3">
      <c r="A4" s="3" t="s">
        <v>22</v>
      </c>
      <c r="B4" s="4">
        <v>45604</v>
      </c>
      <c r="C4" s="3" t="s">
        <v>1059</v>
      </c>
      <c r="D4" s="3" t="s">
        <v>1060</v>
      </c>
      <c r="E4" s="3" t="s">
        <v>23</v>
      </c>
      <c r="F4" s="3" t="s">
        <v>1061</v>
      </c>
      <c r="G4" s="3" t="s">
        <v>1062</v>
      </c>
      <c r="H4" s="3" t="s">
        <v>24</v>
      </c>
      <c r="I4" s="3" t="s">
        <v>14</v>
      </c>
      <c r="J4" s="3">
        <v>4329.8</v>
      </c>
      <c r="K4" s="3">
        <v>6</v>
      </c>
      <c r="L4" s="3">
        <v>621.47</v>
      </c>
      <c r="M4" s="3">
        <v>1068.54</v>
      </c>
      <c r="N4" s="3">
        <v>1069</v>
      </c>
      <c r="O4" s="3" t="s">
        <v>1063</v>
      </c>
      <c r="P4" s="3" t="s">
        <v>25</v>
      </c>
      <c r="Q4" s="3" t="s">
        <v>26</v>
      </c>
      <c r="R4" s="3">
        <f>YEAR(Table1[[#This Row],[Ordered Date]])</f>
        <v>2024</v>
      </c>
    </row>
    <row r="5" spans="1:18" x14ac:dyDescent="0.3">
      <c r="A5" s="3" t="s">
        <v>27</v>
      </c>
      <c r="B5" s="4">
        <v>45510</v>
      </c>
      <c r="C5" s="3" t="s">
        <v>1051</v>
      </c>
      <c r="D5" s="3" t="s">
        <v>1064</v>
      </c>
      <c r="E5" s="3" t="s">
        <v>28</v>
      </c>
      <c r="F5" s="3" t="s">
        <v>1065</v>
      </c>
      <c r="G5" s="3" t="s">
        <v>1066</v>
      </c>
      <c r="H5" s="3" t="s">
        <v>29</v>
      </c>
      <c r="I5" s="3" t="s">
        <v>30</v>
      </c>
      <c r="J5" s="3">
        <v>1763.67</v>
      </c>
      <c r="K5" s="3">
        <v>5</v>
      </c>
      <c r="L5" s="3">
        <v>105.97</v>
      </c>
      <c r="M5" s="3">
        <v>318.29000000000002</v>
      </c>
      <c r="N5" s="3">
        <v>318</v>
      </c>
      <c r="O5" s="3" t="s">
        <v>1055</v>
      </c>
      <c r="P5" s="3" t="s">
        <v>15</v>
      </c>
      <c r="Q5" s="3" t="s">
        <v>16</v>
      </c>
      <c r="R5" s="3">
        <f>YEAR(Table1[[#This Row],[Ordered Date]])</f>
        <v>2024</v>
      </c>
    </row>
    <row r="6" spans="1:18" x14ac:dyDescent="0.3">
      <c r="A6" s="3" t="s">
        <v>31</v>
      </c>
      <c r="B6" s="4">
        <v>45384</v>
      </c>
      <c r="C6" s="3" t="s">
        <v>1067</v>
      </c>
      <c r="D6" s="3" t="s">
        <v>1064</v>
      </c>
      <c r="E6" s="3" t="s">
        <v>32</v>
      </c>
      <c r="F6" s="3" t="s">
        <v>1068</v>
      </c>
      <c r="G6" s="3" t="s">
        <v>1069</v>
      </c>
      <c r="H6" s="3" t="s">
        <v>33</v>
      </c>
      <c r="I6" s="3" t="s">
        <v>34</v>
      </c>
      <c r="J6" s="3">
        <v>4606.96</v>
      </c>
      <c r="K6" s="3">
        <v>5</v>
      </c>
      <c r="L6" s="3">
        <v>322.67</v>
      </c>
      <c r="M6" s="3">
        <v>1166.68</v>
      </c>
      <c r="N6" s="3">
        <v>1167</v>
      </c>
      <c r="O6" s="3" t="s">
        <v>1063</v>
      </c>
      <c r="P6" s="3" t="s">
        <v>35</v>
      </c>
      <c r="Q6" s="3" t="s">
        <v>26</v>
      </c>
      <c r="R6" s="3">
        <f>YEAR(Table1[[#This Row],[Ordered Date]])</f>
        <v>2024</v>
      </c>
    </row>
    <row r="7" spans="1:18" x14ac:dyDescent="0.3">
      <c r="A7" s="3" t="s">
        <v>36</v>
      </c>
      <c r="B7" s="4">
        <v>45659</v>
      </c>
      <c r="C7" s="3" t="s">
        <v>1070</v>
      </c>
      <c r="D7" s="3" t="s">
        <v>1071</v>
      </c>
      <c r="E7" s="3" t="s">
        <v>37</v>
      </c>
      <c r="F7" s="3" t="s">
        <v>1072</v>
      </c>
      <c r="G7" s="3" t="s">
        <v>1073</v>
      </c>
      <c r="H7" s="3" t="s">
        <v>38</v>
      </c>
      <c r="I7" s="3" t="s">
        <v>14</v>
      </c>
      <c r="J7" s="3">
        <v>2948.34</v>
      </c>
      <c r="K7" s="3">
        <v>6</v>
      </c>
      <c r="L7" s="3">
        <v>419.01</v>
      </c>
      <c r="M7" s="3">
        <v>516.54999999999995</v>
      </c>
      <c r="N7" s="3">
        <v>517</v>
      </c>
      <c r="O7" s="3" t="s">
        <v>1055</v>
      </c>
      <c r="P7" s="3" t="s">
        <v>39</v>
      </c>
      <c r="Q7" s="3" t="s">
        <v>21</v>
      </c>
      <c r="R7" s="3">
        <f>YEAR(Table1[[#This Row],[Ordered Date]])</f>
        <v>2025</v>
      </c>
    </row>
    <row r="8" spans="1:18" x14ac:dyDescent="0.3">
      <c r="A8" s="3" t="s">
        <v>40</v>
      </c>
      <c r="B8" s="4">
        <v>45399</v>
      </c>
      <c r="C8" s="3" t="s">
        <v>1067</v>
      </c>
      <c r="D8" s="3" t="s">
        <v>1057</v>
      </c>
      <c r="E8" s="3" t="s">
        <v>41</v>
      </c>
      <c r="F8" s="3" t="s">
        <v>1074</v>
      </c>
      <c r="G8" s="3" t="s">
        <v>1075</v>
      </c>
      <c r="H8" s="3" t="s">
        <v>42</v>
      </c>
      <c r="I8" s="3" t="s">
        <v>20</v>
      </c>
      <c r="J8" s="3">
        <v>3410.25</v>
      </c>
      <c r="K8" s="3">
        <v>6</v>
      </c>
      <c r="L8" s="3">
        <v>575.51</v>
      </c>
      <c r="M8" s="3">
        <v>386.38</v>
      </c>
      <c r="N8" s="3">
        <v>386</v>
      </c>
      <c r="O8" s="3" t="s">
        <v>1055</v>
      </c>
      <c r="P8" s="3" t="s">
        <v>25</v>
      </c>
      <c r="Q8" s="3" t="s">
        <v>43</v>
      </c>
      <c r="R8" s="3">
        <f>YEAR(Table1[[#This Row],[Ordered Date]])</f>
        <v>2024</v>
      </c>
    </row>
    <row r="9" spans="1:18" x14ac:dyDescent="0.3">
      <c r="A9" s="3" t="s">
        <v>44</v>
      </c>
      <c r="B9" s="4">
        <v>45517</v>
      </c>
      <c r="C9" s="3" t="s">
        <v>1051</v>
      </c>
      <c r="D9" s="3" t="s">
        <v>1064</v>
      </c>
      <c r="E9" s="3" t="s">
        <v>45</v>
      </c>
      <c r="F9" s="3" t="s">
        <v>1076</v>
      </c>
      <c r="G9" s="3" t="s">
        <v>1077</v>
      </c>
      <c r="H9" s="3" t="s">
        <v>46</v>
      </c>
      <c r="I9" s="3" t="s">
        <v>14</v>
      </c>
      <c r="J9" s="3">
        <v>5623.54</v>
      </c>
      <c r="K9" s="3">
        <v>8</v>
      </c>
      <c r="L9" s="3">
        <v>1062.68</v>
      </c>
      <c r="M9" s="3">
        <v>1602.13</v>
      </c>
      <c r="N9" s="3">
        <v>1602</v>
      </c>
      <c r="O9" s="3" t="s">
        <v>1063</v>
      </c>
      <c r="P9" s="3" t="s">
        <v>15</v>
      </c>
      <c r="Q9" s="3" t="s">
        <v>26</v>
      </c>
      <c r="R9" s="3">
        <f>YEAR(Table1[[#This Row],[Ordered Date]])</f>
        <v>2024</v>
      </c>
    </row>
    <row r="10" spans="1:18" x14ac:dyDescent="0.3">
      <c r="A10" s="3" t="s">
        <v>47</v>
      </c>
      <c r="B10" s="4">
        <v>45685</v>
      </c>
      <c r="C10" s="3" t="s">
        <v>1070</v>
      </c>
      <c r="D10" s="3" t="s">
        <v>1064</v>
      </c>
      <c r="E10" s="3" t="s">
        <v>48</v>
      </c>
      <c r="F10" s="3" t="s">
        <v>1065</v>
      </c>
      <c r="G10" s="3" t="s">
        <v>1078</v>
      </c>
      <c r="H10" s="3" t="s">
        <v>49</v>
      </c>
      <c r="I10" s="3" t="s">
        <v>20</v>
      </c>
      <c r="J10" s="3">
        <v>798.72</v>
      </c>
      <c r="K10" s="3">
        <v>2</v>
      </c>
      <c r="L10" s="3">
        <v>31.08</v>
      </c>
      <c r="M10" s="3">
        <v>133.71</v>
      </c>
      <c r="N10" s="3">
        <v>134</v>
      </c>
      <c r="O10" s="3" t="s">
        <v>1055</v>
      </c>
      <c r="P10" s="3" t="s">
        <v>25</v>
      </c>
      <c r="Q10" s="3" t="s">
        <v>21</v>
      </c>
      <c r="R10" s="3">
        <f>YEAR(Table1[[#This Row],[Ordered Date]])</f>
        <v>2025</v>
      </c>
    </row>
    <row r="11" spans="1:18" x14ac:dyDescent="0.3">
      <c r="A11" s="3" t="s">
        <v>50</v>
      </c>
      <c r="B11" s="4">
        <v>45554</v>
      </c>
      <c r="C11" s="3" t="s">
        <v>1079</v>
      </c>
      <c r="D11" s="3" t="s">
        <v>1071</v>
      </c>
      <c r="E11" s="3" t="s">
        <v>51</v>
      </c>
      <c r="F11" s="3" t="s">
        <v>1080</v>
      </c>
      <c r="G11" s="3" t="s">
        <v>1078</v>
      </c>
      <c r="H11" s="3" t="s">
        <v>52</v>
      </c>
      <c r="I11" s="3" t="s">
        <v>30</v>
      </c>
      <c r="J11" s="3">
        <v>2276.71</v>
      </c>
      <c r="K11" s="3">
        <v>9</v>
      </c>
      <c r="L11" s="3">
        <v>3.64</v>
      </c>
      <c r="M11" s="3">
        <v>261</v>
      </c>
      <c r="N11" s="3">
        <v>261</v>
      </c>
      <c r="O11" s="3" t="s">
        <v>1055</v>
      </c>
      <c r="P11" s="3" t="s">
        <v>15</v>
      </c>
      <c r="Q11" s="3" t="s">
        <v>16</v>
      </c>
      <c r="R11" s="3">
        <f>YEAR(Table1[[#This Row],[Ordered Date]])</f>
        <v>2024</v>
      </c>
    </row>
    <row r="12" spans="1:18" x14ac:dyDescent="0.3">
      <c r="A12" s="3" t="s">
        <v>53</v>
      </c>
      <c r="B12" s="4">
        <v>45714</v>
      </c>
      <c r="C12" s="3" t="s">
        <v>1081</v>
      </c>
      <c r="D12" s="3" t="s">
        <v>1057</v>
      </c>
      <c r="E12" s="3" t="s">
        <v>1082</v>
      </c>
      <c r="F12" s="3" t="s">
        <v>1083</v>
      </c>
      <c r="G12" s="3" t="s">
        <v>1084</v>
      </c>
      <c r="H12" s="3" t="s">
        <v>38</v>
      </c>
      <c r="I12" s="3" t="s">
        <v>14</v>
      </c>
      <c r="J12" s="3">
        <v>2218.66</v>
      </c>
      <c r="K12" s="3">
        <v>7</v>
      </c>
      <c r="L12" s="3">
        <v>218.4</v>
      </c>
      <c r="M12" s="3">
        <v>247.53</v>
      </c>
      <c r="N12" s="3">
        <v>248</v>
      </c>
      <c r="O12" s="3" t="s">
        <v>1055</v>
      </c>
      <c r="P12" s="3" t="s">
        <v>15</v>
      </c>
      <c r="Q12" s="3" t="s">
        <v>21</v>
      </c>
      <c r="R12" s="3">
        <f>YEAR(Table1[[#This Row],[Ordered Date]])</f>
        <v>2025</v>
      </c>
    </row>
    <row r="13" spans="1:18" x14ac:dyDescent="0.3">
      <c r="A13" s="3" t="s">
        <v>55</v>
      </c>
      <c r="B13" s="4">
        <v>45689</v>
      </c>
      <c r="C13" s="3" t="s">
        <v>1081</v>
      </c>
      <c r="D13" s="3" t="s">
        <v>1052</v>
      </c>
      <c r="E13" s="3" t="s">
        <v>56</v>
      </c>
      <c r="F13" s="3" t="s">
        <v>1085</v>
      </c>
      <c r="G13" s="3" t="s">
        <v>1086</v>
      </c>
      <c r="H13" s="3" t="s">
        <v>57</v>
      </c>
      <c r="I13" s="3" t="s">
        <v>14</v>
      </c>
      <c r="J13" s="3">
        <v>8197.26</v>
      </c>
      <c r="K13" s="3">
        <v>9</v>
      </c>
      <c r="L13" s="3">
        <v>702.05</v>
      </c>
      <c r="M13" s="3">
        <v>2164.6999999999998</v>
      </c>
      <c r="N13" s="3">
        <v>2165</v>
      </c>
      <c r="O13" s="3" t="s">
        <v>1063</v>
      </c>
      <c r="P13" s="3" t="s">
        <v>25</v>
      </c>
      <c r="Q13" s="3" t="s">
        <v>16</v>
      </c>
      <c r="R13" s="3">
        <f>YEAR(Table1[[#This Row],[Ordered Date]])</f>
        <v>2025</v>
      </c>
    </row>
    <row r="14" spans="1:18" x14ac:dyDescent="0.3">
      <c r="A14" s="3" t="s">
        <v>58</v>
      </c>
      <c r="B14" s="4">
        <v>45488</v>
      </c>
      <c r="C14" s="3" t="s">
        <v>1087</v>
      </c>
      <c r="D14" s="3" t="s">
        <v>1088</v>
      </c>
      <c r="E14" s="3" t="s">
        <v>59</v>
      </c>
      <c r="F14" s="3" t="s">
        <v>1089</v>
      </c>
      <c r="G14" s="3" t="s">
        <v>1090</v>
      </c>
      <c r="H14" s="3" t="s">
        <v>38</v>
      </c>
      <c r="I14" s="3" t="s">
        <v>14</v>
      </c>
      <c r="J14" s="3">
        <v>347.23</v>
      </c>
      <c r="K14" s="3">
        <v>1</v>
      </c>
      <c r="L14" s="3">
        <v>13.19</v>
      </c>
      <c r="M14" s="3">
        <v>42.13</v>
      </c>
      <c r="N14" s="3">
        <v>42</v>
      </c>
      <c r="O14" s="3" t="s">
        <v>1055</v>
      </c>
      <c r="P14" s="3" t="s">
        <v>39</v>
      </c>
      <c r="Q14" s="3" t="s">
        <v>43</v>
      </c>
      <c r="R14" s="3">
        <f>YEAR(Table1[[#This Row],[Ordered Date]])</f>
        <v>2024</v>
      </c>
    </row>
    <row r="15" spans="1:18" x14ac:dyDescent="0.3">
      <c r="A15" s="3" t="s">
        <v>60</v>
      </c>
      <c r="B15" s="4">
        <v>45458</v>
      </c>
      <c r="C15" s="3" t="s">
        <v>1091</v>
      </c>
      <c r="D15" s="3" t="s">
        <v>1052</v>
      </c>
      <c r="E15" s="3" t="s">
        <v>61</v>
      </c>
      <c r="F15" s="3" t="s">
        <v>1092</v>
      </c>
      <c r="G15" s="3" t="s">
        <v>1093</v>
      </c>
      <c r="H15" s="3" t="s">
        <v>62</v>
      </c>
      <c r="I15" s="3" t="s">
        <v>20</v>
      </c>
      <c r="J15" s="3">
        <v>2086.54</v>
      </c>
      <c r="K15" s="3">
        <v>3</v>
      </c>
      <c r="L15" s="3">
        <v>6.76</v>
      </c>
      <c r="M15" s="3">
        <v>361.97</v>
      </c>
      <c r="N15" s="3">
        <v>362</v>
      </c>
      <c r="O15" s="3" t="s">
        <v>1055</v>
      </c>
      <c r="P15" s="3" t="s">
        <v>39</v>
      </c>
      <c r="Q15" s="3" t="s">
        <v>43</v>
      </c>
      <c r="R15" s="3">
        <f>YEAR(Table1[[#This Row],[Ordered Date]])</f>
        <v>2024</v>
      </c>
    </row>
    <row r="16" spans="1:18" x14ac:dyDescent="0.3">
      <c r="A16" s="3" t="s">
        <v>63</v>
      </c>
      <c r="B16" s="4">
        <v>45403</v>
      </c>
      <c r="C16" s="3" t="s">
        <v>1067</v>
      </c>
      <c r="D16" s="3" t="s">
        <v>1094</v>
      </c>
      <c r="E16" s="3" t="s">
        <v>64</v>
      </c>
      <c r="F16" s="3" t="s">
        <v>1095</v>
      </c>
      <c r="G16" s="3" t="s">
        <v>1096</v>
      </c>
      <c r="H16" s="3" t="s">
        <v>19</v>
      </c>
      <c r="I16" s="3" t="s">
        <v>20</v>
      </c>
      <c r="J16" s="3">
        <v>4029.11</v>
      </c>
      <c r="K16" s="3">
        <v>8</v>
      </c>
      <c r="L16" s="3">
        <v>320.14</v>
      </c>
      <c r="M16" s="3">
        <v>666.47</v>
      </c>
      <c r="N16" s="3">
        <v>666</v>
      </c>
      <c r="O16" s="3" t="s">
        <v>1055</v>
      </c>
      <c r="P16" s="3" t="s">
        <v>25</v>
      </c>
      <c r="Q16" s="3" t="s">
        <v>26</v>
      </c>
      <c r="R16" s="3">
        <f>YEAR(Table1[[#This Row],[Ordered Date]])</f>
        <v>2024</v>
      </c>
    </row>
    <row r="17" spans="1:18" x14ac:dyDescent="0.3">
      <c r="A17" s="3" t="s">
        <v>65</v>
      </c>
      <c r="B17" s="4">
        <v>45585</v>
      </c>
      <c r="C17" s="3" t="s">
        <v>1097</v>
      </c>
      <c r="D17" s="3" t="s">
        <v>1094</v>
      </c>
      <c r="E17" s="3" t="s">
        <v>66</v>
      </c>
      <c r="F17" s="3" t="s">
        <v>1098</v>
      </c>
      <c r="G17" s="3" t="s">
        <v>1074</v>
      </c>
      <c r="H17" s="3" t="s">
        <v>24</v>
      </c>
      <c r="I17" s="3" t="s">
        <v>14</v>
      </c>
      <c r="J17" s="3">
        <v>1145.33</v>
      </c>
      <c r="K17" s="3">
        <v>9</v>
      </c>
      <c r="L17" s="3">
        <v>3</v>
      </c>
      <c r="M17" s="3">
        <v>258.51</v>
      </c>
      <c r="N17" s="3">
        <v>259</v>
      </c>
      <c r="O17" s="3" t="s">
        <v>1055</v>
      </c>
      <c r="P17" s="3" t="s">
        <v>15</v>
      </c>
      <c r="Q17" s="3" t="s">
        <v>26</v>
      </c>
      <c r="R17" s="3">
        <f>YEAR(Table1[[#This Row],[Ordered Date]])</f>
        <v>2024</v>
      </c>
    </row>
    <row r="18" spans="1:18" x14ac:dyDescent="0.3">
      <c r="A18" s="3" t="s">
        <v>67</v>
      </c>
      <c r="B18" s="4">
        <v>45393</v>
      </c>
      <c r="C18" s="3" t="s">
        <v>1067</v>
      </c>
      <c r="D18" s="3" t="s">
        <v>1071</v>
      </c>
      <c r="E18" s="3" t="s">
        <v>68</v>
      </c>
      <c r="F18" s="3" t="s">
        <v>1099</v>
      </c>
      <c r="G18" s="3" t="s">
        <v>1100</v>
      </c>
      <c r="H18" s="3" t="s">
        <v>69</v>
      </c>
      <c r="I18" s="3" t="s">
        <v>34</v>
      </c>
      <c r="J18" s="3">
        <v>2761.36</v>
      </c>
      <c r="K18" s="3">
        <v>7</v>
      </c>
      <c r="L18" s="3">
        <v>488.86</v>
      </c>
      <c r="M18" s="3">
        <v>295.88</v>
      </c>
      <c r="N18" s="3">
        <v>296</v>
      </c>
      <c r="O18" s="3" t="s">
        <v>1055</v>
      </c>
      <c r="P18" s="3" t="s">
        <v>15</v>
      </c>
      <c r="Q18" s="3" t="s">
        <v>21</v>
      </c>
      <c r="R18" s="3">
        <f>YEAR(Table1[[#This Row],[Ordered Date]])</f>
        <v>2024</v>
      </c>
    </row>
    <row r="19" spans="1:18" x14ac:dyDescent="0.3">
      <c r="A19" s="3" t="s">
        <v>70</v>
      </c>
      <c r="B19" s="4">
        <v>45689</v>
      </c>
      <c r="C19" s="3" t="s">
        <v>1081</v>
      </c>
      <c r="D19" s="3" t="s">
        <v>1052</v>
      </c>
      <c r="E19" s="3" t="s">
        <v>71</v>
      </c>
      <c r="F19" s="3" t="s">
        <v>1101</v>
      </c>
      <c r="G19" s="3" t="s">
        <v>1102</v>
      </c>
      <c r="H19" s="3" t="s">
        <v>13</v>
      </c>
      <c r="I19" s="3" t="s">
        <v>14</v>
      </c>
      <c r="J19" s="3">
        <v>570.21</v>
      </c>
      <c r="K19" s="3">
        <v>4</v>
      </c>
      <c r="L19" s="3">
        <v>73.06</v>
      </c>
      <c r="M19" s="3">
        <v>95.6</v>
      </c>
      <c r="N19" s="3">
        <v>96</v>
      </c>
      <c r="O19" s="3" t="s">
        <v>1055</v>
      </c>
      <c r="P19" s="3" t="s">
        <v>25</v>
      </c>
      <c r="Q19" s="3" t="s">
        <v>43</v>
      </c>
      <c r="R19" s="3">
        <f>YEAR(Table1[[#This Row],[Ordered Date]])</f>
        <v>2025</v>
      </c>
    </row>
    <row r="20" spans="1:18" x14ac:dyDescent="0.3">
      <c r="A20" s="3" t="s">
        <v>72</v>
      </c>
      <c r="B20" s="4">
        <v>45568</v>
      </c>
      <c r="C20" s="3" t="s">
        <v>1097</v>
      </c>
      <c r="D20" s="3" t="s">
        <v>1071</v>
      </c>
      <c r="E20" s="3" t="s">
        <v>73</v>
      </c>
      <c r="F20" s="3" t="s">
        <v>1103</v>
      </c>
      <c r="G20" s="3" t="s">
        <v>1104</v>
      </c>
      <c r="H20" s="3" t="s">
        <v>42</v>
      </c>
      <c r="I20" s="3" t="s">
        <v>20</v>
      </c>
      <c r="J20" s="3">
        <v>2006.11</v>
      </c>
      <c r="K20" s="3">
        <v>9</v>
      </c>
      <c r="L20" s="3">
        <v>90.03</v>
      </c>
      <c r="M20" s="3">
        <v>301.11</v>
      </c>
      <c r="N20" s="3">
        <v>301</v>
      </c>
      <c r="O20" s="3" t="s">
        <v>1055</v>
      </c>
      <c r="P20" s="3" t="s">
        <v>25</v>
      </c>
      <c r="Q20" s="3" t="s">
        <v>21</v>
      </c>
      <c r="R20" s="3">
        <f>YEAR(Table1[[#This Row],[Ordered Date]])</f>
        <v>2024</v>
      </c>
    </row>
    <row r="21" spans="1:18" x14ac:dyDescent="0.3">
      <c r="A21" s="3" t="s">
        <v>74</v>
      </c>
      <c r="B21" s="4">
        <v>45474</v>
      </c>
      <c r="C21" s="3" t="s">
        <v>1087</v>
      </c>
      <c r="D21" s="3" t="s">
        <v>1088</v>
      </c>
      <c r="E21" s="3" t="s">
        <v>75</v>
      </c>
      <c r="F21" s="3" t="s">
        <v>1105</v>
      </c>
      <c r="G21" s="3" t="s">
        <v>1106</v>
      </c>
      <c r="H21" s="3" t="s">
        <v>1107</v>
      </c>
      <c r="I21" s="3" t="s">
        <v>20</v>
      </c>
      <c r="J21" s="3">
        <v>1246.3399999999999</v>
      </c>
      <c r="K21" s="3">
        <v>7</v>
      </c>
      <c r="L21" s="3">
        <v>16.96</v>
      </c>
      <c r="M21" s="3">
        <v>234.24</v>
      </c>
      <c r="N21" s="3">
        <v>234</v>
      </c>
      <c r="O21" s="3" t="s">
        <v>1055</v>
      </c>
      <c r="P21" s="3" t="s">
        <v>39</v>
      </c>
      <c r="Q21" s="3" t="s">
        <v>26</v>
      </c>
      <c r="R21" s="3">
        <f>YEAR(Table1[[#This Row],[Ordered Date]])</f>
        <v>2024</v>
      </c>
    </row>
    <row r="22" spans="1:18" x14ac:dyDescent="0.3">
      <c r="A22" s="3" t="s">
        <v>77</v>
      </c>
      <c r="B22" s="4">
        <v>45625</v>
      </c>
      <c r="C22" s="3" t="s">
        <v>1059</v>
      </c>
      <c r="D22" s="3" t="s">
        <v>1060</v>
      </c>
      <c r="E22" s="3" t="s">
        <v>78</v>
      </c>
      <c r="F22" s="3" t="s">
        <v>1108</v>
      </c>
      <c r="G22" s="3" t="s">
        <v>1109</v>
      </c>
      <c r="H22" s="3" t="s">
        <v>79</v>
      </c>
      <c r="I22" s="3" t="s">
        <v>30</v>
      </c>
      <c r="J22" s="3">
        <v>530.66</v>
      </c>
      <c r="K22" s="3">
        <v>4</v>
      </c>
      <c r="L22" s="3">
        <v>32.94</v>
      </c>
      <c r="M22" s="3">
        <v>81.14</v>
      </c>
      <c r="N22" s="3">
        <v>81</v>
      </c>
      <c r="O22" s="3" t="s">
        <v>1055</v>
      </c>
      <c r="P22" s="3" t="s">
        <v>35</v>
      </c>
      <c r="Q22" s="3" t="s">
        <v>26</v>
      </c>
      <c r="R22" s="3">
        <f>YEAR(Table1[[#This Row],[Ordered Date]])</f>
        <v>2024</v>
      </c>
    </row>
    <row r="23" spans="1:18" x14ac:dyDescent="0.3">
      <c r="A23" s="3" t="s">
        <v>80</v>
      </c>
      <c r="B23" s="4">
        <v>45462</v>
      </c>
      <c r="C23" s="3" t="s">
        <v>1091</v>
      </c>
      <c r="D23" s="3" t="s">
        <v>1057</v>
      </c>
      <c r="E23" s="3" t="s">
        <v>81</v>
      </c>
      <c r="F23" s="3" t="s">
        <v>1110</v>
      </c>
      <c r="G23" s="3" t="s">
        <v>1111</v>
      </c>
      <c r="H23" s="3" t="s">
        <v>33</v>
      </c>
      <c r="I23" s="3" t="s">
        <v>34</v>
      </c>
      <c r="J23" s="3">
        <v>661.23</v>
      </c>
      <c r="K23" s="3">
        <v>1</v>
      </c>
      <c r="L23" s="3">
        <v>49.64</v>
      </c>
      <c r="M23" s="3">
        <v>124.86</v>
      </c>
      <c r="N23" s="3">
        <v>125</v>
      </c>
      <c r="O23" s="3" t="s">
        <v>1055</v>
      </c>
      <c r="P23" s="3" t="s">
        <v>25</v>
      </c>
      <c r="Q23" s="3" t="s">
        <v>26</v>
      </c>
      <c r="R23" s="3">
        <f>YEAR(Table1[[#This Row],[Ordered Date]])</f>
        <v>2024</v>
      </c>
    </row>
    <row r="24" spans="1:18" x14ac:dyDescent="0.3">
      <c r="A24" s="3" t="s">
        <v>82</v>
      </c>
      <c r="B24" s="4">
        <v>45403</v>
      </c>
      <c r="C24" s="3" t="s">
        <v>1067</v>
      </c>
      <c r="D24" s="3" t="s">
        <v>1094</v>
      </c>
      <c r="E24" s="3" t="s">
        <v>83</v>
      </c>
      <c r="F24" s="3" t="s">
        <v>1112</v>
      </c>
      <c r="G24" s="3" t="s">
        <v>1113</v>
      </c>
      <c r="H24" s="3" t="s">
        <v>57</v>
      </c>
      <c r="I24" s="3" t="s">
        <v>14</v>
      </c>
      <c r="J24" s="3">
        <v>1960.75</v>
      </c>
      <c r="K24" s="3">
        <v>3</v>
      </c>
      <c r="L24" s="3">
        <v>28.18</v>
      </c>
      <c r="M24" s="3">
        <v>233.83</v>
      </c>
      <c r="N24" s="3">
        <v>234</v>
      </c>
      <c r="O24" s="3" t="s">
        <v>1055</v>
      </c>
      <c r="P24" s="3" t="s">
        <v>25</v>
      </c>
      <c r="Q24" s="3" t="s">
        <v>43</v>
      </c>
      <c r="R24" s="3">
        <f>YEAR(Table1[[#This Row],[Ordered Date]])</f>
        <v>2024</v>
      </c>
    </row>
    <row r="25" spans="1:18" x14ac:dyDescent="0.3">
      <c r="A25" s="3" t="s">
        <v>84</v>
      </c>
      <c r="B25" s="4">
        <v>45602</v>
      </c>
      <c r="C25" s="3" t="s">
        <v>1059</v>
      </c>
      <c r="D25" s="3" t="s">
        <v>1057</v>
      </c>
      <c r="E25" s="3" t="s">
        <v>85</v>
      </c>
      <c r="F25" s="3" t="s">
        <v>1114</v>
      </c>
      <c r="G25" s="3" t="s">
        <v>1115</v>
      </c>
      <c r="H25" s="3" t="s">
        <v>49</v>
      </c>
      <c r="I25" s="3" t="s">
        <v>20</v>
      </c>
      <c r="J25" s="3">
        <v>563.67999999999995</v>
      </c>
      <c r="K25" s="3">
        <v>1</v>
      </c>
      <c r="L25" s="3">
        <v>43.58</v>
      </c>
      <c r="M25" s="3">
        <v>58.09</v>
      </c>
      <c r="N25" s="3">
        <v>58</v>
      </c>
      <c r="O25" s="3" t="s">
        <v>1055</v>
      </c>
      <c r="P25" s="3" t="s">
        <v>25</v>
      </c>
      <c r="Q25" s="3" t="s">
        <v>26</v>
      </c>
      <c r="R25" s="3">
        <f>YEAR(Table1[[#This Row],[Ordered Date]])</f>
        <v>2024</v>
      </c>
    </row>
    <row r="26" spans="1:18" x14ac:dyDescent="0.3">
      <c r="A26" s="3" t="s">
        <v>86</v>
      </c>
      <c r="B26" s="4">
        <v>45623</v>
      </c>
      <c r="C26" s="3" t="s">
        <v>1059</v>
      </c>
      <c r="D26" s="3" t="s">
        <v>1057</v>
      </c>
      <c r="E26" s="3" t="s">
        <v>87</v>
      </c>
      <c r="F26" s="3" t="s">
        <v>1116</v>
      </c>
      <c r="G26" s="3" t="s">
        <v>1117</v>
      </c>
      <c r="H26" s="3" t="s">
        <v>88</v>
      </c>
      <c r="I26" s="3" t="s">
        <v>34</v>
      </c>
      <c r="J26" s="3">
        <v>3557.47</v>
      </c>
      <c r="K26" s="3">
        <v>10</v>
      </c>
      <c r="L26" s="3">
        <v>503.83</v>
      </c>
      <c r="M26" s="3">
        <v>606.99</v>
      </c>
      <c r="N26" s="3">
        <v>607</v>
      </c>
      <c r="O26" s="3" t="s">
        <v>1055</v>
      </c>
      <c r="P26" s="3" t="s">
        <v>39</v>
      </c>
      <c r="Q26" s="3" t="s">
        <v>26</v>
      </c>
      <c r="R26" s="3">
        <f>YEAR(Table1[[#This Row],[Ordered Date]])</f>
        <v>2024</v>
      </c>
    </row>
    <row r="27" spans="1:18" x14ac:dyDescent="0.3">
      <c r="A27" s="3" t="s">
        <v>89</v>
      </c>
      <c r="B27" s="4">
        <v>45571</v>
      </c>
      <c r="C27" s="3" t="s">
        <v>1097</v>
      </c>
      <c r="D27" s="3" t="s">
        <v>1094</v>
      </c>
      <c r="E27" s="3" t="s">
        <v>1118</v>
      </c>
      <c r="F27" s="3" t="s">
        <v>1119</v>
      </c>
      <c r="G27" s="3" t="s">
        <v>1120</v>
      </c>
      <c r="H27" s="3" t="s">
        <v>46</v>
      </c>
      <c r="I27" s="3" t="s">
        <v>14</v>
      </c>
      <c r="J27" s="3">
        <v>1833.26</v>
      </c>
      <c r="K27" s="3">
        <v>10</v>
      </c>
      <c r="L27" s="3">
        <v>215.62</v>
      </c>
      <c r="M27" s="3">
        <v>472.49</v>
      </c>
      <c r="N27" s="3">
        <v>472</v>
      </c>
      <c r="O27" s="3" t="s">
        <v>1055</v>
      </c>
      <c r="P27" s="3" t="s">
        <v>39</v>
      </c>
      <c r="Q27" s="3" t="s">
        <v>16</v>
      </c>
      <c r="R27" s="3">
        <f>YEAR(Table1[[#This Row],[Ordered Date]])</f>
        <v>2024</v>
      </c>
    </row>
    <row r="28" spans="1:18" x14ac:dyDescent="0.3">
      <c r="A28" s="3" t="s">
        <v>91</v>
      </c>
      <c r="B28" s="4">
        <v>45457</v>
      </c>
      <c r="C28" s="3" t="s">
        <v>1091</v>
      </c>
      <c r="D28" s="3" t="s">
        <v>1060</v>
      </c>
      <c r="E28" s="3" t="s">
        <v>92</v>
      </c>
      <c r="F28" s="3" t="s">
        <v>1121</v>
      </c>
      <c r="G28" s="3" t="s">
        <v>1122</v>
      </c>
      <c r="H28" s="3" t="s">
        <v>93</v>
      </c>
      <c r="I28" s="3" t="s">
        <v>34</v>
      </c>
      <c r="J28" s="3">
        <v>7351.26</v>
      </c>
      <c r="K28" s="3">
        <v>8</v>
      </c>
      <c r="L28" s="3">
        <v>301.67</v>
      </c>
      <c r="M28" s="3">
        <v>1794.81</v>
      </c>
      <c r="N28" s="3">
        <v>1795</v>
      </c>
      <c r="O28" s="3" t="s">
        <v>1063</v>
      </c>
      <c r="P28" s="3" t="s">
        <v>15</v>
      </c>
      <c r="Q28" s="3" t="s">
        <v>16</v>
      </c>
      <c r="R28" s="3">
        <f>YEAR(Table1[[#This Row],[Ordered Date]])</f>
        <v>2024</v>
      </c>
    </row>
    <row r="29" spans="1:18" x14ac:dyDescent="0.3">
      <c r="A29" s="3" t="s">
        <v>94</v>
      </c>
      <c r="B29" s="4">
        <v>45544</v>
      </c>
      <c r="C29" s="3" t="s">
        <v>1079</v>
      </c>
      <c r="D29" s="3" t="s">
        <v>1088</v>
      </c>
      <c r="E29" s="3" t="s">
        <v>95</v>
      </c>
      <c r="F29" s="3" t="s">
        <v>1123</v>
      </c>
      <c r="G29" s="3" t="s">
        <v>1124</v>
      </c>
      <c r="H29" s="3" t="s">
        <v>46</v>
      </c>
      <c r="I29" s="3" t="s">
        <v>14</v>
      </c>
      <c r="J29" s="3">
        <v>9313.14</v>
      </c>
      <c r="K29" s="3">
        <v>10</v>
      </c>
      <c r="L29" s="3">
        <v>317.87</v>
      </c>
      <c r="M29" s="3">
        <v>1745.02</v>
      </c>
      <c r="N29" s="3">
        <v>1745</v>
      </c>
      <c r="O29" s="3" t="s">
        <v>1063</v>
      </c>
      <c r="P29" s="3" t="s">
        <v>39</v>
      </c>
      <c r="Q29" s="3" t="s">
        <v>43</v>
      </c>
      <c r="R29" s="3">
        <f>YEAR(Table1[[#This Row],[Ordered Date]])</f>
        <v>2024</v>
      </c>
    </row>
    <row r="30" spans="1:18" x14ac:dyDescent="0.3">
      <c r="A30" s="3" t="s">
        <v>96</v>
      </c>
      <c r="B30" s="4">
        <v>45512</v>
      </c>
      <c r="C30" s="3" t="s">
        <v>1051</v>
      </c>
      <c r="D30" s="3" t="s">
        <v>1071</v>
      </c>
      <c r="E30" s="3" t="s">
        <v>1125</v>
      </c>
      <c r="F30" s="3" t="s">
        <v>1126</v>
      </c>
      <c r="G30" s="3" t="s">
        <v>1127</v>
      </c>
      <c r="H30" s="3" t="s">
        <v>57</v>
      </c>
      <c r="I30" s="3" t="s">
        <v>14</v>
      </c>
      <c r="J30" s="3">
        <v>3723.88</v>
      </c>
      <c r="K30" s="3">
        <v>8</v>
      </c>
      <c r="L30" s="3">
        <v>650.51</v>
      </c>
      <c r="M30" s="3">
        <v>892.04</v>
      </c>
      <c r="N30" s="3">
        <v>892</v>
      </c>
      <c r="O30" s="3" t="s">
        <v>1055</v>
      </c>
      <c r="P30" s="3" t="s">
        <v>35</v>
      </c>
      <c r="Q30" s="3" t="s">
        <v>26</v>
      </c>
      <c r="R30" s="3">
        <f>YEAR(Table1[[#This Row],[Ordered Date]])</f>
        <v>2024</v>
      </c>
    </row>
    <row r="31" spans="1:18" x14ac:dyDescent="0.3">
      <c r="A31" s="3" t="s">
        <v>98</v>
      </c>
      <c r="B31" s="4">
        <v>45377</v>
      </c>
      <c r="C31" s="3" t="s">
        <v>1056</v>
      </c>
      <c r="D31" s="3" t="s">
        <v>1064</v>
      </c>
      <c r="E31" s="3" t="s">
        <v>99</v>
      </c>
      <c r="F31" s="3" t="s">
        <v>1128</v>
      </c>
      <c r="G31" s="3" t="s">
        <v>1129</v>
      </c>
      <c r="H31" s="3" t="s">
        <v>42</v>
      </c>
      <c r="I31" s="3" t="s">
        <v>20</v>
      </c>
      <c r="J31" s="3">
        <v>465.3</v>
      </c>
      <c r="K31" s="3">
        <v>5</v>
      </c>
      <c r="L31" s="3">
        <v>19.95</v>
      </c>
      <c r="M31" s="3">
        <v>115.82</v>
      </c>
      <c r="N31" s="3">
        <v>116</v>
      </c>
      <c r="O31" s="3" t="s">
        <v>1055</v>
      </c>
      <c r="P31" s="3" t="s">
        <v>39</v>
      </c>
      <c r="Q31" s="3" t="s">
        <v>16</v>
      </c>
      <c r="R31" s="3">
        <f>YEAR(Table1[[#This Row],[Ordered Date]])</f>
        <v>2024</v>
      </c>
    </row>
    <row r="32" spans="1:18" x14ac:dyDescent="0.3">
      <c r="A32" s="3" t="s">
        <v>100</v>
      </c>
      <c r="B32" s="4">
        <v>45569</v>
      </c>
      <c r="C32" s="3" t="s">
        <v>1097</v>
      </c>
      <c r="D32" s="3" t="s">
        <v>1060</v>
      </c>
      <c r="E32" s="3" t="s">
        <v>101</v>
      </c>
      <c r="F32" s="3" t="s">
        <v>1130</v>
      </c>
      <c r="G32" s="3" t="s">
        <v>1131</v>
      </c>
      <c r="H32" s="3" t="s">
        <v>102</v>
      </c>
      <c r="I32" s="3" t="s">
        <v>34</v>
      </c>
      <c r="J32" s="3">
        <v>4902.83</v>
      </c>
      <c r="K32" s="3">
        <v>6</v>
      </c>
      <c r="L32" s="3">
        <v>302.73</v>
      </c>
      <c r="M32" s="3">
        <v>629.85</v>
      </c>
      <c r="N32" s="3">
        <v>630</v>
      </c>
      <c r="O32" s="3" t="s">
        <v>1055</v>
      </c>
      <c r="P32" s="3" t="s">
        <v>15</v>
      </c>
      <c r="Q32" s="3" t="s">
        <v>26</v>
      </c>
      <c r="R32" s="3">
        <f>YEAR(Table1[[#This Row],[Ordered Date]])</f>
        <v>2024</v>
      </c>
    </row>
    <row r="33" spans="1:18" x14ac:dyDescent="0.3">
      <c r="A33" s="3" t="s">
        <v>103</v>
      </c>
      <c r="B33" s="4">
        <v>45669</v>
      </c>
      <c r="C33" s="3" t="s">
        <v>1070</v>
      </c>
      <c r="D33" s="3" t="s">
        <v>1094</v>
      </c>
      <c r="E33" s="3" t="s">
        <v>104</v>
      </c>
      <c r="F33" s="3" t="s">
        <v>1132</v>
      </c>
      <c r="G33" s="3" t="s">
        <v>1133</v>
      </c>
      <c r="H33" s="3" t="s">
        <v>52</v>
      </c>
      <c r="I33" s="3" t="s">
        <v>30</v>
      </c>
      <c r="J33" s="3">
        <v>4892.33</v>
      </c>
      <c r="K33" s="3">
        <v>8</v>
      </c>
      <c r="L33" s="3">
        <v>965.07</v>
      </c>
      <c r="M33" s="3">
        <v>543.97</v>
      </c>
      <c r="N33" s="3">
        <v>544</v>
      </c>
      <c r="O33" s="3" t="s">
        <v>1055</v>
      </c>
      <c r="P33" s="3" t="s">
        <v>25</v>
      </c>
      <c r="Q33" s="3" t="s">
        <v>43</v>
      </c>
      <c r="R33" s="3">
        <f>YEAR(Table1[[#This Row],[Ordered Date]])</f>
        <v>2025</v>
      </c>
    </row>
    <row r="34" spans="1:18" x14ac:dyDescent="0.3">
      <c r="A34" s="3" t="s">
        <v>105</v>
      </c>
      <c r="B34" s="4">
        <v>45570</v>
      </c>
      <c r="C34" s="3" t="s">
        <v>1097</v>
      </c>
      <c r="D34" s="3" t="s">
        <v>1052</v>
      </c>
      <c r="E34" s="3" t="s">
        <v>106</v>
      </c>
      <c r="F34" s="3" t="s">
        <v>1134</v>
      </c>
      <c r="G34" s="3" t="s">
        <v>1135</v>
      </c>
      <c r="H34" s="3" t="s">
        <v>102</v>
      </c>
      <c r="I34" s="3" t="s">
        <v>34</v>
      </c>
      <c r="J34" s="3">
        <v>1958.06</v>
      </c>
      <c r="K34" s="3">
        <v>2</v>
      </c>
      <c r="L34" s="3">
        <v>259.88</v>
      </c>
      <c r="M34" s="3">
        <v>508.27</v>
      </c>
      <c r="N34" s="3">
        <v>508</v>
      </c>
      <c r="O34" s="3" t="s">
        <v>1055</v>
      </c>
      <c r="P34" s="3" t="s">
        <v>35</v>
      </c>
      <c r="Q34" s="3" t="s">
        <v>43</v>
      </c>
      <c r="R34" s="3">
        <f>YEAR(Table1[[#This Row],[Ordered Date]])</f>
        <v>2024</v>
      </c>
    </row>
    <row r="35" spans="1:18" x14ac:dyDescent="0.3">
      <c r="A35" s="3" t="s">
        <v>107</v>
      </c>
      <c r="B35" s="4">
        <v>45668</v>
      </c>
      <c r="C35" s="3" t="s">
        <v>1070</v>
      </c>
      <c r="D35" s="3" t="s">
        <v>1052</v>
      </c>
      <c r="E35" s="3" t="s">
        <v>108</v>
      </c>
      <c r="F35" s="3" t="s">
        <v>1136</v>
      </c>
      <c r="G35" s="3" t="s">
        <v>1137</v>
      </c>
      <c r="H35" s="3" t="s">
        <v>93</v>
      </c>
      <c r="I35" s="3" t="s">
        <v>34</v>
      </c>
      <c r="J35" s="3">
        <v>2975.99</v>
      </c>
      <c r="K35" s="3">
        <v>10</v>
      </c>
      <c r="L35" s="3">
        <v>241.19</v>
      </c>
      <c r="M35" s="3">
        <v>701.1</v>
      </c>
      <c r="N35" s="3">
        <v>701</v>
      </c>
      <c r="O35" s="3" t="s">
        <v>1055</v>
      </c>
      <c r="P35" s="3" t="s">
        <v>15</v>
      </c>
      <c r="Q35" s="3" t="s">
        <v>21</v>
      </c>
      <c r="R35" s="3">
        <f>YEAR(Table1[[#This Row],[Ordered Date]])</f>
        <v>2025</v>
      </c>
    </row>
    <row r="36" spans="1:18" x14ac:dyDescent="0.3">
      <c r="A36" s="3" t="s">
        <v>109</v>
      </c>
      <c r="B36" s="4">
        <v>45478</v>
      </c>
      <c r="C36" s="3" t="s">
        <v>1087</v>
      </c>
      <c r="D36" s="3" t="s">
        <v>1060</v>
      </c>
      <c r="E36" s="3" t="s">
        <v>110</v>
      </c>
      <c r="F36" s="3" t="s">
        <v>1138</v>
      </c>
      <c r="G36" s="3" t="s">
        <v>1139</v>
      </c>
      <c r="H36" s="3" t="s">
        <v>57</v>
      </c>
      <c r="I36" s="3" t="s">
        <v>14</v>
      </c>
      <c r="J36" s="3">
        <v>374.36</v>
      </c>
      <c r="K36" s="3">
        <v>1</v>
      </c>
      <c r="L36" s="3">
        <v>42.24</v>
      </c>
      <c r="M36" s="3">
        <v>100.21</v>
      </c>
      <c r="N36" s="3">
        <v>100</v>
      </c>
      <c r="O36" s="3" t="s">
        <v>1055</v>
      </c>
      <c r="P36" s="3" t="s">
        <v>35</v>
      </c>
      <c r="Q36" s="3" t="s">
        <v>43</v>
      </c>
      <c r="R36" s="3">
        <f>YEAR(Table1[[#This Row],[Ordered Date]])</f>
        <v>2024</v>
      </c>
    </row>
    <row r="37" spans="1:18" x14ac:dyDescent="0.3">
      <c r="A37" s="3" t="s">
        <v>111</v>
      </c>
      <c r="B37" s="4">
        <v>45708</v>
      </c>
      <c r="C37" s="3" t="s">
        <v>1081</v>
      </c>
      <c r="D37" s="3" t="s">
        <v>1071</v>
      </c>
      <c r="E37" s="3" t="s">
        <v>112</v>
      </c>
      <c r="F37" s="3" t="s">
        <v>1140</v>
      </c>
      <c r="G37" s="3" t="s">
        <v>1141</v>
      </c>
      <c r="H37" s="3" t="s">
        <v>102</v>
      </c>
      <c r="I37" s="3" t="s">
        <v>34</v>
      </c>
      <c r="J37" s="3">
        <v>528.13</v>
      </c>
      <c r="K37" s="3">
        <v>1</v>
      </c>
      <c r="L37" s="3">
        <v>84.62</v>
      </c>
      <c r="M37" s="3">
        <v>136.27000000000001</v>
      </c>
      <c r="N37" s="3">
        <v>136</v>
      </c>
      <c r="O37" s="3" t="s">
        <v>1055</v>
      </c>
      <c r="P37" s="3" t="s">
        <v>39</v>
      </c>
      <c r="Q37" s="3" t="s">
        <v>21</v>
      </c>
      <c r="R37" s="3">
        <f>YEAR(Table1[[#This Row],[Ordered Date]])</f>
        <v>2025</v>
      </c>
    </row>
    <row r="38" spans="1:18" x14ac:dyDescent="0.3">
      <c r="A38" s="3" t="s">
        <v>113</v>
      </c>
      <c r="B38" s="4">
        <v>45554</v>
      </c>
      <c r="C38" s="3" t="s">
        <v>1079</v>
      </c>
      <c r="D38" s="3" t="s">
        <v>1071</v>
      </c>
      <c r="E38" s="3" t="s">
        <v>114</v>
      </c>
      <c r="F38" s="3" t="s">
        <v>1142</v>
      </c>
      <c r="G38" s="3" t="s">
        <v>1143</v>
      </c>
      <c r="H38" s="3" t="s">
        <v>19</v>
      </c>
      <c r="I38" s="3" t="s">
        <v>20</v>
      </c>
      <c r="J38" s="3">
        <v>1975.5</v>
      </c>
      <c r="K38" s="3">
        <v>4</v>
      </c>
      <c r="L38" s="3">
        <v>267.77999999999997</v>
      </c>
      <c r="M38" s="3">
        <v>556.71</v>
      </c>
      <c r="N38" s="3">
        <v>557</v>
      </c>
      <c r="O38" s="3" t="s">
        <v>1055</v>
      </c>
      <c r="P38" s="3" t="s">
        <v>39</v>
      </c>
      <c r="Q38" s="3" t="s">
        <v>21</v>
      </c>
      <c r="R38" s="3">
        <f>YEAR(Table1[[#This Row],[Ordered Date]])</f>
        <v>2024</v>
      </c>
    </row>
    <row r="39" spans="1:18" x14ac:dyDescent="0.3">
      <c r="A39" s="3" t="s">
        <v>115</v>
      </c>
      <c r="B39" s="4">
        <v>45581</v>
      </c>
      <c r="C39" s="3" t="s">
        <v>1097</v>
      </c>
      <c r="D39" s="3" t="s">
        <v>1057</v>
      </c>
      <c r="E39" s="3" t="s">
        <v>116</v>
      </c>
      <c r="F39" s="3" t="s">
        <v>1144</v>
      </c>
      <c r="G39" s="3" t="s">
        <v>1145</v>
      </c>
      <c r="H39" s="3" t="s">
        <v>57</v>
      </c>
      <c r="I39" s="3" t="s">
        <v>14</v>
      </c>
      <c r="J39" s="3">
        <v>3024.62</v>
      </c>
      <c r="K39" s="3">
        <v>8</v>
      </c>
      <c r="L39" s="3">
        <v>570.66999999999996</v>
      </c>
      <c r="M39" s="3">
        <v>435.5</v>
      </c>
      <c r="N39" s="3">
        <v>436</v>
      </c>
      <c r="O39" s="3" t="s">
        <v>1055</v>
      </c>
      <c r="P39" s="3" t="s">
        <v>39</v>
      </c>
      <c r="Q39" s="3" t="s">
        <v>21</v>
      </c>
      <c r="R39" s="3">
        <f>YEAR(Table1[[#This Row],[Ordered Date]])</f>
        <v>2024</v>
      </c>
    </row>
    <row r="40" spans="1:18" x14ac:dyDescent="0.3">
      <c r="A40" s="3" t="s">
        <v>117</v>
      </c>
      <c r="B40" s="4">
        <v>45540</v>
      </c>
      <c r="C40" s="3" t="s">
        <v>1079</v>
      </c>
      <c r="D40" s="3" t="s">
        <v>1071</v>
      </c>
      <c r="E40" s="3" t="s">
        <v>118</v>
      </c>
      <c r="F40" s="3" t="s">
        <v>1128</v>
      </c>
      <c r="G40" s="3" t="s">
        <v>1146</v>
      </c>
      <c r="H40" s="3" t="s">
        <v>93</v>
      </c>
      <c r="I40" s="3" t="s">
        <v>34</v>
      </c>
      <c r="J40" s="3">
        <v>5580.2</v>
      </c>
      <c r="K40" s="3">
        <v>7</v>
      </c>
      <c r="L40" s="3">
        <v>713.02</v>
      </c>
      <c r="M40" s="3">
        <v>1411.22</v>
      </c>
      <c r="N40" s="3">
        <v>1411</v>
      </c>
      <c r="O40" s="3" t="s">
        <v>1063</v>
      </c>
      <c r="P40" s="3" t="s">
        <v>15</v>
      </c>
      <c r="Q40" s="3" t="s">
        <v>119</v>
      </c>
      <c r="R40" s="3">
        <f>YEAR(Table1[[#This Row],[Ordered Date]])</f>
        <v>2024</v>
      </c>
    </row>
    <row r="41" spans="1:18" x14ac:dyDescent="0.3">
      <c r="A41" s="3" t="s">
        <v>120</v>
      </c>
      <c r="B41" s="4">
        <v>45671</v>
      </c>
      <c r="C41" s="3" t="s">
        <v>1070</v>
      </c>
      <c r="D41" s="3" t="s">
        <v>1064</v>
      </c>
      <c r="E41" s="3" t="s">
        <v>121</v>
      </c>
      <c r="F41" s="3" t="s">
        <v>1147</v>
      </c>
      <c r="G41" s="3" t="s">
        <v>1122</v>
      </c>
      <c r="H41" s="3" t="s">
        <v>69</v>
      </c>
      <c r="I41" s="3" t="s">
        <v>34</v>
      </c>
      <c r="J41" s="3">
        <v>3772.66</v>
      </c>
      <c r="K41" s="3">
        <v>4</v>
      </c>
      <c r="L41" s="3">
        <v>27.82</v>
      </c>
      <c r="M41" s="3">
        <v>739.16</v>
      </c>
      <c r="N41" s="3">
        <v>739</v>
      </c>
      <c r="O41" s="3" t="s">
        <v>1055</v>
      </c>
      <c r="P41" s="3" t="s">
        <v>25</v>
      </c>
      <c r="Q41" s="3" t="s">
        <v>26</v>
      </c>
      <c r="R41" s="3">
        <f>YEAR(Table1[[#This Row],[Ordered Date]])</f>
        <v>2025</v>
      </c>
    </row>
    <row r="42" spans="1:18" x14ac:dyDescent="0.3">
      <c r="A42" s="3" t="s">
        <v>122</v>
      </c>
      <c r="B42" s="4">
        <v>45518</v>
      </c>
      <c r="C42" s="3" t="s">
        <v>1051</v>
      </c>
      <c r="D42" s="3" t="s">
        <v>1057</v>
      </c>
      <c r="E42" s="3" t="s">
        <v>123</v>
      </c>
      <c r="F42" s="3" t="s">
        <v>1148</v>
      </c>
      <c r="G42" s="3" t="s">
        <v>1149</v>
      </c>
      <c r="H42" s="3" t="s">
        <v>57</v>
      </c>
      <c r="I42" s="3" t="s">
        <v>14</v>
      </c>
      <c r="J42" s="3">
        <v>6657.04</v>
      </c>
      <c r="K42" s="3">
        <v>10</v>
      </c>
      <c r="L42" s="3">
        <v>793.05</v>
      </c>
      <c r="M42" s="3">
        <v>843.67</v>
      </c>
      <c r="N42" s="3">
        <v>844</v>
      </c>
      <c r="O42" s="3" t="s">
        <v>1055</v>
      </c>
      <c r="P42" s="3" t="s">
        <v>15</v>
      </c>
      <c r="Q42" s="3" t="s">
        <v>16</v>
      </c>
      <c r="R42" s="3">
        <f>YEAR(Table1[[#This Row],[Ordered Date]])</f>
        <v>2024</v>
      </c>
    </row>
    <row r="43" spans="1:18" x14ac:dyDescent="0.3">
      <c r="A43" s="3" t="s">
        <v>124</v>
      </c>
      <c r="B43" s="4">
        <v>45431</v>
      </c>
      <c r="C43" s="3" t="s">
        <v>1150</v>
      </c>
      <c r="D43" s="3" t="s">
        <v>1094</v>
      </c>
      <c r="E43" s="3" t="s">
        <v>125</v>
      </c>
      <c r="F43" s="3" t="s">
        <v>1151</v>
      </c>
      <c r="G43" s="3" t="s">
        <v>1152</v>
      </c>
      <c r="H43" s="3" t="s">
        <v>38</v>
      </c>
      <c r="I43" s="3" t="s">
        <v>14</v>
      </c>
      <c r="J43" s="3">
        <v>3906.84</v>
      </c>
      <c r="K43" s="3">
        <v>9</v>
      </c>
      <c r="L43" s="3">
        <v>234.93</v>
      </c>
      <c r="M43" s="3">
        <v>992.62</v>
      </c>
      <c r="N43" s="3">
        <v>993</v>
      </c>
      <c r="O43" s="3" t="s">
        <v>1055</v>
      </c>
      <c r="P43" s="3" t="s">
        <v>15</v>
      </c>
      <c r="Q43" s="3" t="s">
        <v>21</v>
      </c>
      <c r="R43" s="3">
        <f>YEAR(Table1[[#This Row],[Ordered Date]])</f>
        <v>2024</v>
      </c>
    </row>
    <row r="44" spans="1:18" x14ac:dyDescent="0.3">
      <c r="A44" s="3" t="s">
        <v>126</v>
      </c>
      <c r="B44" s="4">
        <v>45727</v>
      </c>
      <c r="C44" s="3" t="s">
        <v>1056</v>
      </c>
      <c r="D44" s="3" t="s">
        <v>1064</v>
      </c>
      <c r="E44" s="3" t="s">
        <v>127</v>
      </c>
      <c r="F44" s="3" t="s">
        <v>1153</v>
      </c>
      <c r="G44" s="3" t="s">
        <v>1154</v>
      </c>
      <c r="H44" s="3" t="s">
        <v>24</v>
      </c>
      <c r="I44" s="3" t="s">
        <v>14</v>
      </c>
      <c r="J44" s="3">
        <v>1018.41</v>
      </c>
      <c r="K44" s="3">
        <v>8</v>
      </c>
      <c r="L44" s="3">
        <v>118.64</v>
      </c>
      <c r="M44" s="3">
        <v>125.82</v>
      </c>
      <c r="N44" s="3">
        <v>126</v>
      </c>
      <c r="O44" s="3" t="s">
        <v>1055</v>
      </c>
      <c r="P44" s="3" t="s">
        <v>15</v>
      </c>
      <c r="Q44" s="3" t="s">
        <v>16</v>
      </c>
      <c r="R44" s="3">
        <f>YEAR(Table1[[#This Row],[Ordered Date]])</f>
        <v>2025</v>
      </c>
    </row>
    <row r="45" spans="1:18" x14ac:dyDescent="0.3">
      <c r="A45" s="3" t="s">
        <v>128</v>
      </c>
      <c r="B45" s="4">
        <v>45386</v>
      </c>
      <c r="C45" s="3" t="s">
        <v>1067</v>
      </c>
      <c r="D45" s="3" t="s">
        <v>1071</v>
      </c>
      <c r="E45" s="3" t="s">
        <v>129</v>
      </c>
      <c r="F45" s="3" t="s">
        <v>1155</v>
      </c>
      <c r="G45" s="3" t="s">
        <v>1156</v>
      </c>
      <c r="H45" s="3" t="s">
        <v>49</v>
      </c>
      <c r="I45" s="3" t="s">
        <v>20</v>
      </c>
      <c r="J45" s="3">
        <v>5831.94</v>
      </c>
      <c r="K45" s="3">
        <v>7</v>
      </c>
      <c r="L45" s="3">
        <v>1164.0999999999999</v>
      </c>
      <c r="M45" s="3">
        <v>1354.35</v>
      </c>
      <c r="N45" s="3">
        <v>1354</v>
      </c>
      <c r="O45" s="3" t="s">
        <v>1063</v>
      </c>
      <c r="P45" s="3" t="s">
        <v>15</v>
      </c>
      <c r="Q45" s="3" t="s">
        <v>43</v>
      </c>
      <c r="R45" s="3">
        <f>YEAR(Table1[[#This Row],[Ordered Date]])</f>
        <v>2024</v>
      </c>
    </row>
    <row r="46" spans="1:18" x14ac:dyDescent="0.3">
      <c r="A46" s="3" t="s">
        <v>130</v>
      </c>
      <c r="B46" s="4">
        <v>45464</v>
      </c>
      <c r="C46" s="3" t="s">
        <v>1091</v>
      </c>
      <c r="D46" s="3" t="s">
        <v>1060</v>
      </c>
      <c r="E46" s="3" t="s">
        <v>131</v>
      </c>
      <c r="F46" s="3" t="s">
        <v>1157</v>
      </c>
      <c r="G46" s="3" t="s">
        <v>1158</v>
      </c>
      <c r="H46" s="3" t="s">
        <v>46</v>
      </c>
      <c r="I46" s="3" t="s">
        <v>14</v>
      </c>
      <c r="J46" s="3">
        <v>1485.59</v>
      </c>
      <c r="K46" s="3">
        <v>4</v>
      </c>
      <c r="L46" s="3">
        <v>179.91</v>
      </c>
      <c r="M46" s="3">
        <v>370.89</v>
      </c>
      <c r="N46" s="3">
        <v>371</v>
      </c>
      <c r="O46" s="3" t="s">
        <v>1055</v>
      </c>
      <c r="P46" s="3" t="s">
        <v>25</v>
      </c>
      <c r="Q46" s="3" t="s">
        <v>119</v>
      </c>
      <c r="R46" s="3">
        <f>YEAR(Table1[[#This Row],[Ordered Date]])</f>
        <v>2024</v>
      </c>
    </row>
    <row r="47" spans="1:18" x14ac:dyDescent="0.3">
      <c r="A47" s="3" t="s">
        <v>132</v>
      </c>
      <c r="B47" s="4">
        <v>45479</v>
      </c>
      <c r="C47" s="3" t="s">
        <v>1087</v>
      </c>
      <c r="D47" s="3" t="s">
        <v>1052</v>
      </c>
      <c r="E47" s="3" t="s">
        <v>133</v>
      </c>
      <c r="F47" s="3" t="s">
        <v>1159</v>
      </c>
      <c r="G47" s="3" t="s">
        <v>1160</v>
      </c>
      <c r="H47" s="3" t="s">
        <v>88</v>
      </c>
      <c r="I47" s="3" t="s">
        <v>34</v>
      </c>
      <c r="J47" s="3">
        <v>2913.4</v>
      </c>
      <c r="K47" s="3">
        <v>3</v>
      </c>
      <c r="L47" s="3">
        <v>398.48</v>
      </c>
      <c r="M47" s="3">
        <v>681.97</v>
      </c>
      <c r="N47" s="3">
        <v>682</v>
      </c>
      <c r="O47" s="3" t="s">
        <v>1055</v>
      </c>
      <c r="P47" s="3" t="s">
        <v>39</v>
      </c>
      <c r="Q47" s="3" t="s">
        <v>26</v>
      </c>
      <c r="R47" s="3">
        <f>YEAR(Table1[[#This Row],[Ordered Date]])</f>
        <v>2024</v>
      </c>
    </row>
    <row r="48" spans="1:18" x14ac:dyDescent="0.3">
      <c r="A48" s="3" t="s">
        <v>134</v>
      </c>
      <c r="B48" s="4">
        <v>45723</v>
      </c>
      <c r="C48" s="3" t="s">
        <v>1056</v>
      </c>
      <c r="D48" s="3" t="s">
        <v>1060</v>
      </c>
      <c r="E48" s="3" t="s">
        <v>135</v>
      </c>
      <c r="F48" s="3" t="s">
        <v>1161</v>
      </c>
      <c r="G48" s="3" t="s">
        <v>1162</v>
      </c>
      <c r="H48" s="3" t="s">
        <v>49</v>
      </c>
      <c r="I48" s="3" t="s">
        <v>20</v>
      </c>
      <c r="J48" s="3">
        <v>2757.91</v>
      </c>
      <c r="K48" s="3">
        <v>5</v>
      </c>
      <c r="L48" s="3">
        <v>7.54</v>
      </c>
      <c r="M48" s="3">
        <v>702.3</v>
      </c>
      <c r="N48" s="3">
        <v>702</v>
      </c>
      <c r="O48" s="3" t="s">
        <v>1055</v>
      </c>
      <c r="P48" s="3" t="s">
        <v>35</v>
      </c>
      <c r="Q48" s="3" t="s">
        <v>21</v>
      </c>
      <c r="R48" s="3">
        <f>YEAR(Table1[[#This Row],[Ordered Date]])</f>
        <v>2025</v>
      </c>
    </row>
    <row r="49" spans="1:18" x14ac:dyDescent="0.3">
      <c r="A49" s="3" t="s">
        <v>136</v>
      </c>
      <c r="B49" s="4">
        <v>45654</v>
      </c>
      <c r="C49" s="3" t="s">
        <v>1163</v>
      </c>
      <c r="D49" s="3" t="s">
        <v>1052</v>
      </c>
      <c r="E49" s="3" t="s">
        <v>137</v>
      </c>
      <c r="F49" s="3" t="s">
        <v>1164</v>
      </c>
      <c r="G49" s="3" t="s">
        <v>1165</v>
      </c>
      <c r="H49" s="3" t="s">
        <v>138</v>
      </c>
      <c r="I49" s="3" t="s">
        <v>30</v>
      </c>
      <c r="J49" s="3">
        <v>3531.22</v>
      </c>
      <c r="K49" s="3">
        <v>6</v>
      </c>
      <c r="L49" s="3">
        <v>544.1</v>
      </c>
      <c r="M49" s="3">
        <v>575.29</v>
      </c>
      <c r="N49" s="3">
        <v>575</v>
      </c>
      <c r="O49" s="3" t="s">
        <v>1055</v>
      </c>
      <c r="P49" s="3" t="s">
        <v>15</v>
      </c>
      <c r="Q49" s="3" t="s">
        <v>43</v>
      </c>
      <c r="R49" s="3">
        <f>YEAR(Table1[[#This Row],[Ordered Date]])</f>
        <v>2024</v>
      </c>
    </row>
    <row r="50" spans="1:18" x14ac:dyDescent="0.3">
      <c r="A50" s="3" t="s">
        <v>139</v>
      </c>
      <c r="B50" s="4">
        <v>45392</v>
      </c>
      <c r="C50" s="3" t="s">
        <v>1067</v>
      </c>
      <c r="D50" s="3" t="s">
        <v>1057</v>
      </c>
      <c r="E50" s="3" t="s">
        <v>140</v>
      </c>
      <c r="F50" s="3" t="s">
        <v>1166</v>
      </c>
      <c r="G50" s="3" t="s">
        <v>1122</v>
      </c>
      <c r="H50" s="3" t="s">
        <v>49</v>
      </c>
      <c r="I50" s="3" t="s">
        <v>20</v>
      </c>
      <c r="J50" s="3">
        <v>3199.39</v>
      </c>
      <c r="K50" s="3">
        <v>10</v>
      </c>
      <c r="L50" s="3">
        <v>62.77</v>
      </c>
      <c r="M50" s="3">
        <v>583.91999999999996</v>
      </c>
      <c r="N50" s="3">
        <v>584</v>
      </c>
      <c r="O50" s="3" t="s">
        <v>1055</v>
      </c>
      <c r="P50" s="3" t="s">
        <v>25</v>
      </c>
      <c r="Q50" s="3" t="s">
        <v>26</v>
      </c>
      <c r="R50" s="3">
        <f>YEAR(Table1[[#This Row],[Ordered Date]])</f>
        <v>2024</v>
      </c>
    </row>
    <row r="51" spans="1:18" x14ac:dyDescent="0.3">
      <c r="A51" s="3" t="s">
        <v>141</v>
      </c>
      <c r="B51" s="4">
        <v>45723</v>
      </c>
      <c r="C51" s="3" t="s">
        <v>1056</v>
      </c>
      <c r="D51" s="3" t="s">
        <v>1060</v>
      </c>
      <c r="E51" s="3" t="s">
        <v>1167</v>
      </c>
      <c r="F51" s="3" t="s">
        <v>1168</v>
      </c>
      <c r="G51" s="3" t="s">
        <v>1169</v>
      </c>
      <c r="H51" s="3" t="s">
        <v>19</v>
      </c>
      <c r="I51" s="3" t="s">
        <v>20</v>
      </c>
      <c r="J51" s="3">
        <v>2905.77</v>
      </c>
      <c r="K51" s="3">
        <v>10</v>
      </c>
      <c r="L51" s="3">
        <v>179.93</v>
      </c>
      <c r="M51" s="3">
        <v>530.75</v>
      </c>
      <c r="N51" s="3">
        <v>531</v>
      </c>
      <c r="O51" s="3" t="s">
        <v>1055</v>
      </c>
      <c r="P51" s="3" t="s">
        <v>39</v>
      </c>
      <c r="Q51" s="3" t="s">
        <v>26</v>
      </c>
      <c r="R51" s="3">
        <f>YEAR(Table1[[#This Row],[Ordered Date]])</f>
        <v>2025</v>
      </c>
    </row>
    <row r="52" spans="1:18" x14ac:dyDescent="0.3">
      <c r="A52" s="3" t="s">
        <v>143</v>
      </c>
      <c r="B52" s="4">
        <v>45438</v>
      </c>
      <c r="C52" s="3" t="s">
        <v>1150</v>
      </c>
      <c r="D52" s="3" t="s">
        <v>1094</v>
      </c>
      <c r="E52" s="3" t="s">
        <v>144</v>
      </c>
      <c r="F52" s="3" t="s">
        <v>1170</v>
      </c>
      <c r="G52" s="3" t="s">
        <v>1152</v>
      </c>
      <c r="H52" s="3" t="s">
        <v>88</v>
      </c>
      <c r="I52" s="3" t="s">
        <v>34</v>
      </c>
      <c r="J52" s="3">
        <v>1196.07</v>
      </c>
      <c r="K52" s="3">
        <v>7</v>
      </c>
      <c r="L52" s="3">
        <v>151.56</v>
      </c>
      <c r="M52" s="3">
        <v>300.23</v>
      </c>
      <c r="N52" s="3">
        <v>300</v>
      </c>
      <c r="O52" s="3" t="s">
        <v>1055</v>
      </c>
      <c r="P52" s="3" t="s">
        <v>39</v>
      </c>
      <c r="Q52" s="3" t="s">
        <v>43</v>
      </c>
      <c r="R52" s="3">
        <f>YEAR(Table1[[#This Row],[Ordered Date]])</f>
        <v>2024</v>
      </c>
    </row>
    <row r="53" spans="1:18" x14ac:dyDescent="0.3">
      <c r="A53" s="3" t="s">
        <v>145</v>
      </c>
      <c r="B53" s="4">
        <v>45597</v>
      </c>
      <c r="C53" s="3" t="s">
        <v>1059</v>
      </c>
      <c r="D53" s="3" t="s">
        <v>1060</v>
      </c>
      <c r="E53" s="3" t="s">
        <v>146</v>
      </c>
      <c r="F53" s="3" t="s">
        <v>1171</v>
      </c>
      <c r="G53" s="3" t="s">
        <v>1172</v>
      </c>
      <c r="H53" s="3" t="s">
        <v>13</v>
      </c>
      <c r="I53" s="3" t="s">
        <v>14</v>
      </c>
      <c r="J53" s="3">
        <v>1722.5</v>
      </c>
      <c r="K53" s="3">
        <v>10</v>
      </c>
      <c r="L53" s="3">
        <v>241.04</v>
      </c>
      <c r="M53" s="3">
        <v>201.61</v>
      </c>
      <c r="N53" s="3">
        <v>202</v>
      </c>
      <c r="O53" s="3" t="s">
        <v>1055</v>
      </c>
      <c r="P53" s="3" t="s">
        <v>25</v>
      </c>
      <c r="Q53" s="3" t="s">
        <v>26</v>
      </c>
      <c r="R53" s="3">
        <f>YEAR(Table1[[#This Row],[Ordered Date]])</f>
        <v>2024</v>
      </c>
    </row>
    <row r="54" spans="1:18" x14ac:dyDescent="0.3">
      <c r="A54" s="3" t="s">
        <v>147</v>
      </c>
      <c r="B54" s="4">
        <v>45684</v>
      </c>
      <c r="C54" s="3" t="s">
        <v>1070</v>
      </c>
      <c r="D54" s="3" t="s">
        <v>1088</v>
      </c>
      <c r="E54" s="3" t="s">
        <v>148</v>
      </c>
      <c r="F54" s="3" t="s">
        <v>1173</v>
      </c>
      <c r="G54" s="3" t="s">
        <v>1174</v>
      </c>
      <c r="H54" s="3" t="s">
        <v>138</v>
      </c>
      <c r="I54" s="3" t="s">
        <v>30</v>
      </c>
      <c r="J54" s="3">
        <v>3561.02</v>
      </c>
      <c r="K54" s="3">
        <v>5</v>
      </c>
      <c r="L54" s="3">
        <v>339.44</v>
      </c>
      <c r="M54" s="3">
        <v>674.84</v>
      </c>
      <c r="N54" s="3">
        <v>675</v>
      </c>
      <c r="O54" s="3" t="s">
        <v>1055</v>
      </c>
      <c r="P54" s="3" t="s">
        <v>35</v>
      </c>
      <c r="Q54" s="3" t="s">
        <v>21</v>
      </c>
      <c r="R54" s="3">
        <f>YEAR(Table1[[#This Row],[Ordered Date]])</f>
        <v>2025</v>
      </c>
    </row>
    <row r="55" spans="1:18" x14ac:dyDescent="0.3">
      <c r="A55" s="3" t="s">
        <v>149</v>
      </c>
      <c r="B55" s="4">
        <v>45457</v>
      </c>
      <c r="C55" s="3" t="s">
        <v>1091</v>
      </c>
      <c r="D55" s="3" t="s">
        <v>1060</v>
      </c>
      <c r="E55" s="3" t="s">
        <v>150</v>
      </c>
      <c r="F55" s="3" t="s">
        <v>1175</v>
      </c>
      <c r="G55" s="3" t="s">
        <v>1086</v>
      </c>
      <c r="H55" s="3" t="s">
        <v>69</v>
      </c>
      <c r="I55" s="3" t="s">
        <v>34</v>
      </c>
      <c r="J55" s="3">
        <v>7565.45</v>
      </c>
      <c r="K55" s="3">
        <v>8</v>
      </c>
      <c r="L55" s="3">
        <v>1499.96</v>
      </c>
      <c r="M55" s="3">
        <v>1527.05</v>
      </c>
      <c r="N55" s="3">
        <v>1527</v>
      </c>
      <c r="O55" s="3" t="s">
        <v>1063</v>
      </c>
      <c r="P55" s="3" t="s">
        <v>35</v>
      </c>
      <c r="Q55" s="3" t="s">
        <v>119</v>
      </c>
      <c r="R55" s="3">
        <f>YEAR(Table1[[#This Row],[Ordered Date]])</f>
        <v>2024</v>
      </c>
    </row>
    <row r="56" spans="1:18" x14ac:dyDescent="0.3">
      <c r="A56" s="3" t="s">
        <v>151</v>
      </c>
      <c r="B56" s="4">
        <v>45719</v>
      </c>
      <c r="C56" s="3" t="s">
        <v>1056</v>
      </c>
      <c r="D56" s="3" t="s">
        <v>1088</v>
      </c>
      <c r="E56" s="3" t="s">
        <v>152</v>
      </c>
      <c r="F56" s="3" t="s">
        <v>1176</v>
      </c>
      <c r="G56" s="3" t="s">
        <v>1177</v>
      </c>
      <c r="H56" s="3" t="s">
        <v>62</v>
      </c>
      <c r="I56" s="3" t="s">
        <v>20</v>
      </c>
      <c r="J56" s="3">
        <v>7360.94</v>
      </c>
      <c r="K56" s="3">
        <v>8</v>
      </c>
      <c r="L56" s="3">
        <v>550.54999999999995</v>
      </c>
      <c r="M56" s="3">
        <v>2183.61</v>
      </c>
      <c r="N56" s="3">
        <v>2184</v>
      </c>
      <c r="O56" s="3" t="s">
        <v>1063</v>
      </c>
      <c r="P56" s="3" t="s">
        <v>25</v>
      </c>
      <c r="Q56" s="3" t="s">
        <v>21</v>
      </c>
      <c r="R56" s="3">
        <f>YEAR(Table1[[#This Row],[Ordered Date]])</f>
        <v>2025</v>
      </c>
    </row>
    <row r="57" spans="1:18" x14ac:dyDescent="0.3">
      <c r="A57" s="3" t="s">
        <v>153</v>
      </c>
      <c r="B57" s="4">
        <v>45444</v>
      </c>
      <c r="C57" s="3" t="s">
        <v>1091</v>
      </c>
      <c r="D57" s="3" t="s">
        <v>1052</v>
      </c>
      <c r="E57" s="3" t="s">
        <v>154</v>
      </c>
      <c r="F57" s="3" t="s">
        <v>1053</v>
      </c>
      <c r="G57" s="3" t="s">
        <v>1178</v>
      </c>
      <c r="H57" s="3" t="s">
        <v>13</v>
      </c>
      <c r="I57" s="3" t="s">
        <v>14</v>
      </c>
      <c r="J57" s="3">
        <v>4891.8500000000004</v>
      </c>
      <c r="K57" s="3">
        <v>7</v>
      </c>
      <c r="L57" s="3">
        <v>53.49</v>
      </c>
      <c r="M57" s="3">
        <v>1174.07</v>
      </c>
      <c r="N57" s="3">
        <v>1174</v>
      </c>
      <c r="O57" s="3" t="s">
        <v>1063</v>
      </c>
      <c r="P57" s="3" t="s">
        <v>25</v>
      </c>
      <c r="Q57" s="3" t="s">
        <v>21</v>
      </c>
      <c r="R57" s="3">
        <f>YEAR(Table1[[#This Row],[Ordered Date]])</f>
        <v>2024</v>
      </c>
    </row>
    <row r="58" spans="1:18" x14ac:dyDescent="0.3">
      <c r="A58" s="3" t="s">
        <v>155</v>
      </c>
      <c r="B58" s="4">
        <v>45616</v>
      </c>
      <c r="C58" s="3" t="s">
        <v>1059</v>
      </c>
      <c r="D58" s="3" t="s">
        <v>1057</v>
      </c>
      <c r="E58" s="3" t="s">
        <v>156</v>
      </c>
      <c r="F58" s="3" t="s">
        <v>1179</v>
      </c>
      <c r="G58" s="3" t="s">
        <v>1180</v>
      </c>
      <c r="H58" s="3" t="s">
        <v>138</v>
      </c>
      <c r="I58" s="3" t="s">
        <v>30</v>
      </c>
      <c r="J58" s="3">
        <v>1501.59</v>
      </c>
      <c r="K58" s="3">
        <v>2</v>
      </c>
      <c r="L58" s="3">
        <v>75.72</v>
      </c>
      <c r="M58" s="3">
        <v>417.35</v>
      </c>
      <c r="N58" s="3">
        <v>417</v>
      </c>
      <c r="O58" s="3" t="s">
        <v>1055</v>
      </c>
      <c r="P58" s="3" t="s">
        <v>39</v>
      </c>
      <c r="Q58" s="3" t="s">
        <v>21</v>
      </c>
      <c r="R58" s="3">
        <f>YEAR(Table1[[#This Row],[Ordered Date]])</f>
        <v>2024</v>
      </c>
    </row>
    <row r="59" spans="1:18" x14ac:dyDescent="0.3">
      <c r="A59" s="3" t="s">
        <v>157</v>
      </c>
      <c r="B59" s="4">
        <v>45405</v>
      </c>
      <c r="C59" s="3" t="s">
        <v>1067</v>
      </c>
      <c r="D59" s="3" t="s">
        <v>1064</v>
      </c>
      <c r="E59" s="3" t="s">
        <v>158</v>
      </c>
      <c r="F59" s="3" t="s">
        <v>1105</v>
      </c>
      <c r="G59" s="3" t="s">
        <v>1181</v>
      </c>
      <c r="H59" s="3" t="s">
        <v>57</v>
      </c>
      <c r="I59" s="3" t="s">
        <v>14</v>
      </c>
      <c r="J59" s="3">
        <v>8602.65</v>
      </c>
      <c r="K59" s="3">
        <v>10</v>
      </c>
      <c r="L59" s="3">
        <v>1434.8</v>
      </c>
      <c r="M59" s="3">
        <v>2541.89</v>
      </c>
      <c r="N59" s="3">
        <v>2542</v>
      </c>
      <c r="O59" s="3" t="s">
        <v>1063</v>
      </c>
      <c r="P59" s="3" t="s">
        <v>35</v>
      </c>
      <c r="Q59" s="3" t="s">
        <v>21</v>
      </c>
      <c r="R59" s="3">
        <f>YEAR(Table1[[#This Row],[Ordered Date]])</f>
        <v>2024</v>
      </c>
    </row>
    <row r="60" spans="1:18" x14ac:dyDescent="0.3">
      <c r="A60" s="3" t="s">
        <v>159</v>
      </c>
      <c r="B60" s="4">
        <v>45512</v>
      </c>
      <c r="C60" s="3" t="s">
        <v>1051</v>
      </c>
      <c r="D60" s="3" t="s">
        <v>1071</v>
      </c>
      <c r="E60" s="3" t="s">
        <v>160</v>
      </c>
      <c r="F60" s="3" t="s">
        <v>1182</v>
      </c>
      <c r="G60" s="3" t="s">
        <v>1165</v>
      </c>
      <c r="H60" s="3" t="s">
        <v>69</v>
      </c>
      <c r="I60" s="3" t="s">
        <v>34</v>
      </c>
      <c r="J60" s="3">
        <v>1895.63</v>
      </c>
      <c r="K60" s="3">
        <v>2</v>
      </c>
      <c r="L60" s="3">
        <v>113.39</v>
      </c>
      <c r="M60" s="3">
        <v>237.16</v>
      </c>
      <c r="N60" s="3">
        <v>237</v>
      </c>
      <c r="O60" s="3" t="s">
        <v>1055</v>
      </c>
      <c r="P60" s="3" t="s">
        <v>15</v>
      </c>
      <c r="Q60" s="3" t="s">
        <v>43</v>
      </c>
      <c r="R60" s="3">
        <f>YEAR(Table1[[#This Row],[Ordered Date]])</f>
        <v>2024</v>
      </c>
    </row>
    <row r="61" spans="1:18" x14ac:dyDescent="0.3">
      <c r="A61" s="3" t="s">
        <v>161</v>
      </c>
      <c r="B61" s="4">
        <v>45374</v>
      </c>
      <c r="C61" s="3" t="s">
        <v>1056</v>
      </c>
      <c r="D61" s="3" t="s">
        <v>1052</v>
      </c>
      <c r="E61" s="3" t="s">
        <v>162</v>
      </c>
      <c r="F61" s="3" t="s">
        <v>1183</v>
      </c>
      <c r="G61" s="3" t="s">
        <v>1184</v>
      </c>
      <c r="H61" s="3" t="s">
        <v>88</v>
      </c>
      <c r="I61" s="3" t="s">
        <v>34</v>
      </c>
      <c r="J61" s="3">
        <v>3992.12</v>
      </c>
      <c r="K61" s="3">
        <v>10</v>
      </c>
      <c r="L61" s="3">
        <v>121.95</v>
      </c>
      <c r="M61" s="3">
        <v>429.61</v>
      </c>
      <c r="N61" s="3">
        <v>430</v>
      </c>
      <c r="O61" s="3" t="s">
        <v>1055</v>
      </c>
      <c r="P61" s="3" t="s">
        <v>39</v>
      </c>
      <c r="Q61" s="3" t="s">
        <v>26</v>
      </c>
      <c r="R61" s="3">
        <f>YEAR(Table1[[#This Row],[Ordered Date]])</f>
        <v>2024</v>
      </c>
    </row>
    <row r="62" spans="1:18" x14ac:dyDescent="0.3">
      <c r="A62" s="3" t="s">
        <v>163</v>
      </c>
      <c r="B62" s="4">
        <v>45661</v>
      </c>
      <c r="C62" s="3" t="s">
        <v>1070</v>
      </c>
      <c r="D62" s="3" t="s">
        <v>1052</v>
      </c>
      <c r="E62" s="3" t="s">
        <v>164</v>
      </c>
      <c r="F62" s="3" t="s">
        <v>1185</v>
      </c>
      <c r="G62" s="3" t="s">
        <v>1186</v>
      </c>
      <c r="H62" s="3" t="s">
        <v>93</v>
      </c>
      <c r="I62" s="3" t="s">
        <v>34</v>
      </c>
      <c r="J62" s="3">
        <v>1548.1</v>
      </c>
      <c r="K62" s="3">
        <v>4</v>
      </c>
      <c r="L62" s="3">
        <v>141.83000000000001</v>
      </c>
      <c r="M62" s="3">
        <v>213.01</v>
      </c>
      <c r="N62" s="3">
        <v>213</v>
      </c>
      <c r="O62" s="3" t="s">
        <v>1055</v>
      </c>
      <c r="P62" s="3" t="s">
        <v>39</v>
      </c>
      <c r="Q62" s="3" t="s">
        <v>21</v>
      </c>
      <c r="R62" s="3">
        <f>YEAR(Table1[[#This Row],[Ordered Date]])</f>
        <v>2025</v>
      </c>
    </row>
    <row r="63" spans="1:18" x14ac:dyDescent="0.3">
      <c r="A63" s="3" t="s">
        <v>165</v>
      </c>
      <c r="B63" s="4">
        <v>45524</v>
      </c>
      <c r="C63" s="3" t="s">
        <v>1051</v>
      </c>
      <c r="D63" s="3" t="s">
        <v>1064</v>
      </c>
      <c r="E63" s="3" t="s">
        <v>166</v>
      </c>
      <c r="F63" s="3" t="s">
        <v>1187</v>
      </c>
      <c r="G63" s="3" t="s">
        <v>1188</v>
      </c>
      <c r="H63" s="3" t="s">
        <v>29</v>
      </c>
      <c r="I63" s="3" t="s">
        <v>30</v>
      </c>
      <c r="J63" s="3">
        <v>90.71</v>
      </c>
      <c r="K63" s="3">
        <v>4</v>
      </c>
      <c r="L63" s="3">
        <v>17.239999999999998</v>
      </c>
      <c r="M63" s="3">
        <v>15.95</v>
      </c>
      <c r="N63" s="3">
        <v>16</v>
      </c>
      <c r="O63" s="3" t="s">
        <v>1055</v>
      </c>
      <c r="P63" s="3" t="s">
        <v>25</v>
      </c>
      <c r="Q63" s="3" t="s">
        <v>21</v>
      </c>
      <c r="R63" s="3">
        <f>YEAR(Table1[[#This Row],[Ordered Date]])</f>
        <v>2024</v>
      </c>
    </row>
    <row r="64" spans="1:18" x14ac:dyDescent="0.3">
      <c r="A64" s="3" t="s">
        <v>167</v>
      </c>
      <c r="B64" s="4">
        <v>45689</v>
      </c>
      <c r="C64" s="3" t="s">
        <v>1081</v>
      </c>
      <c r="D64" s="3" t="s">
        <v>1052</v>
      </c>
      <c r="E64" s="3" t="s">
        <v>168</v>
      </c>
      <c r="F64" s="3" t="s">
        <v>1189</v>
      </c>
      <c r="G64" s="3" t="s">
        <v>1190</v>
      </c>
      <c r="H64" s="3" t="s">
        <v>13</v>
      </c>
      <c r="I64" s="3" t="s">
        <v>14</v>
      </c>
      <c r="J64" s="3">
        <v>937.7</v>
      </c>
      <c r="K64" s="3">
        <v>1</v>
      </c>
      <c r="L64" s="3">
        <v>49</v>
      </c>
      <c r="M64" s="3">
        <v>119.38</v>
      </c>
      <c r="N64" s="3">
        <v>119</v>
      </c>
      <c r="O64" s="3" t="s">
        <v>1055</v>
      </c>
      <c r="P64" s="3" t="s">
        <v>35</v>
      </c>
      <c r="Q64" s="3" t="s">
        <v>43</v>
      </c>
      <c r="R64" s="3">
        <f>YEAR(Table1[[#This Row],[Ordered Date]])</f>
        <v>2025</v>
      </c>
    </row>
    <row r="65" spans="1:18" x14ac:dyDescent="0.3">
      <c r="A65" s="3" t="s">
        <v>169</v>
      </c>
      <c r="B65" s="4">
        <v>45646</v>
      </c>
      <c r="C65" s="3" t="s">
        <v>1163</v>
      </c>
      <c r="D65" s="3" t="s">
        <v>1060</v>
      </c>
      <c r="E65" s="3" t="s">
        <v>170</v>
      </c>
      <c r="F65" s="3" t="s">
        <v>1191</v>
      </c>
      <c r="G65" s="3" t="s">
        <v>1192</v>
      </c>
      <c r="H65" s="3" t="s">
        <v>29</v>
      </c>
      <c r="I65" s="3" t="s">
        <v>30</v>
      </c>
      <c r="J65" s="3">
        <v>4266.78</v>
      </c>
      <c r="K65" s="3">
        <v>8</v>
      </c>
      <c r="L65" s="3">
        <v>643.28</v>
      </c>
      <c r="M65" s="3">
        <v>740.89</v>
      </c>
      <c r="N65" s="3">
        <v>741</v>
      </c>
      <c r="O65" s="3" t="s">
        <v>1055</v>
      </c>
      <c r="P65" s="3" t="s">
        <v>35</v>
      </c>
      <c r="Q65" s="3" t="s">
        <v>119</v>
      </c>
      <c r="R65" s="3">
        <f>YEAR(Table1[[#This Row],[Ordered Date]])</f>
        <v>2024</v>
      </c>
    </row>
    <row r="66" spans="1:18" x14ac:dyDescent="0.3">
      <c r="A66" s="3" t="s">
        <v>171</v>
      </c>
      <c r="B66" s="4">
        <v>45365</v>
      </c>
      <c r="C66" s="3" t="s">
        <v>1056</v>
      </c>
      <c r="D66" s="3" t="s">
        <v>1071</v>
      </c>
      <c r="E66" s="3" t="s">
        <v>172</v>
      </c>
      <c r="F66" s="3" t="s">
        <v>1112</v>
      </c>
      <c r="G66" s="3" t="s">
        <v>1193</v>
      </c>
      <c r="H66" s="3" t="s">
        <v>102</v>
      </c>
      <c r="I66" s="3" t="s">
        <v>34</v>
      </c>
      <c r="J66" s="3">
        <v>2571.52</v>
      </c>
      <c r="K66" s="3">
        <v>3</v>
      </c>
      <c r="L66" s="3">
        <v>395.65</v>
      </c>
      <c r="M66" s="3">
        <v>591.41999999999996</v>
      </c>
      <c r="N66" s="3">
        <v>591</v>
      </c>
      <c r="O66" s="3" t="s">
        <v>1055</v>
      </c>
      <c r="P66" s="3" t="s">
        <v>15</v>
      </c>
      <c r="Q66" s="3" t="s">
        <v>119</v>
      </c>
      <c r="R66" s="3">
        <f>YEAR(Table1[[#This Row],[Ordered Date]])</f>
        <v>2024</v>
      </c>
    </row>
    <row r="67" spans="1:18" x14ac:dyDescent="0.3">
      <c r="A67" s="3" t="s">
        <v>173</v>
      </c>
      <c r="B67" s="4">
        <v>45534</v>
      </c>
      <c r="C67" s="3" t="s">
        <v>1051</v>
      </c>
      <c r="D67" s="3" t="s">
        <v>1060</v>
      </c>
      <c r="E67" s="3" t="s">
        <v>174</v>
      </c>
      <c r="F67" s="3" t="s">
        <v>1138</v>
      </c>
      <c r="G67" s="3" t="s">
        <v>1152</v>
      </c>
      <c r="H67" s="3" t="s">
        <v>175</v>
      </c>
      <c r="I67" s="3" t="s">
        <v>30</v>
      </c>
      <c r="J67" s="3">
        <v>694.6</v>
      </c>
      <c r="K67" s="3">
        <v>1</v>
      </c>
      <c r="L67" s="3">
        <v>119.91</v>
      </c>
      <c r="M67" s="3">
        <v>103.25</v>
      </c>
      <c r="N67" s="3">
        <v>103</v>
      </c>
      <c r="O67" s="3" t="s">
        <v>1055</v>
      </c>
      <c r="P67" s="3" t="s">
        <v>15</v>
      </c>
      <c r="Q67" s="3" t="s">
        <v>43</v>
      </c>
      <c r="R67" s="3">
        <f>YEAR(Table1[[#This Row],[Ordered Date]])</f>
        <v>2024</v>
      </c>
    </row>
    <row r="68" spans="1:18" x14ac:dyDescent="0.3">
      <c r="A68" s="3" t="s">
        <v>176</v>
      </c>
      <c r="B68" s="4">
        <v>45487</v>
      </c>
      <c r="C68" s="3" t="s">
        <v>1087</v>
      </c>
      <c r="D68" s="3" t="s">
        <v>1094</v>
      </c>
      <c r="E68" s="3" t="s">
        <v>177</v>
      </c>
      <c r="F68" s="3" t="s">
        <v>1076</v>
      </c>
      <c r="G68" s="3" t="s">
        <v>1194</v>
      </c>
      <c r="H68" s="3" t="s">
        <v>13</v>
      </c>
      <c r="I68" s="3" t="s">
        <v>14</v>
      </c>
      <c r="J68" s="3">
        <v>341.15</v>
      </c>
      <c r="K68" s="3">
        <v>2</v>
      </c>
      <c r="L68" s="3">
        <v>42.03</v>
      </c>
      <c r="M68" s="3">
        <v>69</v>
      </c>
      <c r="N68" s="3">
        <v>69</v>
      </c>
      <c r="O68" s="3" t="s">
        <v>1055</v>
      </c>
      <c r="P68" s="3" t="s">
        <v>39</v>
      </c>
      <c r="Q68" s="3" t="s">
        <v>119</v>
      </c>
      <c r="R68" s="3">
        <f>YEAR(Table1[[#This Row],[Ordered Date]])</f>
        <v>2024</v>
      </c>
    </row>
    <row r="69" spans="1:18" x14ac:dyDescent="0.3">
      <c r="A69" s="3" t="s">
        <v>178</v>
      </c>
      <c r="B69" s="4">
        <v>45470</v>
      </c>
      <c r="C69" s="3" t="s">
        <v>1091</v>
      </c>
      <c r="D69" s="3" t="s">
        <v>1071</v>
      </c>
      <c r="E69" s="3" t="s">
        <v>179</v>
      </c>
      <c r="F69" s="3" t="s">
        <v>1132</v>
      </c>
      <c r="G69" s="3" t="s">
        <v>1195</v>
      </c>
      <c r="H69" s="3" t="s">
        <v>42</v>
      </c>
      <c r="I69" s="3" t="s">
        <v>20</v>
      </c>
      <c r="J69" s="3">
        <v>4130.09</v>
      </c>
      <c r="K69" s="3">
        <v>7</v>
      </c>
      <c r="L69" s="3">
        <v>761.94</v>
      </c>
      <c r="M69" s="3">
        <v>1144.71</v>
      </c>
      <c r="N69" s="3">
        <v>1145</v>
      </c>
      <c r="O69" s="3" t="s">
        <v>1063</v>
      </c>
      <c r="P69" s="3" t="s">
        <v>39</v>
      </c>
      <c r="Q69" s="3" t="s">
        <v>26</v>
      </c>
      <c r="R69" s="3">
        <f>YEAR(Table1[[#This Row],[Ordered Date]])</f>
        <v>2024</v>
      </c>
    </row>
    <row r="70" spans="1:18" x14ac:dyDescent="0.3">
      <c r="A70" s="3" t="s">
        <v>180</v>
      </c>
      <c r="B70" s="4">
        <v>45608</v>
      </c>
      <c r="C70" s="3" t="s">
        <v>1059</v>
      </c>
      <c r="D70" s="3" t="s">
        <v>1064</v>
      </c>
      <c r="E70" s="3" t="s">
        <v>181</v>
      </c>
      <c r="F70" s="3" t="s">
        <v>1196</v>
      </c>
      <c r="G70" s="3" t="s">
        <v>1197</v>
      </c>
      <c r="H70" s="3" t="s">
        <v>13</v>
      </c>
      <c r="I70" s="3" t="s">
        <v>14</v>
      </c>
      <c r="J70" s="3">
        <v>1440.23</v>
      </c>
      <c r="K70" s="3">
        <v>6</v>
      </c>
      <c r="L70" s="3">
        <v>222.9</v>
      </c>
      <c r="M70" s="3">
        <v>425.34</v>
      </c>
      <c r="N70" s="3">
        <v>425</v>
      </c>
      <c r="O70" s="3" t="s">
        <v>1055</v>
      </c>
      <c r="P70" s="3" t="s">
        <v>39</v>
      </c>
      <c r="Q70" s="3" t="s">
        <v>43</v>
      </c>
      <c r="R70" s="3">
        <f>YEAR(Table1[[#This Row],[Ordered Date]])</f>
        <v>2024</v>
      </c>
    </row>
    <row r="71" spans="1:18" x14ac:dyDescent="0.3">
      <c r="A71" s="3" t="s">
        <v>182</v>
      </c>
      <c r="B71" s="4">
        <v>45380</v>
      </c>
      <c r="C71" s="3" t="s">
        <v>1056</v>
      </c>
      <c r="D71" s="3" t="s">
        <v>1060</v>
      </c>
      <c r="E71" s="3" t="s">
        <v>183</v>
      </c>
      <c r="F71" s="3" t="s">
        <v>1110</v>
      </c>
      <c r="G71" s="3" t="s">
        <v>1086</v>
      </c>
      <c r="H71" s="3" t="s">
        <v>38</v>
      </c>
      <c r="I71" s="3" t="s">
        <v>14</v>
      </c>
      <c r="J71" s="3">
        <v>1818.28</v>
      </c>
      <c r="K71" s="3">
        <v>9</v>
      </c>
      <c r="L71" s="3">
        <v>271.11</v>
      </c>
      <c r="M71" s="3">
        <v>261.72000000000003</v>
      </c>
      <c r="N71" s="3">
        <v>262</v>
      </c>
      <c r="O71" s="3" t="s">
        <v>1055</v>
      </c>
      <c r="P71" s="3" t="s">
        <v>35</v>
      </c>
      <c r="Q71" s="3" t="s">
        <v>21</v>
      </c>
      <c r="R71" s="3">
        <f>YEAR(Table1[[#This Row],[Ordered Date]])</f>
        <v>2024</v>
      </c>
    </row>
    <row r="72" spans="1:18" x14ac:dyDescent="0.3">
      <c r="A72" s="3" t="s">
        <v>184</v>
      </c>
      <c r="B72" s="4">
        <v>45705</v>
      </c>
      <c r="C72" s="3" t="s">
        <v>1081</v>
      </c>
      <c r="D72" s="3" t="s">
        <v>1088</v>
      </c>
      <c r="E72" s="3" t="s">
        <v>185</v>
      </c>
      <c r="F72" s="3" t="s">
        <v>1198</v>
      </c>
      <c r="G72" s="3" t="s">
        <v>1199</v>
      </c>
      <c r="H72" s="3" t="s">
        <v>13</v>
      </c>
      <c r="I72" s="3" t="s">
        <v>14</v>
      </c>
      <c r="J72" s="3">
        <v>289.86</v>
      </c>
      <c r="K72" s="3">
        <v>4</v>
      </c>
      <c r="L72" s="3">
        <v>41.47</v>
      </c>
      <c r="M72" s="3">
        <v>64.03</v>
      </c>
      <c r="N72" s="3">
        <v>64</v>
      </c>
      <c r="O72" s="3" t="s">
        <v>1055</v>
      </c>
      <c r="P72" s="3" t="s">
        <v>15</v>
      </c>
      <c r="Q72" s="3" t="s">
        <v>26</v>
      </c>
      <c r="R72" s="3">
        <f>YEAR(Table1[[#This Row],[Ordered Date]])</f>
        <v>2025</v>
      </c>
    </row>
    <row r="73" spans="1:18" x14ac:dyDescent="0.3">
      <c r="A73" s="3" t="s">
        <v>186</v>
      </c>
      <c r="B73" s="4">
        <v>45418</v>
      </c>
      <c r="C73" s="3" t="s">
        <v>1150</v>
      </c>
      <c r="D73" s="3" t="s">
        <v>1088</v>
      </c>
      <c r="E73" s="3" t="s">
        <v>187</v>
      </c>
      <c r="F73" s="3" t="s">
        <v>1200</v>
      </c>
      <c r="G73" s="3" t="s">
        <v>1201</v>
      </c>
      <c r="H73" s="3" t="s">
        <v>79</v>
      </c>
      <c r="I73" s="3" t="s">
        <v>30</v>
      </c>
      <c r="J73" s="3">
        <v>450.78</v>
      </c>
      <c r="K73" s="3">
        <v>2</v>
      </c>
      <c r="L73" s="3">
        <v>37.82</v>
      </c>
      <c r="M73" s="3">
        <v>74.69</v>
      </c>
      <c r="N73" s="3">
        <v>75</v>
      </c>
      <c r="O73" s="3" t="s">
        <v>1055</v>
      </c>
      <c r="P73" s="3" t="s">
        <v>15</v>
      </c>
      <c r="Q73" s="3" t="s">
        <v>26</v>
      </c>
      <c r="R73" s="3">
        <f>YEAR(Table1[[#This Row],[Ordered Date]])</f>
        <v>2024</v>
      </c>
    </row>
    <row r="74" spans="1:18" x14ac:dyDescent="0.3">
      <c r="A74" s="3" t="s">
        <v>188</v>
      </c>
      <c r="B74" s="4">
        <v>45558</v>
      </c>
      <c r="C74" s="3" t="s">
        <v>1079</v>
      </c>
      <c r="D74" s="3" t="s">
        <v>1088</v>
      </c>
      <c r="E74" s="3" t="s">
        <v>189</v>
      </c>
      <c r="F74" s="3" t="s">
        <v>1202</v>
      </c>
      <c r="G74" s="3" t="s">
        <v>1086</v>
      </c>
      <c r="H74" s="3" t="s">
        <v>102</v>
      </c>
      <c r="I74" s="3" t="s">
        <v>34</v>
      </c>
      <c r="J74" s="3">
        <v>4538.53</v>
      </c>
      <c r="K74" s="3">
        <v>9</v>
      </c>
      <c r="L74" s="3">
        <v>779.67</v>
      </c>
      <c r="M74" s="3">
        <v>853.48</v>
      </c>
      <c r="N74" s="3">
        <v>853</v>
      </c>
      <c r="O74" s="3" t="s">
        <v>1055</v>
      </c>
      <c r="P74" s="3" t="s">
        <v>39</v>
      </c>
      <c r="Q74" s="3" t="s">
        <v>16</v>
      </c>
      <c r="R74" s="3">
        <f>YEAR(Table1[[#This Row],[Ordered Date]])</f>
        <v>2024</v>
      </c>
    </row>
    <row r="75" spans="1:18" x14ac:dyDescent="0.3">
      <c r="A75" s="3" t="s">
        <v>190</v>
      </c>
      <c r="B75" s="4">
        <v>45494</v>
      </c>
      <c r="C75" s="3" t="s">
        <v>1087</v>
      </c>
      <c r="D75" s="3" t="s">
        <v>1094</v>
      </c>
      <c r="E75" s="3" t="s">
        <v>191</v>
      </c>
      <c r="F75" s="3" t="s">
        <v>1198</v>
      </c>
      <c r="G75" s="3" t="s">
        <v>1203</v>
      </c>
      <c r="H75" s="3" t="s">
        <v>62</v>
      </c>
      <c r="I75" s="3" t="s">
        <v>20</v>
      </c>
      <c r="J75" s="3">
        <v>131.9</v>
      </c>
      <c r="K75" s="3">
        <v>5</v>
      </c>
      <c r="L75" s="3">
        <v>8.0500000000000007</v>
      </c>
      <c r="M75" s="3">
        <v>23.25</v>
      </c>
      <c r="N75" s="3">
        <v>23</v>
      </c>
      <c r="O75" s="3" t="s">
        <v>1055</v>
      </c>
      <c r="P75" s="3" t="s">
        <v>35</v>
      </c>
      <c r="Q75" s="3" t="s">
        <v>21</v>
      </c>
      <c r="R75" s="3">
        <f>YEAR(Table1[[#This Row],[Ordered Date]])</f>
        <v>2024</v>
      </c>
    </row>
    <row r="76" spans="1:18" x14ac:dyDescent="0.3">
      <c r="A76" s="3" t="s">
        <v>192</v>
      </c>
      <c r="B76" s="4">
        <v>45635</v>
      </c>
      <c r="C76" s="3" t="s">
        <v>1163</v>
      </c>
      <c r="D76" s="3" t="s">
        <v>1088</v>
      </c>
      <c r="E76" s="3" t="s">
        <v>193</v>
      </c>
      <c r="F76" s="3" t="s">
        <v>1080</v>
      </c>
      <c r="G76" s="3" t="s">
        <v>1204</v>
      </c>
      <c r="H76" s="3" t="s">
        <v>52</v>
      </c>
      <c r="I76" s="3" t="s">
        <v>30</v>
      </c>
      <c r="J76" s="3">
        <v>220.22</v>
      </c>
      <c r="K76" s="3">
        <v>6</v>
      </c>
      <c r="L76" s="3">
        <v>42.32</v>
      </c>
      <c r="M76" s="3">
        <v>35.96</v>
      </c>
      <c r="N76" s="3">
        <v>36</v>
      </c>
      <c r="O76" s="3" t="s">
        <v>1055</v>
      </c>
      <c r="P76" s="3" t="s">
        <v>39</v>
      </c>
      <c r="Q76" s="3" t="s">
        <v>119</v>
      </c>
      <c r="R76" s="3">
        <f>YEAR(Table1[[#This Row],[Ordered Date]])</f>
        <v>2024</v>
      </c>
    </row>
    <row r="77" spans="1:18" x14ac:dyDescent="0.3">
      <c r="A77" s="3" t="s">
        <v>194</v>
      </c>
      <c r="B77" s="4">
        <v>45594</v>
      </c>
      <c r="C77" s="3" t="s">
        <v>1097</v>
      </c>
      <c r="D77" s="3" t="s">
        <v>1064</v>
      </c>
      <c r="E77" s="3" t="s">
        <v>195</v>
      </c>
      <c r="F77" s="3" t="s">
        <v>1205</v>
      </c>
      <c r="G77" s="3" t="s">
        <v>1206</v>
      </c>
      <c r="H77" s="3" t="s">
        <v>49</v>
      </c>
      <c r="I77" s="3" t="s">
        <v>20</v>
      </c>
      <c r="J77" s="3">
        <v>323.83</v>
      </c>
      <c r="K77" s="3">
        <v>3</v>
      </c>
      <c r="L77" s="3">
        <v>3.58</v>
      </c>
      <c r="M77" s="3">
        <v>72.13</v>
      </c>
      <c r="N77" s="3">
        <v>72</v>
      </c>
      <c r="O77" s="3" t="s">
        <v>1055</v>
      </c>
      <c r="P77" s="3" t="s">
        <v>39</v>
      </c>
      <c r="Q77" s="3" t="s">
        <v>119</v>
      </c>
      <c r="R77" s="3">
        <f>YEAR(Table1[[#This Row],[Ordered Date]])</f>
        <v>2024</v>
      </c>
    </row>
    <row r="78" spans="1:18" x14ac:dyDescent="0.3">
      <c r="A78" s="3" t="s">
        <v>196</v>
      </c>
      <c r="B78" s="4">
        <v>45438</v>
      </c>
      <c r="C78" s="3" t="s">
        <v>1150</v>
      </c>
      <c r="D78" s="3" t="s">
        <v>1094</v>
      </c>
      <c r="E78" s="3" t="s">
        <v>197</v>
      </c>
      <c r="F78" s="3" t="s">
        <v>1207</v>
      </c>
      <c r="G78" s="3" t="s">
        <v>1208</v>
      </c>
      <c r="H78" s="3" t="s">
        <v>1107</v>
      </c>
      <c r="I78" s="3" t="s">
        <v>20</v>
      </c>
      <c r="J78" s="3">
        <v>1391.71</v>
      </c>
      <c r="K78" s="3">
        <v>2</v>
      </c>
      <c r="L78" s="3">
        <v>34.1</v>
      </c>
      <c r="M78" s="3">
        <v>374.71</v>
      </c>
      <c r="N78" s="3">
        <v>375</v>
      </c>
      <c r="O78" s="3" t="s">
        <v>1055</v>
      </c>
      <c r="P78" s="3" t="s">
        <v>25</v>
      </c>
      <c r="Q78" s="3" t="s">
        <v>16</v>
      </c>
      <c r="R78" s="3">
        <f>YEAR(Table1[[#This Row],[Ordered Date]])</f>
        <v>2024</v>
      </c>
    </row>
    <row r="79" spans="1:18" x14ac:dyDescent="0.3">
      <c r="A79" s="3" t="s">
        <v>198</v>
      </c>
      <c r="B79" s="4">
        <v>45364</v>
      </c>
      <c r="C79" s="3" t="s">
        <v>1056</v>
      </c>
      <c r="D79" s="3" t="s">
        <v>1057</v>
      </c>
      <c r="E79" s="3" t="s">
        <v>199</v>
      </c>
      <c r="F79" s="3" t="s">
        <v>1157</v>
      </c>
      <c r="G79" s="3" t="s">
        <v>1209</v>
      </c>
      <c r="H79" s="3" t="s">
        <v>1107</v>
      </c>
      <c r="I79" s="3" t="s">
        <v>20</v>
      </c>
      <c r="J79" s="3">
        <v>1229.1099999999999</v>
      </c>
      <c r="K79" s="3">
        <v>5</v>
      </c>
      <c r="L79" s="3">
        <v>53.54</v>
      </c>
      <c r="M79" s="3">
        <v>339.85</v>
      </c>
      <c r="N79" s="3">
        <v>340</v>
      </c>
      <c r="O79" s="3" t="s">
        <v>1055</v>
      </c>
      <c r="P79" s="3" t="s">
        <v>39</v>
      </c>
      <c r="Q79" s="3" t="s">
        <v>26</v>
      </c>
      <c r="R79" s="3">
        <f>YEAR(Table1[[#This Row],[Ordered Date]])</f>
        <v>2024</v>
      </c>
    </row>
    <row r="80" spans="1:18" x14ac:dyDescent="0.3">
      <c r="A80" s="3" t="s">
        <v>200</v>
      </c>
      <c r="B80" s="4">
        <v>45626</v>
      </c>
      <c r="C80" s="3" t="s">
        <v>1059</v>
      </c>
      <c r="D80" s="3" t="s">
        <v>1052</v>
      </c>
      <c r="E80" s="3" t="s">
        <v>201</v>
      </c>
      <c r="F80" s="3" t="s">
        <v>1210</v>
      </c>
      <c r="G80" s="3" t="s">
        <v>1111</v>
      </c>
      <c r="H80" s="3" t="s">
        <v>42</v>
      </c>
      <c r="I80" s="3" t="s">
        <v>20</v>
      </c>
      <c r="J80" s="3">
        <v>675.76</v>
      </c>
      <c r="K80" s="3">
        <v>2</v>
      </c>
      <c r="L80" s="3">
        <v>18.59</v>
      </c>
      <c r="M80" s="3">
        <v>174.11</v>
      </c>
      <c r="N80" s="3">
        <v>174</v>
      </c>
      <c r="O80" s="3" t="s">
        <v>1055</v>
      </c>
      <c r="P80" s="3" t="s">
        <v>35</v>
      </c>
      <c r="Q80" s="3" t="s">
        <v>119</v>
      </c>
      <c r="R80" s="3">
        <f>YEAR(Table1[[#This Row],[Ordered Date]])</f>
        <v>2024</v>
      </c>
    </row>
    <row r="81" spans="1:18" x14ac:dyDescent="0.3">
      <c r="A81" s="3" t="s">
        <v>202</v>
      </c>
      <c r="B81" s="4">
        <v>45624</v>
      </c>
      <c r="C81" s="3" t="s">
        <v>1059</v>
      </c>
      <c r="D81" s="3" t="s">
        <v>1071</v>
      </c>
      <c r="E81" s="3" t="s">
        <v>203</v>
      </c>
      <c r="F81" s="3" t="s">
        <v>1211</v>
      </c>
      <c r="G81" s="3" t="s">
        <v>1090</v>
      </c>
      <c r="H81" s="3" t="s">
        <v>93</v>
      </c>
      <c r="I81" s="3" t="s">
        <v>34</v>
      </c>
      <c r="J81" s="3">
        <v>594.05999999999995</v>
      </c>
      <c r="K81" s="3">
        <v>4</v>
      </c>
      <c r="L81" s="3">
        <v>101.4</v>
      </c>
      <c r="M81" s="3">
        <v>101.14</v>
      </c>
      <c r="N81" s="3">
        <v>101</v>
      </c>
      <c r="O81" s="3" t="s">
        <v>1055</v>
      </c>
      <c r="P81" s="3" t="s">
        <v>35</v>
      </c>
      <c r="Q81" s="3" t="s">
        <v>43</v>
      </c>
      <c r="R81" s="3">
        <f>YEAR(Table1[[#This Row],[Ordered Date]])</f>
        <v>2024</v>
      </c>
    </row>
    <row r="82" spans="1:18" x14ac:dyDescent="0.3">
      <c r="A82" s="3" t="s">
        <v>204</v>
      </c>
      <c r="B82" s="4">
        <v>45490</v>
      </c>
      <c r="C82" s="3" t="s">
        <v>1087</v>
      </c>
      <c r="D82" s="3" t="s">
        <v>1057</v>
      </c>
      <c r="E82" s="3" t="s">
        <v>205</v>
      </c>
      <c r="F82" s="3" t="s">
        <v>1212</v>
      </c>
      <c r="G82" s="3" t="s">
        <v>1213</v>
      </c>
      <c r="H82" s="3" t="s">
        <v>57</v>
      </c>
      <c r="I82" s="3" t="s">
        <v>14</v>
      </c>
      <c r="J82" s="3">
        <v>4952.92</v>
      </c>
      <c r="K82" s="3">
        <v>5</v>
      </c>
      <c r="L82" s="3">
        <v>897.96</v>
      </c>
      <c r="M82" s="3">
        <v>883.07</v>
      </c>
      <c r="N82" s="3">
        <v>883</v>
      </c>
      <c r="O82" s="3" t="s">
        <v>1055</v>
      </c>
      <c r="P82" s="3" t="s">
        <v>15</v>
      </c>
      <c r="Q82" s="3" t="s">
        <v>16</v>
      </c>
      <c r="R82" s="3">
        <f>YEAR(Table1[[#This Row],[Ordered Date]])</f>
        <v>2024</v>
      </c>
    </row>
    <row r="83" spans="1:18" x14ac:dyDescent="0.3">
      <c r="A83" s="3" t="s">
        <v>206</v>
      </c>
      <c r="B83" s="4">
        <v>45443</v>
      </c>
      <c r="C83" s="3" t="s">
        <v>1150</v>
      </c>
      <c r="D83" s="3" t="s">
        <v>1060</v>
      </c>
      <c r="E83" s="3" t="s">
        <v>207</v>
      </c>
      <c r="F83" s="3" t="s">
        <v>1214</v>
      </c>
      <c r="G83" s="3" t="s">
        <v>1215</v>
      </c>
      <c r="H83" s="3" t="s">
        <v>138</v>
      </c>
      <c r="I83" s="3" t="s">
        <v>30</v>
      </c>
      <c r="J83" s="3">
        <v>477.29</v>
      </c>
      <c r="K83" s="3">
        <v>1</v>
      </c>
      <c r="L83" s="3">
        <v>41</v>
      </c>
      <c r="M83" s="3">
        <v>138.87</v>
      </c>
      <c r="N83" s="3">
        <v>139</v>
      </c>
      <c r="O83" s="3" t="s">
        <v>1055</v>
      </c>
      <c r="P83" s="3" t="s">
        <v>15</v>
      </c>
      <c r="Q83" s="3" t="s">
        <v>119</v>
      </c>
      <c r="R83" s="3">
        <f>YEAR(Table1[[#This Row],[Ordered Date]])</f>
        <v>2024</v>
      </c>
    </row>
    <row r="84" spans="1:18" x14ac:dyDescent="0.3">
      <c r="A84" s="3" t="s">
        <v>208</v>
      </c>
      <c r="B84" s="4">
        <v>45491</v>
      </c>
      <c r="C84" s="3" t="s">
        <v>1087</v>
      </c>
      <c r="D84" s="3" t="s">
        <v>1071</v>
      </c>
      <c r="E84" s="3" t="s">
        <v>209</v>
      </c>
      <c r="F84" s="3" t="s">
        <v>1216</v>
      </c>
      <c r="G84" s="3" t="s">
        <v>1095</v>
      </c>
      <c r="H84" s="3" t="s">
        <v>24</v>
      </c>
      <c r="I84" s="3" t="s">
        <v>14</v>
      </c>
      <c r="J84" s="3">
        <v>1396.25</v>
      </c>
      <c r="K84" s="3">
        <v>4</v>
      </c>
      <c r="L84" s="3">
        <v>31.78</v>
      </c>
      <c r="M84" s="3">
        <v>361.3</v>
      </c>
      <c r="N84" s="3">
        <v>361</v>
      </c>
      <c r="O84" s="3" t="s">
        <v>1055</v>
      </c>
      <c r="P84" s="3" t="s">
        <v>15</v>
      </c>
      <c r="Q84" s="3" t="s">
        <v>21</v>
      </c>
      <c r="R84" s="3">
        <f>YEAR(Table1[[#This Row],[Ordered Date]])</f>
        <v>2024</v>
      </c>
    </row>
    <row r="85" spans="1:18" x14ac:dyDescent="0.3">
      <c r="A85" s="3" t="s">
        <v>210</v>
      </c>
      <c r="B85" s="4">
        <v>45675</v>
      </c>
      <c r="C85" s="3" t="s">
        <v>1070</v>
      </c>
      <c r="D85" s="3" t="s">
        <v>1052</v>
      </c>
      <c r="E85" s="3" t="s">
        <v>211</v>
      </c>
      <c r="F85" s="3" t="s">
        <v>1217</v>
      </c>
      <c r="G85" s="3" t="s">
        <v>1218</v>
      </c>
      <c r="H85" s="3" t="s">
        <v>88</v>
      </c>
      <c r="I85" s="3" t="s">
        <v>34</v>
      </c>
      <c r="J85" s="3">
        <v>58.29</v>
      </c>
      <c r="K85" s="3">
        <v>2</v>
      </c>
      <c r="L85" s="3">
        <v>11.4</v>
      </c>
      <c r="M85" s="3">
        <v>16.78</v>
      </c>
      <c r="N85" s="3">
        <v>17</v>
      </c>
      <c r="O85" s="3" t="s">
        <v>1055</v>
      </c>
      <c r="P85" s="3" t="s">
        <v>39</v>
      </c>
      <c r="Q85" s="3" t="s">
        <v>16</v>
      </c>
      <c r="R85" s="3">
        <f>YEAR(Table1[[#This Row],[Ordered Date]])</f>
        <v>2025</v>
      </c>
    </row>
    <row r="86" spans="1:18" x14ac:dyDescent="0.3">
      <c r="A86" s="3" t="s">
        <v>212</v>
      </c>
      <c r="B86" s="4">
        <v>45523</v>
      </c>
      <c r="C86" s="3" t="s">
        <v>1051</v>
      </c>
      <c r="D86" s="3" t="s">
        <v>1088</v>
      </c>
      <c r="E86" s="3" t="s">
        <v>213</v>
      </c>
      <c r="F86" s="3" t="s">
        <v>1219</v>
      </c>
      <c r="G86" s="3" t="s">
        <v>1220</v>
      </c>
      <c r="H86" s="3" t="s">
        <v>1107</v>
      </c>
      <c r="I86" s="3" t="s">
        <v>20</v>
      </c>
      <c r="J86" s="3">
        <v>923.23</v>
      </c>
      <c r="K86" s="3">
        <v>5</v>
      </c>
      <c r="L86" s="3">
        <v>141.99</v>
      </c>
      <c r="M86" s="3">
        <v>188.15</v>
      </c>
      <c r="N86" s="3">
        <v>188</v>
      </c>
      <c r="O86" s="3" t="s">
        <v>1055</v>
      </c>
      <c r="P86" s="3" t="s">
        <v>15</v>
      </c>
      <c r="Q86" s="3" t="s">
        <v>16</v>
      </c>
      <c r="R86" s="3">
        <f>YEAR(Table1[[#This Row],[Ordered Date]])</f>
        <v>2024</v>
      </c>
    </row>
    <row r="87" spans="1:18" x14ac:dyDescent="0.3">
      <c r="A87" s="3" t="s">
        <v>214</v>
      </c>
      <c r="B87" s="4">
        <v>45428</v>
      </c>
      <c r="C87" s="3" t="s">
        <v>1150</v>
      </c>
      <c r="D87" s="3" t="s">
        <v>1071</v>
      </c>
      <c r="E87" s="3" t="s">
        <v>215</v>
      </c>
      <c r="F87" s="3" t="s">
        <v>1103</v>
      </c>
      <c r="G87" s="3" t="s">
        <v>1221</v>
      </c>
      <c r="H87" s="3" t="s">
        <v>57</v>
      </c>
      <c r="I87" s="3" t="s">
        <v>14</v>
      </c>
      <c r="J87" s="3">
        <v>673.9</v>
      </c>
      <c r="K87" s="3">
        <v>1</v>
      </c>
      <c r="L87" s="3">
        <v>26.58</v>
      </c>
      <c r="M87" s="3">
        <v>159.32</v>
      </c>
      <c r="N87" s="3">
        <v>159</v>
      </c>
      <c r="O87" s="3" t="s">
        <v>1055</v>
      </c>
      <c r="P87" s="3" t="s">
        <v>35</v>
      </c>
      <c r="Q87" s="3" t="s">
        <v>43</v>
      </c>
      <c r="R87" s="3">
        <f>YEAR(Table1[[#This Row],[Ordered Date]])</f>
        <v>2024</v>
      </c>
    </row>
    <row r="88" spans="1:18" x14ac:dyDescent="0.3">
      <c r="A88" s="3" t="s">
        <v>216</v>
      </c>
      <c r="B88" s="4">
        <v>45461</v>
      </c>
      <c r="C88" s="3" t="s">
        <v>1091</v>
      </c>
      <c r="D88" s="3" t="s">
        <v>1064</v>
      </c>
      <c r="E88" s="3" t="s">
        <v>217</v>
      </c>
      <c r="F88" s="3" t="s">
        <v>1222</v>
      </c>
      <c r="G88" s="3" t="s">
        <v>1223</v>
      </c>
      <c r="H88" s="3" t="s">
        <v>102</v>
      </c>
      <c r="I88" s="3" t="s">
        <v>34</v>
      </c>
      <c r="J88" s="3">
        <v>406.58</v>
      </c>
      <c r="K88" s="3">
        <v>6</v>
      </c>
      <c r="L88" s="3">
        <v>46.38</v>
      </c>
      <c r="M88" s="3">
        <v>113.6</v>
      </c>
      <c r="N88" s="3">
        <v>114</v>
      </c>
      <c r="O88" s="3" t="s">
        <v>1055</v>
      </c>
      <c r="P88" s="3" t="s">
        <v>35</v>
      </c>
      <c r="Q88" s="3" t="s">
        <v>26</v>
      </c>
      <c r="R88" s="3">
        <f>YEAR(Table1[[#This Row],[Ordered Date]])</f>
        <v>2024</v>
      </c>
    </row>
    <row r="89" spans="1:18" x14ac:dyDescent="0.3">
      <c r="A89" s="3" t="s">
        <v>218</v>
      </c>
      <c r="B89" s="4">
        <v>45474</v>
      </c>
      <c r="C89" s="3" t="s">
        <v>1087</v>
      </c>
      <c r="D89" s="3" t="s">
        <v>1088</v>
      </c>
      <c r="E89" s="3" t="s">
        <v>219</v>
      </c>
      <c r="F89" s="3" t="s">
        <v>1159</v>
      </c>
      <c r="G89" s="3" t="s">
        <v>1224</v>
      </c>
      <c r="H89" s="3" t="s">
        <v>62</v>
      </c>
      <c r="I89" s="3" t="s">
        <v>20</v>
      </c>
      <c r="J89" s="3">
        <v>1865.68</v>
      </c>
      <c r="K89" s="3">
        <v>9</v>
      </c>
      <c r="L89" s="3">
        <v>326.5</v>
      </c>
      <c r="M89" s="3">
        <v>520.07000000000005</v>
      </c>
      <c r="N89" s="3">
        <v>520</v>
      </c>
      <c r="O89" s="3" t="s">
        <v>1055</v>
      </c>
      <c r="P89" s="3" t="s">
        <v>15</v>
      </c>
      <c r="Q89" s="3" t="s">
        <v>43</v>
      </c>
      <c r="R89" s="3">
        <f>YEAR(Table1[[#This Row],[Ordered Date]])</f>
        <v>2024</v>
      </c>
    </row>
    <row r="90" spans="1:18" x14ac:dyDescent="0.3">
      <c r="A90" s="3" t="s">
        <v>220</v>
      </c>
      <c r="B90" s="4">
        <v>45648</v>
      </c>
      <c r="C90" s="3" t="s">
        <v>1163</v>
      </c>
      <c r="D90" s="3" t="s">
        <v>1094</v>
      </c>
      <c r="E90" s="3" t="s">
        <v>221</v>
      </c>
      <c r="F90" s="3" t="s">
        <v>1225</v>
      </c>
      <c r="G90" s="3" t="s">
        <v>1226</v>
      </c>
      <c r="H90" s="3" t="s">
        <v>79</v>
      </c>
      <c r="I90" s="3" t="s">
        <v>30</v>
      </c>
      <c r="J90" s="3">
        <v>1843.76</v>
      </c>
      <c r="K90" s="3">
        <v>4</v>
      </c>
      <c r="L90" s="3">
        <v>167.33</v>
      </c>
      <c r="M90" s="3">
        <v>516.45000000000005</v>
      </c>
      <c r="N90" s="3">
        <v>516</v>
      </c>
      <c r="O90" s="3" t="s">
        <v>1055</v>
      </c>
      <c r="P90" s="3" t="s">
        <v>35</v>
      </c>
      <c r="Q90" s="3" t="s">
        <v>119</v>
      </c>
      <c r="R90" s="3">
        <f>YEAR(Table1[[#This Row],[Ordered Date]])</f>
        <v>2024</v>
      </c>
    </row>
    <row r="91" spans="1:18" x14ac:dyDescent="0.3">
      <c r="A91" s="3" t="s">
        <v>222</v>
      </c>
      <c r="B91" s="4">
        <v>45605</v>
      </c>
      <c r="C91" s="3" t="s">
        <v>1059</v>
      </c>
      <c r="D91" s="3" t="s">
        <v>1052</v>
      </c>
      <c r="E91" s="3" t="s">
        <v>223</v>
      </c>
      <c r="F91" s="3" t="s">
        <v>1185</v>
      </c>
      <c r="G91" s="3" t="s">
        <v>1227</v>
      </c>
      <c r="H91" s="3" t="s">
        <v>38</v>
      </c>
      <c r="I91" s="3" t="s">
        <v>14</v>
      </c>
      <c r="J91" s="3">
        <v>3841.21</v>
      </c>
      <c r="K91" s="3">
        <v>6</v>
      </c>
      <c r="L91" s="3">
        <v>377.78</v>
      </c>
      <c r="M91" s="3">
        <v>675.53</v>
      </c>
      <c r="N91" s="3">
        <v>676</v>
      </c>
      <c r="O91" s="3" t="s">
        <v>1055</v>
      </c>
      <c r="P91" s="3" t="s">
        <v>39</v>
      </c>
      <c r="Q91" s="3" t="s">
        <v>21</v>
      </c>
      <c r="R91" s="3">
        <f>YEAR(Table1[[#This Row],[Ordered Date]])</f>
        <v>2024</v>
      </c>
    </row>
    <row r="92" spans="1:18" x14ac:dyDescent="0.3">
      <c r="A92" s="3" t="s">
        <v>224</v>
      </c>
      <c r="B92" s="4">
        <v>45680</v>
      </c>
      <c r="C92" s="3" t="s">
        <v>1070</v>
      </c>
      <c r="D92" s="3" t="s">
        <v>1071</v>
      </c>
      <c r="E92" s="3" t="s">
        <v>225</v>
      </c>
      <c r="F92" s="3" t="s">
        <v>1228</v>
      </c>
      <c r="G92" s="3" t="s">
        <v>1229</v>
      </c>
      <c r="H92" s="3" t="s">
        <v>1107</v>
      </c>
      <c r="I92" s="3" t="s">
        <v>20</v>
      </c>
      <c r="J92" s="3">
        <v>188.7</v>
      </c>
      <c r="K92" s="3">
        <v>4</v>
      </c>
      <c r="L92" s="3">
        <v>8.4700000000000006</v>
      </c>
      <c r="M92" s="3">
        <v>30.42</v>
      </c>
      <c r="N92" s="3">
        <v>30</v>
      </c>
      <c r="O92" s="3" t="s">
        <v>1055</v>
      </c>
      <c r="P92" s="3" t="s">
        <v>25</v>
      </c>
      <c r="Q92" s="3" t="s">
        <v>16</v>
      </c>
      <c r="R92" s="3">
        <f>YEAR(Table1[[#This Row],[Ordered Date]])</f>
        <v>2025</v>
      </c>
    </row>
    <row r="93" spans="1:18" x14ac:dyDescent="0.3">
      <c r="A93" s="3" t="s">
        <v>226</v>
      </c>
      <c r="B93" s="4">
        <v>45663</v>
      </c>
      <c r="C93" s="3" t="s">
        <v>1070</v>
      </c>
      <c r="D93" s="3" t="s">
        <v>1088</v>
      </c>
      <c r="E93" s="3" t="s">
        <v>227</v>
      </c>
      <c r="F93" s="3" t="s">
        <v>1230</v>
      </c>
      <c r="G93" s="3" t="s">
        <v>1231</v>
      </c>
      <c r="H93" s="3" t="s">
        <v>33</v>
      </c>
      <c r="I93" s="3" t="s">
        <v>34</v>
      </c>
      <c r="J93" s="3">
        <v>4430.76</v>
      </c>
      <c r="K93" s="3">
        <v>10</v>
      </c>
      <c r="L93" s="3">
        <v>658.86</v>
      </c>
      <c r="M93" s="3">
        <v>830.83</v>
      </c>
      <c r="N93" s="3">
        <v>831</v>
      </c>
      <c r="O93" s="3" t="s">
        <v>1055</v>
      </c>
      <c r="P93" s="3" t="s">
        <v>25</v>
      </c>
      <c r="Q93" s="3" t="s">
        <v>26</v>
      </c>
      <c r="R93" s="3">
        <f>YEAR(Table1[[#This Row],[Ordered Date]])</f>
        <v>2025</v>
      </c>
    </row>
    <row r="94" spans="1:18" x14ac:dyDescent="0.3">
      <c r="A94" s="3" t="s">
        <v>228</v>
      </c>
      <c r="B94" s="4">
        <v>45691</v>
      </c>
      <c r="C94" s="3" t="s">
        <v>1081</v>
      </c>
      <c r="D94" s="3" t="s">
        <v>1088</v>
      </c>
      <c r="E94" s="3" t="s">
        <v>229</v>
      </c>
      <c r="F94" s="3" t="s">
        <v>1232</v>
      </c>
      <c r="G94" s="3" t="s">
        <v>1233</v>
      </c>
      <c r="H94" s="3" t="s">
        <v>33</v>
      </c>
      <c r="I94" s="3" t="s">
        <v>34</v>
      </c>
      <c r="J94" s="3">
        <v>3321.85</v>
      </c>
      <c r="K94" s="3">
        <v>9</v>
      </c>
      <c r="L94" s="3">
        <v>255.2</v>
      </c>
      <c r="M94" s="3">
        <v>416.7</v>
      </c>
      <c r="N94" s="3">
        <v>417</v>
      </c>
      <c r="O94" s="3" t="s">
        <v>1055</v>
      </c>
      <c r="P94" s="3" t="s">
        <v>35</v>
      </c>
      <c r="Q94" s="3" t="s">
        <v>16</v>
      </c>
      <c r="R94" s="3">
        <f>YEAR(Table1[[#This Row],[Ordered Date]])</f>
        <v>2025</v>
      </c>
    </row>
    <row r="95" spans="1:18" x14ac:dyDescent="0.3">
      <c r="A95" s="3" t="s">
        <v>230</v>
      </c>
      <c r="B95" s="4">
        <v>45474</v>
      </c>
      <c r="C95" s="3" t="s">
        <v>1087</v>
      </c>
      <c r="D95" s="3" t="s">
        <v>1088</v>
      </c>
      <c r="E95" s="3" t="s">
        <v>231</v>
      </c>
      <c r="F95" s="3" t="s">
        <v>1234</v>
      </c>
      <c r="G95" s="3" t="s">
        <v>1235</v>
      </c>
      <c r="H95" s="3" t="s">
        <v>42</v>
      </c>
      <c r="I95" s="3" t="s">
        <v>20</v>
      </c>
      <c r="J95" s="3">
        <v>477.14</v>
      </c>
      <c r="K95" s="3">
        <v>1</v>
      </c>
      <c r="L95" s="3">
        <v>5.39</v>
      </c>
      <c r="M95" s="3">
        <v>133.41999999999999</v>
      </c>
      <c r="N95" s="3">
        <v>133</v>
      </c>
      <c r="O95" s="3" t="s">
        <v>1055</v>
      </c>
      <c r="P95" s="3" t="s">
        <v>15</v>
      </c>
      <c r="Q95" s="3" t="s">
        <v>119</v>
      </c>
      <c r="R95" s="3">
        <f>YEAR(Table1[[#This Row],[Ordered Date]])</f>
        <v>2024</v>
      </c>
    </row>
    <row r="96" spans="1:18" x14ac:dyDescent="0.3">
      <c r="A96" s="3" t="s">
        <v>232</v>
      </c>
      <c r="B96" s="4">
        <v>45372</v>
      </c>
      <c r="C96" s="3" t="s">
        <v>1056</v>
      </c>
      <c r="D96" s="3" t="s">
        <v>1071</v>
      </c>
      <c r="E96" s="3" t="s">
        <v>233</v>
      </c>
      <c r="F96" s="3" t="s">
        <v>1236</v>
      </c>
      <c r="G96" s="3" t="s">
        <v>1078</v>
      </c>
      <c r="H96" s="3" t="s">
        <v>102</v>
      </c>
      <c r="I96" s="3" t="s">
        <v>34</v>
      </c>
      <c r="J96" s="3">
        <v>1588.51</v>
      </c>
      <c r="K96" s="3">
        <v>2</v>
      </c>
      <c r="L96" s="3">
        <v>261.89</v>
      </c>
      <c r="M96" s="3">
        <v>457.09</v>
      </c>
      <c r="N96" s="3">
        <v>457</v>
      </c>
      <c r="O96" s="3" t="s">
        <v>1055</v>
      </c>
      <c r="P96" s="3" t="s">
        <v>35</v>
      </c>
      <c r="Q96" s="3" t="s">
        <v>43</v>
      </c>
      <c r="R96" s="3">
        <f>YEAR(Table1[[#This Row],[Ordered Date]])</f>
        <v>2024</v>
      </c>
    </row>
    <row r="97" spans="1:18" x14ac:dyDescent="0.3">
      <c r="A97" s="3" t="s">
        <v>234</v>
      </c>
      <c r="B97" s="4">
        <v>45652</v>
      </c>
      <c r="C97" s="3" t="s">
        <v>1163</v>
      </c>
      <c r="D97" s="3" t="s">
        <v>1071</v>
      </c>
      <c r="E97" s="3" t="s">
        <v>235</v>
      </c>
      <c r="F97" s="3" t="s">
        <v>1161</v>
      </c>
      <c r="G97" s="3" t="s">
        <v>1237</v>
      </c>
      <c r="H97" s="3" t="s">
        <v>102</v>
      </c>
      <c r="I97" s="3" t="s">
        <v>34</v>
      </c>
      <c r="J97" s="3">
        <v>2236.81</v>
      </c>
      <c r="K97" s="3">
        <v>7</v>
      </c>
      <c r="L97" s="3">
        <v>381.36</v>
      </c>
      <c r="M97" s="3">
        <v>317.44</v>
      </c>
      <c r="N97" s="3">
        <v>317</v>
      </c>
      <c r="O97" s="3" t="s">
        <v>1055</v>
      </c>
      <c r="P97" s="3" t="s">
        <v>35</v>
      </c>
      <c r="Q97" s="3" t="s">
        <v>26</v>
      </c>
      <c r="R97" s="3">
        <f>YEAR(Table1[[#This Row],[Ordered Date]])</f>
        <v>2024</v>
      </c>
    </row>
    <row r="98" spans="1:18" x14ac:dyDescent="0.3">
      <c r="A98" s="3" t="s">
        <v>236</v>
      </c>
      <c r="B98" s="4">
        <v>45667</v>
      </c>
      <c r="C98" s="3" t="s">
        <v>1070</v>
      </c>
      <c r="D98" s="3" t="s">
        <v>1060</v>
      </c>
      <c r="E98" s="3" t="s">
        <v>237</v>
      </c>
      <c r="F98" s="3" t="s">
        <v>1238</v>
      </c>
      <c r="G98" s="3" t="s">
        <v>1239</v>
      </c>
      <c r="H98" s="3" t="s">
        <v>33</v>
      </c>
      <c r="I98" s="3" t="s">
        <v>34</v>
      </c>
      <c r="J98" s="3">
        <v>264.5</v>
      </c>
      <c r="K98" s="3">
        <v>4</v>
      </c>
      <c r="L98" s="3">
        <v>12.52</v>
      </c>
      <c r="M98" s="3">
        <v>47.7</v>
      </c>
      <c r="N98" s="3">
        <v>48</v>
      </c>
      <c r="O98" s="3" t="s">
        <v>1055</v>
      </c>
      <c r="P98" s="3" t="s">
        <v>39</v>
      </c>
      <c r="Q98" s="3" t="s">
        <v>43</v>
      </c>
      <c r="R98" s="3">
        <f>YEAR(Table1[[#This Row],[Ordered Date]])</f>
        <v>2025</v>
      </c>
    </row>
    <row r="99" spans="1:18" x14ac:dyDescent="0.3">
      <c r="A99" s="3" t="s">
        <v>238</v>
      </c>
      <c r="B99" s="4">
        <v>45611</v>
      </c>
      <c r="C99" s="3" t="s">
        <v>1059</v>
      </c>
      <c r="D99" s="3" t="s">
        <v>1060</v>
      </c>
      <c r="E99" s="3" t="s">
        <v>239</v>
      </c>
      <c r="F99" s="3" t="s">
        <v>1240</v>
      </c>
      <c r="G99" s="3" t="s">
        <v>1241</v>
      </c>
      <c r="H99" s="3" t="s">
        <v>175</v>
      </c>
      <c r="I99" s="3" t="s">
        <v>30</v>
      </c>
      <c r="J99" s="3">
        <v>2871.02</v>
      </c>
      <c r="K99" s="3">
        <v>4</v>
      </c>
      <c r="L99" s="3">
        <v>452.16</v>
      </c>
      <c r="M99" s="3">
        <v>310.27999999999997</v>
      </c>
      <c r="N99" s="3">
        <v>310</v>
      </c>
      <c r="O99" s="3" t="s">
        <v>1055</v>
      </c>
      <c r="P99" s="3" t="s">
        <v>39</v>
      </c>
      <c r="Q99" s="3" t="s">
        <v>26</v>
      </c>
      <c r="R99" s="3">
        <f>YEAR(Table1[[#This Row],[Ordered Date]])</f>
        <v>2024</v>
      </c>
    </row>
    <row r="100" spans="1:18" x14ac:dyDescent="0.3">
      <c r="A100" s="3" t="s">
        <v>240</v>
      </c>
      <c r="B100" s="4">
        <v>45531</v>
      </c>
      <c r="C100" s="3" t="s">
        <v>1051</v>
      </c>
      <c r="D100" s="3" t="s">
        <v>1064</v>
      </c>
      <c r="E100" s="3" t="s">
        <v>241</v>
      </c>
      <c r="F100" s="3" t="s">
        <v>1065</v>
      </c>
      <c r="G100" s="3" t="s">
        <v>1095</v>
      </c>
      <c r="H100" s="3" t="s">
        <v>38</v>
      </c>
      <c r="I100" s="3" t="s">
        <v>14</v>
      </c>
      <c r="J100" s="3">
        <v>1494.26</v>
      </c>
      <c r="K100" s="3">
        <v>2</v>
      </c>
      <c r="L100" s="3">
        <v>34.78</v>
      </c>
      <c r="M100" s="3">
        <v>186.54</v>
      </c>
      <c r="N100" s="3">
        <v>187</v>
      </c>
      <c r="O100" s="3" t="s">
        <v>1055</v>
      </c>
      <c r="P100" s="3" t="s">
        <v>15</v>
      </c>
      <c r="Q100" s="3" t="s">
        <v>26</v>
      </c>
      <c r="R100" s="3">
        <f>YEAR(Table1[[#This Row],[Ordered Date]])</f>
        <v>2024</v>
      </c>
    </row>
    <row r="101" spans="1:18" x14ac:dyDescent="0.3">
      <c r="A101" s="3" t="s">
        <v>242</v>
      </c>
      <c r="B101" s="4">
        <v>45636</v>
      </c>
      <c r="C101" s="3" t="s">
        <v>1163</v>
      </c>
      <c r="D101" s="3" t="s">
        <v>1064</v>
      </c>
      <c r="E101" s="3" t="s">
        <v>243</v>
      </c>
      <c r="F101" s="3" t="s">
        <v>1242</v>
      </c>
      <c r="G101" s="3" t="s">
        <v>1243</v>
      </c>
      <c r="H101" s="3" t="s">
        <v>33</v>
      </c>
      <c r="I101" s="3" t="s">
        <v>34</v>
      </c>
      <c r="J101" s="3">
        <v>1295.3599999999999</v>
      </c>
      <c r="K101" s="3">
        <v>3</v>
      </c>
      <c r="L101" s="3">
        <v>85.15</v>
      </c>
      <c r="M101" s="3">
        <v>204.77</v>
      </c>
      <c r="N101" s="3">
        <v>205</v>
      </c>
      <c r="O101" s="3" t="s">
        <v>1055</v>
      </c>
      <c r="P101" s="3" t="s">
        <v>39</v>
      </c>
      <c r="Q101" s="3" t="s">
        <v>21</v>
      </c>
      <c r="R101" s="3">
        <f>YEAR(Table1[[#This Row],[Ordered Date]])</f>
        <v>2024</v>
      </c>
    </row>
    <row r="102" spans="1:18" x14ac:dyDescent="0.3">
      <c r="A102" s="3" t="s">
        <v>244</v>
      </c>
      <c r="B102" s="4">
        <v>45539</v>
      </c>
      <c r="C102" s="3" t="s">
        <v>1079</v>
      </c>
      <c r="D102" s="3" t="s">
        <v>1057</v>
      </c>
      <c r="E102" s="3" t="s">
        <v>245</v>
      </c>
      <c r="F102" s="3" t="s">
        <v>1179</v>
      </c>
      <c r="G102" s="3" t="s">
        <v>1104</v>
      </c>
      <c r="H102" s="3" t="s">
        <v>29</v>
      </c>
      <c r="I102" s="3" t="s">
        <v>30</v>
      </c>
      <c r="J102" s="3">
        <v>3517.49</v>
      </c>
      <c r="K102" s="3">
        <v>6</v>
      </c>
      <c r="L102" s="3">
        <v>583.82000000000005</v>
      </c>
      <c r="M102" s="3">
        <v>435.64</v>
      </c>
      <c r="N102" s="3">
        <v>436</v>
      </c>
      <c r="O102" s="3" t="s">
        <v>1055</v>
      </c>
      <c r="P102" s="3" t="s">
        <v>25</v>
      </c>
      <c r="Q102" s="3" t="s">
        <v>43</v>
      </c>
      <c r="R102" s="3">
        <f>YEAR(Table1[[#This Row],[Ordered Date]])</f>
        <v>2024</v>
      </c>
    </row>
    <row r="103" spans="1:18" x14ac:dyDescent="0.3">
      <c r="A103" s="3" t="s">
        <v>246</v>
      </c>
      <c r="B103" s="4">
        <v>45392</v>
      </c>
      <c r="C103" s="3" t="s">
        <v>1067</v>
      </c>
      <c r="D103" s="3" t="s">
        <v>1057</v>
      </c>
      <c r="E103" s="3" t="s">
        <v>247</v>
      </c>
      <c r="F103" s="3" t="s">
        <v>1244</v>
      </c>
      <c r="G103" s="3" t="s">
        <v>1245</v>
      </c>
      <c r="H103" s="3" t="s">
        <v>69</v>
      </c>
      <c r="I103" s="3" t="s">
        <v>34</v>
      </c>
      <c r="J103" s="3">
        <v>2959.24</v>
      </c>
      <c r="K103" s="3">
        <v>3</v>
      </c>
      <c r="L103" s="3">
        <v>325.37</v>
      </c>
      <c r="M103" s="3">
        <v>468.05</v>
      </c>
      <c r="N103" s="3">
        <v>468</v>
      </c>
      <c r="O103" s="3" t="s">
        <v>1055</v>
      </c>
      <c r="P103" s="3" t="s">
        <v>39</v>
      </c>
      <c r="Q103" s="3" t="s">
        <v>16</v>
      </c>
      <c r="R103" s="3">
        <f>YEAR(Table1[[#This Row],[Ordered Date]])</f>
        <v>2024</v>
      </c>
    </row>
    <row r="104" spans="1:18" x14ac:dyDescent="0.3">
      <c r="A104" s="3" t="s">
        <v>248</v>
      </c>
      <c r="B104" s="4">
        <v>45529</v>
      </c>
      <c r="C104" s="3" t="s">
        <v>1051</v>
      </c>
      <c r="D104" s="3" t="s">
        <v>1094</v>
      </c>
      <c r="E104" s="3" t="s">
        <v>249</v>
      </c>
      <c r="F104" s="3" t="s">
        <v>1168</v>
      </c>
      <c r="G104" s="3" t="s">
        <v>1246</v>
      </c>
      <c r="H104" s="3" t="s">
        <v>38</v>
      </c>
      <c r="I104" s="3" t="s">
        <v>14</v>
      </c>
      <c r="J104" s="3">
        <v>3143.33</v>
      </c>
      <c r="K104" s="3">
        <v>10</v>
      </c>
      <c r="L104" s="3">
        <v>319.36</v>
      </c>
      <c r="M104" s="3">
        <v>736.97</v>
      </c>
      <c r="N104" s="3">
        <v>737</v>
      </c>
      <c r="O104" s="3" t="s">
        <v>1055</v>
      </c>
      <c r="P104" s="3" t="s">
        <v>25</v>
      </c>
      <c r="Q104" s="3" t="s">
        <v>26</v>
      </c>
      <c r="R104" s="3">
        <f>YEAR(Table1[[#This Row],[Ordered Date]])</f>
        <v>2024</v>
      </c>
    </row>
    <row r="105" spans="1:18" x14ac:dyDescent="0.3">
      <c r="A105" s="3" t="s">
        <v>250</v>
      </c>
      <c r="B105" s="4">
        <v>45410</v>
      </c>
      <c r="C105" s="3" t="s">
        <v>1067</v>
      </c>
      <c r="D105" s="3" t="s">
        <v>1094</v>
      </c>
      <c r="E105" s="3" t="s">
        <v>251</v>
      </c>
      <c r="F105" s="3" t="s">
        <v>1247</v>
      </c>
      <c r="G105" s="3" t="s">
        <v>1248</v>
      </c>
      <c r="H105" s="3" t="s">
        <v>19</v>
      </c>
      <c r="I105" s="3" t="s">
        <v>20</v>
      </c>
      <c r="J105" s="3">
        <v>2424.2800000000002</v>
      </c>
      <c r="K105" s="3">
        <v>10</v>
      </c>
      <c r="L105" s="3">
        <v>180.21</v>
      </c>
      <c r="M105" s="3">
        <v>715.46</v>
      </c>
      <c r="N105" s="3">
        <v>715</v>
      </c>
      <c r="O105" s="3" t="s">
        <v>1055</v>
      </c>
      <c r="P105" s="3" t="s">
        <v>39</v>
      </c>
      <c r="Q105" s="3" t="s">
        <v>26</v>
      </c>
      <c r="R105" s="3">
        <f>YEAR(Table1[[#This Row],[Ordered Date]])</f>
        <v>2024</v>
      </c>
    </row>
    <row r="106" spans="1:18" x14ac:dyDescent="0.3">
      <c r="A106" s="3" t="s">
        <v>252</v>
      </c>
      <c r="B106" s="4">
        <v>45470</v>
      </c>
      <c r="C106" s="3" t="s">
        <v>1091</v>
      </c>
      <c r="D106" s="3" t="s">
        <v>1071</v>
      </c>
      <c r="E106" s="3" t="s">
        <v>253</v>
      </c>
      <c r="F106" s="3" t="s">
        <v>1085</v>
      </c>
      <c r="G106" s="3" t="s">
        <v>1249</v>
      </c>
      <c r="H106" s="3" t="s">
        <v>46</v>
      </c>
      <c r="I106" s="3" t="s">
        <v>14</v>
      </c>
      <c r="J106" s="3">
        <v>519.91999999999996</v>
      </c>
      <c r="K106" s="3">
        <v>9</v>
      </c>
      <c r="L106" s="3">
        <v>11.7</v>
      </c>
      <c r="M106" s="3">
        <v>139.76</v>
      </c>
      <c r="N106" s="3">
        <v>140</v>
      </c>
      <c r="O106" s="3" t="s">
        <v>1055</v>
      </c>
      <c r="P106" s="3" t="s">
        <v>35</v>
      </c>
      <c r="Q106" s="3" t="s">
        <v>16</v>
      </c>
      <c r="R106" s="3">
        <f>YEAR(Table1[[#This Row],[Ordered Date]])</f>
        <v>2024</v>
      </c>
    </row>
    <row r="107" spans="1:18" x14ac:dyDescent="0.3">
      <c r="A107" s="3" t="s">
        <v>254</v>
      </c>
      <c r="B107" s="4">
        <v>45536</v>
      </c>
      <c r="C107" s="3" t="s">
        <v>1079</v>
      </c>
      <c r="D107" s="3" t="s">
        <v>1094</v>
      </c>
      <c r="E107" s="3" t="s">
        <v>255</v>
      </c>
      <c r="F107" s="3" t="s">
        <v>1250</v>
      </c>
      <c r="G107" s="3" t="s">
        <v>1251</v>
      </c>
      <c r="H107" s="3" t="s">
        <v>33</v>
      </c>
      <c r="I107" s="3" t="s">
        <v>34</v>
      </c>
      <c r="J107" s="3">
        <v>2108.16</v>
      </c>
      <c r="K107" s="3">
        <v>7</v>
      </c>
      <c r="L107" s="3">
        <v>13.61</v>
      </c>
      <c r="M107" s="3">
        <v>351.16</v>
      </c>
      <c r="N107" s="3">
        <v>351</v>
      </c>
      <c r="O107" s="3" t="s">
        <v>1055</v>
      </c>
      <c r="P107" s="3" t="s">
        <v>15</v>
      </c>
      <c r="Q107" s="3" t="s">
        <v>26</v>
      </c>
      <c r="R107" s="3">
        <f>YEAR(Table1[[#This Row],[Ordered Date]])</f>
        <v>2024</v>
      </c>
    </row>
    <row r="108" spans="1:18" x14ac:dyDescent="0.3">
      <c r="A108" s="3" t="s">
        <v>256</v>
      </c>
      <c r="B108" s="4">
        <v>45502</v>
      </c>
      <c r="C108" s="3" t="s">
        <v>1087</v>
      </c>
      <c r="D108" s="3" t="s">
        <v>1088</v>
      </c>
      <c r="E108" s="3" t="s">
        <v>257</v>
      </c>
      <c r="F108" s="3" t="s">
        <v>1128</v>
      </c>
      <c r="G108" s="3" t="s">
        <v>1196</v>
      </c>
      <c r="H108" s="3" t="s">
        <v>24</v>
      </c>
      <c r="I108" s="3" t="s">
        <v>14</v>
      </c>
      <c r="J108" s="3">
        <v>1568.97</v>
      </c>
      <c r="K108" s="3">
        <v>2</v>
      </c>
      <c r="L108" s="3">
        <v>231.23</v>
      </c>
      <c r="M108" s="3">
        <v>212.29</v>
      </c>
      <c r="N108" s="3">
        <v>212</v>
      </c>
      <c r="O108" s="3" t="s">
        <v>1055</v>
      </c>
      <c r="P108" s="3" t="s">
        <v>35</v>
      </c>
      <c r="Q108" s="3" t="s">
        <v>43</v>
      </c>
      <c r="R108" s="3">
        <f>YEAR(Table1[[#This Row],[Ordered Date]])</f>
        <v>2024</v>
      </c>
    </row>
    <row r="109" spans="1:18" x14ac:dyDescent="0.3">
      <c r="A109" s="3" t="s">
        <v>258</v>
      </c>
      <c r="B109" s="4">
        <v>45550</v>
      </c>
      <c r="C109" s="3" t="s">
        <v>1079</v>
      </c>
      <c r="D109" s="3" t="s">
        <v>1094</v>
      </c>
      <c r="E109" s="3" t="s">
        <v>259</v>
      </c>
      <c r="F109" s="3" t="s">
        <v>1200</v>
      </c>
      <c r="G109" s="3" t="s">
        <v>1252</v>
      </c>
      <c r="H109" s="3" t="s">
        <v>13</v>
      </c>
      <c r="I109" s="3" t="s">
        <v>14</v>
      </c>
      <c r="J109" s="3">
        <v>1610.37</v>
      </c>
      <c r="K109" s="3">
        <v>4</v>
      </c>
      <c r="L109" s="3">
        <v>91.15</v>
      </c>
      <c r="M109" s="3">
        <v>289.04000000000002</v>
      </c>
      <c r="N109" s="3">
        <v>289</v>
      </c>
      <c r="O109" s="3" t="s">
        <v>1055</v>
      </c>
      <c r="P109" s="3" t="s">
        <v>35</v>
      </c>
      <c r="Q109" s="3" t="s">
        <v>119</v>
      </c>
      <c r="R109" s="3">
        <f>YEAR(Table1[[#This Row],[Ordered Date]])</f>
        <v>2024</v>
      </c>
    </row>
    <row r="110" spans="1:18" x14ac:dyDescent="0.3">
      <c r="A110" s="3" t="s">
        <v>260</v>
      </c>
      <c r="B110" s="4">
        <v>45378</v>
      </c>
      <c r="C110" s="3" t="s">
        <v>1056</v>
      </c>
      <c r="D110" s="3" t="s">
        <v>1057</v>
      </c>
      <c r="E110" s="3" t="s">
        <v>261</v>
      </c>
      <c r="F110" s="3" t="s">
        <v>1253</v>
      </c>
      <c r="G110" s="3" t="s">
        <v>1254</v>
      </c>
      <c r="H110" s="3" t="s">
        <v>69</v>
      </c>
      <c r="I110" s="3" t="s">
        <v>34</v>
      </c>
      <c r="J110" s="3">
        <v>1014.18</v>
      </c>
      <c r="K110" s="3">
        <v>6</v>
      </c>
      <c r="L110" s="3">
        <v>190.68</v>
      </c>
      <c r="M110" s="3">
        <v>109.12</v>
      </c>
      <c r="N110" s="3">
        <v>109</v>
      </c>
      <c r="O110" s="3" t="s">
        <v>1055</v>
      </c>
      <c r="P110" s="3" t="s">
        <v>25</v>
      </c>
      <c r="Q110" s="3" t="s">
        <v>43</v>
      </c>
      <c r="R110" s="3">
        <f>YEAR(Table1[[#This Row],[Ordered Date]])</f>
        <v>2024</v>
      </c>
    </row>
    <row r="111" spans="1:18" x14ac:dyDescent="0.3">
      <c r="A111" s="3" t="s">
        <v>262</v>
      </c>
      <c r="B111" s="4">
        <v>45402</v>
      </c>
      <c r="C111" s="3" t="s">
        <v>1067</v>
      </c>
      <c r="D111" s="3" t="s">
        <v>1052</v>
      </c>
      <c r="E111" s="3" t="s">
        <v>263</v>
      </c>
      <c r="F111" s="3" t="s">
        <v>1255</v>
      </c>
      <c r="G111" s="3" t="s">
        <v>1256</v>
      </c>
      <c r="H111" s="3" t="s">
        <v>88</v>
      </c>
      <c r="I111" s="3" t="s">
        <v>34</v>
      </c>
      <c r="J111" s="3">
        <v>1758.23</v>
      </c>
      <c r="K111" s="3">
        <v>10</v>
      </c>
      <c r="L111" s="3">
        <v>198.21</v>
      </c>
      <c r="M111" s="3">
        <v>254.37</v>
      </c>
      <c r="N111" s="3">
        <v>254</v>
      </c>
      <c r="O111" s="3" t="s">
        <v>1055</v>
      </c>
      <c r="P111" s="3" t="s">
        <v>15</v>
      </c>
      <c r="Q111" s="3" t="s">
        <v>21</v>
      </c>
      <c r="R111" s="3">
        <f>YEAR(Table1[[#This Row],[Ordered Date]])</f>
        <v>2024</v>
      </c>
    </row>
    <row r="112" spans="1:18" x14ac:dyDescent="0.3">
      <c r="A112" s="3" t="s">
        <v>264</v>
      </c>
      <c r="B112" s="4">
        <v>45493</v>
      </c>
      <c r="C112" s="3" t="s">
        <v>1087</v>
      </c>
      <c r="D112" s="3" t="s">
        <v>1052</v>
      </c>
      <c r="E112" s="3" t="s">
        <v>265</v>
      </c>
      <c r="F112" s="3" t="s">
        <v>1257</v>
      </c>
      <c r="G112" s="3" t="s">
        <v>1258</v>
      </c>
      <c r="H112" s="3" t="s">
        <v>102</v>
      </c>
      <c r="I112" s="3" t="s">
        <v>34</v>
      </c>
      <c r="J112" s="3">
        <v>7521.05</v>
      </c>
      <c r="K112" s="3">
        <v>8</v>
      </c>
      <c r="L112" s="3">
        <v>1178.76</v>
      </c>
      <c r="M112" s="3">
        <v>1472.83</v>
      </c>
      <c r="N112" s="3">
        <v>1473</v>
      </c>
      <c r="O112" s="3" t="s">
        <v>1063</v>
      </c>
      <c r="P112" s="3" t="s">
        <v>39</v>
      </c>
      <c r="Q112" s="3" t="s">
        <v>119</v>
      </c>
      <c r="R112" s="3">
        <f>YEAR(Table1[[#This Row],[Ordered Date]])</f>
        <v>2024</v>
      </c>
    </row>
    <row r="113" spans="1:18" x14ac:dyDescent="0.3">
      <c r="A113" s="3" t="s">
        <v>266</v>
      </c>
      <c r="B113" s="4">
        <v>45702</v>
      </c>
      <c r="C113" s="3" t="s">
        <v>1081</v>
      </c>
      <c r="D113" s="3" t="s">
        <v>1060</v>
      </c>
      <c r="E113" s="3" t="s">
        <v>267</v>
      </c>
      <c r="F113" s="3" t="s">
        <v>1105</v>
      </c>
      <c r="G113" s="3" t="s">
        <v>1259</v>
      </c>
      <c r="H113" s="3" t="s">
        <v>24</v>
      </c>
      <c r="I113" s="3" t="s">
        <v>14</v>
      </c>
      <c r="J113" s="3">
        <v>5399.52</v>
      </c>
      <c r="K113" s="3">
        <v>6</v>
      </c>
      <c r="L113" s="3">
        <v>969.15</v>
      </c>
      <c r="M113" s="3">
        <v>1425.7</v>
      </c>
      <c r="N113" s="3">
        <v>1426</v>
      </c>
      <c r="O113" s="3" t="s">
        <v>1063</v>
      </c>
      <c r="P113" s="3" t="s">
        <v>35</v>
      </c>
      <c r="Q113" s="3" t="s">
        <v>26</v>
      </c>
      <c r="R113" s="3">
        <f>YEAR(Table1[[#This Row],[Ordered Date]])</f>
        <v>2025</v>
      </c>
    </row>
    <row r="114" spans="1:18" x14ac:dyDescent="0.3">
      <c r="A114" s="3" t="s">
        <v>268</v>
      </c>
      <c r="B114" s="4">
        <v>45511</v>
      </c>
      <c r="C114" s="3" t="s">
        <v>1051</v>
      </c>
      <c r="D114" s="3" t="s">
        <v>1057</v>
      </c>
      <c r="E114" s="3" t="s">
        <v>269</v>
      </c>
      <c r="F114" s="3" t="s">
        <v>1260</v>
      </c>
      <c r="G114" s="3" t="s">
        <v>1122</v>
      </c>
      <c r="H114" s="3" t="s">
        <v>13</v>
      </c>
      <c r="I114" s="3" t="s">
        <v>14</v>
      </c>
      <c r="J114" s="3">
        <v>653.84</v>
      </c>
      <c r="K114" s="3">
        <v>3</v>
      </c>
      <c r="L114" s="3">
        <v>85.09</v>
      </c>
      <c r="M114" s="3">
        <v>142.44999999999999</v>
      </c>
      <c r="N114" s="3">
        <v>142</v>
      </c>
      <c r="O114" s="3" t="s">
        <v>1055</v>
      </c>
      <c r="P114" s="3" t="s">
        <v>39</v>
      </c>
      <c r="Q114" s="3" t="s">
        <v>26</v>
      </c>
      <c r="R114" s="3">
        <f>YEAR(Table1[[#This Row],[Ordered Date]])</f>
        <v>2024</v>
      </c>
    </row>
    <row r="115" spans="1:18" x14ac:dyDescent="0.3">
      <c r="A115" s="3" t="s">
        <v>270</v>
      </c>
      <c r="B115" s="4">
        <v>45548</v>
      </c>
      <c r="C115" s="3" t="s">
        <v>1079</v>
      </c>
      <c r="D115" s="3" t="s">
        <v>1060</v>
      </c>
      <c r="E115" s="3" t="s">
        <v>271</v>
      </c>
      <c r="F115" s="3" t="s">
        <v>1261</v>
      </c>
      <c r="G115" s="3" t="s">
        <v>1262</v>
      </c>
      <c r="H115" s="3" t="s">
        <v>79</v>
      </c>
      <c r="I115" s="3" t="s">
        <v>30</v>
      </c>
      <c r="J115" s="3">
        <v>5435.76</v>
      </c>
      <c r="K115" s="3">
        <v>8</v>
      </c>
      <c r="L115" s="3">
        <v>1061.46</v>
      </c>
      <c r="M115" s="3">
        <v>1151.1199999999999</v>
      </c>
      <c r="N115" s="3">
        <v>1151</v>
      </c>
      <c r="O115" s="3" t="s">
        <v>1063</v>
      </c>
      <c r="P115" s="3" t="s">
        <v>25</v>
      </c>
      <c r="Q115" s="3" t="s">
        <v>119</v>
      </c>
      <c r="R115" s="3">
        <f>YEAR(Table1[[#This Row],[Ordered Date]])</f>
        <v>2024</v>
      </c>
    </row>
    <row r="116" spans="1:18" x14ac:dyDescent="0.3">
      <c r="A116" s="3" t="s">
        <v>272</v>
      </c>
      <c r="B116" s="4">
        <v>45545</v>
      </c>
      <c r="C116" s="3" t="s">
        <v>1079</v>
      </c>
      <c r="D116" s="3" t="s">
        <v>1064</v>
      </c>
      <c r="E116" s="3" t="s">
        <v>1263</v>
      </c>
      <c r="F116" s="3" t="s">
        <v>1264</v>
      </c>
      <c r="G116" s="3" t="s">
        <v>1265</v>
      </c>
      <c r="H116" s="3" t="s">
        <v>62</v>
      </c>
      <c r="I116" s="3" t="s">
        <v>20</v>
      </c>
      <c r="J116" s="3">
        <v>1874.8</v>
      </c>
      <c r="K116" s="3">
        <v>5</v>
      </c>
      <c r="L116" s="3">
        <v>212.7</v>
      </c>
      <c r="M116" s="3">
        <v>438.12</v>
      </c>
      <c r="N116" s="3">
        <v>438</v>
      </c>
      <c r="O116" s="3" t="s">
        <v>1055</v>
      </c>
      <c r="P116" s="3" t="s">
        <v>15</v>
      </c>
      <c r="Q116" s="3" t="s">
        <v>21</v>
      </c>
      <c r="R116" s="3">
        <f>YEAR(Table1[[#This Row],[Ordered Date]])</f>
        <v>2024</v>
      </c>
    </row>
    <row r="117" spans="1:18" x14ac:dyDescent="0.3">
      <c r="A117" s="3" t="s">
        <v>274</v>
      </c>
      <c r="B117" s="4">
        <v>45620</v>
      </c>
      <c r="C117" s="3" t="s">
        <v>1059</v>
      </c>
      <c r="D117" s="3" t="s">
        <v>1094</v>
      </c>
      <c r="E117" s="3" t="s">
        <v>275</v>
      </c>
      <c r="F117" s="3" t="s">
        <v>1266</v>
      </c>
      <c r="G117" s="3" t="s">
        <v>1267</v>
      </c>
      <c r="H117" s="3" t="s">
        <v>49</v>
      </c>
      <c r="I117" s="3" t="s">
        <v>20</v>
      </c>
      <c r="J117" s="3">
        <v>2514.69</v>
      </c>
      <c r="K117" s="3">
        <v>8</v>
      </c>
      <c r="L117" s="3">
        <v>439.44</v>
      </c>
      <c r="M117" s="3">
        <v>376.16</v>
      </c>
      <c r="N117" s="3">
        <v>376</v>
      </c>
      <c r="O117" s="3" t="s">
        <v>1055</v>
      </c>
      <c r="P117" s="3" t="s">
        <v>39</v>
      </c>
      <c r="Q117" s="3" t="s">
        <v>16</v>
      </c>
      <c r="R117" s="3">
        <f>YEAR(Table1[[#This Row],[Ordered Date]])</f>
        <v>2024</v>
      </c>
    </row>
    <row r="118" spans="1:18" x14ac:dyDescent="0.3">
      <c r="A118" s="3" t="s">
        <v>276</v>
      </c>
      <c r="B118" s="4">
        <v>45462</v>
      </c>
      <c r="C118" s="3" t="s">
        <v>1091</v>
      </c>
      <c r="D118" s="3" t="s">
        <v>1057</v>
      </c>
      <c r="E118" s="3" t="s">
        <v>277</v>
      </c>
      <c r="F118" s="3" t="s">
        <v>1268</v>
      </c>
      <c r="G118" s="3" t="s">
        <v>1269</v>
      </c>
      <c r="H118" s="3" t="s">
        <v>1107</v>
      </c>
      <c r="I118" s="3" t="s">
        <v>20</v>
      </c>
      <c r="J118" s="3">
        <v>3114.54</v>
      </c>
      <c r="K118" s="3">
        <v>10</v>
      </c>
      <c r="L118" s="3">
        <v>148.31</v>
      </c>
      <c r="M118" s="3">
        <v>699.94</v>
      </c>
      <c r="N118" s="3">
        <v>700</v>
      </c>
      <c r="O118" s="3" t="s">
        <v>1055</v>
      </c>
      <c r="P118" s="3" t="s">
        <v>35</v>
      </c>
      <c r="Q118" s="3" t="s">
        <v>16</v>
      </c>
      <c r="R118" s="3">
        <f>YEAR(Table1[[#This Row],[Ordered Date]])</f>
        <v>2024</v>
      </c>
    </row>
    <row r="119" spans="1:18" x14ac:dyDescent="0.3">
      <c r="A119" s="3" t="s">
        <v>278</v>
      </c>
      <c r="B119" s="4">
        <v>45698</v>
      </c>
      <c r="C119" s="3" t="s">
        <v>1081</v>
      </c>
      <c r="D119" s="3" t="s">
        <v>1088</v>
      </c>
      <c r="E119" s="3" t="s">
        <v>279</v>
      </c>
      <c r="F119" s="3" t="s">
        <v>1270</v>
      </c>
      <c r="G119" s="3" t="s">
        <v>1086</v>
      </c>
      <c r="H119" s="3" t="s">
        <v>38</v>
      </c>
      <c r="I119" s="3" t="s">
        <v>14</v>
      </c>
      <c r="J119" s="3">
        <v>9233.1299999999992</v>
      </c>
      <c r="K119" s="3">
        <v>10</v>
      </c>
      <c r="L119" s="3">
        <v>196.47</v>
      </c>
      <c r="M119" s="3">
        <v>1057.6199999999999</v>
      </c>
      <c r="N119" s="3">
        <v>1058</v>
      </c>
      <c r="O119" s="3" t="s">
        <v>1063</v>
      </c>
      <c r="P119" s="3" t="s">
        <v>39</v>
      </c>
      <c r="Q119" s="3" t="s">
        <v>16</v>
      </c>
      <c r="R119" s="3">
        <f>YEAR(Table1[[#This Row],[Ordered Date]])</f>
        <v>2025</v>
      </c>
    </row>
    <row r="120" spans="1:18" x14ac:dyDescent="0.3">
      <c r="A120" s="3" t="s">
        <v>280</v>
      </c>
      <c r="B120" s="4">
        <v>45551</v>
      </c>
      <c r="C120" s="3" t="s">
        <v>1079</v>
      </c>
      <c r="D120" s="3" t="s">
        <v>1088</v>
      </c>
      <c r="E120" s="3" t="s">
        <v>281</v>
      </c>
      <c r="F120" s="3" t="s">
        <v>1236</v>
      </c>
      <c r="G120" s="3" t="s">
        <v>1271</v>
      </c>
      <c r="H120" s="3" t="s">
        <v>42</v>
      </c>
      <c r="I120" s="3" t="s">
        <v>20</v>
      </c>
      <c r="J120" s="3">
        <v>1044.47</v>
      </c>
      <c r="K120" s="3">
        <v>5</v>
      </c>
      <c r="L120" s="3">
        <v>17.66</v>
      </c>
      <c r="M120" s="3">
        <v>198.03</v>
      </c>
      <c r="N120" s="3">
        <v>198</v>
      </c>
      <c r="O120" s="3" t="s">
        <v>1055</v>
      </c>
      <c r="P120" s="3" t="s">
        <v>25</v>
      </c>
      <c r="Q120" s="3" t="s">
        <v>119</v>
      </c>
      <c r="R120" s="3">
        <f>YEAR(Table1[[#This Row],[Ordered Date]])</f>
        <v>2024</v>
      </c>
    </row>
    <row r="121" spans="1:18" x14ac:dyDescent="0.3">
      <c r="A121" s="3" t="s">
        <v>282</v>
      </c>
      <c r="B121" s="4">
        <v>45718</v>
      </c>
      <c r="C121" s="3" t="s">
        <v>1056</v>
      </c>
      <c r="D121" s="3" t="s">
        <v>1094</v>
      </c>
      <c r="E121" s="3" t="s">
        <v>283</v>
      </c>
      <c r="F121" s="3" t="s">
        <v>1272</v>
      </c>
      <c r="G121" s="3" t="s">
        <v>1227</v>
      </c>
      <c r="H121" s="3" t="s">
        <v>62</v>
      </c>
      <c r="I121" s="3" t="s">
        <v>20</v>
      </c>
      <c r="J121" s="3">
        <v>799.92</v>
      </c>
      <c r="K121" s="3">
        <v>7</v>
      </c>
      <c r="L121" s="3">
        <v>89</v>
      </c>
      <c r="M121" s="3">
        <v>193.03</v>
      </c>
      <c r="N121" s="3">
        <v>193</v>
      </c>
      <c r="O121" s="3" t="s">
        <v>1055</v>
      </c>
      <c r="P121" s="3" t="s">
        <v>35</v>
      </c>
      <c r="Q121" s="3" t="s">
        <v>26</v>
      </c>
      <c r="R121" s="3">
        <f>YEAR(Table1[[#This Row],[Ordered Date]])</f>
        <v>2025</v>
      </c>
    </row>
    <row r="122" spans="1:18" x14ac:dyDescent="0.3">
      <c r="A122" s="3" t="s">
        <v>284</v>
      </c>
      <c r="B122" s="4">
        <v>45471</v>
      </c>
      <c r="C122" s="3" t="s">
        <v>1091</v>
      </c>
      <c r="D122" s="3" t="s">
        <v>1060</v>
      </c>
      <c r="E122" s="3" t="s">
        <v>285</v>
      </c>
      <c r="F122" s="3" t="s">
        <v>1119</v>
      </c>
      <c r="G122" s="3" t="s">
        <v>1181</v>
      </c>
      <c r="H122" s="3" t="s">
        <v>46</v>
      </c>
      <c r="I122" s="3" t="s">
        <v>14</v>
      </c>
      <c r="J122" s="3">
        <v>6685.99</v>
      </c>
      <c r="K122" s="3">
        <v>9</v>
      </c>
      <c r="L122" s="3">
        <v>910.02</v>
      </c>
      <c r="M122" s="3">
        <v>672.29</v>
      </c>
      <c r="N122" s="3">
        <v>672</v>
      </c>
      <c r="O122" s="3" t="s">
        <v>1055</v>
      </c>
      <c r="P122" s="3" t="s">
        <v>39</v>
      </c>
      <c r="Q122" s="3" t="s">
        <v>119</v>
      </c>
      <c r="R122" s="3">
        <f>YEAR(Table1[[#This Row],[Ordered Date]])</f>
        <v>2024</v>
      </c>
    </row>
    <row r="123" spans="1:18" x14ac:dyDescent="0.3">
      <c r="A123" s="3" t="s">
        <v>286</v>
      </c>
      <c r="B123" s="4">
        <v>45541</v>
      </c>
      <c r="C123" s="3" t="s">
        <v>1079</v>
      </c>
      <c r="D123" s="3" t="s">
        <v>1060</v>
      </c>
      <c r="E123" s="3" t="s">
        <v>287</v>
      </c>
      <c r="F123" s="3" t="s">
        <v>1273</v>
      </c>
      <c r="G123" s="3" t="s">
        <v>1274</v>
      </c>
      <c r="H123" s="3" t="s">
        <v>42</v>
      </c>
      <c r="I123" s="3" t="s">
        <v>20</v>
      </c>
      <c r="J123" s="3">
        <v>549.14</v>
      </c>
      <c r="K123" s="3">
        <v>9</v>
      </c>
      <c r="L123" s="3">
        <v>102.28</v>
      </c>
      <c r="M123" s="3">
        <v>65.290000000000006</v>
      </c>
      <c r="N123" s="3">
        <v>65</v>
      </c>
      <c r="O123" s="3" t="s">
        <v>1055</v>
      </c>
      <c r="P123" s="3" t="s">
        <v>35</v>
      </c>
      <c r="Q123" s="3" t="s">
        <v>21</v>
      </c>
      <c r="R123" s="3">
        <f>YEAR(Table1[[#This Row],[Ordered Date]])</f>
        <v>2024</v>
      </c>
    </row>
    <row r="124" spans="1:18" x14ac:dyDescent="0.3">
      <c r="A124" s="3" t="s">
        <v>288</v>
      </c>
      <c r="B124" s="4">
        <v>45677</v>
      </c>
      <c r="C124" s="3" t="s">
        <v>1070</v>
      </c>
      <c r="D124" s="3" t="s">
        <v>1088</v>
      </c>
      <c r="E124" s="3" t="s">
        <v>289</v>
      </c>
      <c r="F124" s="3" t="s">
        <v>1275</v>
      </c>
      <c r="G124" s="3" t="s">
        <v>1054</v>
      </c>
      <c r="H124" s="3" t="s">
        <v>1107</v>
      </c>
      <c r="I124" s="3" t="s">
        <v>20</v>
      </c>
      <c r="J124" s="3">
        <v>857.94</v>
      </c>
      <c r="K124" s="3">
        <v>2</v>
      </c>
      <c r="L124" s="3">
        <v>41.32</v>
      </c>
      <c r="M124" s="3">
        <v>164.31</v>
      </c>
      <c r="N124" s="3">
        <v>164</v>
      </c>
      <c r="O124" s="3" t="s">
        <v>1055</v>
      </c>
      <c r="P124" s="3" t="s">
        <v>35</v>
      </c>
      <c r="Q124" s="3" t="s">
        <v>119</v>
      </c>
      <c r="R124" s="3">
        <f>YEAR(Table1[[#This Row],[Ordered Date]])</f>
        <v>2025</v>
      </c>
    </row>
    <row r="125" spans="1:18" x14ac:dyDescent="0.3">
      <c r="A125" s="3" t="s">
        <v>290</v>
      </c>
      <c r="B125" s="4">
        <v>45392</v>
      </c>
      <c r="C125" s="3" t="s">
        <v>1067</v>
      </c>
      <c r="D125" s="3" t="s">
        <v>1057</v>
      </c>
      <c r="E125" s="3" t="s">
        <v>291</v>
      </c>
      <c r="F125" s="3" t="s">
        <v>1142</v>
      </c>
      <c r="G125" s="3" t="s">
        <v>1276</v>
      </c>
      <c r="H125" s="3" t="s">
        <v>46</v>
      </c>
      <c r="I125" s="3" t="s">
        <v>14</v>
      </c>
      <c r="J125" s="3">
        <v>579.62</v>
      </c>
      <c r="K125" s="3">
        <v>1</v>
      </c>
      <c r="L125" s="3">
        <v>26.95</v>
      </c>
      <c r="M125" s="3">
        <v>82.5</v>
      </c>
      <c r="N125" s="3">
        <v>82</v>
      </c>
      <c r="O125" s="3" t="s">
        <v>1055</v>
      </c>
      <c r="P125" s="3" t="s">
        <v>15</v>
      </c>
      <c r="Q125" s="3" t="s">
        <v>43</v>
      </c>
      <c r="R125" s="3">
        <f>YEAR(Table1[[#This Row],[Ordered Date]])</f>
        <v>2024</v>
      </c>
    </row>
    <row r="126" spans="1:18" x14ac:dyDescent="0.3">
      <c r="A126" s="3" t="s">
        <v>292</v>
      </c>
      <c r="B126" s="4">
        <v>45450</v>
      </c>
      <c r="C126" s="3" t="s">
        <v>1091</v>
      </c>
      <c r="D126" s="3" t="s">
        <v>1060</v>
      </c>
      <c r="E126" s="3" t="s">
        <v>293</v>
      </c>
      <c r="F126" s="3" t="s">
        <v>1180</v>
      </c>
      <c r="G126" s="3" t="s">
        <v>1277</v>
      </c>
      <c r="H126" s="3" t="s">
        <v>33</v>
      </c>
      <c r="I126" s="3" t="s">
        <v>34</v>
      </c>
      <c r="J126" s="3">
        <v>1655.06</v>
      </c>
      <c r="K126" s="3">
        <v>6</v>
      </c>
      <c r="L126" s="3">
        <v>43.53</v>
      </c>
      <c r="M126" s="3">
        <v>258.12</v>
      </c>
      <c r="N126" s="3">
        <v>258</v>
      </c>
      <c r="O126" s="3" t="s">
        <v>1055</v>
      </c>
      <c r="P126" s="3" t="s">
        <v>39</v>
      </c>
      <c r="Q126" s="3" t="s">
        <v>119</v>
      </c>
      <c r="R126" s="3">
        <f>YEAR(Table1[[#This Row],[Ordered Date]])</f>
        <v>2024</v>
      </c>
    </row>
    <row r="127" spans="1:18" x14ac:dyDescent="0.3">
      <c r="A127" s="3" t="s">
        <v>294</v>
      </c>
      <c r="B127" s="4">
        <v>45692</v>
      </c>
      <c r="C127" s="3" t="s">
        <v>1081</v>
      </c>
      <c r="D127" s="3" t="s">
        <v>1064</v>
      </c>
      <c r="E127" s="3" t="s">
        <v>295</v>
      </c>
      <c r="F127" s="3" t="s">
        <v>1138</v>
      </c>
      <c r="G127" s="3" t="s">
        <v>1278</v>
      </c>
      <c r="H127" s="3" t="s">
        <v>88</v>
      </c>
      <c r="I127" s="3" t="s">
        <v>34</v>
      </c>
      <c r="J127" s="3">
        <v>485.37</v>
      </c>
      <c r="K127" s="3">
        <v>3</v>
      </c>
      <c r="L127" s="3">
        <v>65.010000000000005</v>
      </c>
      <c r="M127" s="3">
        <v>88.65</v>
      </c>
      <c r="N127" s="3">
        <v>89</v>
      </c>
      <c r="O127" s="3" t="s">
        <v>1055</v>
      </c>
      <c r="P127" s="3" t="s">
        <v>25</v>
      </c>
      <c r="Q127" s="3" t="s">
        <v>43</v>
      </c>
      <c r="R127" s="3">
        <f>YEAR(Table1[[#This Row],[Ordered Date]])</f>
        <v>2025</v>
      </c>
    </row>
    <row r="128" spans="1:18" x14ac:dyDescent="0.3">
      <c r="A128" s="3" t="s">
        <v>296</v>
      </c>
      <c r="B128" s="4">
        <v>45723</v>
      </c>
      <c r="C128" s="3" t="s">
        <v>1056</v>
      </c>
      <c r="D128" s="3" t="s">
        <v>1060</v>
      </c>
      <c r="E128" s="3" t="s">
        <v>297</v>
      </c>
      <c r="F128" s="3" t="s">
        <v>1279</v>
      </c>
      <c r="G128" s="3" t="s">
        <v>1280</v>
      </c>
      <c r="H128" s="3" t="s">
        <v>13</v>
      </c>
      <c r="I128" s="3" t="s">
        <v>14</v>
      </c>
      <c r="J128" s="3">
        <v>455.25</v>
      </c>
      <c r="K128" s="3">
        <v>1</v>
      </c>
      <c r="L128" s="3">
        <v>61.46</v>
      </c>
      <c r="M128" s="3">
        <v>130.22</v>
      </c>
      <c r="N128" s="3">
        <v>130</v>
      </c>
      <c r="O128" s="3" t="s">
        <v>1055</v>
      </c>
      <c r="P128" s="3" t="s">
        <v>25</v>
      </c>
      <c r="Q128" s="3" t="s">
        <v>26</v>
      </c>
      <c r="R128" s="3">
        <f>YEAR(Table1[[#This Row],[Ordered Date]])</f>
        <v>2025</v>
      </c>
    </row>
    <row r="129" spans="1:18" x14ac:dyDescent="0.3">
      <c r="A129" s="3" t="s">
        <v>298</v>
      </c>
      <c r="B129" s="4">
        <v>45666</v>
      </c>
      <c r="C129" s="3" t="s">
        <v>1070</v>
      </c>
      <c r="D129" s="3" t="s">
        <v>1071</v>
      </c>
      <c r="E129" s="3" t="s">
        <v>299</v>
      </c>
      <c r="F129" s="3" t="s">
        <v>1281</v>
      </c>
      <c r="G129" s="3" t="s">
        <v>1282</v>
      </c>
      <c r="H129" s="3" t="s">
        <v>62</v>
      </c>
      <c r="I129" s="3" t="s">
        <v>20</v>
      </c>
      <c r="J129" s="3">
        <v>779.6</v>
      </c>
      <c r="K129" s="3">
        <v>8</v>
      </c>
      <c r="L129" s="3">
        <v>89.1</v>
      </c>
      <c r="M129" s="3">
        <v>116.95</v>
      </c>
      <c r="N129" s="3">
        <v>117</v>
      </c>
      <c r="O129" s="3" t="s">
        <v>1055</v>
      </c>
      <c r="P129" s="3" t="s">
        <v>25</v>
      </c>
      <c r="Q129" s="3" t="s">
        <v>43</v>
      </c>
      <c r="R129" s="3">
        <f>YEAR(Table1[[#This Row],[Ordered Date]])</f>
        <v>2025</v>
      </c>
    </row>
    <row r="130" spans="1:18" x14ac:dyDescent="0.3">
      <c r="A130" s="3" t="s">
        <v>300</v>
      </c>
      <c r="B130" s="4">
        <v>45689</v>
      </c>
      <c r="C130" s="3" t="s">
        <v>1081</v>
      </c>
      <c r="D130" s="3" t="s">
        <v>1052</v>
      </c>
      <c r="E130" s="3" t="s">
        <v>301</v>
      </c>
      <c r="F130" s="3" t="s">
        <v>1283</v>
      </c>
      <c r="G130" s="3" t="s">
        <v>1245</v>
      </c>
      <c r="H130" s="3" t="s">
        <v>33</v>
      </c>
      <c r="I130" s="3" t="s">
        <v>34</v>
      </c>
      <c r="J130" s="3">
        <v>30.25</v>
      </c>
      <c r="K130" s="3">
        <v>1</v>
      </c>
      <c r="L130" s="3">
        <v>4.25</v>
      </c>
      <c r="M130" s="3">
        <v>8.9</v>
      </c>
      <c r="N130" s="3">
        <v>9</v>
      </c>
      <c r="O130" s="3" t="s">
        <v>1055</v>
      </c>
      <c r="P130" s="3" t="s">
        <v>39</v>
      </c>
      <c r="Q130" s="3" t="s">
        <v>21</v>
      </c>
      <c r="R130" s="3">
        <f>YEAR(Table1[[#This Row],[Ordered Date]])</f>
        <v>2025</v>
      </c>
    </row>
    <row r="131" spans="1:18" x14ac:dyDescent="0.3">
      <c r="A131" s="3" t="s">
        <v>302</v>
      </c>
      <c r="B131" s="4">
        <v>45469</v>
      </c>
      <c r="C131" s="3" t="s">
        <v>1091</v>
      </c>
      <c r="D131" s="3" t="s">
        <v>1057</v>
      </c>
      <c r="E131" s="3" t="s">
        <v>303</v>
      </c>
      <c r="F131" s="3" t="s">
        <v>1284</v>
      </c>
      <c r="G131" s="3" t="s">
        <v>1285</v>
      </c>
      <c r="H131" s="3" t="s">
        <v>24</v>
      </c>
      <c r="I131" s="3" t="s">
        <v>14</v>
      </c>
      <c r="J131" s="3">
        <v>1102.27</v>
      </c>
      <c r="K131" s="3">
        <v>9</v>
      </c>
      <c r="L131" s="3">
        <v>190</v>
      </c>
      <c r="M131" s="3">
        <v>136.69999999999999</v>
      </c>
      <c r="N131" s="3">
        <v>137</v>
      </c>
      <c r="O131" s="3" t="s">
        <v>1055</v>
      </c>
      <c r="P131" s="3" t="s">
        <v>39</v>
      </c>
      <c r="Q131" s="3" t="s">
        <v>119</v>
      </c>
      <c r="R131" s="3">
        <f>YEAR(Table1[[#This Row],[Ordered Date]])</f>
        <v>2024</v>
      </c>
    </row>
    <row r="132" spans="1:18" x14ac:dyDescent="0.3">
      <c r="A132" s="3" t="s">
        <v>304</v>
      </c>
      <c r="B132" s="4">
        <v>45406</v>
      </c>
      <c r="C132" s="3" t="s">
        <v>1067</v>
      </c>
      <c r="D132" s="3" t="s">
        <v>1057</v>
      </c>
      <c r="E132" s="3" t="s">
        <v>305</v>
      </c>
      <c r="F132" s="3" t="s">
        <v>1230</v>
      </c>
      <c r="G132" s="3" t="s">
        <v>1286</v>
      </c>
      <c r="H132" s="3" t="s">
        <v>88</v>
      </c>
      <c r="I132" s="3" t="s">
        <v>34</v>
      </c>
      <c r="J132" s="3">
        <v>3585.75</v>
      </c>
      <c r="K132" s="3">
        <v>7</v>
      </c>
      <c r="L132" s="3">
        <v>146.41</v>
      </c>
      <c r="M132" s="3">
        <v>415.53</v>
      </c>
      <c r="N132" s="3">
        <v>416</v>
      </c>
      <c r="O132" s="3" t="s">
        <v>1055</v>
      </c>
      <c r="P132" s="3" t="s">
        <v>15</v>
      </c>
      <c r="Q132" s="3" t="s">
        <v>43</v>
      </c>
      <c r="R132" s="3">
        <f>YEAR(Table1[[#This Row],[Ordered Date]])</f>
        <v>2024</v>
      </c>
    </row>
    <row r="133" spans="1:18" x14ac:dyDescent="0.3">
      <c r="A133" s="3" t="s">
        <v>306</v>
      </c>
      <c r="B133" s="4">
        <v>45420</v>
      </c>
      <c r="C133" s="3" t="s">
        <v>1150</v>
      </c>
      <c r="D133" s="3" t="s">
        <v>1057</v>
      </c>
      <c r="E133" s="3" t="s">
        <v>307</v>
      </c>
      <c r="F133" s="3" t="s">
        <v>1065</v>
      </c>
      <c r="G133" s="3" t="s">
        <v>1146</v>
      </c>
      <c r="H133" s="3" t="s">
        <v>24</v>
      </c>
      <c r="I133" s="3" t="s">
        <v>14</v>
      </c>
      <c r="J133" s="3">
        <v>9307.48</v>
      </c>
      <c r="K133" s="3">
        <v>10</v>
      </c>
      <c r="L133" s="3">
        <v>75.39</v>
      </c>
      <c r="M133" s="3">
        <v>2394.77</v>
      </c>
      <c r="N133" s="3">
        <v>2395</v>
      </c>
      <c r="O133" s="3" t="s">
        <v>1063</v>
      </c>
      <c r="P133" s="3" t="s">
        <v>39</v>
      </c>
      <c r="Q133" s="3" t="s">
        <v>26</v>
      </c>
      <c r="R133" s="3">
        <f>YEAR(Table1[[#This Row],[Ordered Date]])</f>
        <v>2024</v>
      </c>
    </row>
    <row r="134" spans="1:18" x14ac:dyDescent="0.3">
      <c r="A134" s="3" t="s">
        <v>308</v>
      </c>
      <c r="B134" s="4">
        <v>45432</v>
      </c>
      <c r="C134" s="3" t="s">
        <v>1150</v>
      </c>
      <c r="D134" s="3" t="s">
        <v>1088</v>
      </c>
      <c r="E134" s="3" t="s">
        <v>309</v>
      </c>
      <c r="F134" s="3" t="s">
        <v>1287</v>
      </c>
      <c r="G134" s="3" t="s">
        <v>1288</v>
      </c>
      <c r="H134" s="3" t="s">
        <v>88</v>
      </c>
      <c r="I134" s="3" t="s">
        <v>34</v>
      </c>
      <c r="J134" s="3">
        <v>219.44</v>
      </c>
      <c r="K134" s="3">
        <v>1</v>
      </c>
      <c r="L134" s="3">
        <v>41.97</v>
      </c>
      <c r="M134" s="3">
        <v>41.11</v>
      </c>
      <c r="N134" s="3">
        <v>41</v>
      </c>
      <c r="O134" s="3" t="s">
        <v>1055</v>
      </c>
      <c r="P134" s="3" t="s">
        <v>15</v>
      </c>
      <c r="Q134" s="3" t="s">
        <v>16</v>
      </c>
      <c r="R134" s="3">
        <f>YEAR(Table1[[#This Row],[Ordered Date]])</f>
        <v>2024</v>
      </c>
    </row>
    <row r="135" spans="1:18" x14ac:dyDescent="0.3">
      <c r="A135" s="3" t="s">
        <v>310</v>
      </c>
      <c r="B135" s="4">
        <v>45380</v>
      </c>
      <c r="C135" s="3" t="s">
        <v>1056</v>
      </c>
      <c r="D135" s="3" t="s">
        <v>1060</v>
      </c>
      <c r="E135" s="3" t="s">
        <v>311</v>
      </c>
      <c r="F135" s="3" t="s">
        <v>1247</v>
      </c>
      <c r="G135" s="3" t="s">
        <v>1289</v>
      </c>
      <c r="H135" s="3" t="s">
        <v>175</v>
      </c>
      <c r="I135" s="3" t="s">
        <v>30</v>
      </c>
      <c r="J135" s="3">
        <v>1942.94</v>
      </c>
      <c r="K135" s="3">
        <v>2</v>
      </c>
      <c r="L135" s="3">
        <v>222.37</v>
      </c>
      <c r="M135" s="3">
        <v>235.91</v>
      </c>
      <c r="N135" s="3">
        <v>236</v>
      </c>
      <c r="O135" s="3" t="s">
        <v>1055</v>
      </c>
      <c r="P135" s="3" t="s">
        <v>39</v>
      </c>
      <c r="Q135" s="3" t="s">
        <v>43</v>
      </c>
      <c r="R135" s="3">
        <f>YEAR(Table1[[#This Row],[Ordered Date]])</f>
        <v>2024</v>
      </c>
    </row>
    <row r="136" spans="1:18" x14ac:dyDescent="0.3">
      <c r="A136" s="3" t="s">
        <v>312</v>
      </c>
      <c r="B136" s="4">
        <v>45672</v>
      </c>
      <c r="C136" s="3" t="s">
        <v>1070</v>
      </c>
      <c r="D136" s="3" t="s">
        <v>1057</v>
      </c>
      <c r="E136" s="3" t="s">
        <v>313</v>
      </c>
      <c r="F136" s="3" t="s">
        <v>1290</v>
      </c>
      <c r="G136" s="3" t="s">
        <v>1291</v>
      </c>
      <c r="H136" s="3" t="s">
        <v>102</v>
      </c>
      <c r="I136" s="3" t="s">
        <v>34</v>
      </c>
      <c r="J136" s="3">
        <v>2445.25</v>
      </c>
      <c r="K136" s="3">
        <v>10</v>
      </c>
      <c r="L136" s="3">
        <v>203.74</v>
      </c>
      <c r="M136" s="3">
        <v>318.47000000000003</v>
      </c>
      <c r="N136" s="3">
        <v>318</v>
      </c>
      <c r="O136" s="3" t="s">
        <v>1055</v>
      </c>
      <c r="P136" s="3" t="s">
        <v>25</v>
      </c>
      <c r="Q136" s="3" t="s">
        <v>119</v>
      </c>
      <c r="R136" s="3">
        <f>YEAR(Table1[[#This Row],[Ordered Date]])</f>
        <v>2025</v>
      </c>
    </row>
    <row r="137" spans="1:18" x14ac:dyDescent="0.3">
      <c r="A137" s="3" t="s">
        <v>314</v>
      </c>
      <c r="B137" s="4">
        <v>45588</v>
      </c>
      <c r="C137" s="3" t="s">
        <v>1097</v>
      </c>
      <c r="D137" s="3" t="s">
        <v>1057</v>
      </c>
      <c r="E137" s="3" t="s">
        <v>315</v>
      </c>
      <c r="F137" s="3" t="s">
        <v>1074</v>
      </c>
      <c r="G137" s="3" t="s">
        <v>1106</v>
      </c>
      <c r="H137" s="3" t="s">
        <v>69</v>
      </c>
      <c r="I137" s="3" t="s">
        <v>34</v>
      </c>
      <c r="J137" s="3">
        <v>2437.7199999999998</v>
      </c>
      <c r="K137" s="3">
        <v>9</v>
      </c>
      <c r="L137" s="3">
        <v>320.92</v>
      </c>
      <c r="M137" s="3">
        <v>620.19000000000005</v>
      </c>
      <c r="N137" s="3">
        <v>620</v>
      </c>
      <c r="O137" s="3" t="s">
        <v>1055</v>
      </c>
      <c r="P137" s="3" t="s">
        <v>15</v>
      </c>
      <c r="Q137" s="3" t="s">
        <v>43</v>
      </c>
      <c r="R137" s="3">
        <f>YEAR(Table1[[#This Row],[Ordered Date]])</f>
        <v>2024</v>
      </c>
    </row>
    <row r="138" spans="1:18" x14ac:dyDescent="0.3">
      <c r="A138" s="3" t="s">
        <v>316</v>
      </c>
      <c r="B138" s="4">
        <v>45637</v>
      </c>
      <c r="C138" s="3" t="s">
        <v>1163</v>
      </c>
      <c r="D138" s="3" t="s">
        <v>1057</v>
      </c>
      <c r="E138" s="3" t="s">
        <v>317</v>
      </c>
      <c r="F138" s="3" t="s">
        <v>1292</v>
      </c>
      <c r="G138" s="3" t="s">
        <v>1293</v>
      </c>
      <c r="H138" s="3" t="s">
        <v>24</v>
      </c>
      <c r="I138" s="3" t="s">
        <v>14</v>
      </c>
      <c r="J138" s="3">
        <v>4491.09</v>
      </c>
      <c r="K138" s="3">
        <v>7</v>
      </c>
      <c r="L138" s="3">
        <v>763.26</v>
      </c>
      <c r="M138" s="3">
        <v>457.53</v>
      </c>
      <c r="N138" s="3">
        <v>458</v>
      </c>
      <c r="O138" s="3" t="s">
        <v>1055</v>
      </c>
      <c r="P138" s="3" t="s">
        <v>15</v>
      </c>
      <c r="Q138" s="3" t="s">
        <v>21</v>
      </c>
      <c r="R138" s="3">
        <f>YEAR(Table1[[#This Row],[Ordered Date]])</f>
        <v>2024</v>
      </c>
    </row>
    <row r="139" spans="1:18" x14ac:dyDescent="0.3">
      <c r="A139" s="3" t="s">
        <v>318</v>
      </c>
      <c r="B139" s="4">
        <v>45415</v>
      </c>
      <c r="C139" s="3" t="s">
        <v>1150</v>
      </c>
      <c r="D139" s="3" t="s">
        <v>1060</v>
      </c>
      <c r="E139" s="3" t="s">
        <v>319</v>
      </c>
      <c r="F139" s="3" t="s">
        <v>1294</v>
      </c>
      <c r="G139" s="3" t="s">
        <v>1295</v>
      </c>
      <c r="H139" s="3" t="s">
        <v>42</v>
      </c>
      <c r="I139" s="3" t="s">
        <v>20</v>
      </c>
      <c r="J139" s="3">
        <v>4887.82</v>
      </c>
      <c r="K139" s="3">
        <v>7</v>
      </c>
      <c r="L139" s="3">
        <v>944.45</v>
      </c>
      <c r="M139" s="3">
        <v>1194.1099999999999</v>
      </c>
      <c r="N139" s="3">
        <v>1194</v>
      </c>
      <c r="O139" s="3" t="s">
        <v>1063</v>
      </c>
      <c r="P139" s="3" t="s">
        <v>39</v>
      </c>
      <c r="Q139" s="3" t="s">
        <v>16</v>
      </c>
      <c r="R139" s="3">
        <f>YEAR(Table1[[#This Row],[Ordered Date]])</f>
        <v>2024</v>
      </c>
    </row>
    <row r="140" spans="1:18" x14ac:dyDescent="0.3">
      <c r="A140" s="3" t="s">
        <v>320</v>
      </c>
      <c r="B140" s="4">
        <v>45510</v>
      </c>
      <c r="C140" s="3" t="s">
        <v>1051</v>
      </c>
      <c r="D140" s="3" t="s">
        <v>1064</v>
      </c>
      <c r="E140" s="3" t="s">
        <v>321</v>
      </c>
      <c r="F140" s="3" t="s">
        <v>1296</v>
      </c>
      <c r="G140" s="3" t="s">
        <v>1297</v>
      </c>
      <c r="H140" s="3" t="s">
        <v>42</v>
      </c>
      <c r="I140" s="3" t="s">
        <v>20</v>
      </c>
      <c r="J140" s="3">
        <v>1464.18</v>
      </c>
      <c r="K140" s="3">
        <v>5</v>
      </c>
      <c r="L140" s="3">
        <v>178.21</v>
      </c>
      <c r="M140" s="3">
        <v>406.4</v>
      </c>
      <c r="N140" s="3">
        <v>406</v>
      </c>
      <c r="O140" s="3" t="s">
        <v>1055</v>
      </c>
      <c r="P140" s="3" t="s">
        <v>35</v>
      </c>
      <c r="Q140" s="3" t="s">
        <v>43</v>
      </c>
      <c r="R140" s="3">
        <f>YEAR(Table1[[#This Row],[Ordered Date]])</f>
        <v>2024</v>
      </c>
    </row>
    <row r="141" spans="1:18" x14ac:dyDescent="0.3">
      <c r="A141" s="3" t="s">
        <v>322</v>
      </c>
      <c r="B141" s="4">
        <v>45592</v>
      </c>
      <c r="C141" s="3" t="s">
        <v>1097</v>
      </c>
      <c r="D141" s="3" t="s">
        <v>1094</v>
      </c>
      <c r="E141" s="3" t="s">
        <v>323</v>
      </c>
      <c r="F141" s="3" t="s">
        <v>1298</v>
      </c>
      <c r="G141" s="3" t="s">
        <v>1299</v>
      </c>
      <c r="H141" s="3" t="s">
        <v>62</v>
      </c>
      <c r="I141" s="3" t="s">
        <v>20</v>
      </c>
      <c r="J141" s="3">
        <v>8000.9</v>
      </c>
      <c r="K141" s="3">
        <v>10</v>
      </c>
      <c r="L141" s="3">
        <v>179.62</v>
      </c>
      <c r="M141" s="3">
        <v>956.24</v>
      </c>
      <c r="N141" s="3">
        <v>956</v>
      </c>
      <c r="O141" s="3" t="s">
        <v>1055</v>
      </c>
      <c r="P141" s="3" t="s">
        <v>25</v>
      </c>
      <c r="Q141" s="3" t="s">
        <v>43</v>
      </c>
      <c r="R141" s="3">
        <f>YEAR(Table1[[#This Row],[Ordered Date]])</f>
        <v>2024</v>
      </c>
    </row>
    <row r="142" spans="1:18" x14ac:dyDescent="0.3">
      <c r="A142" s="3" t="s">
        <v>324</v>
      </c>
      <c r="B142" s="4">
        <v>45412</v>
      </c>
      <c r="C142" s="3" t="s">
        <v>1067</v>
      </c>
      <c r="D142" s="3" t="s">
        <v>1064</v>
      </c>
      <c r="E142" s="3" t="s">
        <v>325</v>
      </c>
      <c r="F142" s="3" t="s">
        <v>1300</v>
      </c>
      <c r="G142" s="3" t="s">
        <v>1218</v>
      </c>
      <c r="H142" s="3" t="s">
        <v>88</v>
      </c>
      <c r="I142" s="3" t="s">
        <v>34</v>
      </c>
      <c r="J142" s="3">
        <v>903.77</v>
      </c>
      <c r="K142" s="3">
        <v>6</v>
      </c>
      <c r="L142" s="3">
        <v>19.71</v>
      </c>
      <c r="M142" s="3">
        <v>100.04</v>
      </c>
      <c r="N142" s="3">
        <v>100</v>
      </c>
      <c r="O142" s="3" t="s">
        <v>1055</v>
      </c>
      <c r="P142" s="3" t="s">
        <v>35</v>
      </c>
      <c r="Q142" s="3" t="s">
        <v>21</v>
      </c>
      <c r="R142" s="3">
        <f>YEAR(Table1[[#This Row],[Ordered Date]])</f>
        <v>2024</v>
      </c>
    </row>
    <row r="143" spans="1:18" x14ac:dyDescent="0.3">
      <c r="A143" s="3" t="s">
        <v>326</v>
      </c>
      <c r="B143" s="4">
        <v>45508</v>
      </c>
      <c r="C143" s="3" t="s">
        <v>1051</v>
      </c>
      <c r="D143" s="3" t="s">
        <v>1094</v>
      </c>
      <c r="E143" s="3" t="s">
        <v>327</v>
      </c>
      <c r="F143" s="3" t="s">
        <v>1301</v>
      </c>
      <c r="G143" s="3" t="s">
        <v>1302</v>
      </c>
      <c r="H143" s="3" t="s">
        <v>29</v>
      </c>
      <c r="I143" s="3" t="s">
        <v>30</v>
      </c>
      <c r="J143" s="3">
        <v>5456.84</v>
      </c>
      <c r="K143" s="3">
        <v>6</v>
      </c>
      <c r="L143" s="3">
        <v>943.81</v>
      </c>
      <c r="M143" s="3">
        <v>826.38</v>
      </c>
      <c r="N143" s="3">
        <v>826</v>
      </c>
      <c r="O143" s="3" t="s">
        <v>1055</v>
      </c>
      <c r="P143" s="3" t="s">
        <v>39</v>
      </c>
      <c r="Q143" s="3" t="s">
        <v>26</v>
      </c>
      <c r="R143" s="3">
        <f>YEAR(Table1[[#This Row],[Ordered Date]])</f>
        <v>2024</v>
      </c>
    </row>
    <row r="144" spans="1:18" x14ac:dyDescent="0.3">
      <c r="A144" s="3" t="s">
        <v>328</v>
      </c>
      <c r="B144" s="4">
        <v>45391</v>
      </c>
      <c r="C144" s="3" t="s">
        <v>1067</v>
      </c>
      <c r="D144" s="3" t="s">
        <v>1064</v>
      </c>
      <c r="E144" s="3" t="s">
        <v>329</v>
      </c>
      <c r="F144" s="3" t="s">
        <v>1247</v>
      </c>
      <c r="G144" s="3" t="s">
        <v>1303</v>
      </c>
      <c r="H144" s="3" t="s">
        <v>138</v>
      </c>
      <c r="I144" s="3" t="s">
        <v>30</v>
      </c>
      <c r="J144" s="3">
        <v>1195.43</v>
      </c>
      <c r="K144" s="3">
        <v>3</v>
      </c>
      <c r="L144" s="3">
        <v>120.57</v>
      </c>
      <c r="M144" s="3">
        <v>237.08</v>
      </c>
      <c r="N144" s="3">
        <v>237</v>
      </c>
      <c r="O144" s="3" t="s">
        <v>1055</v>
      </c>
      <c r="P144" s="3" t="s">
        <v>35</v>
      </c>
      <c r="Q144" s="3" t="s">
        <v>119</v>
      </c>
      <c r="R144" s="3">
        <f>YEAR(Table1[[#This Row],[Ordered Date]])</f>
        <v>2024</v>
      </c>
    </row>
    <row r="145" spans="1:18" x14ac:dyDescent="0.3">
      <c r="A145" s="3" t="s">
        <v>330</v>
      </c>
      <c r="B145" s="4">
        <v>45438</v>
      </c>
      <c r="C145" s="3" t="s">
        <v>1150</v>
      </c>
      <c r="D145" s="3" t="s">
        <v>1094</v>
      </c>
      <c r="E145" s="3" t="s">
        <v>331</v>
      </c>
      <c r="F145" s="3" t="s">
        <v>1304</v>
      </c>
      <c r="G145" s="3" t="s">
        <v>1305</v>
      </c>
      <c r="H145" s="3" t="s">
        <v>57</v>
      </c>
      <c r="I145" s="3" t="s">
        <v>14</v>
      </c>
      <c r="J145" s="3">
        <v>102.38</v>
      </c>
      <c r="K145" s="3">
        <v>2</v>
      </c>
      <c r="L145" s="3">
        <v>16.350000000000001</v>
      </c>
      <c r="M145" s="3">
        <v>16.670000000000002</v>
      </c>
      <c r="N145" s="3">
        <v>17</v>
      </c>
      <c r="O145" s="3" t="s">
        <v>1055</v>
      </c>
      <c r="P145" s="3" t="s">
        <v>25</v>
      </c>
      <c r="Q145" s="3" t="s">
        <v>16</v>
      </c>
      <c r="R145" s="3">
        <f>YEAR(Table1[[#This Row],[Ordered Date]])</f>
        <v>2024</v>
      </c>
    </row>
    <row r="146" spans="1:18" x14ac:dyDescent="0.3">
      <c r="A146" s="3" t="s">
        <v>332</v>
      </c>
      <c r="B146" s="4">
        <v>45452</v>
      </c>
      <c r="C146" s="3" t="s">
        <v>1091</v>
      </c>
      <c r="D146" s="3" t="s">
        <v>1094</v>
      </c>
      <c r="E146" s="3" t="s">
        <v>333</v>
      </c>
      <c r="F146" s="3" t="s">
        <v>1132</v>
      </c>
      <c r="G146" s="3" t="s">
        <v>1306</v>
      </c>
      <c r="H146" s="3" t="s">
        <v>57</v>
      </c>
      <c r="I146" s="3" t="s">
        <v>14</v>
      </c>
      <c r="J146" s="3">
        <v>137.68</v>
      </c>
      <c r="K146" s="3">
        <v>4</v>
      </c>
      <c r="L146" s="3">
        <v>2.38</v>
      </c>
      <c r="M146" s="3">
        <v>40.130000000000003</v>
      </c>
      <c r="N146" s="3">
        <v>40</v>
      </c>
      <c r="O146" s="3" t="s">
        <v>1055</v>
      </c>
      <c r="P146" s="3" t="s">
        <v>15</v>
      </c>
      <c r="Q146" s="3" t="s">
        <v>16</v>
      </c>
      <c r="R146" s="3">
        <f>YEAR(Table1[[#This Row],[Ordered Date]])</f>
        <v>2024</v>
      </c>
    </row>
    <row r="147" spans="1:18" x14ac:dyDescent="0.3">
      <c r="A147" s="3" t="s">
        <v>334</v>
      </c>
      <c r="B147" s="4">
        <v>45654</v>
      </c>
      <c r="C147" s="3" t="s">
        <v>1163</v>
      </c>
      <c r="D147" s="3" t="s">
        <v>1052</v>
      </c>
      <c r="E147" s="3" t="s">
        <v>335</v>
      </c>
      <c r="F147" s="3" t="s">
        <v>1307</v>
      </c>
      <c r="G147" s="3" t="s">
        <v>1308</v>
      </c>
      <c r="H147" s="3" t="s">
        <v>102</v>
      </c>
      <c r="I147" s="3" t="s">
        <v>34</v>
      </c>
      <c r="J147" s="3">
        <v>3515.67</v>
      </c>
      <c r="K147" s="3">
        <v>8</v>
      </c>
      <c r="L147" s="3">
        <v>183.64</v>
      </c>
      <c r="M147" s="3">
        <v>1004.64</v>
      </c>
      <c r="N147" s="3">
        <v>1005</v>
      </c>
      <c r="O147" s="3" t="s">
        <v>1063</v>
      </c>
      <c r="P147" s="3" t="s">
        <v>39</v>
      </c>
      <c r="Q147" s="3" t="s">
        <v>43</v>
      </c>
      <c r="R147" s="3">
        <f>YEAR(Table1[[#This Row],[Ordered Date]])</f>
        <v>2024</v>
      </c>
    </row>
    <row r="148" spans="1:18" x14ac:dyDescent="0.3">
      <c r="A148" s="3" t="s">
        <v>336</v>
      </c>
      <c r="B148" s="4">
        <v>45383</v>
      </c>
      <c r="C148" s="3" t="s">
        <v>1067</v>
      </c>
      <c r="D148" s="3" t="s">
        <v>1088</v>
      </c>
      <c r="E148" s="3" t="s">
        <v>337</v>
      </c>
      <c r="F148" s="3" t="s">
        <v>1105</v>
      </c>
      <c r="G148" s="3" t="s">
        <v>1122</v>
      </c>
      <c r="H148" s="3" t="s">
        <v>88</v>
      </c>
      <c r="I148" s="3" t="s">
        <v>34</v>
      </c>
      <c r="J148" s="3">
        <v>1888.32</v>
      </c>
      <c r="K148" s="3">
        <v>2</v>
      </c>
      <c r="L148" s="3">
        <v>91.47</v>
      </c>
      <c r="M148" s="3">
        <v>541.79</v>
      </c>
      <c r="N148" s="3">
        <v>542</v>
      </c>
      <c r="O148" s="3" t="s">
        <v>1055</v>
      </c>
      <c r="P148" s="3" t="s">
        <v>15</v>
      </c>
      <c r="Q148" s="3" t="s">
        <v>119</v>
      </c>
      <c r="R148" s="3">
        <f>YEAR(Table1[[#This Row],[Ordered Date]])</f>
        <v>2024</v>
      </c>
    </row>
    <row r="149" spans="1:18" x14ac:dyDescent="0.3">
      <c r="A149" s="3" t="s">
        <v>338</v>
      </c>
      <c r="B149" s="4">
        <v>45714</v>
      </c>
      <c r="C149" s="3" t="s">
        <v>1081</v>
      </c>
      <c r="D149" s="3" t="s">
        <v>1057</v>
      </c>
      <c r="E149" s="3" t="s">
        <v>339</v>
      </c>
      <c r="F149" s="3" t="s">
        <v>1247</v>
      </c>
      <c r="G149" s="3" t="s">
        <v>1309</v>
      </c>
      <c r="H149" s="3" t="s">
        <v>69</v>
      </c>
      <c r="I149" s="3" t="s">
        <v>34</v>
      </c>
      <c r="J149" s="3">
        <v>1980.4</v>
      </c>
      <c r="K149" s="3">
        <v>2</v>
      </c>
      <c r="L149" s="3">
        <v>194.36</v>
      </c>
      <c r="M149" s="3">
        <v>210.5</v>
      </c>
      <c r="N149" s="3">
        <v>210</v>
      </c>
      <c r="O149" s="3" t="s">
        <v>1055</v>
      </c>
      <c r="P149" s="3" t="s">
        <v>35</v>
      </c>
      <c r="Q149" s="3" t="s">
        <v>16</v>
      </c>
      <c r="R149" s="3">
        <f>YEAR(Table1[[#This Row],[Ordered Date]])</f>
        <v>2025</v>
      </c>
    </row>
    <row r="150" spans="1:18" x14ac:dyDescent="0.3">
      <c r="A150" s="3" t="s">
        <v>340</v>
      </c>
      <c r="B150" s="4">
        <v>45398</v>
      </c>
      <c r="C150" s="3" t="s">
        <v>1067</v>
      </c>
      <c r="D150" s="3" t="s">
        <v>1064</v>
      </c>
      <c r="E150" s="3" t="s">
        <v>341</v>
      </c>
      <c r="F150" s="3" t="s">
        <v>1238</v>
      </c>
      <c r="G150" s="3" t="s">
        <v>1086</v>
      </c>
      <c r="H150" s="3" t="s">
        <v>19</v>
      </c>
      <c r="I150" s="3" t="s">
        <v>20</v>
      </c>
      <c r="J150" s="3">
        <v>336.39</v>
      </c>
      <c r="K150" s="3">
        <v>2</v>
      </c>
      <c r="L150" s="3">
        <v>62.68</v>
      </c>
      <c r="M150" s="3">
        <v>55.27</v>
      </c>
      <c r="N150" s="3">
        <v>55</v>
      </c>
      <c r="O150" s="3" t="s">
        <v>1055</v>
      </c>
      <c r="P150" s="3" t="s">
        <v>15</v>
      </c>
      <c r="Q150" s="3" t="s">
        <v>21</v>
      </c>
      <c r="R150" s="3">
        <f>YEAR(Table1[[#This Row],[Ordered Date]])</f>
        <v>2024</v>
      </c>
    </row>
    <row r="151" spans="1:18" x14ac:dyDescent="0.3">
      <c r="A151" s="3" t="s">
        <v>342</v>
      </c>
      <c r="B151" s="4">
        <v>45706</v>
      </c>
      <c r="C151" s="3" t="s">
        <v>1081</v>
      </c>
      <c r="D151" s="3" t="s">
        <v>1064</v>
      </c>
      <c r="E151" s="3" t="s">
        <v>343</v>
      </c>
      <c r="F151" s="3" t="s">
        <v>1310</v>
      </c>
      <c r="G151" s="3" t="s">
        <v>1246</v>
      </c>
      <c r="H151" s="3" t="s">
        <v>138</v>
      </c>
      <c r="I151" s="3" t="s">
        <v>30</v>
      </c>
      <c r="J151" s="3">
        <v>2035.48</v>
      </c>
      <c r="K151" s="3">
        <v>3</v>
      </c>
      <c r="L151" s="3">
        <v>274.60000000000002</v>
      </c>
      <c r="M151" s="3">
        <v>376.59</v>
      </c>
      <c r="N151" s="3">
        <v>377</v>
      </c>
      <c r="O151" s="3" t="s">
        <v>1055</v>
      </c>
      <c r="P151" s="3" t="s">
        <v>35</v>
      </c>
      <c r="Q151" s="3" t="s">
        <v>21</v>
      </c>
      <c r="R151" s="3">
        <f>YEAR(Table1[[#This Row],[Ordered Date]])</f>
        <v>2025</v>
      </c>
    </row>
    <row r="152" spans="1:18" x14ac:dyDescent="0.3">
      <c r="A152" s="3" t="s">
        <v>344</v>
      </c>
      <c r="B152" s="4">
        <v>45581</v>
      </c>
      <c r="C152" s="3" t="s">
        <v>1097</v>
      </c>
      <c r="D152" s="3" t="s">
        <v>1057</v>
      </c>
      <c r="E152" s="3" t="s">
        <v>345</v>
      </c>
      <c r="F152" s="3" t="s">
        <v>1296</v>
      </c>
      <c r="G152" s="3" t="s">
        <v>1311</v>
      </c>
      <c r="H152" s="3" t="s">
        <v>29</v>
      </c>
      <c r="I152" s="3" t="s">
        <v>30</v>
      </c>
      <c r="J152" s="3">
        <v>741.21</v>
      </c>
      <c r="K152" s="3">
        <v>8</v>
      </c>
      <c r="L152" s="3">
        <v>91.44</v>
      </c>
      <c r="M152" s="3">
        <v>143.19</v>
      </c>
      <c r="N152" s="3">
        <v>143</v>
      </c>
      <c r="O152" s="3" t="s">
        <v>1055</v>
      </c>
      <c r="P152" s="3" t="s">
        <v>35</v>
      </c>
      <c r="Q152" s="3" t="s">
        <v>16</v>
      </c>
      <c r="R152" s="3">
        <f>YEAR(Table1[[#This Row],[Ordered Date]])</f>
        <v>2024</v>
      </c>
    </row>
    <row r="153" spans="1:18" x14ac:dyDescent="0.3">
      <c r="A153" s="3" t="s">
        <v>346</v>
      </c>
      <c r="B153" s="4">
        <v>45576</v>
      </c>
      <c r="C153" s="3" t="s">
        <v>1097</v>
      </c>
      <c r="D153" s="3" t="s">
        <v>1060</v>
      </c>
      <c r="E153" s="3" t="s">
        <v>347</v>
      </c>
      <c r="F153" s="3" t="s">
        <v>1159</v>
      </c>
      <c r="G153" s="3" t="s">
        <v>1131</v>
      </c>
      <c r="H153" s="3" t="s">
        <v>13</v>
      </c>
      <c r="I153" s="3" t="s">
        <v>14</v>
      </c>
      <c r="J153" s="3">
        <v>3146.62</v>
      </c>
      <c r="K153" s="3">
        <v>4</v>
      </c>
      <c r="L153" s="3">
        <v>615.85</v>
      </c>
      <c r="M153" s="3">
        <v>613.17999999999995</v>
      </c>
      <c r="N153" s="3">
        <v>613</v>
      </c>
      <c r="O153" s="3" t="s">
        <v>1055</v>
      </c>
      <c r="P153" s="3" t="s">
        <v>35</v>
      </c>
      <c r="Q153" s="3" t="s">
        <v>26</v>
      </c>
      <c r="R153" s="3">
        <f>YEAR(Table1[[#This Row],[Ordered Date]])</f>
        <v>2024</v>
      </c>
    </row>
    <row r="154" spans="1:18" x14ac:dyDescent="0.3">
      <c r="A154" s="3" t="s">
        <v>348</v>
      </c>
      <c r="B154" s="4">
        <v>45614</v>
      </c>
      <c r="C154" s="3" t="s">
        <v>1059</v>
      </c>
      <c r="D154" s="3" t="s">
        <v>1088</v>
      </c>
      <c r="E154" s="3" t="s">
        <v>349</v>
      </c>
      <c r="F154" s="3" t="s">
        <v>1312</v>
      </c>
      <c r="G154" s="3" t="s">
        <v>1313</v>
      </c>
      <c r="H154" s="3" t="s">
        <v>19</v>
      </c>
      <c r="I154" s="3" t="s">
        <v>20</v>
      </c>
      <c r="J154" s="3">
        <v>2191.67</v>
      </c>
      <c r="K154" s="3">
        <v>10</v>
      </c>
      <c r="L154" s="3">
        <v>104.72</v>
      </c>
      <c r="M154" s="3">
        <v>401.07</v>
      </c>
      <c r="N154" s="3">
        <v>401</v>
      </c>
      <c r="O154" s="3" t="s">
        <v>1055</v>
      </c>
      <c r="P154" s="3" t="s">
        <v>39</v>
      </c>
      <c r="Q154" s="3" t="s">
        <v>43</v>
      </c>
      <c r="R154" s="3">
        <f>YEAR(Table1[[#This Row],[Ordered Date]])</f>
        <v>2024</v>
      </c>
    </row>
    <row r="155" spans="1:18" x14ac:dyDescent="0.3">
      <c r="A155" s="3" t="s">
        <v>350</v>
      </c>
      <c r="B155" s="4">
        <v>45487</v>
      </c>
      <c r="C155" s="3" t="s">
        <v>1087</v>
      </c>
      <c r="D155" s="3" t="s">
        <v>1094</v>
      </c>
      <c r="E155" s="3" t="s">
        <v>351</v>
      </c>
      <c r="F155" s="3" t="s">
        <v>1314</v>
      </c>
      <c r="G155" s="3" t="s">
        <v>1245</v>
      </c>
      <c r="H155" s="3" t="s">
        <v>62</v>
      </c>
      <c r="I155" s="3" t="s">
        <v>20</v>
      </c>
      <c r="J155" s="3">
        <v>6113.93</v>
      </c>
      <c r="K155" s="3">
        <v>10</v>
      </c>
      <c r="L155" s="3">
        <v>799.12</v>
      </c>
      <c r="M155" s="3">
        <v>639.24</v>
      </c>
      <c r="N155" s="3">
        <v>639</v>
      </c>
      <c r="O155" s="3" t="s">
        <v>1055</v>
      </c>
      <c r="P155" s="3" t="s">
        <v>39</v>
      </c>
      <c r="Q155" s="3" t="s">
        <v>119</v>
      </c>
      <c r="R155" s="3">
        <f>YEAR(Table1[[#This Row],[Ordered Date]])</f>
        <v>2024</v>
      </c>
    </row>
    <row r="156" spans="1:18" x14ac:dyDescent="0.3">
      <c r="A156" s="3" t="s">
        <v>352</v>
      </c>
      <c r="B156" s="4">
        <v>45550</v>
      </c>
      <c r="C156" s="3" t="s">
        <v>1079</v>
      </c>
      <c r="D156" s="3" t="s">
        <v>1094</v>
      </c>
      <c r="E156" s="3" t="s">
        <v>353</v>
      </c>
      <c r="F156" s="3" t="s">
        <v>1315</v>
      </c>
      <c r="G156" s="3" t="s">
        <v>1213</v>
      </c>
      <c r="H156" s="3" t="s">
        <v>93</v>
      </c>
      <c r="I156" s="3" t="s">
        <v>34</v>
      </c>
      <c r="J156" s="3">
        <v>5997.39</v>
      </c>
      <c r="K156" s="3">
        <v>10</v>
      </c>
      <c r="L156" s="3">
        <v>49.95</v>
      </c>
      <c r="M156" s="3">
        <v>873.83</v>
      </c>
      <c r="N156" s="3">
        <v>874</v>
      </c>
      <c r="O156" s="3" t="s">
        <v>1055</v>
      </c>
      <c r="P156" s="3" t="s">
        <v>39</v>
      </c>
      <c r="Q156" s="3" t="s">
        <v>26</v>
      </c>
      <c r="R156" s="3">
        <f>YEAR(Table1[[#This Row],[Ordered Date]])</f>
        <v>2024</v>
      </c>
    </row>
    <row r="157" spans="1:18" x14ac:dyDescent="0.3">
      <c r="A157" s="3" t="s">
        <v>354</v>
      </c>
      <c r="B157" s="4">
        <v>45667</v>
      </c>
      <c r="C157" s="3" t="s">
        <v>1070</v>
      </c>
      <c r="D157" s="3" t="s">
        <v>1060</v>
      </c>
      <c r="E157" s="3" t="s">
        <v>355</v>
      </c>
      <c r="F157" s="3" t="s">
        <v>1316</v>
      </c>
      <c r="G157" s="3" t="s">
        <v>1195</v>
      </c>
      <c r="H157" s="3" t="s">
        <v>57</v>
      </c>
      <c r="I157" s="3" t="s">
        <v>14</v>
      </c>
      <c r="J157" s="3">
        <v>1490.17</v>
      </c>
      <c r="K157" s="3">
        <v>2</v>
      </c>
      <c r="L157" s="3">
        <v>108.81</v>
      </c>
      <c r="M157" s="3">
        <v>275.45999999999998</v>
      </c>
      <c r="N157" s="3">
        <v>275</v>
      </c>
      <c r="O157" s="3" t="s">
        <v>1055</v>
      </c>
      <c r="P157" s="3" t="s">
        <v>35</v>
      </c>
      <c r="Q157" s="3" t="s">
        <v>21</v>
      </c>
      <c r="R157" s="3">
        <f>YEAR(Table1[[#This Row],[Ordered Date]])</f>
        <v>2025</v>
      </c>
    </row>
    <row r="158" spans="1:18" x14ac:dyDescent="0.3">
      <c r="A158" s="3" t="s">
        <v>356</v>
      </c>
      <c r="B158" s="4">
        <v>45568</v>
      </c>
      <c r="C158" s="3" t="s">
        <v>1097</v>
      </c>
      <c r="D158" s="3" t="s">
        <v>1071</v>
      </c>
      <c r="E158" s="3" t="s">
        <v>357</v>
      </c>
      <c r="F158" s="3" t="s">
        <v>1236</v>
      </c>
      <c r="G158" s="3" t="s">
        <v>1146</v>
      </c>
      <c r="H158" s="3" t="s">
        <v>69</v>
      </c>
      <c r="I158" s="3" t="s">
        <v>34</v>
      </c>
      <c r="J158" s="3">
        <v>643.24</v>
      </c>
      <c r="K158" s="3">
        <v>6</v>
      </c>
      <c r="L158" s="3">
        <v>12.3</v>
      </c>
      <c r="M158" s="3">
        <v>180.59</v>
      </c>
      <c r="N158" s="3">
        <v>181</v>
      </c>
      <c r="O158" s="3" t="s">
        <v>1055</v>
      </c>
      <c r="P158" s="3" t="s">
        <v>35</v>
      </c>
      <c r="Q158" s="3" t="s">
        <v>26</v>
      </c>
      <c r="R158" s="3">
        <f>YEAR(Table1[[#This Row],[Ordered Date]])</f>
        <v>2024</v>
      </c>
    </row>
    <row r="159" spans="1:18" x14ac:dyDescent="0.3">
      <c r="A159" s="3" t="s">
        <v>358</v>
      </c>
      <c r="B159" s="4">
        <v>45427</v>
      </c>
      <c r="C159" s="3" t="s">
        <v>1150</v>
      </c>
      <c r="D159" s="3" t="s">
        <v>1057</v>
      </c>
      <c r="E159" s="3" t="s">
        <v>359</v>
      </c>
      <c r="F159" s="3" t="s">
        <v>1317</v>
      </c>
      <c r="G159" s="3" t="s">
        <v>1318</v>
      </c>
      <c r="H159" s="3" t="s">
        <v>46</v>
      </c>
      <c r="I159" s="3" t="s">
        <v>14</v>
      </c>
      <c r="J159" s="3">
        <v>861.74</v>
      </c>
      <c r="K159" s="3">
        <v>1</v>
      </c>
      <c r="L159" s="3">
        <v>35.83</v>
      </c>
      <c r="M159" s="3">
        <v>211.26</v>
      </c>
      <c r="N159" s="3">
        <v>211</v>
      </c>
      <c r="O159" s="3" t="s">
        <v>1055</v>
      </c>
      <c r="P159" s="3" t="s">
        <v>25</v>
      </c>
      <c r="Q159" s="3" t="s">
        <v>119</v>
      </c>
      <c r="R159" s="3">
        <f>YEAR(Table1[[#This Row],[Ordered Date]])</f>
        <v>2024</v>
      </c>
    </row>
    <row r="160" spans="1:18" x14ac:dyDescent="0.3">
      <c r="A160" s="3" t="s">
        <v>360</v>
      </c>
      <c r="B160" s="4">
        <v>45708</v>
      </c>
      <c r="C160" s="3" t="s">
        <v>1081</v>
      </c>
      <c r="D160" s="3" t="s">
        <v>1071</v>
      </c>
      <c r="E160" s="3" t="s">
        <v>361</v>
      </c>
      <c r="F160" s="3" t="s">
        <v>1319</v>
      </c>
      <c r="G160" s="3" t="s">
        <v>1293</v>
      </c>
      <c r="H160" s="3" t="s">
        <v>13</v>
      </c>
      <c r="I160" s="3" t="s">
        <v>14</v>
      </c>
      <c r="J160" s="3">
        <v>330.71</v>
      </c>
      <c r="K160" s="3">
        <v>8</v>
      </c>
      <c r="L160" s="3">
        <v>56.44</v>
      </c>
      <c r="M160" s="3">
        <v>77.900000000000006</v>
      </c>
      <c r="N160" s="3">
        <v>78</v>
      </c>
      <c r="O160" s="3" t="s">
        <v>1055</v>
      </c>
      <c r="P160" s="3" t="s">
        <v>15</v>
      </c>
      <c r="Q160" s="3" t="s">
        <v>26</v>
      </c>
      <c r="R160" s="3">
        <f>YEAR(Table1[[#This Row],[Ordered Date]])</f>
        <v>2025</v>
      </c>
    </row>
    <row r="161" spans="1:18" x14ac:dyDescent="0.3">
      <c r="A161" s="3" t="s">
        <v>362</v>
      </c>
      <c r="B161" s="4">
        <v>45508</v>
      </c>
      <c r="C161" s="3" t="s">
        <v>1051</v>
      </c>
      <c r="D161" s="3" t="s">
        <v>1094</v>
      </c>
      <c r="E161" s="3" t="s">
        <v>363</v>
      </c>
      <c r="F161" s="3" t="s">
        <v>1236</v>
      </c>
      <c r="G161" s="3" t="s">
        <v>1320</v>
      </c>
      <c r="H161" s="3" t="s">
        <v>19</v>
      </c>
      <c r="I161" s="3" t="s">
        <v>20</v>
      </c>
      <c r="J161" s="3">
        <v>385.86</v>
      </c>
      <c r="K161" s="3">
        <v>9</v>
      </c>
      <c r="L161" s="3">
        <v>19.329999999999998</v>
      </c>
      <c r="M161" s="3">
        <v>48.28</v>
      </c>
      <c r="N161" s="3">
        <v>48</v>
      </c>
      <c r="O161" s="3" t="s">
        <v>1055</v>
      </c>
      <c r="P161" s="3" t="s">
        <v>39</v>
      </c>
      <c r="Q161" s="3" t="s">
        <v>26</v>
      </c>
      <c r="R161" s="3">
        <f>YEAR(Table1[[#This Row],[Ordered Date]])</f>
        <v>2024</v>
      </c>
    </row>
    <row r="162" spans="1:18" x14ac:dyDescent="0.3">
      <c r="A162" s="3" t="s">
        <v>364</v>
      </c>
      <c r="B162" s="4">
        <v>45610</v>
      </c>
      <c r="C162" s="3" t="s">
        <v>1059</v>
      </c>
      <c r="D162" s="3" t="s">
        <v>1071</v>
      </c>
      <c r="E162" s="3" t="s">
        <v>365</v>
      </c>
      <c r="F162" s="3" t="s">
        <v>1321</v>
      </c>
      <c r="G162" s="3" t="s">
        <v>1322</v>
      </c>
      <c r="H162" s="3" t="s">
        <v>62</v>
      </c>
      <c r="I162" s="3" t="s">
        <v>20</v>
      </c>
      <c r="J162" s="3">
        <v>1135.94</v>
      </c>
      <c r="K162" s="3">
        <v>2</v>
      </c>
      <c r="L162" s="3">
        <v>208.29</v>
      </c>
      <c r="M162" s="3">
        <v>293.45999999999998</v>
      </c>
      <c r="N162" s="3">
        <v>293</v>
      </c>
      <c r="O162" s="3" t="s">
        <v>1055</v>
      </c>
      <c r="P162" s="3" t="s">
        <v>35</v>
      </c>
      <c r="Q162" s="3" t="s">
        <v>21</v>
      </c>
      <c r="R162" s="3">
        <f>YEAR(Table1[[#This Row],[Ordered Date]])</f>
        <v>2024</v>
      </c>
    </row>
    <row r="163" spans="1:18" x14ac:dyDescent="0.3">
      <c r="A163" s="3" t="s">
        <v>366</v>
      </c>
      <c r="B163" s="4">
        <v>45519</v>
      </c>
      <c r="C163" s="3" t="s">
        <v>1051</v>
      </c>
      <c r="D163" s="3" t="s">
        <v>1071</v>
      </c>
      <c r="E163" s="3" t="s">
        <v>367</v>
      </c>
      <c r="F163" s="3" t="s">
        <v>1189</v>
      </c>
      <c r="G163" s="3" t="s">
        <v>1323</v>
      </c>
      <c r="H163" s="3" t="s">
        <v>88</v>
      </c>
      <c r="I163" s="3" t="s">
        <v>34</v>
      </c>
      <c r="J163" s="3">
        <v>1366.59</v>
      </c>
      <c r="K163" s="3">
        <v>7</v>
      </c>
      <c r="L163" s="3">
        <v>66</v>
      </c>
      <c r="M163" s="3">
        <v>338.1</v>
      </c>
      <c r="N163" s="3">
        <v>338</v>
      </c>
      <c r="O163" s="3" t="s">
        <v>1055</v>
      </c>
      <c r="P163" s="3" t="s">
        <v>35</v>
      </c>
      <c r="Q163" s="3" t="s">
        <v>16</v>
      </c>
      <c r="R163" s="3">
        <f>YEAR(Table1[[#This Row],[Ordered Date]])</f>
        <v>2024</v>
      </c>
    </row>
    <row r="164" spans="1:18" x14ac:dyDescent="0.3">
      <c r="A164" s="3" t="s">
        <v>368</v>
      </c>
      <c r="B164" s="4">
        <v>45709</v>
      </c>
      <c r="C164" s="3" t="s">
        <v>1081</v>
      </c>
      <c r="D164" s="3" t="s">
        <v>1060</v>
      </c>
      <c r="E164" s="3" t="s">
        <v>1324</v>
      </c>
      <c r="F164" s="3" t="s">
        <v>1325</v>
      </c>
      <c r="G164" s="3" t="s">
        <v>1326</v>
      </c>
      <c r="H164" s="3" t="s">
        <v>88</v>
      </c>
      <c r="I164" s="3" t="s">
        <v>34</v>
      </c>
      <c r="J164" s="3">
        <v>450.08</v>
      </c>
      <c r="K164" s="3">
        <v>4</v>
      </c>
      <c r="L164" s="3">
        <v>14.18</v>
      </c>
      <c r="M164" s="3">
        <v>45.17</v>
      </c>
      <c r="N164" s="3">
        <v>45</v>
      </c>
      <c r="O164" s="3" t="s">
        <v>1055</v>
      </c>
      <c r="P164" s="3" t="s">
        <v>25</v>
      </c>
      <c r="Q164" s="3" t="s">
        <v>119</v>
      </c>
      <c r="R164" s="3">
        <f>YEAR(Table1[[#This Row],[Ordered Date]])</f>
        <v>2025</v>
      </c>
    </row>
    <row r="165" spans="1:18" x14ac:dyDescent="0.3">
      <c r="A165" s="3" t="s">
        <v>370</v>
      </c>
      <c r="B165" s="4">
        <v>45655</v>
      </c>
      <c r="C165" s="3" t="s">
        <v>1163</v>
      </c>
      <c r="D165" s="3" t="s">
        <v>1094</v>
      </c>
      <c r="E165" s="3" t="s">
        <v>371</v>
      </c>
      <c r="F165" s="3" t="s">
        <v>1327</v>
      </c>
      <c r="G165" s="3" t="s">
        <v>1328</v>
      </c>
      <c r="H165" s="3" t="s">
        <v>88</v>
      </c>
      <c r="I165" s="3" t="s">
        <v>34</v>
      </c>
      <c r="J165" s="3">
        <v>4662.71</v>
      </c>
      <c r="K165" s="3">
        <v>8</v>
      </c>
      <c r="L165" s="3">
        <v>42.19</v>
      </c>
      <c r="M165" s="3">
        <v>1033.8399999999999</v>
      </c>
      <c r="N165" s="3">
        <v>1034</v>
      </c>
      <c r="O165" s="3" t="s">
        <v>1063</v>
      </c>
      <c r="P165" s="3" t="s">
        <v>15</v>
      </c>
      <c r="Q165" s="3" t="s">
        <v>119</v>
      </c>
      <c r="R165" s="3">
        <f>YEAR(Table1[[#This Row],[Ordered Date]])</f>
        <v>2024</v>
      </c>
    </row>
    <row r="166" spans="1:18" x14ac:dyDescent="0.3">
      <c r="A166" s="3" t="s">
        <v>372</v>
      </c>
      <c r="B166" s="4">
        <v>45598</v>
      </c>
      <c r="C166" s="3" t="s">
        <v>1059</v>
      </c>
      <c r="D166" s="3" t="s">
        <v>1052</v>
      </c>
      <c r="E166" s="3" t="s">
        <v>373</v>
      </c>
      <c r="F166" s="3" t="s">
        <v>1161</v>
      </c>
      <c r="G166" s="3" t="s">
        <v>1329</v>
      </c>
      <c r="H166" s="3" t="s">
        <v>52</v>
      </c>
      <c r="I166" s="3" t="s">
        <v>30</v>
      </c>
      <c r="J166" s="3">
        <v>1969.2</v>
      </c>
      <c r="K166" s="3">
        <v>7</v>
      </c>
      <c r="L166" s="3">
        <v>201.81</v>
      </c>
      <c r="M166" s="3">
        <v>212.28</v>
      </c>
      <c r="N166" s="3">
        <v>212</v>
      </c>
      <c r="O166" s="3" t="s">
        <v>1055</v>
      </c>
      <c r="P166" s="3" t="s">
        <v>35</v>
      </c>
      <c r="Q166" s="3" t="s">
        <v>26</v>
      </c>
      <c r="R166" s="3">
        <f>YEAR(Table1[[#This Row],[Ordered Date]])</f>
        <v>2024</v>
      </c>
    </row>
    <row r="167" spans="1:18" x14ac:dyDescent="0.3">
      <c r="A167" s="3" t="s">
        <v>374</v>
      </c>
      <c r="B167" s="4">
        <v>45446</v>
      </c>
      <c r="C167" s="3" t="s">
        <v>1091</v>
      </c>
      <c r="D167" s="3" t="s">
        <v>1088</v>
      </c>
      <c r="E167" s="3" t="s">
        <v>1330</v>
      </c>
      <c r="F167" s="3" t="s">
        <v>1331</v>
      </c>
      <c r="G167" s="3" t="s">
        <v>1332</v>
      </c>
      <c r="H167" s="3" t="s">
        <v>175</v>
      </c>
      <c r="I167" s="3" t="s">
        <v>30</v>
      </c>
      <c r="J167" s="3">
        <v>3754.14</v>
      </c>
      <c r="K167" s="3">
        <v>4</v>
      </c>
      <c r="L167" s="3">
        <v>719.39</v>
      </c>
      <c r="M167" s="3">
        <v>555.77</v>
      </c>
      <c r="N167" s="3">
        <v>556</v>
      </c>
      <c r="O167" s="3" t="s">
        <v>1055</v>
      </c>
      <c r="P167" s="3" t="s">
        <v>15</v>
      </c>
      <c r="Q167" s="3" t="s">
        <v>43</v>
      </c>
      <c r="R167" s="3">
        <f>YEAR(Table1[[#This Row],[Ordered Date]])</f>
        <v>2024</v>
      </c>
    </row>
    <row r="168" spans="1:18" x14ac:dyDescent="0.3">
      <c r="A168" s="3" t="s">
        <v>376</v>
      </c>
      <c r="B168" s="4">
        <v>45610</v>
      </c>
      <c r="C168" s="3" t="s">
        <v>1059</v>
      </c>
      <c r="D168" s="3" t="s">
        <v>1071</v>
      </c>
      <c r="E168" s="3" t="s">
        <v>377</v>
      </c>
      <c r="F168" s="3" t="s">
        <v>1316</v>
      </c>
      <c r="G168" s="3" t="s">
        <v>1333</v>
      </c>
      <c r="H168" s="3" t="s">
        <v>38</v>
      </c>
      <c r="I168" s="3" t="s">
        <v>14</v>
      </c>
      <c r="J168" s="3">
        <v>3654.27</v>
      </c>
      <c r="K168" s="3">
        <v>4</v>
      </c>
      <c r="L168" s="3">
        <v>243.01</v>
      </c>
      <c r="M168" s="3">
        <v>950.23</v>
      </c>
      <c r="N168" s="3">
        <v>950</v>
      </c>
      <c r="O168" s="3" t="s">
        <v>1055</v>
      </c>
      <c r="P168" s="3" t="s">
        <v>15</v>
      </c>
      <c r="Q168" s="3" t="s">
        <v>21</v>
      </c>
      <c r="R168" s="3">
        <f>YEAR(Table1[[#This Row],[Ordered Date]])</f>
        <v>2024</v>
      </c>
    </row>
    <row r="169" spans="1:18" x14ac:dyDescent="0.3">
      <c r="A169" s="3" t="s">
        <v>378</v>
      </c>
      <c r="B169" s="4">
        <v>45419</v>
      </c>
      <c r="C169" s="3" t="s">
        <v>1150</v>
      </c>
      <c r="D169" s="3" t="s">
        <v>1064</v>
      </c>
      <c r="E169" s="3" t="s">
        <v>379</v>
      </c>
      <c r="F169" s="3" t="s">
        <v>1065</v>
      </c>
      <c r="G169" s="3" t="s">
        <v>1334</v>
      </c>
      <c r="H169" s="3" t="s">
        <v>88</v>
      </c>
      <c r="I169" s="3" t="s">
        <v>34</v>
      </c>
      <c r="J169" s="3">
        <v>1178.68</v>
      </c>
      <c r="K169" s="3">
        <v>2</v>
      </c>
      <c r="L169" s="3">
        <v>215.51</v>
      </c>
      <c r="M169" s="3">
        <v>246.43</v>
      </c>
      <c r="N169" s="3">
        <v>246</v>
      </c>
      <c r="O169" s="3" t="s">
        <v>1055</v>
      </c>
      <c r="P169" s="3" t="s">
        <v>15</v>
      </c>
      <c r="Q169" s="3" t="s">
        <v>21</v>
      </c>
      <c r="R169" s="3">
        <f>YEAR(Table1[[#This Row],[Ordered Date]])</f>
        <v>2024</v>
      </c>
    </row>
    <row r="170" spans="1:18" x14ac:dyDescent="0.3">
      <c r="A170" s="3" t="s">
        <v>380</v>
      </c>
      <c r="B170" s="4">
        <v>45659</v>
      </c>
      <c r="C170" s="3" t="s">
        <v>1070</v>
      </c>
      <c r="D170" s="3" t="s">
        <v>1071</v>
      </c>
      <c r="E170" s="3" t="s">
        <v>381</v>
      </c>
      <c r="F170" s="3" t="s">
        <v>1335</v>
      </c>
      <c r="G170" s="3" t="s">
        <v>1336</v>
      </c>
      <c r="H170" s="3" t="s">
        <v>24</v>
      </c>
      <c r="I170" s="3" t="s">
        <v>14</v>
      </c>
      <c r="J170" s="3">
        <v>399.24</v>
      </c>
      <c r="K170" s="3">
        <v>7</v>
      </c>
      <c r="L170" s="3">
        <v>16.88</v>
      </c>
      <c r="M170" s="3">
        <v>56.97</v>
      </c>
      <c r="N170" s="3">
        <v>57</v>
      </c>
      <c r="O170" s="3" t="s">
        <v>1055</v>
      </c>
      <c r="P170" s="3" t="s">
        <v>25</v>
      </c>
      <c r="Q170" s="3" t="s">
        <v>16</v>
      </c>
      <c r="R170" s="3">
        <f>YEAR(Table1[[#This Row],[Ordered Date]])</f>
        <v>2025</v>
      </c>
    </row>
    <row r="171" spans="1:18" x14ac:dyDescent="0.3">
      <c r="A171" s="3" t="s">
        <v>382</v>
      </c>
      <c r="B171" s="4">
        <v>45540</v>
      </c>
      <c r="C171" s="3" t="s">
        <v>1079</v>
      </c>
      <c r="D171" s="3" t="s">
        <v>1071</v>
      </c>
      <c r="E171" s="3" t="s">
        <v>383</v>
      </c>
      <c r="F171" s="3" t="s">
        <v>1337</v>
      </c>
      <c r="G171" s="3" t="s">
        <v>1137</v>
      </c>
      <c r="H171" s="3" t="s">
        <v>88</v>
      </c>
      <c r="I171" s="3" t="s">
        <v>34</v>
      </c>
      <c r="J171" s="3">
        <v>1454.65</v>
      </c>
      <c r="K171" s="3">
        <v>2</v>
      </c>
      <c r="L171" s="3">
        <v>213.41</v>
      </c>
      <c r="M171" s="3">
        <v>290.14999999999998</v>
      </c>
      <c r="N171" s="3">
        <v>290</v>
      </c>
      <c r="O171" s="3" t="s">
        <v>1055</v>
      </c>
      <c r="P171" s="3" t="s">
        <v>39</v>
      </c>
      <c r="Q171" s="3" t="s">
        <v>43</v>
      </c>
      <c r="R171" s="3">
        <f>YEAR(Table1[[#This Row],[Ordered Date]])</f>
        <v>2024</v>
      </c>
    </row>
    <row r="172" spans="1:18" x14ac:dyDescent="0.3">
      <c r="A172" s="3" t="s">
        <v>384</v>
      </c>
      <c r="B172" s="4">
        <v>45463</v>
      </c>
      <c r="C172" s="3" t="s">
        <v>1091</v>
      </c>
      <c r="D172" s="3" t="s">
        <v>1071</v>
      </c>
      <c r="E172" s="3" t="s">
        <v>385</v>
      </c>
      <c r="F172" s="3" t="s">
        <v>1284</v>
      </c>
      <c r="G172" s="3" t="s">
        <v>1338</v>
      </c>
      <c r="H172" s="3" t="s">
        <v>29</v>
      </c>
      <c r="I172" s="3" t="s">
        <v>30</v>
      </c>
      <c r="J172" s="3">
        <v>4244.76</v>
      </c>
      <c r="K172" s="3">
        <v>9</v>
      </c>
      <c r="L172" s="3">
        <v>671.12</v>
      </c>
      <c r="M172" s="3">
        <v>480.75</v>
      </c>
      <c r="N172" s="3">
        <v>481</v>
      </c>
      <c r="O172" s="3" t="s">
        <v>1055</v>
      </c>
      <c r="P172" s="3" t="s">
        <v>35</v>
      </c>
      <c r="Q172" s="3" t="s">
        <v>16</v>
      </c>
      <c r="R172" s="3">
        <f>YEAR(Table1[[#This Row],[Ordered Date]])</f>
        <v>2024</v>
      </c>
    </row>
    <row r="173" spans="1:18" x14ac:dyDescent="0.3">
      <c r="A173" s="3" t="s">
        <v>386</v>
      </c>
      <c r="B173" s="4">
        <v>45671</v>
      </c>
      <c r="C173" s="3" t="s">
        <v>1070</v>
      </c>
      <c r="D173" s="3" t="s">
        <v>1064</v>
      </c>
      <c r="E173" s="3" t="s">
        <v>387</v>
      </c>
      <c r="F173" s="3" t="s">
        <v>1339</v>
      </c>
      <c r="G173" s="3" t="s">
        <v>1340</v>
      </c>
      <c r="H173" s="3" t="s">
        <v>46</v>
      </c>
      <c r="I173" s="3" t="s">
        <v>14</v>
      </c>
      <c r="J173" s="3">
        <v>217.8</v>
      </c>
      <c r="K173" s="3">
        <v>1</v>
      </c>
      <c r="L173" s="3">
        <v>25.93</v>
      </c>
      <c r="M173" s="3">
        <v>25.85</v>
      </c>
      <c r="N173" s="3">
        <v>26</v>
      </c>
      <c r="O173" s="3" t="s">
        <v>1055</v>
      </c>
      <c r="P173" s="3" t="s">
        <v>25</v>
      </c>
      <c r="Q173" s="3" t="s">
        <v>119</v>
      </c>
      <c r="R173" s="3">
        <f>YEAR(Table1[[#This Row],[Ordered Date]])</f>
        <v>2025</v>
      </c>
    </row>
    <row r="174" spans="1:18" x14ac:dyDescent="0.3">
      <c r="A174" s="3" t="s">
        <v>388</v>
      </c>
      <c r="B174" s="4">
        <v>45671</v>
      </c>
      <c r="C174" s="3" t="s">
        <v>1070</v>
      </c>
      <c r="D174" s="3" t="s">
        <v>1064</v>
      </c>
      <c r="E174" s="3" t="s">
        <v>389</v>
      </c>
      <c r="F174" s="3" t="s">
        <v>1341</v>
      </c>
      <c r="G174" s="3" t="s">
        <v>1342</v>
      </c>
      <c r="H174" s="3" t="s">
        <v>79</v>
      </c>
      <c r="I174" s="3" t="s">
        <v>30</v>
      </c>
      <c r="J174" s="3">
        <v>3673.93</v>
      </c>
      <c r="K174" s="3">
        <v>9</v>
      </c>
      <c r="L174" s="3">
        <v>252.74</v>
      </c>
      <c r="M174" s="3">
        <v>423.7</v>
      </c>
      <c r="N174" s="3">
        <v>424</v>
      </c>
      <c r="O174" s="3" t="s">
        <v>1055</v>
      </c>
      <c r="P174" s="3" t="s">
        <v>39</v>
      </c>
      <c r="Q174" s="3" t="s">
        <v>119</v>
      </c>
      <c r="R174" s="3">
        <f>YEAR(Table1[[#This Row],[Ordered Date]])</f>
        <v>2025</v>
      </c>
    </row>
    <row r="175" spans="1:18" x14ac:dyDescent="0.3">
      <c r="A175" s="3" t="s">
        <v>390</v>
      </c>
      <c r="B175" s="4">
        <v>45553</v>
      </c>
      <c r="C175" s="3" t="s">
        <v>1079</v>
      </c>
      <c r="D175" s="3" t="s">
        <v>1057</v>
      </c>
      <c r="E175" s="3" t="s">
        <v>391</v>
      </c>
      <c r="F175" s="3" t="s">
        <v>1161</v>
      </c>
      <c r="G175" s="3" t="s">
        <v>1305</v>
      </c>
      <c r="H175" s="3" t="s">
        <v>102</v>
      </c>
      <c r="I175" s="3" t="s">
        <v>34</v>
      </c>
      <c r="J175" s="3">
        <v>1422.15</v>
      </c>
      <c r="K175" s="3">
        <v>7</v>
      </c>
      <c r="L175" s="3">
        <v>252.94</v>
      </c>
      <c r="M175" s="3">
        <v>315.10000000000002</v>
      </c>
      <c r="N175" s="3">
        <v>315</v>
      </c>
      <c r="O175" s="3" t="s">
        <v>1055</v>
      </c>
      <c r="P175" s="3" t="s">
        <v>25</v>
      </c>
      <c r="Q175" s="3" t="s">
        <v>43</v>
      </c>
      <c r="R175" s="3">
        <f>YEAR(Table1[[#This Row],[Ordered Date]])</f>
        <v>2024</v>
      </c>
    </row>
    <row r="176" spans="1:18" x14ac:dyDescent="0.3">
      <c r="A176" s="3" t="s">
        <v>392</v>
      </c>
      <c r="B176" s="4">
        <v>45525</v>
      </c>
      <c r="C176" s="3" t="s">
        <v>1051</v>
      </c>
      <c r="D176" s="3" t="s">
        <v>1057</v>
      </c>
      <c r="E176" s="3" t="s">
        <v>393</v>
      </c>
      <c r="F176" s="3" t="s">
        <v>1255</v>
      </c>
      <c r="G176" s="3" t="s">
        <v>1343</v>
      </c>
      <c r="H176" s="3" t="s">
        <v>33</v>
      </c>
      <c r="I176" s="3" t="s">
        <v>34</v>
      </c>
      <c r="J176" s="3">
        <v>2338.15</v>
      </c>
      <c r="K176" s="3">
        <v>4</v>
      </c>
      <c r="L176" s="3">
        <v>463.05</v>
      </c>
      <c r="M176" s="3">
        <v>529.79</v>
      </c>
      <c r="N176" s="3">
        <v>530</v>
      </c>
      <c r="O176" s="3" t="s">
        <v>1055</v>
      </c>
      <c r="P176" s="3" t="s">
        <v>25</v>
      </c>
      <c r="Q176" s="3" t="s">
        <v>26</v>
      </c>
      <c r="R176" s="3">
        <f>YEAR(Table1[[#This Row],[Ordered Date]])</f>
        <v>2024</v>
      </c>
    </row>
    <row r="177" spans="1:18" x14ac:dyDescent="0.3">
      <c r="A177" s="3" t="s">
        <v>394</v>
      </c>
      <c r="B177" s="4">
        <v>45669</v>
      </c>
      <c r="C177" s="3" t="s">
        <v>1070</v>
      </c>
      <c r="D177" s="3" t="s">
        <v>1094</v>
      </c>
      <c r="E177" s="3" t="s">
        <v>395</v>
      </c>
      <c r="F177" s="3" t="s">
        <v>1132</v>
      </c>
      <c r="G177" s="3" t="s">
        <v>1344</v>
      </c>
      <c r="H177" s="3" t="s">
        <v>19</v>
      </c>
      <c r="I177" s="3" t="s">
        <v>20</v>
      </c>
      <c r="J177" s="3">
        <v>6254.61</v>
      </c>
      <c r="K177" s="3">
        <v>9</v>
      </c>
      <c r="L177" s="3">
        <v>549.13</v>
      </c>
      <c r="M177" s="3">
        <v>1060.78</v>
      </c>
      <c r="N177" s="3">
        <v>1061</v>
      </c>
      <c r="O177" s="3" t="s">
        <v>1063</v>
      </c>
      <c r="P177" s="3" t="s">
        <v>39</v>
      </c>
      <c r="Q177" s="3" t="s">
        <v>119</v>
      </c>
      <c r="R177" s="3">
        <f>YEAR(Table1[[#This Row],[Ordered Date]])</f>
        <v>2025</v>
      </c>
    </row>
    <row r="178" spans="1:18" x14ac:dyDescent="0.3">
      <c r="A178" s="3" t="s">
        <v>396</v>
      </c>
      <c r="B178" s="4">
        <v>45391</v>
      </c>
      <c r="C178" s="3" t="s">
        <v>1067</v>
      </c>
      <c r="D178" s="3" t="s">
        <v>1064</v>
      </c>
      <c r="E178" s="3" t="s">
        <v>397</v>
      </c>
      <c r="F178" s="3" t="s">
        <v>1345</v>
      </c>
      <c r="G178" s="3" t="s">
        <v>1346</v>
      </c>
      <c r="H178" s="3" t="s">
        <v>102</v>
      </c>
      <c r="I178" s="3" t="s">
        <v>34</v>
      </c>
      <c r="J178" s="3">
        <v>219.66</v>
      </c>
      <c r="K178" s="3">
        <v>3</v>
      </c>
      <c r="L178" s="3">
        <v>32.450000000000003</v>
      </c>
      <c r="M178" s="3">
        <v>30.57</v>
      </c>
      <c r="N178" s="3">
        <v>31</v>
      </c>
      <c r="O178" s="3" t="s">
        <v>1055</v>
      </c>
      <c r="P178" s="3" t="s">
        <v>25</v>
      </c>
      <c r="Q178" s="3" t="s">
        <v>43</v>
      </c>
      <c r="R178" s="3">
        <f>YEAR(Table1[[#This Row],[Ordered Date]])</f>
        <v>2024</v>
      </c>
    </row>
    <row r="179" spans="1:18" x14ac:dyDescent="0.3">
      <c r="A179" s="3" t="s">
        <v>398</v>
      </c>
      <c r="B179" s="4">
        <v>45464</v>
      </c>
      <c r="C179" s="3" t="s">
        <v>1091</v>
      </c>
      <c r="D179" s="3" t="s">
        <v>1060</v>
      </c>
      <c r="E179" s="3" t="s">
        <v>1347</v>
      </c>
      <c r="F179" s="3" t="s">
        <v>1348</v>
      </c>
      <c r="G179" s="3" t="s">
        <v>1349</v>
      </c>
      <c r="H179" s="3" t="s">
        <v>138</v>
      </c>
      <c r="I179" s="3" t="s">
        <v>30</v>
      </c>
      <c r="J179" s="3">
        <v>203.31</v>
      </c>
      <c r="K179" s="3">
        <v>1</v>
      </c>
      <c r="L179" s="3">
        <v>18.59</v>
      </c>
      <c r="M179" s="3">
        <v>29.58</v>
      </c>
      <c r="N179" s="3">
        <v>30</v>
      </c>
      <c r="O179" s="3" t="s">
        <v>1055</v>
      </c>
      <c r="P179" s="3" t="s">
        <v>25</v>
      </c>
      <c r="Q179" s="3" t="s">
        <v>26</v>
      </c>
      <c r="R179" s="3">
        <f>YEAR(Table1[[#This Row],[Ordered Date]])</f>
        <v>2024</v>
      </c>
    </row>
    <row r="180" spans="1:18" x14ac:dyDescent="0.3">
      <c r="A180" s="3" t="s">
        <v>400</v>
      </c>
      <c r="B180" s="4">
        <v>45393</v>
      </c>
      <c r="C180" s="3" t="s">
        <v>1067</v>
      </c>
      <c r="D180" s="3" t="s">
        <v>1071</v>
      </c>
      <c r="E180" s="3" t="s">
        <v>401</v>
      </c>
      <c r="F180" s="3" t="s">
        <v>1350</v>
      </c>
      <c r="G180" s="3" t="s">
        <v>1351</v>
      </c>
      <c r="H180" s="3" t="s">
        <v>13</v>
      </c>
      <c r="I180" s="3" t="s">
        <v>14</v>
      </c>
      <c r="J180" s="3">
        <v>3430.11</v>
      </c>
      <c r="K180" s="3">
        <v>5</v>
      </c>
      <c r="L180" s="3">
        <v>46.17</v>
      </c>
      <c r="M180" s="3">
        <v>553.03</v>
      </c>
      <c r="N180" s="3">
        <v>553</v>
      </c>
      <c r="O180" s="3" t="s">
        <v>1055</v>
      </c>
      <c r="P180" s="3" t="s">
        <v>15</v>
      </c>
      <c r="Q180" s="3" t="s">
        <v>43</v>
      </c>
      <c r="R180" s="3">
        <f>YEAR(Table1[[#This Row],[Ordered Date]])</f>
        <v>2024</v>
      </c>
    </row>
    <row r="181" spans="1:18" x14ac:dyDescent="0.3">
      <c r="A181" s="3" t="s">
        <v>402</v>
      </c>
      <c r="B181" s="4">
        <v>45471</v>
      </c>
      <c r="C181" s="3" t="s">
        <v>1091</v>
      </c>
      <c r="D181" s="3" t="s">
        <v>1060</v>
      </c>
      <c r="E181" s="3" t="s">
        <v>403</v>
      </c>
      <c r="F181" s="3" t="s">
        <v>1352</v>
      </c>
      <c r="G181" s="3" t="s">
        <v>1336</v>
      </c>
      <c r="H181" s="3" t="s">
        <v>62</v>
      </c>
      <c r="I181" s="3" t="s">
        <v>20</v>
      </c>
      <c r="J181" s="3">
        <v>350.83</v>
      </c>
      <c r="K181" s="3">
        <v>2</v>
      </c>
      <c r="L181" s="3">
        <v>55.82</v>
      </c>
      <c r="M181" s="3">
        <v>75.739999999999995</v>
      </c>
      <c r="N181" s="3">
        <v>76</v>
      </c>
      <c r="O181" s="3" t="s">
        <v>1055</v>
      </c>
      <c r="P181" s="3" t="s">
        <v>15</v>
      </c>
      <c r="Q181" s="3" t="s">
        <v>43</v>
      </c>
      <c r="R181" s="3">
        <f>YEAR(Table1[[#This Row],[Ordered Date]])</f>
        <v>2024</v>
      </c>
    </row>
    <row r="182" spans="1:18" x14ac:dyDescent="0.3">
      <c r="A182" s="3" t="s">
        <v>404</v>
      </c>
      <c r="B182" s="4">
        <v>45562</v>
      </c>
      <c r="C182" s="3" t="s">
        <v>1079</v>
      </c>
      <c r="D182" s="3" t="s">
        <v>1060</v>
      </c>
      <c r="E182" s="3" t="s">
        <v>405</v>
      </c>
      <c r="F182" s="3" t="s">
        <v>1353</v>
      </c>
      <c r="G182" s="3" t="s">
        <v>1354</v>
      </c>
      <c r="H182" s="3" t="s">
        <v>62</v>
      </c>
      <c r="I182" s="3" t="s">
        <v>20</v>
      </c>
      <c r="J182" s="3">
        <v>7948.74</v>
      </c>
      <c r="K182" s="3">
        <v>9</v>
      </c>
      <c r="L182" s="3">
        <v>322.77999999999997</v>
      </c>
      <c r="M182" s="3">
        <v>1747.82</v>
      </c>
      <c r="N182" s="3">
        <v>1748</v>
      </c>
      <c r="O182" s="3" t="s">
        <v>1063</v>
      </c>
      <c r="P182" s="3" t="s">
        <v>15</v>
      </c>
      <c r="Q182" s="3" t="s">
        <v>43</v>
      </c>
      <c r="R182" s="3">
        <f>YEAR(Table1[[#This Row],[Ordered Date]])</f>
        <v>2024</v>
      </c>
    </row>
    <row r="183" spans="1:18" x14ac:dyDescent="0.3">
      <c r="A183" s="3" t="s">
        <v>406</v>
      </c>
      <c r="B183" s="4">
        <v>45390</v>
      </c>
      <c r="C183" s="3" t="s">
        <v>1067</v>
      </c>
      <c r="D183" s="3" t="s">
        <v>1088</v>
      </c>
      <c r="E183" s="3" t="s">
        <v>407</v>
      </c>
      <c r="F183" s="3" t="s">
        <v>1264</v>
      </c>
      <c r="G183" s="3" t="s">
        <v>1355</v>
      </c>
      <c r="H183" s="3" t="s">
        <v>29</v>
      </c>
      <c r="I183" s="3" t="s">
        <v>30</v>
      </c>
      <c r="J183" s="3">
        <v>2510.0300000000002</v>
      </c>
      <c r="K183" s="3">
        <v>5</v>
      </c>
      <c r="L183" s="3">
        <v>341.94</v>
      </c>
      <c r="M183" s="3">
        <v>685.83</v>
      </c>
      <c r="N183" s="3">
        <v>686</v>
      </c>
      <c r="O183" s="3" t="s">
        <v>1055</v>
      </c>
      <c r="P183" s="3" t="s">
        <v>25</v>
      </c>
      <c r="Q183" s="3" t="s">
        <v>16</v>
      </c>
      <c r="R183" s="3">
        <f>YEAR(Table1[[#This Row],[Ordered Date]])</f>
        <v>2024</v>
      </c>
    </row>
    <row r="184" spans="1:18" x14ac:dyDescent="0.3">
      <c r="A184" s="3" t="s">
        <v>408</v>
      </c>
      <c r="B184" s="4">
        <v>45722</v>
      </c>
      <c r="C184" s="3" t="s">
        <v>1056</v>
      </c>
      <c r="D184" s="3" t="s">
        <v>1071</v>
      </c>
      <c r="E184" s="3" t="s">
        <v>409</v>
      </c>
      <c r="F184" s="3" t="s">
        <v>1247</v>
      </c>
      <c r="G184" s="3" t="s">
        <v>1356</v>
      </c>
      <c r="H184" s="3" t="s">
        <v>33</v>
      </c>
      <c r="I184" s="3" t="s">
        <v>34</v>
      </c>
      <c r="J184" s="3">
        <v>2194.81</v>
      </c>
      <c r="K184" s="3">
        <v>7</v>
      </c>
      <c r="L184" s="3">
        <v>72.11</v>
      </c>
      <c r="M184" s="3">
        <v>580.42999999999995</v>
      </c>
      <c r="N184" s="3">
        <v>580</v>
      </c>
      <c r="O184" s="3" t="s">
        <v>1055</v>
      </c>
      <c r="P184" s="3" t="s">
        <v>35</v>
      </c>
      <c r="Q184" s="3" t="s">
        <v>21</v>
      </c>
      <c r="R184" s="3">
        <f>YEAR(Table1[[#This Row],[Ordered Date]])</f>
        <v>2025</v>
      </c>
    </row>
    <row r="185" spans="1:18" x14ac:dyDescent="0.3">
      <c r="A185" s="3" t="s">
        <v>410</v>
      </c>
      <c r="B185" s="4">
        <v>45670</v>
      </c>
      <c r="C185" s="3" t="s">
        <v>1070</v>
      </c>
      <c r="D185" s="3" t="s">
        <v>1088</v>
      </c>
      <c r="E185" s="3" t="s">
        <v>1357</v>
      </c>
      <c r="F185" s="3" t="s">
        <v>1358</v>
      </c>
      <c r="G185" s="3" t="s">
        <v>1359</v>
      </c>
      <c r="H185" s="3" t="s">
        <v>88</v>
      </c>
      <c r="I185" s="3" t="s">
        <v>34</v>
      </c>
      <c r="J185" s="3">
        <v>791.42</v>
      </c>
      <c r="K185" s="3">
        <v>1</v>
      </c>
      <c r="L185" s="3">
        <v>138</v>
      </c>
      <c r="M185" s="3">
        <v>100.3</v>
      </c>
      <c r="N185" s="3">
        <v>100</v>
      </c>
      <c r="O185" s="3" t="s">
        <v>1055</v>
      </c>
      <c r="P185" s="3" t="s">
        <v>25</v>
      </c>
      <c r="Q185" s="3" t="s">
        <v>26</v>
      </c>
      <c r="R185" s="3">
        <f>YEAR(Table1[[#This Row],[Ordered Date]])</f>
        <v>2025</v>
      </c>
    </row>
    <row r="186" spans="1:18" x14ac:dyDescent="0.3">
      <c r="A186" s="3" t="s">
        <v>412</v>
      </c>
      <c r="B186" s="4">
        <v>45718</v>
      </c>
      <c r="C186" s="3" t="s">
        <v>1056</v>
      </c>
      <c r="D186" s="3" t="s">
        <v>1094</v>
      </c>
      <c r="E186" s="3" t="s">
        <v>413</v>
      </c>
      <c r="F186" s="3" t="s">
        <v>1138</v>
      </c>
      <c r="G186" s="3" t="s">
        <v>1360</v>
      </c>
      <c r="H186" s="3" t="s">
        <v>1107</v>
      </c>
      <c r="I186" s="3" t="s">
        <v>20</v>
      </c>
      <c r="J186" s="3">
        <v>236.5</v>
      </c>
      <c r="K186" s="3">
        <v>1</v>
      </c>
      <c r="L186" s="3">
        <v>18.29</v>
      </c>
      <c r="M186" s="3">
        <v>66.91</v>
      </c>
      <c r="N186" s="3">
        <v>67</v>
      </c>
      <c r="O186" s="3" t="s">
        <v>1055</v>
      </c>
      <c r="P186" s="3" t="s">
        <v>15</v>
      </c>
      <c r="Q186" s="3" t="s">
        <v>16</v>
      </c>
      <c r="R186" s="3">
        <f>YEAR(Table1[[#This Row],[Ordered Date]])</f>
        <v>2025</v>
      </c>
    </row>
    <row r="187" spans="1:18" x14ac:dyDescent="0.3">
      <c r="A187" s="3" t="s">
        <v>414</v>
      </c>
      <c r="B187" s="4">
        <v>45540</v>
      </c>
      <c r="C187" s="3" t="s">
        <v>1079</v>
      </c>
      <c r="D187" s="3" t="s">
        <v>1071</v>
      </c>
      <c r="E187" s="3" t="s">
        <v>1361</v>
      </c>
      <c r="F187" s="3" t="s">
        <v>1362</v>
      </c>
      <c r="G187" s="3" t="s">
        <v>1363</v>
      </c>
      <c r="H187" s="3" t="s">
        <v>42</v>
      </c>
      <c r="I187" s="3" t="s">
        <v>20</v>
      </c>
      <c r="J187" s="3">
        <v>3541.27</v>
      </c>
      <c r="K187" s="3">
        <v>5</v>
      </c>
      <c r="L187" s="3">
        <v>465.59</v>
      </c>
      <c r="M187" s="3">
        <v>632.26</v>
      </c>
      <c r="N187" s="3">
        <v>632</v>
      </c>
      <c r="O187" s="3" t="s">
        <v>1055</v>
      </c>
      <c r="P187" s="3" t="s">
        <v>25</v>
      </c>
      <c r="Q187" s="3" t="s">
        <v>119</v>
      </c>
      <c r="R187" s="3">
        <f>YEAR(Table1[[#This Row],[Ordered Date]])</f>
        <v>2024</v>
      </c>
    </row>
    <row r="188" spans="1:18" x14ac:dyDescent="0.3">
      <c r="A188" s="3" t="s">
        <v>416</v>
      </c>
      <c r="B188" s="4">
        <v>45424</v>
      </c>
      <c r="C188" s="3" t="s">
        <v>1150</v>
      </c>
      <c r="D188" s="3" t="s">
        <v>1094</v>
      </c>
      <c r="E188" s="3" t="s">
        <v>417</v>
      </c>
      <c r="F188" s="3" t="s">
        <v>1364</v>
      </c>
      <c r="G188" s="3" t="s">
        <v>1233</v>
      </c>
      <c r="H188" s="3" t="s">
        <v>93</v>
      </c>
      <c r="I188" s="3" t="s">
        <v>34</v>
      </c>
      <c r="J188" s="3">
        <v>2410.1</v>
      </c>
      <c r="K188" s="3">
        <v>4</v>
      </c>
      <c r="L188" s="3">
        <v>283.91000000000003</v>
      </c>
      <c r="M188" s="3">
        <v>537.85</v>
      </c>
      <c r="N188" s="3">
        <v>538</v>
      </c>
      <c r="O188" s="3" t="s">
        <v>1055</v>
      </c>
      <c r="P188" s="3" t="s">
        <v>25</v>
      </c>
      <c r="Q188" s="3" t="s">
        <v>26</v>
      </c>
      <c r="R188" s="3">
        <f>YEAR(Table1[[#This Row],[Ordered Date]])</f>
        <v>2024</v>
      </c>
    </row>
    <row r="189" spans="1:18" x14ac:dyDescent="0.3">
      <c r="A189" s="3" t="s">
        <v>418</v>
      </c>
      <c r="B189" s="4">
        <v>45406</v>
      </c>
      <c r="C189" s="3" t="s">
        <v>1067</v>
      </c>
      <c r="D189" s="3" t="s">
        <v>1057</v>
      </c>
      <c r="E189" s="3" t="s">
        <v>419</v>
      </c>
      <c r="F189" s="3" t="s">
        <v>1214</v>
      </c>
      <c r="G189" s="3" t="s">
        <v>1365</v>
      </c>
      <c r="H189" s="3" t="s">
        <v>93</v>
      </c>
      <c r="I189" s="3" t="s">
        <v>34</v>
      </c>
      <c r="J189" s="3">
        <v>4115.05</v>
      </c>
      <c r="K189" s="3">
        <v>7</v>
      </c>
      <c r="L189" s="3">
        <v>399.32</v>
      </c>
      <c r="M189" s="3">
        <v>672.64</v>
      </c>
      <c r="N189" s="3">
        <v>673</v>
      </c>
      <c r="O189" s="3" t="s">
        <v>1055</v>
      </c>
      <c r="P189" s="3" t="s">
        <v>35</v>
      </c>
      <c r="Q189" s="3" t="s">
        <v>16</v>
      </c>
      <c r="R189" s="3">
        <f>YEAR(Table1[[#This Row],[Ordered Date]])</f>
        <v>2024</v>
      </c>
    </row>
    <row r="190" spans="1:18" x14ac:dyDescent="0.3">
      <c r="A190" s="3" t="s">
        <v>420</v>
      </c>
      <c r="B190" s="4">
        <v>45396</v>
      </c>
      <c r="C190" s="3" t="s">
        <v>1067</v>
      </c>
      <c r="D190" s="3" t="s">
        <v>1094</v>
      </c>
      <c r="E190" s="3" t="s">
        <v>421</v>
      </c>
      <c r="F190" s="3" t="s">
        <v>1366</v>
      </c>
      <c r="G190" s="3" t="s">
        <v>1367</v>
      </c>
      <c r="H190" s="3" t="s">
        <v>46</v>
      </c>
      <c r="I190" s="3" t="s">
        <v>14</v>
      </c>
      <c r="J190" s="3">
        <v>4712.6899999999996</v>
      </c>
      <c r="K190" s="3">
        <v>5</v>
      </c>
      <c r="L190" s="3">
        <v>648.04999999999995</v>
      </c>
      <c r="M190" s="3">
        <v>516.83000000000004</v>
      </c>
      <c r="N190" s="3">
        <v>517</v>
      </c>
      <c r="O190" s="3" t="s">
        <v>1055</v>
      </c>
      <c r="P190" s="3" t="s">
        <v>15</v>
      </c>
      <c r="Q190" s="3" t="s">
        <v>26</v>
      </c>
      <c r="R190" s="3">
        <f>YEAR(Table1[[#This Row],[Ordered Date]])</f>
        <v>2024</v>
      </c>
    </row>
    <row r="191" spans="1:18" x14ac:dyDescent="0.3">
      <c r="A191" s="3" t="s">
        <v>422</v>
      </c>
      <c r="B191" s="4">
        <v>45483</v>
      </c>
      <c r="C191" s="3" t="s">
        <v>1087</v>
      </c>
      <c r="D191" s="3" t="s">
        <v>1057</v>
      </c>
      <c r="E191" s="3" t="s">
        <v>423</v>
      </c>
      <c r="F191" s="3" t="s">
        <v>1368</v>
      </c>
      <c r="G191" s="3" t="s">
        <v>1369</v>
      </c>
      <c r="H191" s="3" t="s">
        <v>69</v>
      </c>
      <c r="I191" s="3" t="s">
        <v>34</v>
      </c>
      <c r="J191" s="3">
        <v>4467.29</v>
      </c>
      <c r="K191" s="3">
        <v>9</v>
      </c>
      <c r="L191" s="3">
        <v>243.2</v>
      </c>
      <c r="M191" s="3">
        <v>919.94</v>
      </c>
      <c r="N191" s="3">
        <v>920</v>
      </c>
      <c r="O191" s="3" t="s">
        <v>1055</v>
      </c>
      <c r="P191" s="3" t="s">
        <v>35</v>
      </c>
      <c r="Q191" s="3" t="s">
        <v>21</v>
      </c>
      <c r="R191" s="3">
        <f>YEAR(Table1[[#This Row],[Ordered Date]])</f>
        <v>2024</v>
      </c>
    </row>
    <row r="192" spans="1:18" x14ac:dyDescent="0.3">
      <c r="A192" s="3" t="s">
        <v>424</v>
      </c>
      <c r="B192" s="4">
        <v>45724</v>
      </c>
      <c r="C192" s="3" t="s">
        <v>1056</v>
      </c>
      <c r="D192" s="3" t="s">
        <v>1052</v>
      </c>
      <c r="E192" s="3" t="s">
        <v>425</v>
      </c>
      <c r="F192" s="3" t="s">
        <v>1317</v>
      </c>
      <c r="G192" s="3" t="s">
        <v>1370</v>
      </c>
      <c r="H192" s="3" t="s">
        <v>52</v>
      </c>
      <c r="I192" s="3" t="s">
        <v>30</v>
      </c>
      <c r="J192" s="3">
        <v>2877.17</v>
      </c>
      <c r="K192" s="3">
        <v>5</v>
      </c>
      <c r="L192" s="3">
        <v>140.76</v>
      </c>
      <c r="M192" s="3">
        <v>642.49</v>
      </c>
      <c r="N192" s="3">
        <v>642</v>
      </c>
      <c r="O192" s="3" t="s">
        <v>1055</v>
      </c>
      <c r="P192" s="3" t="s">
        <v>25</v>
      </c>
      <c r="Q192" s="3" t="s">
        <v>43</v>
      </c>
      <c r="R192" s="3">
        <f>YEAR(Table1[[#This Row],[Ordered Date]])</f>
        <v>2025</v>
      </c>
    </row>
    <row r="193" spans="1:18" x14ac:dyDescent="0.3">
      <c r="A193" s="3" t="s">
        <v>426</v>
      </c>
      <c r="B193" s="4">
        <v>45549</v>
      </c>
      <c r="C193" s="3" t="s">
        <v>1079</v>
      </c>
      <c r="D193" s="3" t="s">
        <v>1052</v>
      </c>
      <c r="E193" s="3" t="s">
        <v>427</v>
      </c>
      <c r="F193" s="3" t="s">
        <v>1170</v>
      </c>
      <c r="G193" s="3" t="s">
        <v>1371</v>
      </c>
      <c r="H193" s="3" t="s">
        <v>52</v>
      </c>
      <c r="I193" s="3" t="s">
        <v>30</v>
      </c>
      <c r="J193" s="3">
        <v>1647.16</v>
      </c>
      <c r="K193" s="3">
        <v>4</v>
      </c>
      <c r="L193" s="3">
        <v>307.26</v>
      </c>
      <c r="M193" s="3">
        <v>279.49</v>
      </c>
      <c r="N193" s="3">
        <v>279</v>
      </c>
      <c r="O193" s="3" t="s">
        <v>1055</v>
      </c>
      <c r="P193" s="3" t="s">
        <v>35</v>
      </c>
      <c r="Q193" s="3" t="s">
        <v>26</v>
      </c>
      <c r="R193" s="3">
        <f>YEAR(Table1[[#This Row],[Ordered Date]])</f>
        <v>2024</v>
      </c>
    </row>
    <row r="194" spans="1:18" x14ac:dyDescent="0.3">
      <c r="A194" s="3" t="s">
        <v>428</v>
      </c>
      <c r="B194" s="4">
        <v>45372</v>
      </c>
      <c r="C194" s="3" t="s">
        <v>1056</v>
      </c>
      <c r="D194" s="3" t="s">
        <v>1071</v>
      </c>
      <c r="E194" s="3" t="s">
        <v>429</v>
      </c>
      <c r="F194" s="3" t="s">
        <v>1372</v>
      </c>
      <c r="G194" s="3" t="s">
        <v>1373</v>
      </c>
      <c r="H194" s="3" t="s">
        <v>46</v>
      </c>
      <c r="I194" s="3" t="s">
        <v>14</v>
      </c>
      <c r="J194" s="3">
        <v>2568.3000000000002</v>
      </c>
      <c r="K194" s="3">
        <v>9</v>
      </c>
      <c r="L194" s="3">
        <v>34.68</v>
      </c>
      <c r="M194" s="3">
        <v>768.83</v>
      </c>
      <c r="N194" s="3">
        <v>769</v>
      </c>
      <c r="O194" s="3" t="s">
        <v>1055</v>
      </c>
      <c r="P194" s="3" t="s">
        <v>39</v>
      </c>
      <c r="Q194" s="3" t="s">
        <v>16</v>
      </c>
      <c r="R194" s="3">
        <f>YEAR(Table1[[#This Row],[Ordered Date]])</f>
        <v>2024</v>
      </c>
    </row>
    <row r="195" spans="1:18" x14ac:dyDescent="0.3">
      <c r="A195" s="3" t="s">
        <v>430</v>
      </c>
      <c r="B195" s="4">
        <v>45573</v>
      </c>
      <c r="C195" s="3" t="s">
        <v>1097</v>
      </c>
      <c r="D195" s="3" t="s">
        <v>1064</v>
      </c>
      <c r="E195" s="3" t="s">
        <v>431</v>
      </c>
      <c r="F195" s="3" t="s">
        <v>1374</v>
      </c>
      <c r="G195" s="3" t="s">
        <v>1375</v>
      </c>
      <c r="H195" s="3" t="s">
        <v>49</v>
      </c>
      <c r="I195" s="3" t="s">
        <v>20</v>
      </c>
      <c r="J195" s="3">
        <v>3705.46</v>
      </c>
      <c r="K195" s="3">
        <v>5</v>
      </c>
      <c r="L195" s="3">
        <v>235.78</v>
      </c>
      <c r="M195" s="3">
        <v>859.19</v>
      </c>
      <c r="N195" s="3">
        <v>859</v>
      </c>
      <c r="O195" s="3" t="s">
        <v>1055</v>
      </c>
      <c r="P195" s="3" t="s">
        <v>25</v>
      </c>
      <c r="Q195" s="3" t="s">
        <v>21</v>
      </c>
      <c r="R195" s="3">
        <f>YEAR(Table1[[#This Row],[Ordered Date]])</f>
        <v>2024</v>
      </c>
    </row>
    <row r="196" spans="1:18" x14ac:dyDescent="0.3">
      <c r="A196" s="3" t="s">
        <v>432</v>
      </c>
      <c r="B196" s="4">
        <v>45647</v>
      </c>
      <c r="C196" s="3" t="s">
        <v>1163</v>
      </c>
      <c r="D196" s="3" t="s">
        <v>1052</v>
      </c>
      <c r="E196" s="3" t="s">
        <v>433</v>
      </c>
      <c r="F196" s="3" t="s">
        <v>1376</v>
      </c>
      <c r="G196" s="3" t="s">
        <v>1377</v>
      </c>
      <c r="H196" s="3" t="s">
        <v>13</v>
      </c>
      <c r="I196" s="3" t="s">
        <v>14</v>
      </c>
      <c r="J196" s="3">
        <v>6683.93</v>
      </c>
      <c r="K196" s="3">
        <v>7</v>
      </c>
      <c r="L196" s="3">
        <v>68.19</v>
      </c>
      <c r="M196" s="3">
        <v>1294.8599999999999</v>
      </c>
      <c r="N196" s="3">
        <v>1295</v>
      </c>
      <c r="O196" s="3" t="s">
        <v>1063</v>
      </c>
      <c r="P196" s="3" t="s">
        <v>15</v>
      </c>
      <c r="Q196" s="3" t="s">
        <v>119</v>
      </c>
      <c r="R196" s="3">
        <f>YEAR(Table1[[#This Row],[Ordered Date]])</f>
        <v>2024</v>
      </c>
    </row>
    <row r="197" spans="1:18" x14ac:dyDescent="0.3">
      <c r="A197" s="3" t="s">
        <v>434</v>
      </c>
      <c r="B197" s="4">
        <v>45729</v>
      </c>
      <c r="C197" s="3" t="s">
        <v>1056</v>
      </c>
      <c r="D197" s="3" t="s">
        <v>1071</v>
      </c>
      <c r="E197" s="3" t="s">
        <v>435</v>
      </c>
      <c r="F197" s="3" t="s">
        <v>1378</v>
      </c>
      <c r="G197" s="3" t="s">
        <v>1054</v>
      </c>
      <c r="H197" s="3" t="s">
        <v>29</v>
      </c>
      <c r="I197" s="3" t="s">
        <v>30</v>
      </c>
      <c r="J197" s="3">
        <v>4270.25</v>
      </c>
      <c r="K197" s="3">
        <v>8</v>
      </c>
      <c r="L197" s="3">
        <v>96.58</v>
      </c>
      <c r="M197" s="3">
        <v>586.87</v>
      </c>
      <c r="N197" s="3">
        <v>587</v>
      </c>
      <c r="O197" s="3" t="s">
        <v>1055</v>
      </c>
      <c r="P197" s="3" t="s">
        <v>35</v>
      </c>
      <c r="Q197" s="3" t="s">
        <v>119</v>
      </c>
      <c r="R197" s="3">
        <f>YEAR(Table1[[#This Row],[Ordered Date]])</f>
        <v>2025</v>
      </c>
    </row>
    <row r="198" spans="1:18" x14ac:dyDescent="0.3">
      <c r="A198" s="3" t="s">
        <v>436</v>
      </c>
      <c r="B198" s="4">
        <v>45700</v>
      </c>
      <c r="C198" s="3" t="s">
        <v>1081</v>
      </c>
      <c r="D198" s="3" t="s">
        <v>1057</v>
      </c>
      <c r="E198" s="3" t="s">
        <v>437</v>
      </c>
      <c r="F198" s="3" t="s">
        <v>1247</v>
      </c>
      <c r="G198" s="3" t="s">
        <v>1368</v>
      </c>
      <c r="H198" s="3" t="s">
        <v>33</v>
      </c>
      <c r="I198" s="3" t="s">
        <v>34</v>
      </c>
      <c r="J198" s="3">
        <v>1884.08</v>
      </c>
      <c r="K198" s="3">
        <v>4</v>
      </c>
      <c r="L198" s="3">
        <v>211.77</v>
      </c>
      <c r="M198" s="3">
        <v>232.57</v>
      </c>
      <c r="N198" s="3">
        <v>233</v>
      </c>
      <c r="O198" s="3" t="s">
        <v>1055</v>
      </c>
      <c r="P198" s="3" t="s">
        <v>35</v>
      </c>
      <c r="Q198" s="3" t="s">
        <v>16</v>
      </c>
      <c r="R198" s="3">
        <f>YEAR(Table1[[#This Row],[Ordered Date]])</f>
        <v>2025</v>
      </c>
    </row>
    <row r="199" spans="1:18" x14ac:dyDescent="0.3">
      <c r="A199" s="3" t="s">
        <v>438</v>
      </c>
      <c r="B199" s="4">
        <v>45566</v>
      </c>
      <c r="C199" s="3" t="s">
        <v>1097</v>
      </c>
      <c r="D199" s="3" t="s">
        <v>1064</v>
      </c>
      <c r="E199" s="3" t="s">
        <v>439</v>
      </c>
      <c r="F199" s="3" t="s">
        <v>1379</v>
      </c>
      <c r="G199" s="3" t="s">
        <v>1380</v>
      </c>
      <c r="H199" s="3" t="s">
        <v>33</v>
      </c>
      <c r="I199" s="3" t="s">
        <v>34</v>
      </c>
      <c r="J199" s="3">
        <v>3089.29</v>
      </c>
      <c r="K199" s="3">
        <v>5</v>
      </c>
      <c r="L199" s="3">
        <v>518.82000000000005</v>
      </c>
      <c r="M199" s="3">
        <v>865.14</v>
      </c>
      <c r="N199" s="3">
        <v>865</v>
      </c>
      <c r="O199" s="3" t="s">
        <v>1055</v>
      </c>
      <c r="P199" s="3" t="s">
        <v>15</v>
      </c>
      <c r="Q199" s="3" t="s">
        <v>43</v>
      </c>
      <c r="R199" s="3">
        <f>YEAR(Table1[[#This Row],[Ordered Date]])</f>
        <v>2024</v>
      </c>
    </row>
    <row r="200" spans="1:18" x14ac:dyDescent="0.3">
      <c r="A200" s="3" t="s">
        <v>440</v>
      </c>
      <c r="B200" s="4">
        <v>45483</v>
      </c>
      <c r="C200" s="3" t="s">
        <v>1087</v>
      </c>
      <c r="D200" s="3" t="s">
        <v>1057</v>
      </c>
      <c r="E200" s="3" t="s">
        <v>441</v>
      </c>
      <c r="F200" s="3" t="s">
        <v>1381</v>
      </c>
      <c r="G200" s="3" t="s">
        <v>1382</v>
      </c>
      <c r="H200" s="3" t="s">
        <v>42</v>
      </c>
      <c r="I200" s="3" t="s">
        <v>20</v>
      </c>
      <c r="J200" s="3">
        <v>2849.44</v>
      </c>
      <c r="K200" s="3">
        <v>4</v>
      </c>
      <c r="L200" s="3">
        <v>261.43</v>
      </c>
      <c r="M200" s="3">
        <v>312.79000000000002</v>
      </c>
      <c r="N200" s="3">
        <v>313</v>
      </c>
      <c r="O200" s="3" t="s">
        <v>1055</v>
      </c>
      <c r="P200" s="3" t="s">
        <v>39</v>
      </c>
      <c r="Q200" s="3" t="s">
        <v>43</v>
      </c>
      <c r="R200" s="3">
        <f>YEAR(Table1[[#This Row],[Ordered Date]])</f>
        <v>2024</v>
      </c>
    </row>
    <row r="201" spans="1:18" x14ac:dyDescent="0.3">
      <c r="A201" s="3" t="s">
        <v>442</v>
      </c>
      <c r="B201" s="4">
        <v>45530</v>
      </c>
      <c r="C201" s="3" t="s">
        <v>1051</v>
      </c>
      <c r="D201" s="3" t="s">
        <v>1088</v>
      </c>
      <c r="E201" s="3" t="s">
        <v>443</v>
      </c>
      <c r="F201" s="3" t="s">
        <v>1228</v>
      </c>
      <c r="G201" s="3" t="s">
        <v>1383</v>
      </c>
      <c r="H201" s="3" t="s">
        <v>13</v>
      </c>
      <c r="I201" s="3" t="s">
        <v>14</v>
      </c>
      <c r="J201" s="3">
        <v>724.37</v>
      </c>
      <c r="K201" s="3">
        <v>2</v>
      </c>
      <c r="L201" s="3">
        <v>70.37</v>
      </c>
      <c r="M201" s="3">
        <v>145.21</v>
      </c>
      <c r="N201" s="3">
        <v>145</v>
      </c>
      <c r="O201" s="3" t="s">
        <v>1055</v>
      </c>
      <c r="P201" s="3" t="s">
        <v>35</v>
      </c>
      <c r="Q201" s="3" t="s">
        <v>43</v>
      </c>
      <c r="R201" s="3">
        <f>YEAR(Table1[[#This Row],[Ordered Date]])</f>
        <v>2024</v>
      </c>
    </row>
    <row r="202" spans="1:18" x14ac:dyDescent="0.3">
      <c r="A202" s="3" t="s">
        <v>444</v>
      </c>
      <c r="B202" s="4">
        <v>45540</v>
      </c>
      <c r="C202" s="3" t="s">
        <v>1079</v>
      </c>
      <c r="D202" s="3" t="s">
        <v>1071</v>
      </c>
      <c r="E202" s="3" t="s">
        <v>445</v>
      </c>
      <c r="F202" s="3" t="s">
        <v>1230</v>
      </c>
      <c r="G202" s="3" t="s">
        <v>1137</v>
      </c>
      <c r="H202" s="3" t="s">
        <v>88</v>
      </c>
      <c r="I202" s="3" t="s">
        <v>34</v>
      </c>
      <c r="J202" s="3">
        <v>207</v>
      </c>
      <c r="K202" s="3">
        <v>3</v>
      </c>
      <c r="L202" s="3">
        <v>37.35</v>
      </c>
      <c r="M202" s="3">
        <v>21.14</v>
      </c>
      <c r="N202" s="3">
        <v>21</v>
      </c>
      <c r="O202" s="3" t="s">
        <v>1055</v>
      </c>
      <c r="P202" s="3" t="s">
        <v>39</v>
      </c>
      <c r="Q202" s="3" t="s">
        <v>26</v>
      </c>
      <c r="R202" s="3">
        <f>YEAR(Table1[[#This Row],[Ordered Date]])</f>
        <v>2024</v>
      </c>
    </row>
    <row r="203" spans="1:18" x14ac:dyDescent="0.3">
      <c r="A203" s="3" t="s">
        <v>446</v>
      </c>
      <c r="B203" s="4">
        <v>45622</v>
      </c>
      <c r="C203" s="3" t="s">
        <v>1059</v>
      </c>
      <c r="D203" s="3" t="s">
        <v>1064</v>
      </c>
      <c r="E203" s="3" t="s">
        <v>1384</v>
      </c>
      <c r="F203" s="3" t="s">
        <v>1225</v>
      </c>
      <c r="G203" s="3" t="s">
        <v>1385</v>
      </c>
      <c r="H203" s="3" t="s">
        <v>29</v>
      </c>
      <c r="I203" s="3" t="s">
        <v>30</v>
      </c>
      <c r="J203" s="3">
        <v>1046.6600000000001</v>
      </c>
      <c r="K203" s="3">
        <v>9</v>
      </c>
      <c r="L203" s="3">
        <v>101.94</v>
      </c>
      <c r="M203" s="3">
        <v>163.28</v>
      </c>
      <c r="N203" s="3">
        <v>163</v>
      </c>
      <c r="O203" s="3" t="s">
        <v>1055</v>
      </c>
      <c r="P203" s="3" t="s">
        <v>35</v>
      </c>
      <c r="Q203" s="3" t="s">
        <v>26</v>
      </c>
      <c r="R203" s="3">
        <f>YEAR(Table1[[#This Row],[Ordered Date]])</f>
        <v>2024</v>
      </c>
    </row>
    <row r="204" spans="1:18" x14ac:dyDescent="0.3">
      <c r="A204" s="3" t="s">
        <v>448</v>
      </c>
      <c r="B204" s="4">
        <v>45649</v>
      </c>
      <c r="C204" s="3" t="s">
        <v>1163</v>
      </c>
      <c r="D204" s="3" t="s">
        <v>1088</v>
      </c>
      <c r="E204" s="3" t="s">
        <v>449</v>
      </c>
      <c r="F204" s="3" t="s">
        <v>1216</v>
      </c>
      <c r="G204" s="3" t="s">
        <v>1386</v>
      </c>
      <c r="H204" s="3" t="s">
        <v>33</v>
      </c>
      <c r="I204" s="3" t="s">
        <v>34</v>
      </c>
      <c r="J204" s="3">
        <v>7020.92</v>
      </c>
      <c r="K204" s="3">
        <v>9</v>
      </c>
      <c r="L204" s="3">
        <v>1298.56</v>
      </c>
      <c r="M204" s="3">
        <v>2053.4699999999998</v>
      </c>
      <c r="N204" s="3">
        <v>2053</v>
      </c>
      <c r="O204" s="3" t="s">
        <v>1063</v>
      </c>
      <c r="P204" s="3" t="s">
        <v>39</v>
      </c>
      <c r="Q204" s="3" t="s">
        <v>21</v>
      </c>
      <c r="R204" s="3">
        <f>YEAR(Table1[[#This Row],[Ordered Date]])</f>
        <v>2024</v>
      </c>
    </row>
    <row r="205" spans="1:18" x14ac:dyDescent="0.3">
      <c r="A205" s="3" t="s">
        <v>450</v>
      </c>
      <c r="B205" s="4">
        <v>45480</v>
      </c>
      <c r="C205" s="3" t="s">
        <v>1087</v>
      </c>
      <c r="D205" s="3" t="s">
        <v>1094</v>
      </c>
      <c r="E205" s="3" t="s">
        <v>451</v>
      </c>
      <c r="F205" s="3" t="s">
        <v>1387</v>
      </c>
      <c r="G205" s="3" t="s">
        <v>1388</v>
      </c>
      <c r="H205" s="3" t="s">
        <v>29</v>
      </c>
      <c r="I205" s="3" t="s">
        <v>30</v>
      </c>
      <c r="J205" s="3">
        <v>386.22</v>
      </c>
      <c r="K205" s="3">
        <v>8</v>
      </c>
      <c r="L205" s="3">
        <v>58.9</v>
      </c>
      <c r="M205" s="3">
        <v>97.57</v>
      </c>
      <c r="N205" s="3">
        <v>98</v>
      </c>
      <c r="O205" s="3" t="s">
        <v>1055</v>
      </c>
      <c r="P205" s="3" t="s">
        <v>15</v>
      </c>
      <c r="Q205" s="3" t="s">
        <v>26</v>
      </c>
      <c r="R205" s="3">
        <f>YEAR(Table1[[#This Row],[Ordered Date]])</f>
        <v>2024</v>
      </c>
    </row>
    <row r="206" spans="1:18" x14ac:dyDescent="0.3">
      <c r="A206" s="3" t="s">
        <v>452</v>
      </c>
      <c r="B206" s="4">
        <v>45545</v>
      </c>
      <c r="C206" s="3" t="s">
        <v>1079</v>
      </c>
      <c r="D206" s="3" t="s">
        <v>1064</v>
      </c>
      <c r="E206" s="3" t="s">
        <v>453</v>
      </c>
      <c r="F206" s="3" t="s">
        <v>1132</v>
      </c>
      <c r="G206" s="3" t="s">
        <v>1122</v>
      </c>
      <c r="H206" s="3" t="s">
        <v>93</v>
      </c>
      <c r="I206" s="3" t="s">
        <v>34</v>
      </c>
      <c r="J206" s="3">
        <v>3470.39</v>
      </c>
      <c r="K206" s="3">
        <v>6</v>
      </c>
      <c r="L206" s="3">
        <v>505.97</v>
      </c>
      <c r="M206" s="3">
        <v>648.59</v>
      </c>
      <c r="N206" s="3">
        <v>649</v>
      </c>
      <c r="O206" s="3" t="s">
        <v>1055</v>
      </c>
      <c r="P206" s="3" t="s">
        <v>25</v>
      </c>
      <c r="Q206" s="3" t="s">
        <v>26</v>
      </c>
      <c r="R206" s="3">
        <f>YEAR(Table1[[#This Row],[Ordered Date]])</f>
        <v>2024</v>
      </c>
    </row>
    <row r="207" spans="1:18" x14ac:dyDescent="0.3">
      <c r="A207" s="3" t="s">
        <v>454</v>
      </c>
      <c r="B207" s="4">
        <v>45729</v>
      </c>
      <c r="C207" s="3" t="s">
        <v>1056</v>
      </c>
      <c r="D207" s="3" t="s">
        <v>1071</v>
      </c>
      <c r="E207" s="3" t="s">
        <v>455</v>
      </c>
      <c r="F207" s="3" t="s">
        <v>1161</v>
      </c>
      <c r="G207" s="3" t="s">
        <v>1389</v>
      </c>
      <c r="H207" s="3" t="s">
        <v>93</v>
      </c>
      <c r="I207" s="3" t="s">
        <v>34</v>
      </c>
      <c r="J207" s="3">
        <v>646.85</v>
      </c>
      <c r="K207" s="3">
        <v>2</v>
      </c>
      <c r="L207" s="3">
        <v>110.46</v>
      </c>
      <c r="M207" s="3">
        <v>142.79</v>
      </c>
      <c r="N207" s="3">
        <v>143</v>
      </c>
      <c r="O207" s="3" t="s">
        <v>1055</v>
      </c>
      <c r="P207" s="3" t="s">
        <v>35</v>
      </c>
      <c r="Q207" s="3" t="s">
        <v>26</v>
      </c>
      <c r="R207" s="3">
        <f>YEAR(Table1[[#This Row],[Ordered Date]])</f>
        <v>2025</v>
      </c>
    </row>
    <row r="208" spans="1:18" x14ac:dyDescent="0.3">
      <c r="A208" s="3" t="s">
        <v>456</v>
      </c>
      <c r="B208" s="4">
        <v>45682</v>
      </c>
      <c r="C208" s="3" t="s">
        <v>1070</v>
      </c>
      <c r="D208" s="3" t="s">
        <v>1052</v>
      </c>
      <c r="E208" s="3" t="s">
        <v>457</v>
      </c>
      <c r="F208" s="3" t="s">
        <v>1390</v>
      </c>
      <c r="G208" s="3" t="s">
        <v>1391</v>
      </c>
      <c r="H208" s="3" t="s">
        <v>33</v>
      </c>
      <c r="I208" s="3" t="s">
        <v>34</v>
      </c>
      <c r="J208" s="3">
        <v>7989.21</v>
      </c>
      <c r="K208" s="3">
        <v>9</v>
      </c>
      <c r="L208" s="3">
        <v>383.56</v>
      </c>
      <c r="M208" s="3">
        <v>817.79</v>
      </c>
      <c r="N208" s="3">
        <v>818</v>
      </c>
      <c r="O208" s="3" t="s">
        <v>1055</v>
      </c>
      <c r="P208" s="3" t="s">
        <v>15</v>
      </c>
      <c r="Q208" s="3" t="s">
        <v>26</v>
      </c>
      <c r="R208" s="3">
        <f>YEAR(Table1[[#This Row],[Ordered Date]])</f>
        <v>2025</v>
      </c>
    </row>
    <row r="209" spans="1:18" x14ac:dyDescent="0.3">
      <c r="A209" s="3" t="s">
        <v>458</v>
      </c>
      <c r="B209" s="4">
        <v>45692</v>
      </c>
      <c r="C209" s="3" t="s">
        <v>1081</v>
      </c>
      <c r="D209" s="3" t="s">
        <v>1064</v>
      </c>
      <c r="E209" s="3" t="s">
        <v>459</v>
      </c>
      <c r="F209" s="3" t="s">
        <v>1392</v>
      </c>
      <c r="G209" s="3" t="s">
        <v>1393</v>
      </c>
      <c r="H209" s="3" t="s">
        <v>13</v>
      </c>
      <c r="I209" s="3" t="s">
        <v>14</v>
      </c>
      <c r="J209" s="3">
        <v>292.17</v>
      </c>
      <c r="K209" s="3">
        <v>4</v>
      </c>
      <c r="L209" s="3">
        <v>37.17</v>
      </c>
      <c r="M209" s="3">
        <v>49.56</v>
      </c>
      <c r="N209" s="3">
        <v>50</v>
      </c>
      <c r="O209" s="3" t="s">
        <v>1055</v>
      </c>
      <c r="P209" s="3" t="s">
        <v>39</v>
      </c>
      <c r="Q209" s="3" t="s">
        <v>119</v>
      </c>
      <c r="R209" s="3">
        <f>YEAR(Table1[[#This Row],[Ordered Date]])</f>
        <v>2025</v>
      </c>
    </row>
    <row r="210" spans="1:18" x14ac:dyDescent="0.3">
      <c r="A210" s="3" t="s">
        <v>460</v>
      </c>
      <c r="B210" s="4">
        <v>45565</v>
      </c>
      <c r="C210" s="3" t="s">
        <v>1079</v>
      </c>
      <c r="D210" s="3" t="s">
        <v>1088</v>
      </c>
      <c r="E210" s="3" t="s">
        <v>461</v>
      </c>
      <c r="F210" s="3" t="s">
        <v>1080</v>
      </c>
      <c r="G210" s="3" t="s">
        <v>1394</v>
      </c>
      <c r="H210" s="3" t="s">
        <v>49</v>
      </c>
      <c r="I210" s="3" t="s">
        <v>20</v>
      </c>
      <c r="J210" s="3">
        <v>4708.6899999999996</v>
      </c>
      <c r="K210" s="3">
        <v>6</v>
      </c>
      <c r="L210" s="3">
        <v>55.59</v>
      </c>
      <c r="M210" s="3">
        <v>902.9</v>
      </c>
      <c r="N210" s="3">
        <v>903</v>
      </c>
      <c r="O210" s="3" t="s">
        <v>1055</v>
      </c>
      <c r="P210" s="3" t="s">
        <v>15</v>
      </c>
      <c r="Q210" s="3" t="s">
        <v>16</v>
      </c>
      <c r="R210" s="3">
        <f>YEAR(Table1[[#This Row],[Ordered Date]])</f>
        <v>2024</v>
      </c>
    </row>
    <row r="211" spans="1:18" x14ac:dyDescent="0.3">
      <c r="A211" s="3" t="s">
        <v>462</v>
      </c>
      <c r="B211" s="4">
        <v>45615</v>
      </c>
      <c r="C211" s="3" t="s">
        <v>1059</v>
      </c>
      <c r="D211" s="3" t="s">
        <v>1064</v>
      </c>
      <c r="E211" s="3" t="s">
        <v>463</v>
      </c>
      <c r="F211" s="3" t="s">
        <v>1395</v>
      </c>
      <c r="G211" s="3" t="s">
        <v>1396</v>
      </c>
      <c r="H211" s="3" t="s">
        <v>88</v>
      </c>
      <c r="I211" s="3" t="s">
        <v>34</v>
      </c>
      <c r="J211" s="3">
        <v>4703.45</v>
      </c>
      <c r="K211" s="3">
        <v>7</v>
      </c>
      <c r="L211" s="3">
        <v>313.57</v>
      </c>
      <c r="M211" s="3">
        <v>564.20000000000005</v>
      </c>
      <c r="N211" s="3">
        <v>564</v>
      </c>
      <c r="O211" s="3" t="s">
        <v>1055</v>
      </c>
      <c r="P211" s="3" t="s">
        <v>39</v>
      </c>
      <c r="Q211" s="3" t="s">
        <v>26</v>
      </c>
      <c r="R211" s="3">
        <f>YEAR(Table1[[#This Row],[Ordered Date]])</f>
        <v>2024</v>
      </c>
    </row>
    <row r="212" spans="1:18" x14ac:dyDescent="0.3">
      <c r="A212" s="3" t="s">
        <v>464</v>
      </c>
      <c r="B212" s="4">
        <v>45569</v>
      </c>
      <c r="C212" s="3" t="s">
        <v>1097</v>
      </c>
      <c r="D212" s="3" t="s">
        <v>1060</v>
      </c>
      <c r="E212" s="3" t="s">
        <v>465</v>
      </c>
      <c r="F212" s="3" t="s">
        <v>1397</v>
      </c>
      <c r="G212" s="3" t="s">
        <v>1398</v>
      </c>
      <c r="H212" s="3" t="s">
        <v>29</v>
      </c>
      <c r="I212" s="3" t="s">
        <v>30</v>
      </c>
      <c r="J212" s="3">
        <v>480.71</v>
      </c>
      <c r="K212" s="3">
        <v>4</v>
      </c>
      <c r="L212" s="3">
        <v>44.33</v>
      </c>
      <c r="M212" s="3">
        <v>75.14</v>
      </c>
      <c r="N212" s="3">
        <v>75</v>
      </c>
      <c r="O212" s="3" t="s">
        <v>1055</v>
      </c>
      <c r="P212" s="3" t="s">
        <v>25</v>
      </c>
      <c r="Q212" s="3" t="s">
        <v>26</v>
      </c>
      <c r="R212" s="3">
        <f>YEAR(Table1[[#This Row],[Ordered Date]])</f>
        <v>2024</v>
      </c>
    </row>
    <row r="213" spans="1:18" x14ac:dyDescent="0.3">
      <c r="A213" s="3" t="s">
        <v>466</v>
      </c>
      <c r="B213" s="4">
        <v>45458</v>
      </c>
      <c r="C213" s="3" t="s">
        <v>1091</v>
      </c>
      <c r="D213" s="3" t="s">
        <v>1052</v>
      </c>
      <c r="E213" s="3" t="s">
        <v>467</v>
      </c>
      <c r="F213" s="3" t="s">
        <v>1250</v>
      </c>
      <c r="G213" s="3" t="s">
        <v>1152</v>
      </c>
      <c r="H213" s="3" t="s">
        <v>62</v>
      </c>
      <c r="I213" s="3" t="s">
        <v>20</v>
      </c>
      <c r="J213" s="3">
        <v>622.29999999999995</v>
      </c>
      <c r="K213" s="3">
        <v>3</v>
      </c>
      <c r="L213" s="3">
        <v>114.16</v>
      </c>
      <c r="M213" s="3">
        <v>90.09</v>
      </c>
      <c r="N213" s="3">
        <v>90</v>
      </c>
      <c r="O213" s="3" t="s">
        <v>1055</v>
      </c>
      <c r="P213" s="3" t="s">
        <v>35</v>
      </c>
      <c r="Q213" s="3" t="s">
        <v>43</v>
      </c>
      <c r="R213" s="3">
        <f>YEAR(Table1[[#This Row],[Ordered Date]])</f>
        <v>2024</v>
      </c>
    </row>
    <row r="214" spans="1:18" x14ac:dyDescent="0.3">
      <c r="A214" s="3" t="s">
        <v>468</v>
      </c>
      <c r="B214" s="4">
        <v>45395</v>
      </c>
      <c r="C214" s="3" t="s">
        <v>1067</v>
      </c>
      <c r="D214" s="3" t="s">
        <v>1052</v>
      </c>
      <c r="E214" s="3" t="s">
        <v>469</v>
      </c>
      <c r="F214" s="3" t="s">
        <v>1238</v>
      </c>
      <c r="G214" s="3" t="s">
        <v>1386</v>
      </c>
      <c r="H214" s="3" t="s">
        <v>88</v>
      </c>
      <c r="I214" s="3" t="s">
        <v>34</v>
      </c>
      <c r="J214" s="3">
        <v>748.07</v>
      </c>
      <c r="K214" s="3">
        <v>1</v>
      </c>
      <c r="L214" s="3">
        <v>70.06</v>
      </c>
      <c r="M214" s="3">
        <v>188.38</v>
      </c>
      <c r="N214" s="3">
        <v>188</v>
      </c>
      <c r="O214" s="3" t="s">
        <v>1055</v>
      </c>
      <c r="P214" s="3" t="s">
        <v>35</v>
      </c>
      <c r="Q214" s="3" t="s">
        <v>119</v>
      </c>
      <c r="R214" s="3">
        <f>YEAR(Table1[[#This Row],[Ordered Date]])</f>
        <v>2024</v>
      </c>
    </row>
    <row r="215" spans="1:18" x14ac:dyDescent="0.3">
      <c r="A215" s="3" t="s">
        <v>470</v>
      </c>
      <c r="B215" s="4">
        <v>45377</v>
      </c>
      <c r="C215" s="3" t="s">
        <v>1056</v>
      </c>
      <c r="D215" s="3" t="s">
        <v>1064</v>
      </c>
      <c r="E215" s="3" t="s">
        <v>471</v>
      </c>
      <c r="F215" s="3" t="s">
        <v>1216</v>
      </c>
      <c r="G215" s="3" t="s">
        <v>1399</v>
      </c>
      <c r="H215" s="3" t="s">
        <v>24</v>
      </c>
      <c r="I215" s="3" t="s">
        <v>14</v>
      </c>
      <c r="J215" s="3">
        <v>1799.71</v>
      </c>
      <c r="K215" s="3">
        <v>3</v>
      </c>
      <c r="L215" s="3">
        <v>0.59</v>
      </c>
      <c r="M215" s="3">
        <v>184.34</v>
      </c>
      <c r="N215" s="3">
        <v>184</v>
      </c>
      <c r="O215" s="3" t="s">
        <v>1055</v>
      </c>
      <c r="P215" s="3" t="s">
        <v>39</v>
      </c>
      <c r="Q215" s="3" t="s">
        <v>43</v>
      </c>
      <c r="R215" s="3">
        <f>YEAR(Table1[[#This Row],[Ordered Date]])</f>
        <v>2024</v>
      </c>
    </row>
    <row r="216" spans="1:18" x14ac:dyDescent="0.3">
      <c r="A216" s="3" t="s">
        <v>472</v>
      </c>
      <c r="B216" s="4">
        <v>45479</v>
      </c>
      <c r="C216" s="3" t="s">
        <v>1087</v>
      </c>
      <c r="D216" s="3" t="s">
        <v>1052</v>
      </c>
      <c r="E216" s="3" t="s">
        <v>473</v>
      </c>
      <c r="F216" s="3" t="s">
        <v>1400</v>
      </c>
      <c r="G216" s="3" t="s">
        <v>1401</v>
      </c>
      <c r="H216" s="3" t="s">
        <v>102</v>
      </c>
      <c r="I216" s="3" t="s">
        <v>34</v>
      </c>
      <c r="J216" s="3">
        <v>6641.28</v>
      </c>
      <c r="K216" s="3">
        <v>7</v>
      </c>
      <c r="L216" s="3">
        <v>467.32</v>
      </c>
      <c r="M216" s="3">
        <v>1706.18</v>
      </c>
      <c r="N216" s="3">
        <v>1706</v>
      </c>
      <c r="O216" s="3" t="s">
        <v>1063</v>
      </c>
      <c r="P216" s="3" t="s">
        <v>35</v>
      </c>
      <c r="Q216" s="3" t="s">
        <v>119</v>
      </c>
      <c r="R216" s="3">
        <f>YEAR(Table1[[#This Row],[Ordered Date]])</f>
        <v>2024</v>
      </c>
    </row>
    <row r="217" spans="1:18" x14ac:dyDescent="0.3">
      <c r="A217" s="3" t="s">
        <v>474</v>
      </c>
      <c r="B217" s="4">
        <v>45692</v>
      </c>
      <c r="C217" s="3" t="s">
        <v>1081</v>
      </c>
      <c r="D217" s="3" t="s">
        <v>1064</v>
      </c>
      <c r="E217" s="3" t="s">
        <v>475</v>
      </c>
      <c r="F217" s="3" t="s">
        <v>1402</v>
      </c>
      <c r="G217" s="3" t="s">
        <v>1387</v>
      </c>
      <c r="H217" s="3" t="s">
        <v>38</v>
      </c>
      <c r="I217" s="3" t="s">
        <v>14</v>
      </c>
      <c r="J217" s="3">
        <v>945.04</v>
      </c>
      <c r="K217" s="3">
        <v>3</v>
      </c>
      <c r="L217" s="3">
        <v>127.48</v>
      </c>
      <c r="M217" s="3">
        <v>174.5</v>
      </c>
      <c r="N217" s="3">
        <v>174</v>
      </c>
      <c r="O217" s="3" t="s">
        <v>1055</v>
      </c>
      <c r="P217" s="3" t="s">
        <v>25</v>
      </c>
      <c r="Q217" s="3" t="s">
        <v>16</v>
      </c>
      <c r="R217" s="3">
        <f>YEAR(Table1[[#This Row],[Ordered Date]])</f>
        <v>2025</v>
      </c>
    </row>
    <row r="218" spans="1:18" x14ac:dyDescent="0.3">
      <c r="A218" s="3" t="s">
        <v>476</v>
      </c>
      <c r="B218" s="4">
        <v>45727</v>
      </c>
      <c r="C218" s="3" t="s">
        <v>1056</v>
      </c>
      <c r="D218" s="3" t="s">
        <v>1064</v>
      </c>
      <c r="E218" s="3" t="s">
        <v>477</v>
      </c>
      <c r="F218" s="3" t="s">
        <v>1403</v>
      </c>
      <c r="G218" s="3" t="s">
        <v>1404</v>
      </c>
      <c r="H218" s="3" t="s">
        <v>138</v>
      </c>
      <c r="I218" s="3" t="s">
        <v>30</v>
      </c>
      <c r="J218" s="3">
        <v>7691.73</v>
      </c>
      <c r="K218" s="3">
        <v>9</v>
      </c>
      <c r="L218" s="3">
        <v>706.83</v>
      </c>
      <c r="M218" s="3">
        <v>2202.29</v>
      </c>
      <c r="N218" s="3">
        <v>2202</v>
      </c>
      <c r="O218" s="3" t="s">
        <v>1063</v>
      </c>
      <c r="P218" s="3" t="s">
        <v>35</v>
      </c>
      <c r="Q218" s="3" t="s">
        <v>16</v>
      </c>
      <c r="R218" s="3">
        <f>YEAR(Table1[[#This Row],[Ordered Date]])</f>
        <v>2025</v>
      </c>
    </row>
    <row r="219" spans="1:18" x14ac:dyDescent="0.3">
      <c r="A219" s="3" t="s">
        <v>478</v>
      </c>
      <c r="B219" s="4">
        <v>45628</v>
      </c>
      <c r="C219" s="3" t="s">
        <v>1163</v>
      </c>
      <c r="D219" s="3" t="s">
        <v>1088</v>
      </c>
      <c r="E219" s="3" t="s">
        <v>479</v>
      </c>
      <c r="F219" s="3" t="s">
        <v>1405</v>
      </c>
      <c r="G219" s="3" t="s">
        <v>1406</v>
      </c>
      <c r="H219" s="3" t="s">
        <v>138</v>
      </c>
      <c r="I219" s="3" t="s">
        <v>30</v>
      </c>
      <c r="J219" s="3">
        <v>427.82</v>
      </c>
      <c r="K219" s="3">
        <v>3</v>
      </c>
      <c r="L219" s="3">
        <v>56.58</v>
      </c>
      <c r="M219" s="3">
        <v>59.43</v>
      </c>
      <c r="N219" s="3">
        <v>59</v>
      </c>
      <c r="O219" s="3" t="s">
        <v>1055</v>
      </c>
      <c r="P219" s="3" t="s">
        <v>35</v>
      </c>
      <c r="Q219" s="3" t="s">
        <v>16</v>
      </c>
      <c r="R219" s="3">
        <f>YEAR(Table1[[#This Row],[Ordered Date]])</f>
        <v>2024</v>
      </c>
    </row>
    <row r="220" spans="1:18" x14ac:dyDescent="0.3">
      <c r="A220" s="3" t="s">
        <v>480</v>
      </c>
      <c r="B220" s="4">
        <v>45628</v>
      </c>
      <c r="C220" s="3" t="s">
        <v>1163</v>
      </c>
      <c r="D220" s="3" t="s">
        <v>1088</v>
      </c>
      <c r="E220" s="3" t="s">
        <v>481</v>
      </c>
      <c r="F220" s="3" t="s">
        <v>1211</v>
      </c>
      <c r="G220" s="3" t="s">
        <v>1407</v>
      </c>
      <c r="H220" s="3" t="s">
        <v>62</v>
      </c>
      <c r="I220" s="3" t="s">
        <v>20</v>
      </c>
      <c r="J220" s="3">
        <v>969.83</v>
      </c>
      <c r="K220" s="3">
        <v>4</v>
      </c>
      <c r="L220" s="3">
        <v>187.84</v>
      </c>
      <c r="M220" s="3">
        <v>169.44</v>
      </c>
      <c r="N220" s="3">
        <v>169</v>
      </c>
      <c r="O220" s="3" t="s">
        <v>1055</v>
      </c>
      <c r="P220" s="3" t="s">
        <v>15</v>
      </c>
      <c r="Q220" s="3" t="s">
        <v>26</v>
      </c>
      <c r="R220" s="3">
        <f>YEAR(Table1[[#This Row],[Ordered Date]])</f>
        <v>2024</v>
      </c>
    </row>
    <row r="221" spans="1:18" x14ac:dyDescent="0.3">
      <c r="A221" s="3" t="s">
        <v>482</v>
      </c>
      <c r="B221" s="4">
        <v>45462</v>
      </c>
      <c r="C221" s="3" t="s">
        <v>1091</v>
      </c>
      <c r="D221" s="3" t="s">
        <v>1057</v>
      </c>
      <c r="E221" s="3" t="s">
        <v>483</v>
      </c>
      <c r="F221" s="3" t="s">
        <v>1235</v>
      </c>
      <c r="G221" s="3" t="s">
        <v>1408</v>
      </c>
      <c r="H221" s="3" t="s">
        <v>19</v>
      </c>
      <c r="I221" s="3" t="s">
        <v>20</v>
      </c>
      <c r="J221" s="3">
        <v>1928.23</v>
      </c>
      <c r="K221" s="3">
        <v>6</v>
      </c>
      <c r="L221" s="3">
        <v>315.95999999999998</v>
      </c>
      <c r="M221" s="3">
        <v>440.77</v>
      </c>
      <c r="N221" s="3">
        <v>441</v>
      </c>
      <c r="O221" s="3" t="s">
        <v>1055</v>
      </c>
      <c r="P221" s="3" t="s">
        <v>39</v>
      </c>
      <c r="Q221" s="3" t="s">
        <v>26</v>
      </c>
      <c r="R221" s="3">
        <f>YEAR(Table1[[#This Row],[Ordered Date]])</f>
        <v>2024</v>
      </c>
    </row>
    <row r="222" spans="1:18" x14ac:dyDescent="0.3">
      <c r="A222" s="3" t="s">
        <v>484</v>
      </c>
      <c r="B222" s="4">
        <v>45434</v>
      </c>
      <c r="C222" s="3" t="s">
        <v>1150</v>
      </c>
      <c r="D222" s="3" t="s">
        <v>1057</v>
      </c>
      <c r="E222" s="3" t="s">
        <v>485</v>
      </c>
      <c r="F222" s="3" t="s">
        <v>1409</v>
      </c>
      <c r="G222" s="3" t="s">
        <v>1410</v>
      </c>
      <c r="H222" s="3" t="s">
        <v>24</v>
      </c>
      <c r="I222" s="3" t="s">
        <v>14</v>
      </c>
      <c r="J222" s="3">
        <v>2739.7</v>
      </c>
      <c r="K222" s="3">
        <v>3</v>
      </c>
      <c r="L222" s="3">
        <v>8.65</v>
      </c>
      <c r="M222" s="3">
        <v>350.96</v>
      </c>
      <c r="N222" s="3">
        <v>351</v>
      </c>
      <c r="O222" s="3" t="s">
        <v>1055</v>
      </c>
      <c r="P222" s="3" t="s">
        <v>15</v>
      </c>
      <c r="Q222" s="3" t="s">
        <v>43</v>
      </c>
      <c r="R222" s="3">
        <f>YEAR(Table1[[#This Row],[Ordered Date]])</f>
        <v>2024</v>
      </c>
    </row>
    <row r="223" spans="1:18" x14ac:dyDescent="0.3">
      <c r="A223" s="3" t="s">
        <v>486</v>
      </c>
      <c r="B223" s="4">
        <v>45459</v>
      </c>
      <c r="C223" s="3" t="s">
        <v>1091</v>
      </c>
      <c r="D223" s="3" t="s">
        <v>1094</v>
      </c>
      <c r="E223" s="3" t="s">
        <v>487</v>
      </c>
      <c r="F223" s="3" t="s">
        <v>1255</v>
      </c>
      <c r="G223" s="3" t="s">
        <v>1411</v>
      </c>
      <c r="H223" s="3" t="s">
        <v>102</v>
      </c>
      <c r="I223" s="3" t="s">
        <v>34</v>
      </c>
      <c r="J223" s="3">
        <v>4863.72</v>
      </c>
      <c r="K223" s="3">
        <v>8</v>
      </c>
      <c r="L223" s="3">
        <v>91.08</v>
      </c>
      <c r="M223" s="3">
        <v>1274.06</v>
      </c>
      <c r="N223" s="3">
        <v>1274</v>
      </c>
      <c r="O223" s="3" t="s">
        <v>1063</v>
      </c>
      <c r="P223" s="3" t="s">
        <v>25</v>
      </c>
      <c r="Q223" s="3" t="s">
        <v>21</v>
      </c>
      <c r="R223" s="3">
        <f>YEAR(Table1[[#This Row],[Ordered Date]])</f>
        <v>2024</v>
      </c>
    </row>
    <row r="224" spans="1:18" x14ac:dyDescent="0.3">
      <c r="A224" s="3" t="s">
        <v>488</v>
      </c>
      <c r="B224" s="4">
        <v>45420</v>
      </c>
      <c r="C224" s="3" t="s">
        <v>1150</v>
      </c>
      <c r="D224" s="3" t="s">
        <v>1057</v>
      </c>
      <c r="E224" s="3" t="s">
        <v>489</v>
      </c>
      <c r="F224" s="3" t="s">
        <v>1412</v>
      </c>
      <c r="G224" s="3" t="s">
        <v>1086</v>
      </c>
      <c r="H224" s="3" t="s">
        <v>93</v>
      </c>
      <c r="I224" s="3" t="s">
        <v>34</v>
      </c>
      <c r="J224" s="3">
        <v>916.25</v>
      </c>
      <c r="K224" s="3">
        <v>1</v>
      </c>
      <c r="L224" s="3">
        <v>62.33</v>
      </c>
      <c r="M224" s="3">
        <v>119.74</v>
      </c>
      <c r="N224" s="3">
        <v>120</v>
      </c>
      <c r="O224" s="3" t="s">
        <v>1055</v>
      </c>
      <c r="P224" s="3" t="s">
        <v>15</v>
      </c>
      <c r="Q224" s="3" t="s">
        <v>119</v>
      </c>
      <c r="R224" s="3">
        <f>YEAR(Table1[[#This Row],[Ordered Date]])</f>
        <v>2024</v>
      </c>
    </row>
    <row r="225" spans="1:18" x14ac:dyDescent="0.3">
      <c r="A225" s="3" t="s">
        <v>490</v>
      </c>
      <c r="B225" s="4">
        <v>45693</v>
      </c>
      <c r="C225" s="3" t="s">
        <v>1081</v>
      </c>
      <c r="D225" s="3" t="s">
        <v>1057</v>
      </c>
      <c r="E225" s="3" t="s">
        <v>491</v>
      </c>
      <c r="F225" s="3" t="s">
        <v>1247</v>
      </c>
      <c r="G225" s="3" t="s">
        <v>1340</v>
      </c>
      <c r="H225" s="3" t="s">
        <v>69</v>
      </c>
      <c r="I225" s="3" t="s">
        <v>34</v>
      </c>
      <c r="J225" s="3">
        <v>3900.88</v>
      </c>
      <c r="K225" s="3">
        <v>8</v>
      </c>
      <c r="L225" s="3">
        <v>392.97</v>
      </c>
      <c r="M225" s="3">
        <v>725.27</v>
      </c>
      <c r="N225" s="3">
        <v>725</v>
      </c>
      <c r="O225" s="3" t="s">
        <v>1055</v>
      </c>
      <c r="P225" s="3" t="s">
        <v>39</v>
      </c>
      <c r="Q225" s="3" t="s">
        <v>26</v>
      </c>
      <c r="R225" s="3">
        <f>YEAR(Table1[[#This Row],[Ordered Date]])</f>
        <v>2025</v>
      </c>
    </row>
    <row r="226" spans="1:18" x14ac:dyDescent="0.3">
      <c r="A226" s="3" t="s">
        <v>492</v>
      </c>
      <c r="B226" s="4">
        <v>45681</v>
      </c>
      <c r="C226" s="3" t="s">
        <v>1070</v>
      </c>
      <c r="D226" s="3" t="s">
        <v>1060</v>
      </c>
      <c r="E226" s="3" t="s">
        <v>493</v>
      </c>
      <c r="F226" s="3" t="s">
        <v>1058</v>
      </c>
      <c r="G226" s="3" t="s">
        <v>1078</v>
      </c>
      <c r="H226" s="3" t="s">
        <v>46</v>
      </c>
      <c r="I226" s="3" t="s">
        <v>14</v>
      </c>
      <c r="J226" s="3">
        <v>462.67</v>
      </c>
      <c r="K226" s="3">
        <v>2</v>
      </c>
      <c r="L226" s="3">
        <v>15.54</v>
      </c>
      <c r="M226" s="3">
        <v>108.21</v>
      </c>
      <c r="N226" s="3">
        <v>108</v>
      </c>
      <c r="O226" s="3" t="s">
        <v>1055</v>
      </c>
      <c r="P226" s="3" t="s">
        <v>39</v>
      </c>
      <c r="Q226" s="3" t="s">
        <v>16</v>
      </c>
      <c r="R226" s="3">
        <f>YEAR(Table1[[#This Row],[Ordered Date]])</f>
        <v>2025</v>
      </c>
    </row>
    <row r="227" spans="1:18" x14ac:dyDescent="0.3">
      <c r="A227" s="3" t="s">
        <v>494</v>
      </c>
      <c r="B227" s="4">
        <v>45444</v>
      </c>
      <c r="C227" s="3" t="s">
        <v>1091</v>
      </c>
      <c r="D227" s="3" t="s">
        <v>1052</v>
      </c>
      <c r="E227" s="3" t="s">
        <v>495</v>
      </c>
      <c r="F227" s="3" t="s">
        <v>1413</v>
      </c>
      <c r="G227" s="3" t="s">
        <v>1414</v>
      </c>
      <c r="H227" s="3" t="s">
        <v>29</v>
      </c>
      <c r="I227" s="3" t="s">
        <v>30</v>
      </c>
      <c r="J227" s="3">
        <v>4331.96</v>
      </c>
      <c r="K227" s="3">
        <v>5</v>
      </c>
      <c r="L227" s="3">
        <v>37.590000000000003</v>
      </c>
      <c r="M227" s="3">
        <v>454.87</v>
      </c>
      <c r="N227" s="3">
        <v>455</v>
      </c>
      <c r="O227" s="3" t="s">
        <v>1055</v>
      </c>
      <c r="P227" s="3" t="s">
        <v>15</v>
      </c>
      <c r="Q227" s="3" t="s">
        <v>26</v>
      </c>
      <c r="R227" s="3">
        <f>YEAR(Table1[[#This Row],[Ordered Date]])</f>
        <v>2024</v>
      </c>
    </row>
    <row r="228" spans="1:18" x14ac:dyDescent="0.3">
      <c r="A228" s="3" t="s">
        <v>496</v>
      </c>
      <c r="B228" s="4">
        <v>45479</v>
      </c>
      <c r="C228" s="3" t="s">
        <v>1087</v>
      </c>
      <c r="D228" s="3" t="s">
        <v>1052</v>
      </c>
      <c r="E228" s="3" t="s">
        <v>497</v>
      </c>
      <c r="F228" s="3" t="s">
        <v>1233</v>
      </c>
      <c r="G228" s="3" t="s">
        <v>1415</v>
      </c>
      <c r="H228" s="3" t="s">
        <v>1107</v>
      </c>
      <c r="I228" s="3" t="s">
        <v>20</v>
      </c>
      <c r="J228" s="3">
        <v>663.02</v>
      </c>
      <c r="K228" s="3">
        <v>2</v>
      </c>
      <c r="L228" s="3">
        <v>12.33</v>
      </c>
      <c r="M228" s="3">
        <v>193.96</v>
      </c>
      <c r="N228" s="3">
        <v>194</v>
      </c>
      <c r="O228" s="3" t="s">
        <v>1055</v>
      </c>
      <c r="P228" s="3" t="s">
        <v>35</v>
      </c>
      <c r="Q228" s="3" t="s">
        <v>26</v>
      </c>
      <c r="R228" s="3">
        <f>YEAR(Table1[[#This Row],[Ordered Date]])</f>
        <v>2024</v>
      </c>
    </row>
    <row r="229" spans="1:18" x14ac:dyDescent="0.3">
      <c r="A229" s="3" t="s">
        <v>498</v>
      </c>
      <c r="B229" s="4">
        <v>45691</v>
      </c>
      <c r="C229" s="3" t="s">
        <v>1081</v>
      </c>
      <c r="D229" s="3" t="s">
        <v>1088</v>
      </c>
      <c r="E229" s="3" t="s">
        <v>499</v>
      </c>
      <c r="F229" s="3" t="s">
        <v>1225</v>
      </c>
      <c r="G229" s="3" t="s">
        <v>1416</v>
      </c>
      <c r="H229" s="3" t="s">
        <v>13</v>
      </c>
      <c r="I229" s="3" t="s">
        <v>14</v>
      </c>
      <c r="J229" s="3">
        <v>271.08</v>
      </c>
      <c r="K229" s="3">
        <v>1</v>
      </c>
      <c r="L229" s="3">
        <v>34.53</v>
      </c>
      <c r="M229" s="3">
        <v>62.78</v>
      </c>
      <c r="N229" s="3">
        <v>63</v>
      </c>
      <c r="O229" s="3" t="s">
        <v>1055</v>
      </c>
      <c r="P229" s="3" t="s">
        <v>39</v>
      </c>
      <c r="Q229" s="3" t="s">
        <v>43</v>
      </c>
      <c r="R229" s="3">
        <f>YEAR(Table1[[#This Row],[Ordered Date]])</f>
        <v>2025</v>
      </c>
    </row>
    <row r="230" spans="1:18" x14ac:dyDescent="0.3">
      <c r="A230" s="3" t="s">
        <v>500</v>
      </c>
      <c r="B230" s="4">
        <v>45615</v>
      </c>
      <c r="C230" s="3" t="s">
        <v>1059</v>
      </c>
      <c r="D230" s="3" t="s">
        <v>1064</v>
      </c>
      <c r="E230" s="3" t="s">
        <v>501</v>
      </c>
      <c r="F230" s="3" t="s">
        <v>1200</v>
      </c>
      <c r="G230" s="3" t="s">
        <v>1131</v>
      </c>
      <c r="H230" s="3" t="s">
        <v>13</v>
      </c>
      <c r="I230" s="3" t="s">
        <v>14</v>
      </c>
      <c r="J230" s="3">
        <v>959.4</v>
      </c>
      <c r="K230" s="3">
        <v>7</v>
      </c>
      <c r="L230" s="3">
        <v>130.27000000000001</v>
      </c>
      <c r="M230" s="3">
        <v>150.66</v>
      </c>
      <c r="N230" s="3">
        <v>151</v>
      </c>
      <c r="O230" s="3" t="s">
        <v>1055</v>
      </c>
      <c r="P230" s="3" t="s">
        <v>25</v>
      </c>
      <c r="Q230" s="3" t="s">
        <v>43</v>
      </c>
      <c r="R230" s="3">
        <f>YEAR(Table1[[#This Row],[Ordered Date]])</f>
        <v>2024</v>
      </c>
    </row>
    <row r="231" spans="1:18" x14ac:dyDescent="0.3">
      <c r="A231" s="3" t="s">
        <v>502</v>
      </c>
      <c r="B231" s="4">
        <v>45561</v>
      </c>
      <c r="C231" s="3" t="s">
        <v>1079</v>
      </c>
      <c r="D231" s="3" t="s">
        <v>1071</v>
      </c>
      <c r="E231" s="3" t="s">
        <v>503</v>
      </c>
      <c r="F231" s="3" t="s">
        <v>1105</v>
      </c>
      <c r="G231" s="3" t="s">
        <v>1146</v>
      </c>
      <c r="H231" s="3" t="s">
        <v>24</v>
      </c>
      <c r="I231" s="3" t="s">
        <v>14</v>
      </c>
      <c r="J231" s="3">
        <v>1214.44</v>
      </c>
      <c r="K231" s="3">
        <v>2</v>
      </c>
      <c r="L231" s="3">
        <v>93.65</v>
      </c>
      <c r="M231" s="3">
        <v>350.71</v>
      </c>
      <c r="N231" s="3">
        <v>351</v>
      </c>
      <c r="O231" s="3" t="s">
        <v>1055</v>
      </c>
      <c r="P231" s="3" t="s">
        <v>35</v>
      </c>
      <c r="Q231" s="3" t="s">
        <v>119</v>
      </c>
      <c r="R231" s="3">
        <f>YEAR(Table1[[#This Row],[Ordered Date]])</f>
        <v>2024</v>
      </c>
    </row>
    <row r="232" spans="1:18" x14ac:dyDescent="0.3">
      <c r="A232" s="3" t="s">
        <v>504</v>
      </c>
      <c r="B232" s="4">
        <v>45674</v>
      </c>
      <c r="C232" s="3" t="s">
        <v>1070</v>
      </c>
      <c r="D232" s="3" t="s">
        <v>1060</v>
      </c>
      <c r="E232" s="3" t="s">
        <v>505</v>
      </c>
      <c r="F232" s="3" t="s">
        <v>1142</v>
      </c>
      <c r="G232" s="3" t="s">
        <v>1417</v>
      </c>
      <c r="H232" s="3" t="s">
        <v>88</v>
      </c>
      <c r="I232" s="3" t="s">
        <v>34</v>
      </c>
      <c r="J232" s="3">
        <v>5732.42</v>
      </c>
      <c r="K232" s="3">
        <v>7</v>
      </c>
      <c r="L232" s="3">
        <v>1126.68</v>
      </c>
      <c r="M232" s="3">
        <v>1244.5999999999999</v>
      </c>
      <c r="N232" s="3">
        <v>1245</v>
      </c>
      <c r="O232" s="3" t="s">
        <v>1063</v>
      </c>
      <c r="P232" s="3" t="s">
        <v>15</v>
      </c>
      <c r="Q232" s="3" t="s">
        <v>119</v>
      </c>
      <c r="R232" s="3">
        <f>YEAR(Table1[[#This Row],[Ordered Date]])</f>
        <v>2025</v>
      </c>
    </row>
    <row r="233" spans="1:18" x14ac:dyDescent="0.3">
      <c r="A233" s="3" t="s">
        <v>506</v>
      </c>
      <c r="B233" s="4">
        <v>45574</v>
      </c>
      <c r="C233" s="3" t="s">
        <v>1097</v>
      </c>
      <c r="D233" s="3" t="s">
        <v>1057</v>
      </c>
      <c r="E233" s="3" t="s">
        <v>507</v>
      </c>
      <c r="F233" s="3" t="s">
        <v>1067</v>
      </c>
      <c r="G233" s="3" t="s">
        <v>1418</v>
      </c>
      <c r="H233" s="3" t="s">
        <v>57</v>
      </c>
      <c r="I233" s="3" t="s">
        <v>14</v>
      </c>
      <c r="J233" s="3">
        <v>2213.87</v>
      </c>
      <c r="K233" s="3">
        <v>3</v>
      </c>
      <c r="L233" s="3">
        <v>215.58</v>
      </c>
      <c r="M233" s="3">
        <v>623.99</v>
      </c>
      <c r="N233" s="3">
        <v>624</v>
      </c>
      <c r="O233" s="3" t="s">
        <v>1055</v>
      </c>
      <c r="P233" s="3" t="s">
        <v>39</v>
      </c>
      <c r="Q233" s="3" t="s">
        <v>16</v>
      </c>
      <c r="R233" s="3">
        <f>YEAR(Table1[[#This Row],[Ordered Date]])</f>
        <v>2024</v>
      </c>
    </row>
    <row r="234" spans="1:18" x14ac:dyDescent="0.3">
      <c r="A234" s="3" t="s">
        <v>508</v>
      </c>
      <c r="B234" s="4">
        <v>45566</v>
      </c>
      <c r="C234" s="3" t="s">
        <v>1097</v>
      </c>
      <c r="D234" s="3" t="s">
        <v>1064</v>
      </c>
      <c r="E234" s="3" t="s">
        <v>509</v>
      </c>
      <c r="F234" s="3" t="s">
        <v>1211</v>
      </c>
      <c r="G234" s="3" t="s">
        <v>1419</v>
      </c>
      <c r="H234" s="3" t="s">
        <v>69</v>
      </c>
      <c r="I234" s="3" t="s">
        <v>34</v>
      </c>
      <c r="J234" s="3">
        <v>822.31</v>
      </c>
      <c r="K234" s="3">
        <v>1</v>
      </c>
      <c r="L234" s="3">
        <v>33.32</v>
      </c>
      <c r="M234" s="3">
        <v>114.59</v>
      </c>
      <c r="N234" s="3">
        <v>115</v>
      </c>
      <c r="O234" s="3" t="s">
        <v>1055</v>
      </c>
      <c r="P234" s="3" t="s">
        <v>35</v>
      </c>
      <c r="Q234" s="3" t="s">
        <v>16</v>
      </c>
      <c r="R234" s="3">
        <f>YEAR(Table1[[#This Row],[Ordered Date]])</f>
        <v>2024</v>
      </c>
    </row>
    <row r="235" spans="1:18" x14ac:dyDescent="0.3">
      <c r="A235" s="3" t="s">
        <v>510</v>
      </c>
      <c r="B235" s="4">
        <v>45372</v>
      </c>
      <c r="C235" s="3" t="s">
        <v>1056</v>
      </c>
      <c r="D235" s="3" t="s">
        <v>1071</v>
      </c>
      <c r="E235" s="3" t="s">
        <v>511</v>
      </c>
      <c r="F235" s="3" t="s">
        <v>1412</v>
      </c>
      <c r="G235" s="3" t="s">
        <v>1226</v>
      </c>
      <c r="H235" s="3" t="s">
        <v>42</v>
      </c>
      <c r="I235" s="3" t="s">
        <v>20</v>
      </c>
      <c r="J235" s="3">
        <v>2062.29</v>
      </c>
      <c r="K235" s="3">
        <v>3</v>
      </c>
      <c r="L235" s="3">
        <v>356.5</v>
      </c>
      <c r="M235" s="3">
        <v>321.56</v>
      </c>
      <c r="N235" s="3">
        <v>322</v>
      </c>
      <c r="O235" s="3" t="s">
        <v>1055</v>
      </c>
      <c r="P235" s="3" t="s">
        <v>25</v>
      </c>
      <c r="Q235" s="3" t="s">
        <v>16</v>
      </c>
      <c r="R235" s="3">
        <f>YEAR(Table1[[#This Row],[Ordered Date]])</f>
        <v>2024</v>
      </c>
    </row>
    <row r="236" spans="1:18" x14ac:dyDescent="0.3">
      <c r="A236" s="3" t="s">
        <v>512</v>
      </c>
      <c r="B236" s="4">
        <v>45405</v>
      </c>
      <c r="C236" s="3" t="s">
        <v>1067</v>
      </c>
      <c r="D236" s="3" t="s">
        <v>1064</v>
      </c>
      <c r="E236" s="3" t="s">
        <v>513</v>
      </c>
      <c r="F236" s="3" t="s">
        <v>1225</v>
      </c>
      <c r="G236" s="3" t="s">
        <v>1413</v>
      </c>
      <c r="H236" s="3" t="s">
        <v>49</v>
      </c>
      <c r="I236" s="3" t="s">
        <v>20</v>
      </c>
      <c r="J236" s="3">
        <v>1730.34</v>
      </c>
      <c r="K236" s="3">
        <v>2</v>
      </c>
      <c r="L236" s="3">
        <v>84.77</v>
      </c>
      <c r="M236" s="3">
        <v>486.94</v>
      </c>
      <c r="N236" s="3">
        <v>487</v>
      </c>
      <c r="O236" s="3" t="s">
        <v>1055</v>
      </c>
      <c r="P236" s="3" t="s">
        <v>25</v>
      </c>
      <c r="Q236" s="3" t="s">
        <v>43</v>
      </c>
      <c r="R236" s="3">
        <f>YEAR(Table1[[#This Row],[Ordered Date]])</f>
        <v>2024</v>
      </c>
    </row>
    <row r="237" spans="1:18" x14ac:dyDescent="0.3">
      <c r="A237" s="3" t="s">
        <v>514</v>
      </c>
      <c r="B237" s="4">
        <v>45392</v>
      </c>
      <c r="C237" s="3" t="s">
        <v>1067</v>
      </c>
      <c r="D237" s="3" t="s">
        <v>1057</v>
      </c>
      <c r="E237" s="3" t="s">
        <v>515</v>
      </c>
      <c r="F237" s="3" t="s">
        <v>1420</v>
      </c>
      <c r="G237" s="3" t="s">
        <v>1421</v>
      </c>
      <c r="H237" s="3" t="s">
        <v>38</v>
      </c>
      <c r="I237" s="3" t="s">
        <v>14</v>
      </c>
      <c r="J237" s="3">
        <v>2326.3200000000002</v>
      </c>
      <c r="K237" s="3">
        <v>9</v>
      </c>
      <c r="L237" s="3">
        <v>58.59</v>
      </c>
      <c r="M237" s="3">
        <v>318.56</v>
      </c>
      <c r="N237" s="3">
        <v>319</v>
      </c>
      <c r="O237" s="3" t="s">
        <v>1055</v>
      </c>
      <c r="P237" s="3" t="s">
        <v>15</v>
      </c>
      <c r="Q237" s="3" t="s">
        <v>16</v>
      </c>
      <c r="R237" s="3">
        <f>YEAR(Table1[[#This Row],[Ordered Date]])</f>
        <v>2024</v>
      </c>
    </row>
    <row r="238" spans="1:18" x14ac:dyDescent="0.3">
      <c r="A238" s="3" t="s">
        <v>516</v>
      </c>
      <c r="B238" s="4">
        <v>45482</v>
      </c>
      <c r="C238" s="3" t="s">
        <v>1087</v>
      </c>
      <c r="D238" s="3" t="s">
        <v>1064</v>
      </c>
      <c r="E238" s="3" t="s">
        <v>517</v>
      </c>
      <c r="F238" s="3" t="s">
        <v>1225</v>
      </c>
      <c r="G238" s="3" t="s">
        <v>1422</v>
      </c>
      <c r="H238" s="3" t="s">
        <v>175</v>
      </c>
      <c r="I238" s="3" t="s">
        <v>30</v>
      </c>
      <c r="J238" s="3">
        <v>5506.13</v>
      </c>
      <c r="K238" s="3">
        <v>7</v>
      </c>
      <c r="L238" s="3">
        <v>162.52000000000001</v>
      </c>
      <c r="M238" s="3">
        <v>1288.55</v>
      </c>
      <c r="N238" s="3">
        <v>1289</v>
      </c>
      <c r="O238" s="3" t="s">
        <v>1063</v>
      </c>
      <c r="P238" s="3" t="s">
        <v>25</v>
      </c>
      <c r="Q238" s="3" t="s">
        <v>16</v>
      </c>
      <c r="R238" s="3">
        <f>YEAR(Table1[[#This Row],[Ordered Date]])</f>
        <v>2024</v>
      </c>
    </row>
    <row r="239" spans="1:18" x14ac:dyDescent="0.3">
      <c r="A239" s="3" t="s">
        <v>518</v>
      </c>
      <c r="B239" s="4">
        <v>45410</v>
      </c>
      <c r="C239" s="3" t="s">
        <v>1067</v>
      </c>
      <c r="D239" s="3" t="s">
        <v>1094</v>
      </c>
      <c r="E239" s="3" t="s">
        <v>519</v>
      </c>
      <c r="F239" s="3" t="s">
        <v>1225</v>
      </c>
      <c r="G239" s="3" t="s">
        <v>1243</v>
      </c>
      <c r="H239" s="3" t="s">
        <v>49</v>
      </c>
      <c r="I239" s="3" t="s">
        <v>20</v>
      </c>
      <c r="J239" s="3">
        <v>1986.05</v>
      </c>
      <c r="K239" s="3">
        <v>8</v>
      </c>
      <c r="L239" s="3">
        <v>166.3</v>
      </c>
      <c r="M239" s="3">
        <v>268.70999999999998</v>
      </c>
      <c r="N239" s="3">
        <v>269</v>
      </c>
      <c r="O239" s="3" t="s">
        <v>1055</v>
      </c>
      <c r="P239" s="3" t="s">
        <v>15</v>
      </c>
      <c r="Q239" s="3" t="s">
        <v>26</v>
      </c>
      <c r="R239" s="3">
        <f>YEAR(Table1[[#This Row],[Ordered Date]])</f>
        <v>2024</v>
      </c>
    </row>
    <row r="240" spans="1:18" x14ac:dyDescent="0.3">
      <c r="A240" s="3" t="s">
        <v>520</v>
      </c>
      <c r="B240" s="4">
        <v>45717</v>
      </c>
      <c r="C240" s="3" t="s">
        <v>1056</v>
      </c>
      <c r="D240" s="3" t="s">
        <v>1052</v>
      </c>
      <c r="E240" s="3" t="s">
        <v>521</v>
      </c>
      <c r="F240" s="3" t="s">
        <v>1423</v>
      </c>
      <c r="G240" s="3" t="s">
        <v>1293</v>
      </c>
      <c r="H240" s="3" t="s">
        <v>79</v>
      </c>
      <c r="I240" s="3" t="s">
        <v>30</v>
      </c>
      <c r="J240" s="3">
        <v>1993.99</v>
      </c>
      <c r="K240" s="3">
        <v>4</v>
      </c>
      <c r="L240" s="3">
        <v>111.54</v>
      </c>
      <c r="M240" s="3">
        <v>333.66</v>
      </c>
      <c r="N240" s="3">
        <v>334</v>
      </c>
      <c r="O240" s="3" t="s">
        <v>1055</v>
      </c>
      <c r="P240" s="3" t="s">
        <v>35</v>
      </c>
      <c r="Q240" s="3" t="s">
        <v>43</v>
      </c>
      <c r="R240" s="3">
        <f>YEAR(Table1[[#This Row],[Ordered Date]])</f>
        <v>2025</v>
      </c>
    </row>
    <row r="241" spans="1:18" x14ac:dyDescent="0.3">
      <c r="A241" s="3" t="s">
        <v>522</v>
      </c>
      <c r="B241" s="4">
        <v>45448</v>
      </c>
      <c r="C241" s="3" t="s">
        <v>1091</v>
      </c>
      <c r="D241" s="3" t="s">
        <v>1057</v>
      </c>
      <c r="E241" s="3" t="s">
        <v>523</v>
      </c>
      <c r="F241" s="3" t="s">
        <v>1255</v>
      </c>
      <c r="G241" s="3" t="s">
        <v>1424</v>
      </c>
      <c r="H241" s="3" t="s">
        <v>29</v>
      </c>
      <c r="I241" s="3" t="s">
        <v>30</v>
      </c>
      <c r="J241" s="3">
        <v>465.9</v>
      </c>
      <c r="K241" s="3">
        <v>4</v>
      </c>
      <c r="L241" s="3">
        <v>78.72</v>
      </c>
      <c r="M241" s="3">
        <v>69.959999999999994</v>
      </c>
      <c r="N241" s="3">
        <v>70</v>
      </c>
      <c r="O241" s="3" t="s">
        <v>1055</v>
      </c>
      <c r="P241" s="3" t="s">
        <v>35</v>
      </c>
      <c r="Q241" s="3" t="s">
        <v>21</v>
      </c>
      <c r="R241" s="3">
        <f>YEAR(Table1[[#This Row],[Ordered Date]])</f>
        <v>2024</v>
      </c>
    </row>
    <row r="242" spans="1:18" x14ac:dyDescent="0.3">
      <c r="A242" s="3" t="s">
        <v>524</v>
      </c>
      <c r="B242" s="4">
        <v>45427</v>
      </c>
      <c r="C242" s="3" t="s">
        <v>1150</v>
      </c>
      <c r="D242" s="3" t="s">
        <v>1057</v>
      </c>
      <c r="E242" s="3" t="s">
        <v>525</v>
      </c>
      <c r="F242" s="3" t="s">
        <v>1366</v>
      </c>
      <c r="G242" s="3" t="s">
        <v>1425</v>
      </c>
      <c r="H242" s="3" t="s">
        <v>57</v>
      </c>
      <c r="I242" s="3" t="s">
        <v>14</v>
      </c>
      <c r="J242" s="3">
        <v>1421.68</v>
      </c>
      <c r="K242" s="3">
        <v>5</v>
      </c>
      <c r="L242" s="3">
        <v>170.07</v>
      </c>
      <c r="M242" s="3">
        <v>247.96</v>
      </c>
      <c r="N242" s="3">
        <v>248</v>
      </c>
      <c r="O242" s="3" t="s">
        <v>1055</v>
      </c>
      <c r="P242" s="3" t="s">
        <v>35</v>
      </c>
      <c r="Q242" s="3" t="s">
        <v>21</v>
      </c>
      <c r="R242" s="3">
        <f>YEAR(Table1[[#This Row],[Ordered Date]])</f>
        <v>2024</v>
      </c>
    </row>
    <row r="243" spans="1:18" x14ac:dyDescent="0.3">
      <c r="A243" s="3" t="s">
        <v>526</v>
      </c>
      <c r="B243" s="4">
        <v>45602</v>
      </c>
      <c r="C243" s="3" t="s">
        <v>1059</v>
      </c>
      <c r="D243" s="3" t="s">
        <v>1057</v>
      </c>
      <c r="E243" s="3" t="s">
        <v>527</v>
      </c>
      <c r="F243" s="3" t="s">
        <v>1426</v>
      </c>
      <c r="G243" s="3" t="s">
        <v>1086</v>
      </c>
      <c r="H243" s="3" t="s">
        <v>19</v>
      </c>
      <c r="I243" s="3" t="s">
        <v>20</v>
      </c>
      <c r="J243" s="3">
        <v>3681.91</v>
      </c>
      <c r="K243" s="3">
        <v>6</v>
      </c>
      <c r="L243" s="3">
        <v>217.64</v>
      </c>
      <c r="M243" s="3">
        <v>1010.07</v>
      </c>
      <c r="N243" s="3">
        <v>1010</v>
      </c>
      <c r="O243" s="3" t="s">
        <v>1063</v>
      </c>
      <c r="P243" s="3" t="s">
        <v>35</v>
      </c>
      <c r="Q243" s="3" t="s">
        <v>26</v>
      </c>
      <c r="R243" s="3">
        <f>YEAR(Table1[[#This Row],[Ordered Date]])</f>
        <v>2024</v>
      </c>
    </row>
    <row r="244" spans="1:18" x14ac:dyDescent="0.3">
      <c r="A244" s="3" t="s">
        <v>528</v>
      </c>
      <c r="B244" s="4">
        <v>45520</v>
      </c>
      <c r="C244" s="3" t="s">
        <v>1051</v>
      </c>
      <c r="D244" s="3" t="s">
        <v>1060</v>
      </c>
      <c r="E244" s="3" t="s">
        <v>529</v>
      </c>
      <c r="F244" s="3" t="s">
        <v>1427</v>
      </c>
      <c r="G244" s="3" t="s">
        <v>1428</v>
      </c>
      <c r="H244" s="3" t="s">
        <v>69</v>
      </c>
      <c r="I244" s="3" t="s">
        <v>34</v>
      </c>
      <c r="J244" s="3">
        <v>3091.99</v>
      </c>
      <c r="K244" s="3">
        <v>5</v>
      </c>
      <c r="L244" s="3">
        <v>474.7</v>
      </c>
      <c r="M244" s="3">
        <v>576.15</v>
      </c>
      <c r="N244" s="3">
        <v>576</v>
      </c>
      <c r="O244" s="3" t="s">
        <v>1055</v>
      </c>
      <c r="P244" s="3" t="s">
        <v>25</v>
      </c>
      <c r="Q244" s="3" t="s">
        <v>119</v>
      </c>
      <c r="R244" s="3">
        <f>YEAR(Table1[[#This Row],[Ordered Date]])</f>
        <v>2024</v>
      </c>
    </row>
    <row r="245" spans="1:18" x14ac:dyDescent="0.3">
      <c r="A245" s="3" t="s">
        <v>530</v>
      </c>
      <c r="B245" s="4">
        <v>45697</v>
      </c>
      <c r="C245" s="3" t="s">
        <v>1081</v>
      </c>
      <c r="D245" s="3" t="s">
        <v>1094</v>
      </c>
      <c r="E245" s="3" t="s">
        <v>531</v>
      </c>
      <c r="F245" s="3" t="s">
        <v>1381</v>
      </c>
      <c r="G245" s="3" t="s">
        <v>1429</v>
      </c>
      <c r="H245" s="3" t="s">
        <v>33</v>
      </c>
      <c r="I245" s="3" t="s">
        <v>34</v>
      </c>
      <c r="J245" s="3">
        <v>3689.45</v>
      </c>
      <c r="K245" s="3">
        <v>7</v>
      </c>
      <c r="L245" s="3">
        <v>88.66</v>
      </c>
      <c r="M245" s="3">
        <v>383.13</v>
      </c>
      <c r="N245" s="3">
        <v>383</v>
      </c>
      <c r="O245" s="3" t="s">
        <v>1055</v>
      </c>
      <c r="P245" s="3" t="s">
        <v>35</v>
      </c>
      <c r="Q245" s="3" t="s">
        <v>26</v>
      </c>
      <c r="R245" s="3">
        <f>YEAR(Table1[[#This Row],[Ordered Date]])</f>
        <v>2025</v>
      </c>
    </row>
    <row r="246" spans="1:18" x14ac:dyDescent="0.3">
      <c r="A246" s="3" t="s">
        <v>532</v>
      </c>
      <c r="B246" s="4">
        <v>45525</v>
      </c>
      <c r="C246" s="3" t="s">
        <v>1051</v>
      </c>
      <c r="D246" s="3" t="s">
        <v>1057</v>
      </c>
      <c r="E246" s="3" t="s">
        <v>533</v>
      </c>
      <c r="F246" s="3" t="s">
        <v>1430</v>
      </c>
      <c r="G246" s="3" t="s">
        <v>1100</v>
      </c>
      <c r="H246" s="3" t="s">
        <v>79</v>
      </c>
      <c r="I246" s="3" t="s">
        <v>30</v>
      </c>
      <c r="J246" s="3">
        <v>3731.42</v>
      </c>
      <c r="K246" s="3">
        <v>7</v>
      </c>
      <c r="L246" s="3">
        <v>221.68</v>
      </c>
      <c r="M246" s="3">
        <v>767.3</v>
      </c>
      <c r="N246" s="3">
        <v>767</v>
      </c>
      <c r="O246" s="3" t="s">
        <v>1055</v>
      </c>
      <c r="P246" s="3" t="s">
        <v>35</v>
      </c>
      <c r="Q246" s="3" t="s">
        <v>119</v>
      </c>
      <c r="R246" s="3">
        <f>YEAR(Table1[[#This Row],[Ordered Date]])</f>
        <v>2024</v>
      </c>
    </row>
    <row r="247" spans="1:18" x14ac:dyDescent="0.3">
      <c r="A247" s="3" t="s">
        <v>534</v>
      </c>
      <c r="B247" s="4">
        <v>45626</v>
      </c>
      <c r="C247" s="3" t="s">
        <v>1059</v>
      </c>
      <c r="D247" s="3" t="s">
        <v>1052</v>
      </c>
      <c r="E247" s="3" t="s">
        <v>535</v>
      </c>
      <c r="F247" s="3" t="s">
        <v>1431</v>
      </c>
      <c r="G247" s="3" t="s">
        <v>1432</v>
      </c>
      <c r="H247" s="3" t="s">
        <v>79</v>
      </c>
      <c r="I247" s="3" t="s">
        <v>30</v>
      </c>
      <c r="J247" s="3">
        <v>4088.58</v>
      </c>
      <c r="K247" s="3">
        <v>7</v>
      </c>
      <c r="L247" s="3">
        <v>223.53</v>
      </c>
      <c r="M247" s="3">
        <v>484.11</v>
      </c>
      <c r="N247" s="3">
        <v>484</v>
      </c>
      <c r="O247" s="3" t="s">
        <v>1055</v>
      </c>
      <c r="P247" s="3" t="s">
        <v>39</v>
      </c>
      <c r="Q247" s="3" t="s">
        <v>21</v>
      </c>
      <c r="R247" s="3">
        <f>YEAR(Table1[[#This Row],[Ordered Date]])</f>
        <v>2024</v>
      </c>
    </row>
    <row r="248" spans="1:18" x14ac:dyDescent="0.3">
      <c r="A248" s="3" t="s">
        <v>536</v>
      </c>
      <c r="B248" s="4">
        <v>45723</v>
      </c>
      <c r="C248" s="3" t="s">
        <v>1056</v>
      </c>
      <c r="D248" s="3" t="s">
        <v>1060</v>
      </c>
      <c r="E248" s="3" t="s">
        <v>537</v>
      </c>
      <c r="F248" s="3" t="s">
        <v>1242</v>
      </c>
      <c r="G248" s="3" t="s">
        <v>1095</v>
      </c>
      <c r="H248" s="3" t="s">
        <v>79</v>
      </c>
      <c r="I248" s="3" t="s">
        <v>30</v>
      </c>
      <c r="J248" s="3">
        <v>2739.59</v>
      </c>
      <c r="K248" s="3">
        <v>10</v>
      </c>
      <c r="L248" s="3">
        <v>531.5</v>
      </c>
      <c r="M248" s="3">
        <v>328.32</v>
      </c>
      <c r="N248" s="3">
        <v>328</v>
      </c>
      <c r="O248" s="3" t="s">
        <v>1055</v>
      </c>
      <c r="P248" s="3" t="s">
        <v>35</v>
      </c>
      <c r="Q248" s="3" t="s">
        <v>26</v>
      </c>
      <c r="R248" s="3">
        <f>YEAR(Table1[[#This Row],[Ordered Date]])</f>
        <v>2025</v>
      </c>
    </row>
    <row r="249" spans="1:18" x14ac:dyDescent="0.3">
      <c r="A249" s="3" t="s">
        <v>538</v>
      </c>
      <c r="B249" s="4">
        <v>45481</v>
      </c>
      <c r="C249" s="3" t="s">
        <v>1087</v>
      </c>
      <c r="D249" s="3" t="s">
        <v>1088</v>
      </c>
      <c r="E249" s="3" t="s">
        <v>539</v>
      </c>
      <c r="F249" s="3" t="s">
        <v>1242</v>
      </c>
      <c r="G249" s="3" t="s">
        <v>1433</v>
      </c>
      <c r="H249" s="3" t="s">
        <v>33</v>
      </c>
      <c r="I249" s="3" t="s">
        <v>34</v>
      </c>
      <c r="J249" s="3">
        <v>3923.93</v>
      </c>
      <c r="K249" s="3">
        <v>6</v>
      </c>
      <c r="L249" s="3">
        <v>168.14</v>
      </c>
      <c r="M249" s="3">
        <v>728.46</v>
      </c>
      <c r="N249" s="3">
        <v>728</v>
      </c>
      <c r="O249" s="3" t="s">
        <v>1055</v>
      </c>
      <c r="P249" s="3" t="s">
        <v>25</v>
      </c>
      <c r="Q249" s="3" t="s">
        <v>16</v>
      </c>
      <c r="R249" s="3">
        <f>YEAR(Table1[[#This Row],[Ordered Date]])</f>
        <v>2024</v>
      </c>
    </row>
    <row r="250" spans="1:18" x14ac:dyDescent="0.3">
      <c r="A250" s="3" t="s">
        <v>540</v>
      </c>
      <c r="B250" s="4">
        <v>45378</v>
      </c>
      <c r="C250" s="3" t="s">
        <v>1056</v>
      </c>
      <c r="D250" s="3" t="s">
        <v>1057</v>
      </c>
      <c r="E250" s="3" t="s">
        <v>541</v>
      </c>
      <c r="F250" s="3" t="s">
        <v>1413</v>
      </c>
      <c r="G250" s="3" t="s">
        <v>1434</v>
      </c>
      <c r="H250" s="3" t="s">
        <v>42</v>
      </c>
      <c r="I250" s="3" t="s">
        <v>20</v>
      </c>
      <c r="J250" s="3">
        <v>608.86</v>
      </c>
      <c r="K250" s="3">
        <v>2</v>
      </c>
      <c r="L250" s="3">
        <v>55.53</v>
      </c>
      <c r="M250" s="3">
        <v>125.73</v>
      </c>
      <c r="N250" s="3">
        <v>126</v>
      </c>
      <c r="O250" s="3" t="s">
        <v>1055</v>
      </c>
      <c r="P250" s="3" t="s">
        <v>25</v>
      </c>
      <c r="Q250" s="3" t="s">
        <v>26</v>
      </c>
      <c r="R250" s="3">
        <f>YEAR(Table1[[#This Row],[Ordered Date]])</f>
        <v>2024</v>
      </c>
    </row>
    <row r="251" spans="1:18" x14ac:dyDescent="0.3">
      <c r="A251" s="3" t="s">
        <v>542</v>
      </c>
      <c r="B251" s="4">
        <v>45527</v>
      </c>
      <c r="C251" s="3" t="s">
        <v>1051</v>
      </c>
      <c r="D251" s="3" t="s">
        <v>1060</v>
      </c>
      <c r="E251" s="3" t="s">
        <v>543</v>
      </c>
      <c r="F251" s="3" t="s">
        <v>1176</v>
      </c>
      <c r="G251" s="3" t="s">
        <v>1435</v>
      </c>
      <c r="H251" s="3" t="s">
        <v>29</v>
      </c>
      <c r="I251" s="3" t="s">
        <v>30</v>
      </c>
      <c r="J251" s="3">
        <v>2511.12</v>
      </c>
      <c r="K251" s="3">
        <v>6</v>
      </c>
      <c r="L251" s="3">
        <v>425.36</v>
      </c>
      <c r="M251" s="3">
        <v>507.69</v>
      </c>
      <c r="N251" s="3">
        <v>508</v>
      </c>
      <c r="O251" s="3" t="s">
        <v>1055</v>
      </c>
      <c r="P251" s="3" t="s">
        <v>15</v>
      </c>
      <c r="Q251" s="3" t="s">
        <v>43</v>
      </c>
      <c r="R251" s="3">
        <f>YEAR(Table1[[#This Row],[Ordered Date]])</f>
        <v>2024</v>
      </c>
    </row>
    <row r="252" spans="1:18" x14ac:dyDescent="0.3">
      <c r="A252" s="3" t="s">
        <v>544</v>
      </c>
      <c r="B252" s="4">
        <v>45674</v>
      </c>
      <c r="C252" s="3" t="s">
        <v>1070</v>
      </c>
      <c r="D252" s="3" t="s">
        <v>1060</v>
      </c>
      <c r="E252" s="3" t="s">
        <v>545</v>
      </c>
      <c r="F252" s="3" t="s">
        <v>1436</v>
      </c>
      <c r="G252" s="3" t="s">
        <v>1437</v>
      </c>
      <c r="H252" s="3" t="s">
        <v>52</v>
      </c>
      <c r="I252" s="3" t="s">
        <v>30</v>
      </c>
      <c r="J252" s="3">
        <v>7204.38</v>
      </c>
      <c r="K252" s="3">
        <v>10</v>
      </c>
      <c r="L252" s="3">
        <v>182.29</v>
      </c>
      <c r="M252" s="3">
        <v>840.19</v>
      </c>
      <c r="N252" s="3">
        <v>840</v>
      </c>
      <c r="O252" s="3" t="s">
        <v>1055</v>
      </c>
      <c r="P252" s="3" t="s">
        <v>15</v>
      </c>
      <c r="Q252" s="3" t="s">
        <v>43</v>
      </c>
      <c r="R252" s="3">
        <f>YEAR(Table1[[#This Row],[Ordered Date]])</f>
        <v>2025</v>
      </c>
    </row>
    <row r="253" spans="1:18" x14ac:dyDescent="0.3">
      <c r="A253" s="3" t="s">
        <v>546</v>
      </c>
      <c r="B253" s="4">
        <v>45468</v>
      </c>
      <c r="C253" s="3" t="s">
        <v>1091</v>
      </c>
      <c r="D253" s="3" t="s">
        <v>1064</v>
      </c>
      <c r="E253" s="3" t="s">
        <v>547</v>
      </c>
      <c r="F253" s="3" t="s">
        <v>1438</v>
      </c>
      <c r="G253" s="3" t="s">
        <v>1054</v>
      </c>
      <c r="H253" s="3" t="s">
        <v>88</v>
      </c>
      <c r="I253" s="3" t="s">
        <v>34</v>
      </c>
      <c r="J253" s="3">
        <v>2356.13</v>
      </c>
      <c r="K253" s="3">
        <v>8</v>
      </c>
      <c r="L253" s="3">
        <v>190.63</v>
      </c>
      <c r="M253" s="3">
        <v>653.53</v>
      </c>
      <c r="N253" s="3">
        <v>654</v>
      </c>
      <c r="O253" s="3" t="s">
        <v>1055</v>
      </c>
      <c r="P253" s="3" t="s">
        <v>25</v>
      </c>
      <c r="Q253" s="3" t="s">
        <v>16</v>
      </c>
      <c r="R253" s="3">
        <f>YEAR(Table1[[#This Row],[Ordered Date]])</f>
        <v>2024</v>
      </c>
    </row>
    <row r="254" spans="1:18" x14ac:dyDescent="0.3">
      <c r="A254" s="3" t="s">
        <v>548</v>
      </c>
      <c r="B254" s="4">
        <v>45546</v>
      </c>
      <c r="C254" s="3" t="s">
        <v>1079</v>
      </c>
      <c r="D254" s="3" t="s">
        <v>1057</v>
      </c>
      <c r="E254" s="3" t="s">
        <v>549</v>
      </c>
      <c r="F254" s="3" t="s">
        <v>1247</v>
      </c>
      <c r="G254" s="3" t="s">
        <v>1439</v>
      </c>
      <c r="H254" s="3" t="s">
        <v>46</v>
      </c>
      <c r="I254" s="3" t="s">
        <v>14</v>
      </c>
      <c r="J254" s="3">
        <v>1148.67</v>
      </c>
      <c r="K254" s="3">
        <v>4</v>
      </c>
      <c r="L254" s="3">
        <v>168.17</v>
      </c>
      <c r="M254" s="3">
        <v>138.1</v>
      </c>
      <c r="N254" s="3">
        <v>138</v>
      </c>
      <c r="O254" s="3" t="s">
        <v>1055</v>
      </c>
      <c r="P254" s="3" t="s">
        <v>25</v>
      </c>
      <c r="Q254" s="3" t="s">
        <v>119</v>
      </c>
      <c r="R254" s="3">
        <f>YEAR(Table1[[#This Row],[Ordered Date]])</f>
        <v>2024</v>
      </c>
    </row>
    <row r="255" spans="1:18" x14ac:dyDescent="0.3">
      <c r="A255" s="3" t="s">
        <v>550</v>
      </c>
      <c r="B255" s="4">
        <v>45560</v>
      </c>
      <c r="C255" s="3" t="s">
        <v>1079</v>
      </c>
      <c r="D255" s="3" t="s">
        <v>1057</v>
      </c>
      <c r="E255" s="3" t="s">
        <v>551</v>
      </c>
      <c r="F255" s="3" t="s">
        <v>1440</v>
      </c>
      <c r="G255" s="3" t="s">
        <v>1356</v>
      </c>
      <c r="H255" s="3" t="s">
        <v>42</v>
      </c>
      <c r="I255" s="3" t="s">
        <v>20</v>
      </c>
      <c r="J255" s="3">
        <v>404.92</v>
      </c>
      <c r="K255" s="3">
        <v>1</v>
      </c>
      <c r="L255" s="3">
        <v>7.48</v>
      </c>
      <c r="M255" s="3">
        <v>89.68</v>
      </c>
      <c r="N255" s="3">
        <v>90</v>
      </c>
      <c r="O255" s="3" t="s">
        <v>1055</v>
      </c>
      <c r="P255" s="3" t="s">
        <v>35</v>
      </c>
      <c r="Q255" s="3" t="s">
        <v>16</v>
      </c>
      <c r="R255" s="3">
        <f>YEAR(Table1[[#This Row],[Ordered Date]])</f>
        <v>2024</v>
      </c>
    </row>
    <row r="256" spans="1:18" x14ac:dyDescent="0.3">
      <c r="A256" s="3" t="s">
        <v>552</v>
      </c>
      <c r="B256" s="4">
        <v>45550</v>
      </c>
      <c r="C256" s="3" t="s">
        <v>1079</v>
      </c>
      <c r="D256" s="3" t="s">
        <v>1094</v>
      </c>
      <c r="E256" s="3" t="s">
        <v>553</v>
      </c>
      <c r="F256" s="3" t="s">
        <v>1142</v>
      </c>
      <c r="G256" s="3" t="s">
        <v>1441</v>
      </c>
      <c r="H256" s="3" t="s">
        <v>42</v>
      </c>
      <c r="I256" s="3" t="s">
        <v>20</v>
      </c>
      <c r="J256" s="3">
        <v>1945.22</v>
      </c>
      <c r="K256" s="3">
        <v>6</v>
      </c>
      <c r="L256" s="3">
        <v>231.83</v>
      </c>
      <c r="M256" s="3">
        <v>222.28</v>
      </c>
      <c r="N256" s="3">
        <v>222</v>
      </c>
      <c r="O256" s="3" t="s">
        <v>1055</v>
      </c>
      <c r="P256" s="3" t="s">
        <v>15</v>
      </c>
      <c r="Q256" s="3" t="s">
        <v>43</v>
      </c>
      <c r="R256" s="3">
        <f>YEAR(Table1[[#This Row],[Ordered Date]])</f>
        <v>2024</v>
      </c>
    </row>
    <row r="257" spans="1:18" x14ac:dyDescent="0.3">
      <c r="A257" s="3" t="s">
        <v>554</v>
      </c>
      <c r="B257" s="4">
        <v>45558</v>
      </c>
      <c r="C257" s="3" t="s">
        <v>1079</v>
      </c>
      <c r="D257" s="3" t="s">
        <v>1088</v>
      </c>
      <c r="E257" s="3" t="s">
        <v>555</v>
      </c>
      <c r="F257" s="3" t="s">
        <v>1442</v>
      </c>
      <c r="G257" s="3" t="s">
        <v>1443</v>
      </c>
      <c r="H257" s="3" t="s">
        <v>1107</v>
      </c>
      <c r="I257" s="3" t="s">
        <v>20</v>
      </c>
      <c r="J257" s="3">
        <v>3995.74</v>
      </c>
      <c r="K257" s="3">
        <v>10</v>
      </c>
      <c r="L257" s="3">
        <v>437.96</v>
      </c>
      <c r="M257" s="3">
        <v>437.27</v>
      </c>
      <c r="N257" s="3">
        <v>437</v>
      </c>
      <c r="O257" s="3" t="s">
        <v>1055</v>
      </c>
      <c r="P257" s="3" t="s">
        <v>25</v>
      </c>
      <c r="Q257" s="3" t="s">
        <v>26</v>
      </c>
      <c r="R257" s="3">
        <f>YEAR(Table1[[#This Row],[Ordered Date]])</f>
        <v>2024</v>
      </c>
    </row>
    <row r="258" spans="1:18" x14ac:dyDescent="0.3">
      <c r="A258" s="3" t="s">
        <v>556</v>
      </c>
      <c r="B258" s="4">
        <v>45680</v>
      </c>
      <c r="C258" s="3" t="s">
        <v>1070</v>
      </c>
      <c r="D258" s="3" t="s">
        <v>1071</v>
      </c>
      <c r="E258" s="3" t="s">
        <v>557</v>
      </c>
      <c r="F258" s="3" t="s">
        <v>1112</v>
      </c>
      <c r="G258" s="3" t="s">
        <v>1444</v>
      </c>
      <c r="H258" s="3" t="s">
        <v>33</v>
      </c>
      <c r="I258" s="3" t="s">
        <v>34</v>
      </c>
      <c r="J258" s="3">
        <v>962.13</v>
      </c>
      <c r="K258" s="3">
        <v>5</v>
      </c>
      <c r="L258" s="3">
        <v>48.09</v>
      </c>
      <c r="M258" s="3">
        <v>205.72</v>
      </c>
      <c r="N258" s="3">
        <v>206</v>
      </c>
      <c r="O258" s="3" t="s">
        <v>1055</v>
      </c>
      <c r="P258" s="3" t="s">
        <v>39</v>
      </c>
      <c r="Q258" s="3" t="s">
        <v>16</v>
      </c>
      <c r="R258" s="3">
        <f>YEAR(Table1[[#This Row],[Ordered Date]])</f>
        <v>2025</v>
      </c>
    </row>
    <row r="259" spans="1:18" x14ac:dyDescent="0.3">
      <c r="A259" s="3" t="s">
        <v>558</v>
      </c>
      <c r="B259" s="4">
        <v>45593</v>
      </c>
      <c r="C259" s="3" t="s">
        <v>1097</v>
      </c>
      <c r="D259" s="3" t="s">
        <v>1088</v>
      </c>
      <c r="E259" s="3" t="s">
        <v>559</v>
      </c>
      <c r="F259" s="3" t="s">
        <v>1445</v>
      </c>
      <c r="G259" s="3" t="s">
        <v>1338</v>
      </c>
      <c r="H259" s="3" t="s">
        <v>93</v>
      </c>
      <c r="I259" s="3" t="s">
        <v>34</v>
      </c>
      <c r="J259" s="3">
        <v>3295.03</v>
      </c>
      <c r="K259" s="3">
        <v>4</v>
      </c>
      <c r="L259" s="3">
        <v>319.98</v>
      </c>
      <c r="M259" s="3">
        <v>868.79</v>
      </c>
      <c r="N259" s="3">
        <v>869</v>
      </c>
      <c r="O259" s="3" t="s">
        <v>1055</v>
      </c>
      <c r="P259" s="3" t="s">
        <v>25</v>
      </c>
      <c r="Q259" s="3" t="s">
        <v>119</v>
      </c>
      <c r="R259" s="3">
        <f>YEAR(Table1[[#This Row],[Ordered Date]])</f>
        <v>2024</v>
      </c>
    </row>
    <row r="260" spans="1:18" x14ac:dyDescent="0.3">
      <c r="A260" s="3" t="s">
        <v>560</v>
      </c>
      <c r="B260" s="4">
        <v>45488</v>
      </c>
      <c r="C260" s="3" t="s">
        <v>1087</v>
      </c>
      <c r="D260" s="3" t="s">
        <v>1088</v>
      </c>
      <c r="E260" s="3" t="s">
        <v>561</v>
      </c>
      <c r="F260" s="3" t="s">
        <v>1159</v>
      </c>
      <c r="G260" s="3" t="s">
        <v>1446</v>
      </c>
      <c r="H260" s="3" t="s">
        <v>46</v>
      </c>
      <c r="I260" s="3" t="s">
        <v>14</v>
      </c>
      <c r="J260" s="3">
        <v>1752.3</v>
      </c>
      <c r="K260" s="3">
        <v>9</v>
      </c>
      <c r="L260" s="3">
        <v>231.83</v>
      </c>
      <c r="M260" s="3">
        <v>489.97</v>
      </c>
      <c r="N260" s="3">
        <v>490</v>
      </c>
      <c r="O260" s="3" t="s">
        <v>1055</v>
      </c>
      <c r="P260" s="3" t="s">
        <v>35</v>
      </c>
      <c r="Q260" s="3" t="s">
        <v>119</v>
      </c>
      <c r="R260" s="3">
        <f>YEAR(Table1[[#This Row],[Ordered Date]])</f>
        <v>2024</v>
      </c>
    </row>
    <row r="261" spans="1:18" x14ac:dyDescent="0.3">
      <c r="A261" s="3" t="s">
        <v>562</v>
      </c>
      <c r="B261" s="4">
        <v>45718</v>
      </c>
      <c r="C261" s="3" t="s">
        <v>1056</v>
      </c>
      <c r="D261" s="3" t="s">
        <v>1094</v>
      </c>
      <c r="E261" s="3" t="s">
        <v>563</v>
      </c>
      <c r="F261" s="3" t="s">
        <v>1447</v>
      </c>
      <c r="G261" s="3" t="s">
        <v>1448</v>
      </c>
      <c r="H261" s="3" t="s">
        <v>175</v>
      </c>
      <c r="I261" s="3" t="s">
        <v>30</v>
      </c>
      <c r="J261" s="3">
        <v>880.27</v>
      </c>
      <c r="K261" s="3">
        <v>1</v>
      </c>
      <c r="L261" s="3">
        <v>95.54</v>
      </c>
      <c r="M261" s="3">
        <v>191.55</v>
      </c>
      <c r="N261" s="3">
        <v>192</v>
      </c>
      <c r="O261" s="3" t="s">
        <v>1055</v>
      </c>
      <c r="P261" s="3" t="s">
        <v>35</v>
      </c>
      <c r="Q261" s="3" t="s">
        <v>119</v>
      </c>
      <c r="R261" s="3">
        <f>YEAR(Table1[[#This Row],[Ordered Date]])</f>
        <v>2025</v>
      </c>
    </row>
    <row r="262" spans="1:18" x14ac:dyDescent="0.3">
      <c r="A262" s="3" t="s">
        <v>564</v>
      </c>
      <c r="B262" s="4">
        <v>45665</v>
      </c>
      <c r="C262" s="3" t="s">
        <v>1070</v>
      </c>
      <c r="D262" s="3" t="s">
        <v>1057</v>
      </c>
      <c r="E262" s="3" t="s">
        <v>565</v>
      </c>
      <c r="F262" s="3" t="s">
        <v>1151</v>
      </c>
      <c r="G262" s="3" t="s">
        <v>1449</v>
      </c>
      <c r="H262" s="3" t="s">
        <v>88</v>
      </c>
      <c r="I262" s="3" t="s">
        <v>34</v>
      </c>
      <c r="J262" s="3">
        <v>3488.87</v>
      </c>
      <c r="K262" s="3">
        <v>10</v>
      </c>
      <c r="L262" s="3">
        <v>244.87</v>
      </c>
      <c r="M262" s="3">
        <v>492.89</v>
      </c>
      <c r="N262" s="3">
        <v>493</v>
      </c>
      <c r="O262" s="3" t="s">
        <v>1055</v>
      </c>
      <c r="P262" s="3" t="s">
        <v>39</v>
      </c>
      <c r="Q262" s="3" t="s">
        <v>21</v>
      </c>
      <c r="R262" s="3">
        <f>YEAR(Table1[[#This Row],[Ordered Date]])</f>
        <v>2025</v>
      </c>
    </row>
    <row r="263" spans="1:18" x14ac:dyDescent="0.3">
      <c r="A263" s="3" t="s">
        <v>566</v>
      </c>
      <c r="B263" s="4">
        <v>45657</v>
      </c>
      <c r="C263" s="3" t="s">
        <v>1163</v>
      </c>
      <c r="D263" s="3" t="s">
        <v>1064</v>
      </c>
      <c r="E263" s="3" t="s">
        <v>567</v>
      </c>
      <c r="F263" s="3" t="s">
        <v>1372</v>
      </c>
      <c r="G263" s="3" t="s">
        <v>1410</v>
      </c>
      <c r="H263" s="3" t="s">
        <v>38</v>
      </c>
      <c r="I263" s="3" t="s">
        <v>14</v>
      </c>
      <c r="J263" s="3">
        <v>1249.73</v>
      </c>
      <c r="K263" s="3">
        <v>3</v>
      </c>
      <c r="L263" s="3">
        <v>162.41999999999999</v>
      </c>
      <c r="M263" s="3">
        <v>270.77</v>
      </c>
      <c r="N263" s="3">
        <v>271</v>
      </c>
      <c r="O263" s="3" t="s">
        <v>1055</v>
      </c>
      <c r="P263" s="3" t="s">
        <v>15</v>
      </c>
      <c r="Q263" s="3" t="s">
        <v>16</v>
      </c>
      <c r="R263" s="3">
        <f>YEAR(Table1[[#This Row],[Ordered Date]])</f>
        <v>2024</v>
      </c>
    </row>
    <row r="264" spans="1:18" x14ac:dyDescent="0.3">
      <c r="A264" s="3" t="s">
        <v>568</v>
      </c>
      <c r="B264" s="4">
        <v>45501</v>
      </c>
      <c r="C264" s="3" t="s">
        <v>1087</v>
      </c>
      <c r="D264" s="3" t="s">
        <v>1094</v>
      </c>
      <c r="E264" s="3" t="s">
        <v>569</v>
      </c>
      <c r="F264" s="3" t="s">
        <v>1257</v>
      </c>
      <c r="G264" s="3" t="s">
        <v>1450</v>
      </c>
      <c r="H264" s="3" t="s">
        <v>46</v>
      </c>
      <c r="I264" s="3" t="s">
        <v>14</v>
      </c>
      <c r="J264" s="3">
        <v>2795.83</v>
      </c>
      <c r="K264" s="3">
        <v>4</v>
      </c>
      <c r="L264" s="3">
        <v>22.47</v>
      </c>
      <c r="M264" s="3">
        <v>355.13</v>
      </c>
      <c r="N264" s="3">
        <v>355</v>
      </c>
      <c r="O264" s="3" t="s">
        <v>1055</v>
      </c>
      <c r="P264" s="3" t="s">
        <v>15</v>
      </c>
      <c r="Q264" s="3" t="s">
        <v>119</v>
      </c>
      <c r="R264" s="3">
        <f>YEAR(Table1[[#This Row],[Ordered Date]])</f>
        <v>2024</v>
      </c>
    </row>
    <row r="265" spans="1:18" x14ac:dyDescent="0.3">
      <c r="A265" s="3" t="s">
        <v>570</v>
      </c>
      <c r="B265" s="4">
        <v>45484</v>
      </c>
      <c r="C265" s="3" t="s">
        <v>1087</v>
      </c>
      <c r="D265" s="3" t="s">
        <v>1071</v>
      </c>
      <c r="E265" s="3" t="s">
        <v>571</v>
      </c>
      <c r="F265" s="3" t="s">
        <v>1364</v>
      </c>
      <c r="G265" s="3" t="s">
        <v>1451</v>
      </c>
      <c r="H265" s="3" t="s">
        <v>13</v>
      </c>
      <c r="I265" s="3" t="s">
        <v>14</v>
      </c>
      <c r="J265" s="3">
        <v>2214.08</v>
      </c>
      <c r="K265" s="3">
        <v>3</v>
      </c>
      <c r="L265" s="3">
        <v>306.14</v>
      </c>
      <c r="M265" s="3">
        <v>237.22</v>
      </c>
      <c r="N265" s="3">
        <v>237</v>
      </c>
      <c r="O265" s="3" t="s">
        <v>1055</v>
      </c>
      <c r="P265" s="3" t="s">
        <v>35</v>
      </c>
      <c r="Q265" s="3" t="s">
        <v>21</v>
      </c>
      <c r="R265" s="3">
        <f>YEAR(Table1[[#This Row],[Ordered Date]])</f>
        <v>2024</v>
      </c>
    </row>
    <row r="266" spans="1:18" x14ac:dyDescent="0.3">
      <c r="A266" s="3" t="s">
        <v>572</v>
      </c>
      <c r="B266" s="4">
        <v>45431</v>
      </c>
      <c r="C266" s="3" t="s">
        <v>1150</v>
      </c>
      <c r="D266" s="3" t="s">
        <v>1094</v>
      </c>
      <c r="E266" s="3" t="s">
        <v>573</v>
      </c>
      <c r="F266" s="3" t="s">
        <v>1452</v>
      </c>
      <c r="G266" s="3" t="s">
        <v>1453</v>
      </c>
      <c r="H266" s="3" t="s">
        <v>62</v>
      </c>
      <c r="I266" s="3" t="s">
        <v>20</v>
      </c>
      <c r="J266" s="3">
        <v>2993.18</v>
      </c>
      <c r="K266" s="3">
        <v>7</v>
      </c>
      <c r="L266" s="3">
        <v>519.92999999999995</v>
      </c>
      <c r="M266" s="3">
        <v>613.96</v>
      </c>
      <c r="N266" s="3">
        <v>614</v>
      </c>
      <c r="O266" s="3" t="s">
        <v>1055</v>
      </c>
      <c r="P266" s="3" t="s">
        <v>39</v>
      </c>
      <c r="Q266" s="3" t="s">
        <v>26</v>
      </c>
      <c r="R266" s="3">
        <f>YEAR(Table1[[#This Row],[Ordered Date]])</f>
        <v>2024</v>
      </c>
    </row>
    <row r="267" spans="1:18" x14ac:dyDescent="0.3">
      <c r="A267" s="3" t="s">
        <v>574</v>
      </c>
      <c r="B267" s="4">
        <v>45463</v>
      </c>
      <c r="C267" s="3" t="s">
        <v>1091</v>
      </c>
      <c r="D267" s="3" t="s">
        <v>1071</v>
      </c>
      <c r="E267" s="3" t="s">
        <v>575</v>
      </c>
      <c r="F267" s="3" t="s">
        <v>1454</v>
      </c>
      <c r="G267" s="3" t="s">
        <v>1356</v>
      </c>
      <c r="H267" s="3" t="s">
        <v>52</v>
      </c>
      <c r="I267" s="3" t="s">
        <v>30</v>
      </c>
      <c r="J267" s="3">
        <v>1456.04</v>
      </c>
      <c r="K267" s="3">
        <v>5</v>
      </c>
      <c r="L267" s="3">
        <v>112.37</v>
      </c>
      <c r="M267" s="3">
        <v>274.52</v>
      </c>
      <c r="N267" s="3">
        <v>275</v>
      </c>
      <c r="O267" s="3" t="s">
        <v>1055</v>
      </c>
      <c r="P267" s="3" t="s">
        <v>15</v>
      </c>
      <c r="Q267" s="3" t="s">
        <v>16</v>
      </c>
      <c r="R267" s="3">
        <f>YEAR(Table1[[#This Row],[Ordered Date]])</f>
        <v>2024</v>
      </c>
    </row>
    <row r="268" spans="1:18" x14ac:dyDescent="0.3">
      <c r="A268" s="3" t="s">
        <v>576</v>
      </c>
      <c r="B268" s="4">
        <v>45559</v>
      </c>
      <c r="C268" s="3" t="s">
        <v>1079</v>
      </c>
      <c r="D268" s="3" t="s">
        <v>1064</v>
      </c>
      <c r="E268" s="3" t="s">
        <v>577</v>
      </c>
      <c r="F268" s="3" t="s">
        <v>1455</v>
      </c>
      <c r="G268" s="3" t="s">
        <v>1086</v>
      </c>
      <c r="H268" s="3" t="s">
        <v>79</v>
      </c>
      <c r="I268" s="3" t="s">
        <v>30</v>
      </c>
      <c r="J268" s="3">
        <v>1813.04</v>
      </c>
      <c r="K268" s="3">
        <v>6</v>
      </c>
      <c r="L268" s="3">
        <v>216.31</v>
      </c>
      <c r="M268" s="3">
        <v>451.68</v>
      </c>
      <c r="N268" s="3">
        <v>452</v>
      </c>
      <c r="O268" s="3" t="s">
        <v>1055</v>
      </c>
      <c r="P268" s="3" t="s">
        <v>15</v>
      </c>
      <c r="Q268" s="3" t="s">
        <v>21</v>
      </c>
      <c r="R268" s="3">
        <f>YEAR(Table1[[#This Row],[Ordered Date]])</f>
        <v>2024</v>
      </c>
    </row>
    <row r="269" spans="1:18" x14ac:dyDescent="0.3">
      <c r="A269" s="3" t="s">
        <v>578</v>
      </c>
      <c r="B269" s="4">
        <v>45389</v>
      </c>
      <c r="C269" s="3" t="s">
        <v>1067</v>
      </c>
      <c r="D269" s="3" t="s">
        <v>1094</v>
      </c>
      <c r="E269" s="3" t="s">
        <v>579</v>
      </c>
      <c r="F269" s="3" t="s">
        <v>1212</v>
      </c>
      <c r="G269" s="3" t="s">
        <v>1456</v>
      </c>
      <c r="H269" s="3" t="s">
        <v>175</v>
      </c>
      <c r="I269" s="3" t="s">
        <v>30</v>
      </c>
      <c r="J269" s="3">
        <v>1847.4</v>
      </c>
      <c r="K269" s="3">
        <v>9</v>
      </c>
      <c r="L269" s="3">
        <v>269.27</v>
      </c>
      <c r="M269" s="3">
        <v>236.2</v>
      </c>
      <c r="N269" s="3">
        <v>236</v>
      </c>
      <c r="O269" s="3" t="s">
        <v>1055</v>
      </c>
      <c r="P269" s="3" t="s">
        <v>39</v>
      </c>
      <c r="Q269" s="3" t="s">
        <v>43</v>
      </c>
      <c r="R269" s="3">
        <f>YEAR(Table1[[#This Row],[Ordered Date]])</f>
        <v>2024</v>
      </c>
    </row>
    <row r="270" spans="1:18" x14ac:dyDescent="0.3">
      <c r="A270" s="3" t="s">
        <v>580</v>
      </c>
      <c r="B270" s="4">
        <v>45541</v>
      </c>
      <c r="C270" s="3" t="s">
        <v>1079</v>
      </c>
      <c r="D270" s="3" t="s">
        <v>1060</v>
      </c>
      <c r="E270" s="3" t="s">
        <v>581</v>
      </c>
      <c r="F270" s="3" t="s">
        <v>1142</v>
      </c>
      <c r="G270" s="3" t="s">
        <v>1457</v>
      </c>
      <c r="H270" s="3" t="s">
        <v>42</v>
      </c>
      <c r="I270" s="3" t="s">
        <v>20</v>
      </c>
      <c r="J270" s="3">
        <v>1110.56</v>
      </c>
      <c r="K270" s="3">
        <v>5</v>
      </c>
      <c r="L270" s="3">
        <v>48.16</v>
      </c>
      <c r="M270" s="3">
        <v>286.94</v>
      </c>
      <c r="N270" s="3">
        <v>287</v>
      </c>
      <c r="O270" s="3" t="s">
        <v>1055</v>
      </c>
      <c r="P270" s="3" t="s">
        <v>35</v>
      </c>
      <c r="Q270" s="3" t="s">
        <v>43</v>
      </c>
      <c r="R270" s="3">
        <f>YEAR(Table1[[#This Row],[Ordered Date]])</f>
        <v>2024</v>
      </c>
    </row>
    <row r="271" spans="1:18" x14ac:dyDescent="0.3">
      <c r="A271" s="3" t="s">
        <v>582</v>
      </c>
      <c r="B271" s="4">
        <v>45641</v>
      </c>
      <c r="C271" s="3" t="s">
        <v>1163</v>
      </c>
      <c r="D271" s="3" t="s">
        <v>1094</v>
      </c>
      <c r="E271" s="3" t="s">
        <v>583</v>
      </c>
      <c r="F271" s="3" t="s">
        <v>1348</v>
      </c>
      <c r="G271" s="3" t="s">
        <v>1458</v>
      </c>
      <c r="H271" s="3" t="s">
        <v>88</v>
      </c>
      <c r="I271" s="3" t="s">
        <v>34</v>
      </c>
      <c r="J271" s="3">
        <v>3023.57</v>
      </c>
      <c r="K271" s="3">
        <v>4</v>
      </c>
      <c r="L271" s="3">
        <v>544.77</v>
      </c>
      <c r="M271" s="3">
        <v>540.47</v>
      </c>
      <c r="N271" s="3">
        <v>540</v>
      </c>
      <c r="O271" s="3" t="s">
        <v>1055</v>
      </c>
      <c r="P271" s="3" t="s">
        <v>35</v>
      </c>
      <c r="Q271" s="3" t="s">
        <v>119</v>
      </c>
      <c r="R271" s="3">
        <f>YEAR(Table1[[#This Row],[Ordered Date]])</f>
        <v>2024</v>
      </c>
    </row>
    <row r="272" spans="1:18" x14ac:dyDescent="0.3">
      <c r="A272" s="3" t="s">
        <v>584</v>
      </c>
      <c r="B272" s="4">
        <v>45712</v>
      </c>
      <c r="C272" s="3" t="s">
        <v>1081</v>
      </c>
      <c r="D272" s="3" t="s">
        <v>1088</v>
      </c>
      <c r="E272" s="3" t="s">
        <v>585</v>
      </c>
      <c r="F272" s="3" t="s">
        <v>1128</v>
      </c>
      <c r="G272" s="3" t="s">
        <v>1392</v>
      </c>
      <c r="H272" s="3" t="s">
        <v>138</v>
      </c>
      <c r="I272" s="3" t="s">
        <v>30</v>
      </c>
      <c r="J272" s="3">
        <v>4778.3599999999997</v>
      </c>
      <c r="K272" s="3">
        <v>5</v>
      </c>
      <c r="L272" s="3">
        <v>594.02</v>
      </c>
      <c r="M272" s="3">
        <v>563.08000000000004</v>
      </c>
      <c r="N272" s="3">
        <v>563</v>
      </c>
      <c r="O272" s="3" t="s">
        <v>1055</v>
      </c>
      <c r="P272" s="3" t="s">
        <v>15</v>
      </c>
      <c r="Q272" s="3" t="s">
        <v>43</v>
      </c>
      <c r="R272" s="3">
        <f>YEAR(Table1[[#This Row],[Ordered Date]])</f>
        <v>2025</v>
      </c>
    </row>
    <row r="273" spans="1:18" x14ac:dyDescent="0.3">
      <c r="A273" s="3" t="s">
        <v>586</v>
      </c>
      <c r="B273" s="4">
        <v>45548</v>
      </c>
      <c r="C273" s="3" t="s">
        <v>1079</v>
      </c>
      <c r="D273" s="3" t="s">
        <v>1060</v>
      </c>
      <c r="E273" s="3" t="s">
        <v>587</v>
      </c>
      <c r="F273" s="3" t="s">
        <v>1459</v>
      </c>
      <c r="G273" s="3" t="s">
        <v>1271</v>
      </c>
      <c r="H273" s="3" t="s">
        <v>33</v>
      </c>
      <c r="I273" s="3" t="s">
        <v>34</v>
      </c>
      <c r="J273" s="3">
        <v>4501.82</v>
      </c>
      <c r="K273" s="3">
        <v>7</v>
      </c>
      <c r="L273" s="3">
        <v>855.75</v>
      </c>
      <c r="M273" s="3">
        <v>726.2</v>
      </c>
      <c r="N273" s="3">
        <v>726</v>
      </c>
      <c r="O273" s="3" t="s">
        <v>1055</v>
      </c>
      <c r="P273" s="3" t="s">
        <v>39</v>
      </c>
      <c r="Q273" s="3" t="s">
        <v>16</v>
      </c>
      <c r="R273" s="3">
        <f>YEAR(Table1[[#This Row],[Ordered Date]])</f>
        <v>2024</v>
      </c>
    </row>
    <row r="274" spans="1:18" x14ac:dyDescent="0.3">
      <c r="A274" s="3" t="s">
        <v>588</v>
      </c>
      <c r="B274" s="4">
        <v>45708</v>
      </c>
      <c r="C274" s="3" t="s">
        <v>1081</v>
      </c>
      <c r="D274" s="3" t="s">
        <v>1071</v>
      </c>
      <c r="E274" s="3" t="s">
        <v>589</v>
      </c>
      <c r="F274" s="3" t="s">
        <v>1460</v>
      </c>
      <c r="G274" s="3" t="s">
        <v>1201</v>
      </c>
      <c r="H274" s="3" t="s">
        <v>52</v>
      </c>
      <c r="I274" s="3" t="s">
        <v>30</v>
      </c>
      <c r="J274" s="3">
        <v>2135.63</v>
      </c>
      <c r="K274" s="3">
        <v>5</v>
      </c>
      <c r="L274" s="3">
        <v>418.68</v>
      </c>
      <c r="M274" s="3">
        <v>237.4</v>
      </c>
      <c r="N274" s="3">
        <v>237</v>
      </c>
      <c r="O274" s="3" t="s">
        <v>1055</v>
      </c>
      <c r="P274" s="3" t="s">
        <v>39</v>
      </c>
      <c r="Q274" s="3" t="s">
        <v>119</v>
      </c>
      <c r="R274" s="3">
        <f>YEAR(Table1[[#This Row],[Ordered Date]])</f>
        <v>2025</v>
      </c>
    </row>
    <row r="275" spans="1:18" x14ac:dyDescent="0.3">
      <c r="A275" s="3" t="s">
        <v>590</v>
      </c>
      <c r="B275" s="4">
        <v>45582</v>
      </c>
      <c r="C275" s="3" t="s">
        <v>1097</v>
      </c>
      <c r="D275" s="3" t="s">
        <v>1071</v>
      </c>
      <c r="E275" s="3" t="s">
        <v>591</v>
      </c>
      <c r="F275" s="3" t="s">
        <v>1461</v>
      </c>
      <c r="G275" s="3" t="s">
        <v>1386</v>
      </c>
      <c r="H275" s="3" t="s">
        <v>62</v>
      </c>
      <c r="I275" s="3" t="s">
        <v>20</v>
      </c>
      <c r="J275" s="3">
        <v>2567.65</v>
      </c>
      <c r="K275" s="3">
        <v>8</v>
      </c>
      <c r="L275" s="3">
        <v>240.03</v>
      </c>
      <c r="M275" s="3">
        <v>585.17999999999995</v>
      </c>
      <c r="N275" s="3">
        <v>585</v>
      </c>
      <c r="O275" s="3" t="s">
        <v>1055</v>
      </c>
      <c r="P275" s="3" t="s">
        <v>35</v>
      </c>
      <c r="Q275" s="3" t="s">
        <v>16</v>
      </c>
      <c r="R275" s="3">
        <f>YEAR(Table1[[#This Row],[Ordered Date]])</f>
        <v>2024</v>
      </c>
    </row>
    <row r="276" spans="1:18" x14ac:dyDescent="0.3">
      <c r="A276" s="3" t="s">
        <v>592</v>
      </c>
      <c r="B276" s="4">
        <v>45625</v>
      </c>
      <c r="C276" s="3" t="s">
        <v>1059</v>
      </c>
      <c r="D276" s="3" t="s">
        <v>1060</v>
      </c>
      <c r="E276" s="3" t="s">
        <v>593</v>
      </c>
      <c r="F276" s="3" t="s">
        <v>1445</v>
      </c>
      <c r="G276" s="3" t="s">
        <v>1386</v>
      </c>
      <c r="H276" s="3" t="s">
        <v>38</v>
      </c>
      <c r="I276" s="3" t="s">
        <v>14</v>
      </c>
      <c r="J276" s="3">
        <v>964.89</v>
      </c>
      <c r="K276" s="3">
        <v>5</v>
      </c>
      <c r="L276" s="3">
        <v>155.84</v>
      </c>
      <c r="M276" s="3">
        <v>113.23</v>
      </c>
      <c r="N276" s="3">
        <v>113</v>
      </c>
      <c r="O276" s="3" t="s">
        <v>1055</v>
      </c>
      <c r="P276" s="3" t="s">
        <v>25</v>
      </c>
      <c r="Q276" s="3" t="s">
        <v>26</v>
      </c>
      <c r="R276" s="3">
        <f>YEAR(Table1[[#This Row],[Ordered Date]])</f>
        <v>2024</v>
      </c>
    </row>
    <row r="277" spans="1:18" x14ac:dyDescent="0.3">
      <c r="A277" s="3" t="s">
        <v>594</v>
      </c>
      <c r="B277" s="4">
        <v>45371</v>
      </c>
      <c r="C277" s="3" t="s">
        <v>1056</v>
      </c>
      <c r="D277" s="3" t="s">
        <v>1057</v>
      </c>
      <c r="E277" s="3" t="s">
        <v>595</v>
      </c>
      <c r="F277" s="3" t="s">
        <v>1216</v>
      </c>
      <c r="G277" s="3" t="s">
        <v>1141</v>
      </c>
      <c r="H277" s="3" t="s">
        <v>29</v>
      </c>
      <c r="I277" s="3" t="s">
        <v>30</v>
      </c>
      <c r="J277" s="3">
        <v>5400.4</v>
      </c>
      <c r="K277" s="3">
        <v>7</v>
      </c>
      <c r="L277" s="3">
        <v>189.58</v>
      </c>
      <c r="M277" s="3">
        <v>954.22</v>
      </c>
      <c r="N277" s="3">
        <v>954</v>
      </c>
      <c r="O277" s="3" t="s">
        <v>1055</v>
      </c>
      <c r="P277" s="3" t="s">
        <v>35</v>
      </c>
      <c r="Q277" s="3" t="s">
        <v>21</v>
      </c>
      <c r="R277" s="3">
        <f>YEAR(Table1[[#This Row],[Ordered Date]])</f>
        <v>2024</v>
      </c>
    </row>
    <row r="278" spans="1:18" x14ac:dyDescent="0.3">
      <c r="A278" s="3" t="s">
        <v>596</v>
      </c>
      <c r="B278" s="4">
        <v>45591</v>
      </c>
      <c r="C278" s="3" t="s">
        <v>1097</v>
      </c>
      <c r="D278" s="3" t="s">
        <v>1052</v>
      </c>
      <c r="E278" s="3" t="s">
        <v>597</v>
      </c>
      <c r="F278" s="3" t="s">
        <v>1148</v>
      </c>
      <c r="G278" s="3" t="s">
        <v>1328</v>
      </c>
      <c r="H278" s="3" t="s">
        <v>88</v>
      </c>
      <c r="I278" s="3" t="s">
        <v>34</v>
      </c>
      <c r="J278" s="3">
        <v>4048.98</v>
      </c>
      <c r="K278" s="3">
        <v>6</v>
      </c>
      <c r="L278" s="3">
        <v>1.48</v>
      </c>
      <c r="M278" s="3">
        <v>1039.6600000000001</v>
      </c>
      <c r="N278" s="3">
        <v>1040</v>
      </c>
      <c r="O278" s="3" t="s">
        <v>1063</v>
      </c>
      <c r="P278" s="3" t="s">
        <v>35</v>
      </c>
      <c r="Q278" s="3" t="s">
        <v>26</v>
      </c>
      <c r="R278" s="3">
        <f>YEAR(Table1[[#This Row],[Ordered Date]])</f>
        <v>2024</v>
      </c>
    </row>
    <row r="279" spans="1:18" x14ac:dyDescent="0.3">
      <c r="A279" s="3" t="s">
        <v>598</v>
      </c>
      <c r="B279" s="4">
        <v>45482</v>
      </c>
      <c r="C279" s="3" t="s">
        <v>1087</v>
      </c>
      <c r="D279" s="3" t="s">
        <v>1064</v>
      </c>
      <c r="E279" s="3" t="s">
        <v>599</v>
      </c>
      <c r="F279" s="3" t="s">
        <v>1128</v>
      </c>
      <c r="G279" s="3" t="s">
        <v>1375</v>
      </c>
      <c r="H279" s="3" t="s">
        <v>49</v>
      </c>
      <c r="I279" s="3" t="s">
        <v>20</v>
      </c>
      <c r="J279" s="3">
        <v>2606.36</v>
      </c>
      <c r="K279" s="3">
        <v>3</v>
      </c>
      <c r="L279" s="3">
        <v>504.29</v>
      </c>
      <c r="M279" s="3">
        <v>269.43</v>
      </c>
      <c r="N279" s="3">
        <v>269</v>
      </c>
      <c r="O279" s="3" t="s">
        <v>1055</v>
      </c>
      <c r="P279" s="3" t="s">
        <v>39</v>
      </c>
      <c r="Q279" s="3" t="s">
        <v>119</v>
      </c>
      <c r="R279" s="3">
        <f>YEAR(Table1[[#This Row],[Ordered Date]])</f>
        <v>2024</v>
      </c>
    </row>
    <row r="280" spans="1:18" x14ac:dyDescent="0.3">
      <c r="A280" s="3" t="s">
        <v>600</v>
      </c>
      <c r="B280" s="4">
        <v>45664</v>
      </c>
      <c r="C280" s="3" t="s">
        <v>1070</v>
      </c>
      <c r="D280" s="3" t="s">
        <v>1064</v>
      </c>
      <c r="E280" s="3" t="s">
        <v>601</v>
      </c>
      <c r="F280" s="3" t="s">
        <v>1462</v>
      </c>
      <c r="G280" s="3" t="s">
        <v>1334</v>
      </c>
      <c r="H280" s="3" t="s">
        <v>42</v>
      </c>
      <c r="I280" s="3" t="s">
        <v>20</v>
      </c>
      <c r="J280" s="3">
        <v>1148.32</v>
      </c>
      <c r="K280" s="3">
        <v>3</v>
      </c>
      <c r="L280" s="3">
        <v>172.79</v>
      </c>
      <c r="M280" s="3">
        <v>160.03</v>
      </c>
      <c r="N280" s="3">
        <v>160</v>
      </c>
      <c r="O280" s="3" t="s">
        <v>1055</v>
      </c>
      <c r="P280" s="3" t="s">
        <v>15</v>
      </c>
      <c r="Q280" s="3" t="s">
        <v>26</v>
      </c>
      <c r="R280" s="3">
        <f>YEAR(Table1[[#This Row],[Ordered Date]])</f>
        <v>2025</v>
      </c>
    </row>
    <row r="281" spans="1:18" x14ac:dyDescent="0.3">
      <c r="A281" s="3" t="s">
        <v>602</v>
      </c>
      <c r="B281" s="4">
        <v>45527</v>
      </c>
      <c r="C281" s="3" t="s">
        <v>1051</v>
      </c>
      <c r="D281" s="3" t="s">
        <v>1060</v>
      </c>
      <c r="E281" s="3" t="s">
        <v>603</v>
      </c>
      <c r="F281" s="3" t="s">
        <v>1296</v>
      </c>
      <c r="G281" s="3" t="s">
        <v>1274</v>
      </c>
      <c r="H281" s="3" t="s">
        <v>79</v>
      </c>
      <c r="I281" s="3" t="s">
        <v>30</v>
      </c>
      <c r="J281" s="3">
        <v>2436.39</v>
      </c>
      <c r="K281" s="3">
        <v>7</v>
      </c>
      <c r="L281" s="3">
        <v>41.38</v>
      </c>
      <c r="M281" s="3">
        <v>485.89</v>
      </c>
      <c r="N281" s="3">
        <v>486</v>
      </c>
      <c r="O281" s="3" t="s">
        <v>1055</v>
      </c>
      <c r="P281" s="3" t="s">
        <v>25</v>
      </c>
      <c r="Q281" s="3" t="s">
        <v>43</v>
      </c>
      <c r="R281" s="3">
        <f>YEAR(Table1[[#This Row],[Ordered Date]])</f>
        <v>2024</v>
      </c>
    </row>
    <row r="282" spans="1:18" x14ac:dyDescent="0.3">
      <c r="A282" s="3" t="s">
        <v>604</v>
      </c>
      <c r="B282" s="4">
        <v>45435</v>
      </c>
      <c r="C282" s="3" t="s">
        <v>1150</v>
      </c>
      <c r="D282" s="3" t="s">
        <v>1071</v>
      </c>
      <c r="E282" s="3" t="s">
        <v>605</v>
      </c>
      <c r="F282" s="3" t="s">
        <v>1463</v>
      </c>
      <c r="G282" s="3" t="s">
        <v>1308</v>
      </c>
      <c r="H282" s="3" t="s">
        <v>24</v>
      </c>
      <c r="I282" s="3" t="s">
        <v>14</v>
      </c>
      <c r="J282" s="3">
        <v>7565.12</v>
      </c>
      <c r="K282" s="3">
        <v>9</v>
      </c>
      <c r="L282" s="3">
        <v>790.91</v>
      </c>
      <c r="M282" s="3">
        <v>1831.56</v>
      </c>
      <c r="N282" s="3">
        <v>1832</v>
      </c>
      <c r="O282" s="3" t="s">
        <v>1063</v>
      </c>
      <c r="P282" s="3" t="s">
        <v>15</v>
      </c>
      <c r="Q282" s="3" t="s">
        <v>26</v>
      </c>
      <c r="R282" s="3">
        <f>YEAR(Table1[[#This Row],[Ordered Date]])</f>
        <v>2024</v>
      </c>
    </row>
    <row r="283" spans="1:18" x14ac:dyDescent="0.3">
      <c r="A283" s="3" t="s">
        <v>606</v>
      </c>
      <c r="B283" s="4">
        <v>45527</v>
      </c>
      <c r="C283" s="3" t="s">
        <v>1051</v>
      </c>
      <c r="D283" s="3" t="s">
        <v>1060</v>
      </c>
      <c r="E283" s="3" t="s">
        <v>607</v>
      </c>
      <c r="F283" s="3" t="s">
        <v>1315</v>
      </c>
      <c r="G283" s="3" t="s">
        <v>1108</v>
      </c>
      <c r="H283" s="3" t="s">
        <v>1107</v>
      </c>
      <c r="I283" s="3" t="s">
        <v>20</v>
      </c>
      <c r="J283" s="3">
        <v>476.26</v>
      </c>
      <c r="K283" s="3">
        <v>6</v>
      </c>
      <c r="L283" s="3">
        <v>10.41</v>
      </c>
      <c r="M283" s="3">
        <v>80.290000000000006</v>
      </c>
      <c r="N283" s="3">
        <v>80</v>
      </c>
      <c r="O283" s="3" t="s">
        <v>1055</v>
      </c>
      <c r="P283" s="3" t="s">
        <v>39</v>
      </c>
      <c r="Q283" s="3" t="s">
        <v>21</v>
      </c>
      <c r="R283" s="3">
        <f>YEAR(Table1[[#This Row],[Ordered Date]])</f>
        <v>2024</v>
      </c>
    </row>
    <row r="284" spans="1:18" x14ac:dyDescent="0.3">
      <c r="A284" s="3" t="s">
        <v>608</v>
      </c>
      <c r="B284" s="4">
        <v>45468</v>
      </c>
      <c r="C284" s="3" t="s">
        <v>1091</v>
      </c>
      <c r="D284" s="3" t="s">
        <v>1064</v>
      </c>
      <c r="E284" s="3" t="s">
        <v>609</v>
      </c>
      <c r="F284" s="3" t="s">
        <v>1464</v>
      </c>
      <c r="G284" s="3" t="s">
        <v>1465</v>
      </c>
      <c r="H284" s="3" t="s">
        <v>102</v>
      </c>
      <c r="I284" s="3" t="s">
        <v>34</v>
      </c>
      <c r="J284" s="3">
        <v>1057.42</v>
      </c>
      <c r="K284" s="3">
        <v>2</v>
      </c>
      <c r="L284" s="3">
        <v>122.4</v>
      </c>
      <c r="M284" s="3">
        <v>293.06</v>
      </c>
      <c r="N284" s="3">
        <v>293</v>
      </c>
      <c r="O284" s="3" t="s">
        <v>1055</v>
      </c>
      <c r="P284" s="3" t="s">
        <v>35</v>
      </c>
      <c r="Q284" s="3" t="s">
        <v>21</v>
      </c>
      <c r="R284" s="3">
        <f>YEAR(Table1[[#This Row],[Ordered Date]])</f>
        <v>2024</v>
      </c>
    </row>
    <row r="285" spans="1:18" x14ac:dyDescent="0.3">
      <c r="A285" s="3" t="s">
        <v>610</v>
      </c>
      <c r="B285" s="4">
        <v>45711</v>
      </c>
      <c r="C285" s="3" t="s">
        <v>1081</v>
      </c>
      <c r="D285" s="3" t="s">
        <v>1094</v>
      </c>
      <c r="E285" s="3" t="s">
        <v>611</v>
      </c>
      <c r="F285" s="3" t="s">
        <v>1230</v>
      </c>
      <c r="G285" s="3" t="s">
        <v>1466</v>
      </c>
      <c r="H285" s="3" t="s">
        <v>79</v>
      </c>
      <c r="I285" s="3" t="s">
        <v>30</v>
      </c>
      <c r="J285" s="3">
        <v>579.16</v>
      </c>
      <c r="K285" s="3">
        <v>1</v>
      </c>
      <c r="L285" s="3">
        <v>112.59</v>
      </c>
      <c r="M285" s="3">
        <v>159.6</v>
      </c>
      <c r="N285" s="3">
        <v>160</v>
      </c>
      <c r="O285" s="3" t="s">
        <v>1055</v>
      </c>
      <c r="P285" s="3" t="s">
        <v>25</v>
      </c>
      <c r="Q285" s="3" t="s">
        <v>43</v>
      </c>
      <c r="R285" s="3">
        <f>YEAR(Table1[[#This Row],[Ordered Date]])</f>
        <v>2025</v>
      </c>
    </row>
    <row r="286" spans="1:18" x14ac:dyDescent="0.3">
      <c r="A286" s="3" t="s">
        <v>612</v>
      </c>
      <c r="B286" s="4">
        <v>45677</v>
      </c>
      <c r="C286" s="3" t="s">
        <v>1070</v>
      </c>
      <c r="D286" s="3" t="s">
        <v>1088</v>
      </c>
      <c r="E286" s="3" t="s">
        <v>613</v>
      </c>
      <c r="F286" s="3" t="s">
        <v>1144</v>
      </c>
      <c r="G286" s="3" t="s">
        <v>1467</v>
      </c>
      <c r="H286" s="3" t="s">
        <v>62</v>
      </c>
      <c r="I286" s="3" t="s">
        <v>20</v>
      </c>
      <c r="J286" s="3">
        <v>780.68</v>
      </c>
      <c r="K286" s="3">
        <v>8</v>
      </c>
      <c r="L286" s="3">
        <v>6.04</v>
      </c>
      <c r="M286" s="3">
        <v>136.72</v>
      </c>
      <c r="N286" s="3">
        <v>137</v>
      </c>
      <c r="O286" s="3" t="s">
        <v>1055</v>
      </c>
      <c r="P286" s="3" t="s">
        <v>25</v>
      </c>
      <c r="Q286" s="3" t="s">
        <v>43</v>
      </c>
      <c r="R286" s="3">
        <f>YEAR(Table1[[#This Row],[Ordered Date]])</f>
        <v>2025</v>
      </c>
    </row>
    <row r="287" spans="1:18" x14ac:dyDescent="0.3">
      <c r="A287" s="3" t="s">
        <v>614</v>
      </c>
      <c r="B287" s="4">
        <v>45386</v>
      </c>
      <c r="C287" s="3" t="s">
        <v>1067</v>
      </c>
      <c r="D287" s="3" t="s">
        <v>1071</v>
      </c>
      <c r="E287" s="3" t="s">
        <v>1468</v>
      </c>
      <c r="F287" s="3" t="s">
        <v>1298</v>
      </c>
      <c r="G287" s="3" t="s">
        <v>1469</v>
      </c>
      <c r="H287" s="3" t="s">
        <v>29</v>
      </c>
      <c r="I287" s="3" t="s">
        <v>30</v>
      </c>
      <c r="J287" s="3">
        <v>3266.22</v>
      </c>
      <c r="K287" s="3">
        <v>10</v>
      </c>
      <c r="L287" s="3">
        <v>300.72000000000003</v>
      </c>
      <c r="M287" s="3">
        <v>885.99</v>
      </c>
      <c r="N287" s="3">
        <v>886</v>
      </c>
      <c r="O287" s="3" t="s">
        <v>1055</v>
      </c>
      <c r="P287" s="3" t="s">
        <v>39</v>
      </c>
      <c r="Q287" s="3" t="s">
        <v>43</v>
      </c>
      <c r="R287" s="3">
        <f>YEAR(Table1[[#This Row],[Ordered Date]])</f>
        <v>2024</v>
      </c>
    </row>
    <row r="288" spans="1:18" x14ac:dyDescent="0.3">
      <c r="A288" s="3" t="s">
        <v>616</v>
      </c>
      <c r="B288" s="4">
        <v>45528</v>
      </c>
      <c r="C288" s="3" t="s">
        <v>1051</v>
      </c>
      <c r="D288" s="3" t="s">
        <v>1052</v>
      </c>
      <c r="E288" s="3" t="s">
        <v>617</v>
      </c>
      <c r="F288" s="3" t="s">
        <v>1470</v>
      </c>
      <c r="G288" s="3" t="s">
        <v>1471</v>
      </c>
      <c r="H288" s="3" t="s">
        <v>62</v>
      </c>
      <c r="I288" s="3" t="s">
        <v>20</v>
      </c>
      <c r="J288" s="3">
        <v>304.24</v>
      </c>
      <c r="K288" s="3">
        <v>3</v>
      </c>
      <c r="L288" s="3">
        <v>12.33</v>
      </c>
      <c r="M288" s="3">
        <v>62.54</v>
      </c>
      <c r="N288" s="3">
        <v>63</v>
      </c>
      <c r="O288" s="3" t="s">
        <v>1055</v>
      </c>
      <c r="P288" s="3" t="s">
        <v>25</v>
      </c>
      <c r="Q288" s="3" t="s">
        <v>119</v>
      </c>
      <c r="R288" s="3">
        <f>YEAR(Table1[[#This Row],[Ordered Date]])</f>
        <v>2024</v>
      </c>
    </row>
    <row r="289" spans="1:18" x14ac:dyDescent="0.3">
      <c r="A289" s="3" t="s">
        <v>618</v>
      </c>
      <c r="B289" s="4">
        <v>45496</v>
      </c>
      <c r="C289" s="3" t="s">
        <v>1087</v>
      </c>
      <c r="D289" s="3" t="s">
        <v>1064</v>
      </c>
      <c r="E289" s="3" t="s">
        <v>619</v>
      </c>
      <c r="F289" s="3" t="s">
        <v>1065</v>
      </c>
      <c r="G289" s="3" t="s">
        <v>1328</v>
      </c>
      <c r="H289" s="3" t="s">
        <v>46</v>
      </c>
      <c r="I289" s="3" t="s">
        <v>14</v>
      </c>
      <c r="J289" s="3">
        <v>2243.86</v>
      </c>
      <c r="K289" s="3">
        <v>7</v>
      </c>
      <c r="L289" s="3">
        <v>289.05</v>
      </c>
      <c r="M289" s="3">
        <v>369.6</v>
      </c>
      <c r="N289" s="3">
        <v>370</v>
      </c>
      <c r="O289" s="3" t="s">
        <v>1055</v>
      </c>
      <c r="P289" s="3" t="s">
        <v>15</v>
      </c>
      <c r="Q289" s="3" t="s">
        <v>119</v>
      </c>
      <c r="R289" s="3">
        <f>YEAR(Table1[[#This Row],[Ordered Date]])</f>
        <v>2024</v>
      </c>
    </row>
    <row r="290" spans="1:18" x14ac:dyDescent="0.3">
      <c r="A290" s="3" t="s">
        <v>620</v>
      </c>
      <c r="B290" s="4">
        <v>45417</v>
      </c>
      <c r="C290" s="3" t="s">
        <v>1150</v>
      </c>
      <c r="D290" s="3" t="s">
        <v>1094</v>
      </c>
      <c r="E290" s="3" t="s">
        <v>621</v>
      </c>
      <c r="F290" s="3" t="s">
        <v>1065</v>
      </c>
      <c r="G290" s="3" t="s">
        <v>1054</v>
      </c>
      <c r="H290" s="3" t="s">
        <v>42</v>
      </c>
      <c r="I290" s="3" t="s">
        <v>20</v>
      </c>
      <c r="J290" s="3">
        <v>1606.24</v>
      </c>
      <c r="K290" s="3">
        <v>4</v>
      </c>
      <c r="L290" s="3">
        <v>58.59</v>
      </c>
      <c r="M290" s="3">
        <v>441.46</v>
      </c>
      <c r="N290" s="3">
        <v>441</v>
      </c>
      <c r="O290" s="3" t="s">
        <v>1055</v>
      </c>
      <c r="P290" s="3" t="s">
        <v>15</v>
      </c>
      <c r="Q290" s="3" t="s">
        <v>16</v>
      </c>
      <c r="R290" s="3">
        <f>YEAR(Table1[[#This Row],[Ordered Date]])</f>
        <v>2024</v>
      </c>
    </row>
    <row r="291" spans="1:18" x14ac:dyDescent="0.3">
      <c r="A291" s="3" t="s">
        <v>622</v>
      </c>
      <c r="B291" s="4">
        <v>45533</v>
      </c>
      <c r="C291" s="3" t="s">
        <v>1051</v>
      </c>
      <c r="D291" s="3" t="s">
        <v>1071</v>
      </c>
      <c r="E291" s="3" t="s">
        <v>623</v>
      </c>
      <c r="F291" s="3" t="s">
        <v>1235</v>
      </c>
      <c r="G291" s="3" t="s">
        <v>1472</v>
      </c>
      <c r="H291" s="3" t="s">
        <v>33</v>
      </c>
      <c r="I291" s="3" t="s">
        <v>34</v>
      </c>
      <c r="J291" s="3">
        <v>689.47</v>
      </c>
      <c r="K291" s="3">
        <v>2</v>
      </c>
      <c r="L291" s="3">
        <v>133.22999999999999</v>
      </c>
      <c r="M291" s="3">
        <v>89.61</v>
      </c>
      <c r="N291" s="3">
        <v>90</v>
      </c>
      <c r="O291" s="3" t="s">
        <v>1055</v>
      </c>
      <c r="P291" s="3" t="s">
        <v>39</v>
      </c>
      <c r="Q291" s="3" t="s">
        <v>43</v>
      </c>
      <c r="R291" s="3">
        <f>YEAR(Table1[[#This Row],[Ordered Date]])</f>
        <v>2024</v>
      </c>
    </row>
    <row r="292" spans="1:18" x14ac:dyDescent="0.3">
      <c r="A292" s="3" t="s">
        <v>624</v>
      </c>
      <c r="B292" s="4">
        <v>45632</v>
      </c>
      <c r="C292" s="3" t="s">
        <v>1163</v>
      </c>
      <c r="D292" s="3" t="s">
        <v>1060</v>
      </c>
      <c r="E292" s="3" t="s">
        <v>625</v>
      </c>
      <c r="F292" s="3" t="s">
        <v>1225</v>
      </c>
      <c r="G292" s="3" t="s">
        <v>1473</v>
      </c>
      <c r="H292" s="3" t="s">
        <v>19</v>
      </c>
      <c r="I292" s="3" t="s">
        <v>20</v>
      </c>
      <c r="J292" s="3">
        <v>1092.8499999999999</v>
      </c>
      <c r="K292" s="3">
        <v>6</v>
      </c>
      <c r="L292" s="3">
        <v>191.21</v>
      </c>
      <c r="M292" s="3">
        <v>121.87</v>
      </c>
      <c r="N292" s="3">
        <v>122</v>
      </c>
      <c r="O292" s="3" t="s">
        <v>1055</v>
      </c>
      <c r="P292" s="3" t="s">
        <v>25</v>
      </c>
      <c r="Q292" s="3" t="s">
        <v>43</v>
      </c>
      <c r="R292" s="3">
        <f>YEAR(Table1[[#This Row],[Ordered Date]])</f>
        <v>2024</v>
      </c>
    </row>
    <row r="293" spans="1:18" x14ac:dyDescent="0.3">
      <c r="A293" s="3" t="s">
        <v>626</v>
      </c>
      <c r="B293" s="4">
        <v>45375</v>
      </c>
      <c r="C293" s="3" t="s">
        <v>1056</v>
      </c>
      <c r="D293" s="3" t="s">
        <v>1094</v>
      </c>
      <c r="E293" s="3" t="s">
        <v>627</v>
      </c>
      <c r="F293" s="3" t="s">
        <v>1454</v>
      </c>
      <c r="G293" s="3" t="s">
        <v>1122</v>
      </c>
      <c r="H293" s="3" t="s">
        <v>175</v>
      </c>
      <c r="I293" s="3" t="s">
        <v>30</v>
      </c>
      <c r="J293" s="3">
        <v>708.3</v>
      </c>
      <c r="K293" s="3">
        <v>2</v>
      </c>
      <c r="L293" s="3">
        <v>90.3</v>
      </c>
      <c r="M293" s="3">
        <v>149.07</v>
      </c>
      <c r="N293" s="3">
        <v>149</v>
      </c>
      <c r="O293" s="3" t="s">
        <v>1055</v>
      </c>
      <c r="P293" s="3" t="s">
        <v>39</v>
      </c>
      <c r="Q293" s="3" t="s">
        <v>21</v>
      </c>
      <c r="R293" s="3">
        <f>YEAR(Table1[[#This Row],[Ordered Date]])</f>
        <v>2024</v>
      </c>
    </row>
    <row r="294" spans="1:18" x14ac:dyDescent="0.3">
      <c r="A294" s="3" t="s">
        <v>628</v>
      </c>
      <c r="B294" s="4">
        <v>45654</v>
      </c>
      <c r="C294" s="3" t="s">
        <v>1163</v>
      </c>
      <c r="D294" s="3" t="s">
        <v>1052</v>
      </c>
      <c r="E294" s="3" t="s">
        <v>629</v>
      </c>
      <c r="F294" s="3" t="s">
        <v>1105</v>
      </c>
      <c r="G294" s="3" t="s">
        <v>1465</v>
      </c>
      <c r="H294" s="3" t="s">
        <v>33</v>
      </c>
      <c r="I294" s="3" t="s">
        <v>34</v>
      </c>
      <c r="J294" s="3">
        <v>6633.1</v>
      </c>
      <c r="K294" s="3">
        <v>8</v>
      </c>
      <c r="L294" s="3">
        <v>5.99</v>
      </c>
      <c r="M294" s="3">
        <v>1650.51</v>
      </c>
      <c r="N294" s="3">
        <v>1651</v>
      </c>
      <c r="O294" s="3" t="s">
        <v>1063</v>
      </c>
      <c r="P294" s="3" t="s">
        <v>39</v>
      </c>
      <c r="Q294" s="3" t="s">
        <v>119</v>
      </c>
      <c r="R294" s="3">
        <f>YEAR(Table1[[#This Row],[Ordered Date]])</f>
        <v>2024</v>
      </c>
    </row>
    <row r="295" spans="1:18" x14ac:dyDescent="0.3">
      <c r="A295" s="3" t="s">
        <v>630</v>
      </c>
      <c r="B295" s="4">
        <v>45620</v>
      </c>
      <c r="C295" s="3" t="s">
        <v>1059</v>
      </c>
      <c r="D295" s="3" t="s">
        <v>1094</v>
      </c>
      <c r="E295" s="3" t="s">
        <v>631</v>
      </c>
      <c r="F295" s="3" t="s">
        <v>1474</v>
      </c>
      <c r="G295" s="3" t="s">
        <v>1203</v>
      </c>
      <c r="H295" s="3" t="s">
        <v>13</v>
      </c>
      <c r="I295" s="3" t="s">
        <v>14</v>
      </c>
      <c r="J295" s="3">
        <v>4298.91</v>
      </c>
      <c r="K295" s="3">
        <v>5</v>
      </c>
      <c r="L295" s="3">
        <v>383.63</v>
      </c>
      <c r="M295" s="3">
        <v>693.04</v>
      </c>
      <c r="N295" s="3">
        <v>693</v>
      </c>
      <c r="O295" s="3" t="s">
        <v>1055</v>
      </c>
      <c r="P295" s="3" t="s">
        <v>15</v>
      </c>
      <c r="Q295" s="3" t="s">
        <v>119</v>
      </c>
      <c r="R295" s="3">
        <f>YEAR(Table1[[#This Row],[Ordered Date]])</f>
        <v>2024</v>
      </c>
    </row>
    <row r="296" spans="1:18" x14ac:dyDescent="0.3">
      <c r="A296" s="3" t="s">
        <v>632</v>
      </c>
      <c r="B296" s="4">
        <v>45721</v>
      </c>
      <c r="C296" s="3" t="s">
        <v>1056</v>
      </c>
      <c r="D296" s="3" t="s">
        <v>1057</v>
      </c>
      <c r="E296" s="3" t="s">
        <v>633</v>
      </c>
      <c r="F296" s="3" t="s">
        <v>1475</v>
      </c>
      <c r="G296" s="3" t="s">
        <v>1476</v>
      </c>
      <c r="H296" s="3" t="s">
        <v>102</v>
      </c>
      <c r="I296" s="3" t="s">
        <v>34</v>
      </c>
      <c r="J296" s="3">
        <v>4316.16</v>
      </c>
      <c r="K296" s="3">
        <v>5</v>
      </c>
      <c r="L296" s="3">
        <v>791.18</v>
      </c>
      <c r="M296" s="3">
        <v>1278.55</v>
      </c>
      <c r="N296" s="3">
        <v>1279</v>
      </c>
      <c r="O296" s="3" t="s">
        <v>1063</v>
      </c>
      <c r="P296" s="3" t="s">
        <v>35</v>
      </c>
      <c r="Q296" s="3" t="s">
        <v>21</v>
      </c>
      <c r="R296" s="3">
        <f>YEAR(Table1[[#This Row],[Ordered Date]])</f>
        <v>2025</v>
      </c>
    </row>
    <row r="297" spans="1:18" x14ac:dyDescent="0.3">
      <c r="A297" s="3" t="s">
        <v>634</v>
      </c>
      <c r="B297" s="4">
        <v>45697</v>
      </c>
      <c r="C297" s="3" t="s">
        <v>1081</v>
      </c>
      <c r="D297" s="3" t="s">
        <v>1094</v>
      </c>
      <c r="E297" s="3" t="s">
        <v>635</v>
      </c>
      <c r="F297" s="3" t="s">
        <v>1463</v>
      </c>
      <c r="G297" s="3" t="s">
        <v>1477</v>
      </c>
      <c r="H297" s="3" t="s">
        <v>138</v>
      </c>
      <c r="I297" s="3" t="s">
        <v>30</v>
      </c>
      <c r="J297" s="3">
        <v>1796.86</v>
      </c>
      <c r="K297" s="3">
        <v>5</v>
      </c>
      <c r="L297" s="3">
        <v>7.93</v>
      </c>
      <c r="M297" s="3">
        <v>382.85</v>
      </c>
      <c r="N297" s="3">
        <v>383</v>
      </c>
      <c r="O297" s="3" t="s">
        <v>1055</v>
      </c>
      <c r="P297" s="3" t="s">
        <v>15</v>
      </c>
      <c r="Q297" s="3" t="s">
        <v>21</v>
      </c>
      <c r="R297" s="3">
        <f>YEAR(Table1[[#This Row],[Ordered Date]])</f>
        <v>2025</v>
      </c>
    </row>
    <row r="298" spans="1:18" x14ac:dyDescent="0.3">
      <c r="A298" s="3" t="s">
        <v>636</v>
      </c>
      <c r="B298" s="4">
        <v>45697</v>
      </c>
      <c r="C298" s="3" t="s">
        <v>1081</v>
      </c>
      <c r="D298" s="3" t="s">
        <v>1094</v>
      </c>
      <c r="E298" s="3" t="s">
        <v>637</v>
      </c>
      <c r="F298" s="3" t="s">
        <v>1442</v>
      </c>
      <c r="G298" s="3" t="s">
        <v>1478</v>
      </c>
      <c r="H298" s="3" t="s">
        <v>46</v>
      </c>
      <c r="I298" s="3" t="s">
        <v>14</v>
      </c>
      <c r="J298" s="3">
        <v>2131.5</v>
      </c>
      <c r="K298" s="3">
        <v>7</v>
      </c>
      <c r="L298" s="3">
        <v>83.51</v>
      </c>
      <c r="M298" s="3">
        <v>423.21</v>
      </c>
      <c r="N298" s="3">
        <v>423</v>
      </c>
      <c r="O298" s="3" t="s">
        <v>1055</v>
      </c>
      <c r="P298" s="3" t="s">
        <v>39</v>
      </c>
      <c r="Q298" s="3" t="s">
        <v>43</v>
      </c>
      <c r="R298" s="3">
        <f>YEAR(Table1[[#This Row],[Ordered Date]])</f>
        <v>2025</v>
      </c>
    </row>
    <row r="299" spans="1:18" x14ac:dyDescent="0.3">
      <c r="A299" s="3" t="s">
        <v>638</v>
      </c>
      <c r="B299" s="4">
        <v>45729</v>
      </c>
      <c r="C299" s="3" t="s">
        <v>1056</v>
      </c>
      <c r="D299" s="3" t="s">
        <v>1071</v>
      </c>
      <c r="E299" s="3" t="s">
        <v>639</v>
      </c>
      <c r="F299" s="3" t="s">
        <v>1479</v>
      </c>
      <c r="G299" s="3" t="s">
        <v>1480</v>
      </c>
      <c r="H299" s="3" t="s">
        <v>175</v>
      </c>
      <c r="I299" s="3" t="s">
        <v>30</v>
      </c>
      <c r="J299" s="3">
        <v>798.44</v>
      </c>
      <c r="K299" s="3">
        <v>4</v>
      </c>
      <c r="L299" s="3">
        <v>8.68</v>
      </c>
      <c r="M299" s="3">
        <v>89.46</v>
      </c>
      <c r="N299" s="3">
        <v>89</v>
      </c>
      <c r="O299" s="3" t="s">
        <v>1055</v>
      </c>
      <c r="P299" s="3" t="s">
        <v>15</v>
      </c>
      <c r="Q299" s="3" t="s">
        <v>26</v>
      </c>
      <c r="R299" s="3">
        <f>YEAR(Table1[[#This Row],[Ordered Date]])</f>
        <v>2025</v>
      </c>
    </row>
    <row r="300" spans="1:18" x14ac:dyDescent="0.3">
      <c r="A300" s="3" t="s">
        <v>640</v>
      </c>
      <c r="B300" s="4">
        <v>45695</v>
      </c>
      <c r="C300" s="3" t="s">
        <v>1081</v>
      </c>
      <c r="D300" s="3" t="s">
        <v>1060</v>
      </c>
      <c r="E300" s="3" t="s">
        <v>641</v>
      </c>
      <c r="F300" s="3" t="s">
        <v>1185</v>
      </c>
      <c r="G300" s="3" t="s">
        <v>1481</v>
      </c>
      <c r="H300" s="3" t="s">
        <v>19</v>
      </c>
      <c r="I300" s="3" t="s">
        <v>20</v>
      </c>
      <c r="J300" s="3">
        <v>1784.69</v>
      </c>
      <c r="K300" s="3">
        <v>3</v>
      </c>
      <c r="L300" s="3">
        <v>332.23</v>
      </c>
      <c r="M300" s="3">
        <v>469.6</v>
      </c>
      <c r="N300" s="3">
        <v>470</v>
      </c>
      <c r="O300" s="3" t="s">
        <v>1055</v>
      </c>
      <c r="P300" s="3" t="s">
        <v>39</v>
      </c>
      <c r="Q300" s="3" t="s">
        <v>119</v>
      </c>
      <c r="R300" s="3">
        <f>YEAR(Table1[[#This Row],[Ordered Date]])</f>
        <v>2025</v>
      </c>
    </row>
    <row r="301" spans="1:18" x14ac:dyDescent="0.3">
      <c r="A301" s="3" t="s">
        <v>642</v>
      </c>
      <c r="B301" s="4">
        <v>45713</v>
      </c>
      <c r="C301" s="3" t="s">
        <v>1081</v>
      </c>
      <c r="D301" s="3" t="s">
        <v>1064</v>
      </c>
      <c r="E301" s="3" t="s">
        <v>643</v>
      </c>
      <c r="F301" s="3" t="s">
        <v>1482</v>
      </c>
      <c r="G301" s="3" t="s">
        <v>1483</v>
      </c>
      <c r="H301" s="3" t="s">
        <v>38</v>
      </c>
      <c r="I301" s="3" t="s">
        <v>14</v>
      </c>
      <c r="J301" s="3">
        <v>1819.08</v>
      </c>
      <c r="K301" s="3">
        <v>2</v>
      </c>
      <c r="L301" s="3">
        <v>301.24</v>
      </c>
      <c r="M301" s="3">
        <v>356.87</v>
      </c>
      <c r="N301" s="3">
        <v>357</v>
      </c>
      <c r="O301" s="3" t="s">
        <v>1055</v>
      </c>
      <c r="P301" s="3" t="s">
        <v>25</v>
      </c>
      <c r="Q301" s="3" t="s">
        <v>43</v>
      </c>
      <c r="R301" s="3">
        <f>YEAR(Table1[[#This Row],[Ordered Date]])</f>
        <v>2025</v>
      </c>
    </row>
    <row r="302" spans="1:18" x14ac:dyDescent="0.3">
      <c r="A302" s="3" t="s">
        <v>644</v>
      </c>
      <c r="B302" s="4">
        <v>45396</v>
      </c>
      <c r="C302" s="3" t="s">
        <v>1067</v>
      </c>
      <c r="D302" s="3" t="s">
        <v>1094</v>
      </c>
      <c r="E302" s="3" t="s">
        <v>645</v>
      </c>
      <c r="F302" s="3" t="s">
        <v>1481</v>
      </c>
      <c r="G302" s="3" t="s">
        <v>1484</v>
      </c>
      <c r="H302" s="3" t="s">
        <v>79</v>
      </c>
      <c r="I302" s="3" t="s">
        <v>30</v>
      </c>
      <c r="J302" s="3">
        <v>1547.02</v>
      </c>
      <c r="K302" s="3">
        <v>4</v>
      </c>
      <c r="L302" s="3">
        <v>177.9</v>
      </c>
      <c r="M302" s="3">
        <v>167.31</v>
      </c>
      <c r="N302" s="3">
        <v>167</v>
      </c>
      <c r="O302" s="3" t="s">
        <v>1055</v>
      </c>
      <c r="P302" s="3" t="s">
        <v>35</v>
      </c>
      <c r="Q302" s="3" t="s">
        <v>43</v>
      </c>
      <c r="R302" s="3">
        <f>YEAR(Table1[[#This Row],[Ordered Date]])</f>
        <v>2024</v>
      </c>
    </row>
    <row r="303" spans="1:18" x14ac:dyDescent="0.3">
      <c r="A303" s="3" t="s">
        <v>646</v>
      </c>
      <c r="B303" s="4">
        <v>45368</v>
      </c>
      <c r="C303" s="3" t="s">
        <v>1056</v>
      </c>
      <c r="D303" s="3" t="s">
        <v>1094</v>
      </c>
      <c r="E303" s="3" t="s">
        <v>647</v>
      </c>
      <c r="F303" s="3" t="s">
        <v>1485</v>
      </c>
      <c r="G303" s="3" t="s">
        <v>1486</v>
      </c>
      <c r="H303" s="3" t="s">
        <v>42</v>
      </c>
      <c r="I303" s="3" t="s">
        <v>20</v>
      </c>
      <c r="J303" s="3">
        <v>538.66</v>
      </c>
      <c r="K303" s="3">
        <v>3</v>
      </c>
      <c r="L303" s="3">
        <v>89.16</v>
      </c>
      <c r="M303" s="3">
        <v>148.03</v>
      </c>
      <c r="N303" s="3">
        <v>148</v>
      </c>
      <c r="O303" s="3" t="s">
        <v>1055</v>
      </c>
      <c r="P303" s="3" t="s">
        <v>39</v>
      </c>
      <c r="Q303" s="3" t="s">
        <v>21</v>
      </c>
      <c r="R303" s="3">
        <f>YEAR(Table1[[#This Row],[Ordered Date]])</f>
        <v>2024</v>
      </c>
    </row>
    <row r="304" spans="1:18" x14ac:dyDescent="0.3">
      <c r="A304" s="3" t="s">
        <v>648</v>
      </c>
      <c r="B304" s="4">
        <v>45536</v>
      </c>
      <c r="C304" s="3" t="s">
        <v>1079</v>
      </c>
      <c r="D304" s="3" t="s">
        <v>1094</v>
      </c>
      <c r="E304" s="3" t="s">
        <v>649</v>
      </c>
      <c r="F304" s="3" t="s">
        <v>1214</v>
      </c>
      <c r="G304" s="3" t="s">
        <v>1433</v>
      </c>
      <c r="H304" s="3" t="s">
        <v>93</v>
      </c>
      <c r="I304" s="3" t="s">
        <v>34</v>
      </c>
      <c r="J304" s="3">
        <v>4271.0200000000004</v>
      </c>
      <c r="K304" s="3">
        <v>9</v>
      </c>
      <c r="L304" s="3">
        <v>557.53</v>
      </c>
      <c r="M304" s="3">
        <v>699.93</v>
      </c>
      <c r="N304" s="3">
        <v>700</v>
      </c>
      <c r="O304" s="3" t="s">
        <v>1055</v>
      </c>
      <c r="P304" s="3" t="s">
        <v>25</v>
      </c>
      <c r="Q304" s="3" t="s">
        <v>43</v>
      </c>
      <c r="R304" s="3">
        <f>YEAR(Table1[[#This Row],[Ordered Date]])</f>
        <v>2024</v>
      </c>
    </row>
    <row r="305" spans="1:18" x14ac:dyDescent="0.3">
      <c r="A305" s="3" t="s">
        <v>650</v>
      </c>
      <c r="B305" s="4">
        <v>45385</v>
      </c>
      <c r="C305" s="3" t="s">
        <v>1067</v>
      </c>
      <c r="D305" s="3" t="s">
        <v>1057</v>
      </c>
      <c r="E305" s="3" t="s">
        <v>651</v>
      </c>
      <c r="F305" s="3" t="s">
        <v>1487</v>
      </c>
      <c r="G305" s="3" t="s">
        <v>1150</v>
      </c>
      <c r="H305" s="3" t="s">
        <v>138</v>
      </c>
      <c r="I305" s="3" t="s">
        <v>30</v>
      </c>
      <c r="J305" s="3">
        <v>89.92</v>
      </c>
      <c r="K305" s="3">
        <v>2</v>
      </c>
      <c r="L305" s="3">
        <v>13.87</v>
      </c>
      <c r="M305" s="3">
        <v>23.28</v>
      </c>
      <c r="N305" s="3">
        <v>23</v>
      </c>
      <c r="O305" s="3" t="s">
        <v>1055</v>
      </c>
      <c r="P305" s="3" t="s">
        <v>35</v>
      </c>
      <c r="Q305" s="3" t="s">
        <v>21</v>
      </c>
      <c r="R305" s="3">
        <f>YEAR(Table1[[#This Row],[Ordered Date]])</f>
        <v>2024</v>
      </c>
    </row>
    <row r="306" spans="1:18" x14ac:dyDescent="0.3">
      <c r="A306" s="3" t="s">
        <v>652</v>
      </c>
      <c r="B306" s="4">
        <v>45608</v>
      </c>
      <c r="C306" s="3" t="s">
        <v>1059</v>
      </c>
      <c r="D306" s="3" t="s">
        <v>1064</v>
      </c>
      <c r="E306" s="3" t="s">
        <v>653</v>
      </c>
      <c r="F306" s="3" t="s">
        <v>1175</v>
      </c>
      <c r="G306" s="3" t="s">
        <v>1488</v>
      </c>
      <c r="H306" s="3" t="s">
        <v>38</v>
      </c>
      <c r="I306" s="3" t="s">
        <v>14</v>
      </c>
      <c r="J306" s="3">
        <v>6993.22</v>
      </c>
      <c r="K306" s="3">
        <v>8</v>
      </c>
      <c r="L306" s="3">
        <v>236.85</v>
      </c>
      <c r="M306" s="3">
        <v>1988.2</v>
      </c>
      <c r="N306" s="3">
        <v>1988</v>
      </c>
      <c r="O306" s="3" t="s">
        <v>1063</v>
      </c>
      <c r="P306" s="3" t="s">
        <v>25</v>
      </c>
      <c r="Q306" s="3" t="s">
        <v>26</v>
      </c>
      <c r="R306" s="3">
        <f>YEAR(Table1[[#This Row],[Ordered Date]])</f>
        <v>2024</v>
      </c>
    </row>
    <row r="307" spans="1:18" x14ac:dyDescent="0.3">
      <c r="A307" s="3" t="s">
        <v>654</v>
      </c>
      <c r="B307" s="4">
        <v>45580</v>
      </c>
      <c r="C307" s="3" t="s">
        <v>1097</v>
      </c>
      <c r="D307" s="3" t="s">
        <v>1064</v>
      </c>
      <c r="E307" s="3" t="s">
        <v>655</v>
      </c>
      <c r="F307" s="3" t="s">
        <v>1362</v>
      </c>
      <c r="G307" s="3" t="s">
        <v>1489</v>
      </c>
      <c r="H307" s="3" t="s">
        <v>175</v>
      </c>
      <c r="I307" s="3" t="s">
        <v>30</v>
      </c>
      <c r="J307" s="3">
        <v>1840.66</v>
      </c>
      <c r="K307" s="3">
        <v>2</v>
      </c>
      <c r="L307" s="3">
        <v>136.66</v>
      </c>
      <c r="M307" s="3">
        <v>469.15</v>
      </c>
      <c r="N307" s="3">
        <v>469</v>
      </c>
      <c r="O307" s="3" t="s">
        <v>1055</v>
      </c>
      <c r="P307" s="3" t="s">
        <v>15</v>
      </c>
      <c r="Q307" s="3" t="s">
        <v>16</v>
      </c>
      <c r="R307" s="3">
        <f>YEAR(Table1[[#This Row],[Ordered Date]])</f>
        <v>2024</v>
      </c>
    </row>
    <row r="308" spans="1:18" x14ac:dyDescent="0.3">
      <c r="A308" s="3" t="s">
        <v>656</v>
      </c>
      <c r="B308" s="4">
        <v>45432</v>
      </c>
      <c r="C308" s="3" t="s">
        <v>1150</v>
      </c>
      <c r="D308" s="3" t="s">
        <v>1088</v>
      </c>
      <c r="E308" s="3" t="s">
        <v>657</v>
      </c>
      <c r="F308" s="3" t="s">
        <v>1173</v>
      </c>
      <c r="G308" s="3" t="s">
        <v>1371</v>
      </c>
      <c r="H308" s="3" t="s">
        <v>102</v>
      </c>
      <c r="I308" s="3" t="s">
        <v>34</v>
      </c>
      <c r="J308" s="3">
        <v>678.31</v>
      </c>
      <c r="K308" s="3">
        <v>1</v>
      </c>
      <c r="L308" s="3">
        <v>65.81</v>
      </c>
      <c r="M308" s="3">
        <v>107.65</v>
      </c>
      <c r="N308" s="3">
        <v>108</v>
      </c>
      <c r="O308" s="3" t="s">
        <v>1055</v>
      </c>
      <c r="P308" s="3" t="s">
        <v>15</v>
      </c>
      <c r="Q308" s="3" t="s">
        <v>16</v>
      </c>
      <c r="R308" s="3">
        <f>YEAR(Table1[[#This Row],[Ordered Date]])</f>
        <v>2024</v>
      </c>
    </row>
    <row r="309" spans="1:18" x14ac:dyDescent="0.3">
      <c r="A309" s="3" t="s">
        <v>658</v>
      </c>
      <c r="B309" s="4">
        <v>45474</v>
      </c>
      <c r="C309" s="3" t="s">
        <v>1087</v>
      </c>
      <c r="D309" s="3" t="s">
        <v>1088</v>
      </c>
      <c r="E309" s="3" t="s">
        <v>659</v>
      </c>
      <c r="F309" s="3" t="s">
        <v>1316</v>
      </c>
      <c r="G309" s="3" t="s">
        <v>1122</v>
      </c>
      <c r="H309" s="3" t="s">
        <v>29</v>
      </c>
      <c r="I309" s="3" t="s">
        <v>30</v>
      </c>
      <c r="J309" s="3">
        <v>1927.67</v>
      </c>
      <c r="K309" s="3">
        <v>7</v>
      </c>
      <c r="L309" s="3">
        <v>73.17</v>
      </c>
      <c r="M309" s="3">
        <v>478.44</v>
      </c>
      <c r="N309" s="3">
        <v>478</v>
      </c>
      <c r="O309" s="3" t="s">
        <v>1055</v>
      </c>
      <c r="P309" s="3" t="s">
        <v>15</v>
      </c>
      <c r="Q309" s="3" t="s">
        <v>21</v>
      </c>
      <c r="R309" s="3">
        <f>YEAR(Table1[[#This Row],[Ordered Date]])</f>
        <v>2024</v>
      </c>
    </row>
    <row r="310" spans="1:18" x14ac:dyDescent="0.3">
      <c r="A310" s="3" t="s">
        <v>660</v>
      </c>
      <c r="B310" s="4">
        <v>45602</v>
      </c>
      <c r="C310" s="3" t="s">
        <v>1059</v>
      </c>
      <c r="D310" s="3" t="s">
        <v>1057</v>
      </c>
      <c r="E310" s="3" t="s">
        <v>661</v>
      </c>
      <c r="F310" s="3" t="s">
        <v>1490</v>
      </c>
      <c r="G310" s="3" t="s">
        <v>1434</v>
      </c>
      <c r="H310" s="3" t="s">
        <v>79</v>
      </c>
      <c r="I310" s="3" t="s">
        <v>30</v>
      </c>
      <c r="J310" s="3">
        <v>3958.2</v>
      </c>
      <c r="K310" s="3">
        <v>4</v>
      </c>
      <c r="L310" s="3">
        <v>98.11</v>
      </c>
      <c r="M310" s="3">
        <v>813.52</v>
      </c>
      <c r="N310" s="3">
        <v>814</v>
      </c>
      <c r="O310" s="3" t="s">
        <v>1055</v>
      </c>
      <c r="P310" s="3" t="s">
        <v>39</v>
      </c>
      <c r="Q310" s="3" t="s">
        <v>119</v>
      </c>
      <c r="R310" s="3">
        <f>YEAR(Table1[[#This Row],[Ordered Date]])</f>
        <v>2024</v>
      </c>
    </row>
    <row r="311" spans="1:18" x14ac:dyDescent="0.3">
      <c r="A311" s="3" t="s">
        <v>662</v>
      </c>
      <c r="B311" s="4">
        <v>45564</v>
      </c>
      <c r="C311" s="3" t="s">
        <v>1079</v>
      </c>
      <c r="D311" s="3" t="s">
        <v>1094</v>
      </c>
      <c r="E311" s="3" t="s">
        <v>663</v>
      </c>
      <c r="F311" s="3" t="s">
        <v>1247</v>
      </c>
      <c r="G311" s="3" t="s">
        <v>1471</v>
      </c>
      <c r="H311" s="3" t="s">
        <v>175</v>
      </c>
      <c r="I311" s="3" t="s">
        <v>30</v>
      </c>
      <c r="J311" s="3">
        <v>992.49</v>
      </c>
      <c r="K311" s="3">
        <v>5</v>
      </c>
      <c r="L311" s="3">
        <v>140.22999999999999</v>
      </c>
      <c r="M311" s="3">
        <v>194</v>
      </c>
      <c r="N311" s="3">
        <v>194</v>
      </c>
      <c r="O311" s="3" t="s">
        <v>1055</v>
      </c>
      <c r="P311" s="3" t="s">
        <v>25</v>
      </c>
      <c r="Q311" s="3" t="s">
        <v>16</v>
      </c>
      <c r="R311" s="3">
        <f>YEAR(Table1[[#This Row],[Ordered Date]])</f>
        <v>2024</v>
      </c>
    </row>
    <row r="312" spans="1:18" x14ac:dyDescent="0.3">
      <c r="A312" s="3" t="s">
        <v>664</v>
      </c>
      <c r="B312" s="4">
        <v>45431</v>
      </c>
      <c r="C312" s="3" t="s">
        <v>1150</v>
      </c>
      <c r="D312" s="3" t="s">
        <v>1094</v>
      </c>
      <c r="E312" s="3" t="s">
        <v>665</v>
      </c>
      <c r="F312" s="3" t="s">
        <v>1491</v>
      </c>
      <c r="G312" s="3" t="s">
        <v>1492</v>
      </c>
      <c r="H312" s="3" t="s">
        <v>24</v>
      </c>
      <c r="I312" s="3" t="s">
        <v>14</v>
      </c>
      <c r="J312" s="3">
        <v>3002.68</v>
      </c>
      <c r="K312" s="3">
        <v>6</v>
      </c>
      <c r="L312" s="3">
        <v>120.73</v>
      </c>
      <c r="M312" s="3">
        <v>809.54</v>
      </c>
      <c r="N312" s="3">
        <v>810</v>
      </c>
      <c r="O312" s="3" t="s">
        <v>1055</v>
      </c>
      <c r="P312" s="3" t="s">
        <v>25</v>
      </c>
      <c r="Q312" s="3" t="s">
        <v>26</v>
      </c>
      <c r="R312" s="3">
        <f>YEAR(Table1[[#This Row],[Ordered Date]])</f>
        <v>2024</v>
      </c>
    </row>
    <row r="313" spans="1:18" x14ac:dyDescent="0.3">
      <c r="A313" s="3" t="s">
        <v>666</v>
      </c>
      <c r="B313" s="4">
        <v>45484</v>
      </c>
      <c r="C313" s="3" t="s">
        <v>1087</v>
      </c>
      <c r="D313" s="3" t="s">
        <v>1071</v>
      </c>
      <c r="E313" s="3" t="s">
        <v>667</v>
      </c>
      <c r="F313" s="3" t="s">
        <v>1170</v>
      </c>
      <c r="G313" s="3" t="s">
        <v>1493</v>
      </c>
      <c r="H313" s="3" t="s">
        <v>24</v>
      </c>
      <c r="I313" s="3" t="s">
        <v>14</v>
      </c>
      <c r="J313" s="3">
        <v>274.13</v>
      </c>
      <c r="K313" s="3">
        <v>3</v>
      </c>
      <c r="L313" s="3">
        <v>5.79</v>
      </c>
      <c r="M313" s="3">
        <v>65.64</v>
      </c>
      <c r="N313" s="3">
        <v>66</v>
      </c>
      <c r="O313" s="3" t="s">
        <v>1055</v>
      </c>
      <c r="P313" s="3" t="s">
        <v>25</v>
      </c>
      <c r="Q313" s="3" t="s">
        <v>119</v>
      </c>
      <c r="R313" s="3">
        <f>YEAR(Table1[[#This Row],[Ordered Date]])</f>
        <v>2024</v>
      </c>
    </row>
    <row r="314" spans="1:18" x14ac:dyDescent="0.3">
      <c r="A314" s="3" t="s">
        <v>668</v>
      </c>
      <c r="B314" s="4">
        <v>45564</v>
      </c>
      <c r="C314" s="3" t="s">
        <v>1079</v>
      </c>
      <c r="D314" s="3" t="s">
        <v>1094</v>
      </c>
      <c r="E314" s="3" t="s">
        <v>669</v>
      </c>
      <c r="F314" s="3" t="s">
        <v>1494</v>
      </c>
      <c r="G314" s="3" t="s">
        <v>1122</v>
      </c>
      <c r="H314" s="3" t="s">
        <v>57</v>
      </c>
      <c r="I314" s="3" t="s">
        <v>14</v>
      </c>
      <c r="J314" s="3">
        <v>3214.54</v>
      </c>
      <c r="K314" s="3">
        <v>4</v>
      </c>
      <c r="L314" s="3">
        <v>346.9</v>
      </c>
      <c r="M314" s="3">
        <v>952.45</v>
      </c>
      <c r="N314" s="3">
        <v>952</v>
      </c>
      <c r="O314" s="3" t="s">
        <v>1055</v>
      </c>
      <c r="P314" s="3" t="s">
        <v>35</v>
      </c>
      <c r="Q314" s="3" t="s">
        <v>119</v>
      </c>
      <c r="R314" s="3">
        <f>YEAR(Table1[[#This Row],[Ordered Date]])</f>
        <v>2024</v>
      </c>
    </row>
    <row r="315" spans="1:18" x14ac:dyDescent="0.3">
      <c r="A315" s="3" t="s">
        <v>670</v>
      </c>
      <c r="B315" s="4">
        <v>45418</v>
      </c>
      <c r="C315" s="3" t="s">
        <v>1150</v>
      </c>
      <c r="D315" s="3" t="s">
        <v>1088</v>
      </c>
      <c r="E315" s="3" t="s">
        <v>671</v>
      </c>
      <c r="F315" s="3" t="s">
        <v>1189</v>
      </c>
      <c r="G315" s="3" t="s">
        <v>1245</v>
      </c>
      <c r="H315" s="3" t="s">
        <v>88</v>
      </c>
      <c r="I315" s="3" t="s">
        <v>34</v>
      </c>
      <c r="J315" s="3">
        <v>8563.8700000000008</v>
      </c>
      <c r="K315" s="3">
        <v>10</v>
      </c>
      <c r="L315" s="3">
        <v>1344.34</v>
      </c>
      <c r="M315" s="3">
        <v>2456.5500000000002</v>
      </c>
      <c r="N315" s="3">
        <v>2457</v>
      </c>
      <c r="O315" s="3" t="s">
        <v>1063</v>
      </c>
      <c r="P315" s="3" t="s">
        <v>35</v>
      </c>
      <c r="Q315" s="3" t="s">
        <v>16</v>
      </c>
      <c r="R315" s="3">
        <f>YEAR(Table1[[#This Row],[Ordered Date]])</f>
        <v>2024</v>
      </c>
    </row>
    <row r="316" spans="1:18" x14ac:dyDescent="0.3">
      <c r="A316" s="3" t="s">
        <v>672</v>
      </c>
      <c r="B316" s="4">
        <v>45408</v>
      </c>
      <c r="C316" s="3" t="s">
        <v>1067</v>
      </c>
      <c r="D316" s="3" t="s">
        <v>1060</v>
      </c>
      <c r="E316" s="3" t="s">
        <v>673</v>
      </c>
      <c r="F316" s="3" t="s">
        <v>1495</v>
      </c>
      <c r="G316" s="3" t="s">
        <v>1415</v>
      </c>
      <c r="H316" s="3" t="s">
        <v>13</v>
      </c>
      <c r="I316" s="3" t="s">
        <v>14</v>
      </c>
      <c r="J316" s="3">
        <v>561.59</v>
      </c>
      <c r="K316" s="3">
        <v>3</v>
      </c>
      <c r="L316" s="3">
        <v>92.25</v>
      </c>
      <c r="M316" s="3">
        <v>140.91999999999999</v>
      </c>
      <c r="N316" s="3">
        <v>141</v>
      </c>
      <c r="O316" s="3" t="s">
        <v>1055</v>
      </c>
      <c r="P316" s="3" t="s">
        <v>35</v>
      </c>
      <c r="Q316" s="3" t="s">
        <v>119</v>
      </c>
      <c r="R316" s="3">
        <f>YEAR(Table1[[#This Row],[Ordered Date]])</f>
        <v>2024</v>
      </c>
    </row>
    <row r="317" spans="1:18" x14ac:dyDescent="0.3">
      <c r="A317" s="3" t="s">
        <v>674</v>
      </c>
      <c r="B317" s="4">
        <v>45372</v>
      </c>
      <c r="C317" s="3" t="s">
        <v>1056</v>
      </c>
      <c r="D317" s="3" t="s">
        <v>1071</v>
      </c>
      <c r="E317" s="3" t="s">
        <v>675</v>
      </c>
      <c r="F317" s="3" t="s">
        <v>1242</v>
      </c>
      <c r="G317" s="3" t="s">
        <v>1496</v>
      </c>
      <c r="H317" s="3" t="s">
        <v>69</v>
      </c>
      <c r="I317" s="3" t="s">
        <v>34</v>
      </c>
      <c r="J317" s="3">
        <v>3332.31</v>
      </c>
      <c r="K317" s="3">
        <v>7</v>
      </c>
      <c r="L317" s="3">
        <v>644.73</v>
      </c>
      <c r="M317" s="3">
        <v>728.02</v>
      </c>
      <c r="N317" s="3">
        <v>728</v>
      </c>
      <c r="O317" s="3" t="s">
        <v>1055</v>
      </c>
      <c r="P317" s="3" t="s">
        <v>15</v>
      </c>
      <c r="Q317" s="3" t="s">
        <v>16</v>
      </c>
      <c r="R317" s="3">
        <f>YEAR(Table1[[#This Row],[Ordered Date]])</f>
        <v>2024</v>
      </c>
    </row>
    <row r="318" spans="1:18" x14ac:dyDescent="0.3">
      <c r="A318" s="3" t="s">
        <v>676</v>
      </c>
      <c r="B318" s="4">
        <v>45423</v>
      </c>
      <c r="C318" s="3" t="s">
        <v>1150</v>
      </c>
      <c r="D318" s="3" t="s">
        <v>1052</v>
      </c>
      <c r="E318" s="3" t="s">
        <v>677</v>
      </c>
      <c r="F318" s="3" t="s">
        <v>1159</v>
      </c>
      <c r="G318" s="3" t="s">
        <v>1497</v>
      </c>
      <c r="H318" s="3" t="s">
        <v>52</v>
      </c>
      <c r="I318" s="3" t="s">
        <v>30</v>
      </c>
      <c r="J318" s="3">
        <v>3649.2</v>
      </c>
      <c r="K318" s="3">
        <v>4</v>
      </c>
      <c r="L318" s="3">
        <v>54.18</v>
      </c>
      <c r="M318" s="3">
        <v>701.89</v>
      </c>
      <c r="N318" s="3">
        <v>702</v>
      </c>
      <c r="O318" s="3" t="s">
        <v>1055</v>
      </c>
      <c r="P318" s="3" t="s">
        <v>15</v>
      </c>
      <c r="Q318" s="3" t="s">
        <v>43</v>
      </c>
      <c r="R318" s="3">
        <f>YEAR(Table1[[#This Row],[Ordered Date]])</f>
        <v>2024</v>
      </c>
    </row>
    <row r="319" spans="1:18" x14ac:dyDescent="0.3">
      <c r="A319" s="3" t="s">
        <v>678</v>
      </c>
      <c r="B319" s="4">
        <v>45480</v>
      </c>
      <c r="C319" s="3" t="s">
        <v>1087</v>
      </c>
      <c r="D319" s="3" t="s">
        <v>1094</v>
      </c>
      <c r="E319" s="3" t="s">
        <v>679</v>
      </c>
      <c r="F319" s="3" t="s">
        <v>1264</v>
      </c>
      <c r="G319" s="3" t="s">
        <v>1498</v>
      </c>
      <c r="H319" s="3" t="s">
        <v>57</v>
      </c>
      <c r="I319" s="3" t="s">
        <v>14</v>
      </c>
      <c r="J319" s="3">
        <v>1563.83</v>
      </c>
      <c r="K319" s="3">
        <v>7</v>
      </c>
      <c r="L319" s="3">
        <v>3.61</v>
      </c>
      <c r="M319" s="3">
        <v>295.48</v>
      </c>
      <c r="N319" s="3">
        <v>295</v>
      </c>
      <c r="O319" s="3" t="s">
        <v>1055</v>
      </c>
      <c r="P319" s="3" t="s">
        <v>15</v>
      </c>
      <c r="Q319" s="3" t="s">
        <v>43</v>
      </c>
      <c r="R319" s="3">
        <f>YEAR(Table1[[#This Row],[Ordered Date]])</f>
        <v>2024</v>
      </c>
    </row>
    <row r="320" spans="1:18" x14ac:dyDescent="0.3">
      <c r="A320" s="3" t="s">
        <v>680</v>
      </c>
      <c r="B320" s="4">
        <v>45656</v>
      </c>
      <c r="C320" s="3" t="s">
        <v>1163</v>
      </c>
      <c r="D320" s="3" t="s">
        <v>1088</v>
      </c>
      <c r="E320" s="3" t="s">
        <v>681</v>
      </c>
      <c r="F320" s="3" t="s">
        <v>1198</v>
      </c>
      <c r="G320" s="3" t="s">
        <v>1499</v>
      </c>
      <c r="H320" s="3" t="s">
        <v>38</v>
      </c>
      <c r="I320" s="3" t="s">
        <v>14</v>
      </c>
      <c r="J320" s="3">
        <v>210.63</v>
      </c>
      <c r="K320" s="3">
        <v>2</v>
      </c>
      <c r="L320" s="3">
        <v>21.79</v>
      </c>
      <c r="M320" s="3">
        <v>21.08</v>
      </c>
      <c r="N320" s="3">
        <v>21</v>
      </c>
      <c r="O320" s="3" t="s">
        <v>1055</v>
      </c>
      <c r="P320" s="3" t="s">
        <v>25</v>
      </c>
      <c r="Q320" s="3" t="s">
        <v>26</v>
      </c>
      <c r="R320" s="3">
        <f>YEAR(Table1[[#This Row],[Ordered Date]])</f>
        <v>2024</v>
      </c>
    </row>
    <row r="321" spans="1:18" x14ac:dyDescent="0.3">
      <c r="A321" s="3" t="s">
        <v>682</v>
      </c>
      <c r="B321" s="4">
        <v>45435</v>
      </c>
      <c r="C321" s="3" t="s">
        <v>1150</v>
      </c>
      <c r="D321" s="3" t="s">
        <v>1071</v>
      </c>
      <c r="E321" s="3" t="s">
        <v>683</v>
      </c>
      <c r="F321" s="3" t="s">
        <v>1500</v>
      </c>
      <c r="G321" s="3" t="s">
        <v>1501</v>
      </c>
      <c r="H321" s="3" t="s">
        <v>33</v>
      </c>
      <c r="I321" s="3" t="s">
        <v>34</v>
      </c>
      <c r="J321" s="3">
        <v>5209.53</v>
      </c>
      <c r="K321" s="3">
        <v>6</v>
      </c>
      <c r="L321" s="3">
        <v>223.21</v>
      </c>
      <c r="M321" s="3">
        <v>795.94</v>
      </c>
      <c r="N321" s="3">
        <v>796</v>
      </c>
      <c r="O321" s="3" t="s">
        <v>1055</v>
      </c>
      <c r="P321" s="3" t="s">
        <v>25</v>
      </c>
      <c r="Q321" s="3" t="s">
        <v>43</v>
      </c>
      <c r="R321" s="3">
        <f>YEAR(Table1[[#This Row],[Ordered Date]])</f>
        <v>2024</v>
      </c>
    </row>
    <row r="322" spans="1:18" x14ac:dyDescent="0.3">
      <c r="A322" s="3" t="s">
        <v>684</v>
      </c>
      <c r="B322" s="4">
        <v>45694</v>
      </c>
      <c r="C322" s="3" t="s">
        <v>1081</v>
      </c>
      <c r="D322" s="3" t="s">
        <v>1071</v>
      </c>
      <c r="E322" s="3" t="s">
        <v>685</v>
      </c>
      <c r="F322" s="3" t="s">
        <v>1170</v>
      </c>
      <c r="G322" s="3" t="s">
        <v>1502</v>
      </c>
      <c r="H322" s="3" t="s">
        <v>33</v>
      </c>
      <c r="I322" s="3" t="s">
        <v>34</v>
      </c>
      <c r="J322" s="3">
        <v>8604.01</v>
      </c>
      <c r="K322" s="3">
        <v>9</v>
      </c>
      <c r="L322" s="3">
        <v>737.74</v>
      </c>
      <c r="M322" s="3">
        <v>1847.89</v>
      </c>
      <c r="N322" s="3">
        <v>1848</v>
      </c>
      <c r="O322" s="3" t="s">
        <v>1063</v>
      </c>
      <c r="P322" s="3" t="s">
        <v>25</v>
      </c>
      <c r="Q322" s="3" t="s">
        <v>119</v>
      </c>
      <c r="R322" s="3">
        <f>YEAR(Table1[[#This Row],[Ordered Date]])</f>
        <v>2025</v>
      </c>
    </row>
    <row r="323" spans="1:18" x14ac:dyDescent="0.3">
      <c r="A323" s="3" t="s">
        <v>686</v>
      </c>
      <c r="B323" s="4">
        <v>45414</v>
      </c>
      <c r="C323" s="3" t="s">
        <v>1150</v>
      </c>
      <c r="D323" s="3" t="s">
        <v>1071</v>
      </c>
      <c r="E323" s="3" t="s">
        <v>687</v>
      </c>
      <c r="F323" s="3" t="s">
        <v>1110</v>
      </c>
      <c r="G323" s="3" t="s">
        <v>1503</v>
      </c>
      <c r="H323" s="3" t="s">
        <v>102</v>
      </c>
      <c r="I323" s="3" t="s">
        <v>34</v>
      </c>
      <c r="J323" s="3">
        <v>8461.7000000000007</v>
      </c>
      <c r="K323" s="3">
        <v>10</v>
      </c>
      <c r="L323" s="3">
        <v>344.4</v>
      </c>
      <c r="M323" s="3">
        <v>1484.64</v>
      </c>
      <c r="N323" s="3">
        <v>1485</v>
      </c>
      <c r="O323" s="3" t="s">
        <v>1063</v>
      </c>
      <c r="P323" s="3" t="s">
        <v>39</v>
      </c>
      <c r="Q323" s="3" t="s">
        <v>26</v>
      </c>
      <c r="R323" s="3">
        <f>YEAR(Table1[[#This Row],[Ordered Date]])</f>
        <v>2024</v>
      </c>
    </row>
    <row r="324" spans="1:18" x14ac:dyDescent="0.3">
      <c r="A324" s="3" t="s">
        <v>688</v>
      </c>
      <c r="B324" s="4">
        <v>45624</v>
      </c>
      <c r="C324" s="3" t="s">
        <v>1059</v>
      </c>
      <c r="D324" s="3" t="s">
        <v>1071</v>
      </c>
      <c r="E324" s="3" t="s">
        <v>689</v>
      </c>
      <c r="F324" s="3" t="s">
        <v>1065</v>
      </c>
      <c r="G324" s="3" t="s">
        <v>1267</v>
      </c>
      <c r="H324" s="3" t="s">
        <v>29</v>
      </c>
      <c r="I324" s="3" t="s">
        <v>30</v>
      </c>
      <c r="J324" s="3">
        <v>2806.37</v>
      </c>
      <c r="K324" s="3">
        <v>3</v>
      </c>
      <c r="L324" s="3">
        <v>535.08000000000004</v>
      </c>
      <c r="M324" s="3">
        <v>303.41000000000003</v>
      </c>
      <c r="N324" s="3">
        <v>303</v>
      </c>
      <c r="O324" s="3" t="s">
        <v>1055</v>
      </c>
      <c r="P324" s="3" t="s">
        <v>39</v>
      </c>
      <c r="Q324" s="3" t="s">
        <v>119</v>
      </c>
      <c r="R324" s="3">
        <f>YEAR(Table1[[#This Row],[Ordered Date]])</f>
        <v>2024</v>
      </c>
    </row>
    <row r="325" spans="1:18" x14ac:dyDescent="0.3">
      <c r="A325" s="3" t="s">
        <v>690</v>
      </c>
      <c r="B325" s="4">
        <v>45580</v>
      </c>
      <c r="C325" s="3" t="s">
        <v>1097</v>
      </c>
      <c r="D325" s="3" t="s">
        <v>1064</v>
      </c>
      <c r="E325" s="3" t="s">
        <v>691</v>
      </c>
      <c r="F325" s="3" t="s">
        <v>1504</v>
      </c>
      <c r="G325" s="3" t="s">
        <v>1181</v>
      </c>
      <c r="H325" s="3" t="s">
        <v>29</v>
      </c>
      <c r="I325" s="3" t="s">
        <v>30</v>
      </c>
      <c r="J325" s="3">
        <v>6858.01</v>
      </c>
      <c r="K325" s="3">
        <v>10</v>
      </c>
      <c r="L325" s="3">
        <v>411.13</v>
      </c>
      <c r="M325" s="3">
        <v>796.15</v>
      </c>
      <c r="N325" s="3">
        <v>796</v>
      </c>
      <c r="O325" s="3" t="s">
        <v>1055</v>
      </c>
      <c r="P325" s="3" t="s">
        <v>35</v>
      </c>
      <c r="Q325" s="3" t="s">
        <v>119</v>
      </c>
      <c r="R325" s="3">
        <f>YEAR(Table1[[#This Row],[Ordered Date]])</f>
        <v>2024</v>
      </c>
    </row>
    <row r="326" spans="1:18" x14ac:dyDescent="0.3">
      <c r="A326" s="3" t="s">
        <v>692</v>
      </c>
      <c r="B326" s="4">
        <v>45518</v>
      </c>
      <c r="C326" s="3" t="s">
        <v>1051</v>
      </c>
      <c r="D326" s="3" t="s">
        <v>1057</v>
      </c>
      <c r="E326" s="3" t="s">
        <v>693</v>
      </c>
      <c r="F326" s="3" t="s">
        <v>1110</v>
      </c>
      <c r="G326" s="3" t="s">
        <v>1505</v>
      </c>
      <c r="H326" s="3" t="s">
        <v>29</v>
      </c>
      <c r="I326" s="3" t="s">
        <v>30</v>
      </c>
      <c r="J326" s="3">
        <v>1713.32</v>
      </c>
      <c r="K326" s="3">
        <v>2</v>
      </c>
      <c r="L326" s="3">
        <v>317.47000000000003</v>
      </c>
      <c r="M326" s="3">
        <v>232.38</v>
      </c>
      <c r="N326" s="3">
        <v>232</v>
      </c>
      <c r="O326" s="3" t="s">
        <v>1055</v>
      </c>
      <c r="P326" s="3" t="s">
        <v>15</v>
      </c>
      <c r="Q326" s="3" t="s">
        <v>16</v>
      </c>
      <c r="R326" s="3">
        <f>YEAR(Table1[[#This Row],[Ordered Date]])</f>
        <v>2024</v>
      </c>
    </row>
    <row r="327" spans="1:18" x14ac:dyDescent="0.3">
      <c r="A327" s="3" t="s">
        <v>694</v>
      </c>
      <c r="B327" s="4">
        <v>45368</v>
      </c>
      <c r="C327" s="3" t="s">
        <v>1056</v>
      </c>
      <c r="D327" s="3" t="s">
        <v>1094</v>
      </c>
      <c r="E327" s="3" t="s">
        <v>695</v>
      </c>
      <c r="F327" s="3" t="s">
        <v>1506</v>
      </c>
      <c r="G327" s="3" t="s">
        <v>1367</v>
      </c>
      <c r="H327" s="3" t="s">
        <v>102</v>
      </c>
      <c r="I327" s="3" t="s">
        <v>34</v>
      </c>
      <c r="J327" s="3">
        <v>964.64</v>
      </c>
      <c r="K327" s="3">
        <v>1</v>
      </c>
      <c r="L327" s="3">
        <v>100.28</v>
      </c>
      <c r="M327" s="3">
        <v>99.56</v>
      </c>
      <c r="N327" s="3">
        <v>100</v>
      </c>
      <c r="O327" s="3" t="s">
        <v>1055</v>
      </c>
      <c r="P327" s="3" t="s">
        <v>39</v>
      </c>
      <c r="Q327" s="3" t="s">
        <v>16</v>
      </c>
      <c r="R327" s="3">
        <f>YEAR(Table1[[#This Row],[Ordered Date]])</f>
        <v>2024</v>
      </c>
    </row>
    <row r="328" spans="1:18" x14ac:dyDescent="0.3">
      <c r="A328" s="3" t="s">
        <v>696</v>
      </c>
      <c r="B328" s="4">
        <v>45438</v>
      </c>
      <c r="C328" s="3" t="s">
        <v>1150</v>
      </c>
      <c r="D328" s="3" t="s">
        <v>1094</v>
      </c>
      <c r="E328" s="3" t="s">
        <v>697</v>
      </c>
      <c r="F328" s="3" t="s">
        <v>1507</v>
      </c>
      <c r="G328" s="3" t="s">
        <v>1508</v>
      </c>
      <c r="H328" s="3" t="s">
        <v>49</v>
      </c>
      <c r="I328" s="3" t="s">
        <v>20</v>
      </c>
      <c r="J328" s="3">
        <v>2905.88</v>
      </c>
      <c r="K328" s="3">
        <v>8</v>
      </c>
      <c r="L328" s="3">
        <v>517.13</v>
      </c>
      <c r="M328" s="3">
        <v>318.13</v>
      </c>
      <c r="N328" s="3">
        <v>318</v>
      </c>
      <c r="O328" s="3" t="s">
        <v>1055</v>
      </c>
      <c r="P328" s="3" t="s">
        <v>35</v>
      </c>
      <c r="Q328" s="3" t="s">
        <v>21</v>
      </c>
      <c r="R328" s="3">
        <f>YEAR(Table1[[#This Row],[Ordered Date]])</f>
        <v>2024</v>
      </c>
    </row>
    <row r="329" spans="1:18" x14ac:dyDescent="0.3">
      <c r="A329" s="3" t="s">
        <v>698</v>
      </c>
      <c r="B329" s="4">
        <v>45562</v>
      </c>
      <c r="C329" s="3" t="s">
        <v>1079</v>
      </c>
      <c r="D329" s="3" t="s">
        <v>1060</v>
      </c>
      <c r="E329" s="3" t="s">
        <v>699</v>
      </c>
      <c r="F329" s="3" t="s">
        <v>1296</v>
      </c>
      <c r="G329" s="3" t="s">
        <v>1236</v>
      </c>
      <c r="H329" s="3" t="s">
        <v>88</v>
      </c>
      <c r="I329" s="3" t="s">
        <v>34</v>
      </c>
      <c r="J329" s="3">
        <v>5040.5</v>
      </c>
      <c r="K329" s="3">
        <v>7</v>
      </c>
      <c r="L329" s="3">
        <v>949.81</v>
      </c>
      <c r="M329" s="3">
        <v>922.13</v>
      </c>
      <c r="N329" s="3">
        <v>922</v>
      </c>
      <c r="O329" s="3" t="s">
        <v>1055</v>
      </c>
      <c r="P329" s="3" t="s">
        <v>25</v>
      </c>
      <c r="Q329" s="3" t="s">
        <v>21</v>
      </c>
      <c r="R329" s="3">
        <f>YEAR(Table1[[#This Row],[Ordered Date]])</f>
        <v>2024</v>
      </c>
    </row>
    <row r="330" spans="1:18" x14ac:dyDescent="0.3">
      <c r="A330" s="3" t="s">
        <v>700</v>
      </c>
      <c r="B330" s="4">
        <v>45720</v>
      </c>
      <c r="C330" s="3" t="s">
        <v>1056</v>
      </c>
      <c r="D330" s="3" t="s">
        <v>1064</v>
      </c>
      <c r="E330" s="3" t="s">
        <v>701</v>
      </c>
      <c r="F330" s="3" t="s">
        <v>1255</v>
      </c>
      <c r="G330" s="3" t="s">
        <v>1108</v>
      </c>
      <c r="H330" s="3" t="s">
        <v>69</v>
      </c>
      <c r="I330" s="3" t="s">
        <v>34</v>
      </c>
      <c r="J330" s="3">
        <v>1460.93</v>
      </c>
      <c r="K330" s="3">
        <v>2</v>
      </c>
      <c r="L330" s="3">
        <v>53.18</v>
      </c>
      <c r="M330" s="3">
        <v>393.6</v>
      </c>
      <c r="N330" s="3">
        <v>394</v>
      </c>
      <c r="O330" s="3" t="s">
        <v>1055</v>
      </c>
      <c r="P330" s="3" t="s">
        <v>35</v>
      </c>
      <c r="Q330" s="3" t="s">
        <v>119</v>
      </c>
      <c r="R330" s="3">
        <f>YEAR(Table1[[#This Row],[Ordered Date]])</f>
        <v>2025</v>
      </c>
    </row>
    <row r="331" spans="1:18" x14ac:dyDescent="0.3">
      <c r="A331" s="3" t="s">
        <v>702</v>
      </c>
      <c r="B331" s="4">
        <v>45511</v>
      </c>
      <c r="C331" s="3" t="s">
        <v>1051</v>
      </c>
      <c r="D331" s="3" t="s">
        <v>1057</v>
      </c>
      <c r="E331" s="3" t="s">
        <v>703</v>
      </c>
      <c r="F331" s="3" t="s">
        <v>1509</v>
      </c>
      <c r="G331" s="3" t="s">
        <v>1510</v>
      </c>
      <c r="H331" s="3" t="s">
        <v>29</v>
      </c>
      <c r="I331" s="3" t="s">
        <v>30</v>
      </c>
      <c r="J331" s="3">
        <v>1543.23</v>
      </c>
      <c r="K331" s="3">
        <v>3</v>
      </c>
      <c r="L331" s="3">
        <v>140.53</v>
      </c>
      <c r="M331" s="3">
        <v>180.91</v>
      </c>
      <c r="N331" s="3">
        <v>181</v>
      </c>
      <c r="O331" s="3" t="s">
        <v>1055</v>
      </c>
      <c r="P331" s="3" t="s">
        <v>15</v>
      </c>
      <c r="Q331" s="3" t="s">
        <v>21</v>
      </c>
      <c r="R331" s="3">
        <f>YEAR(Table1[[#This Row],[Ordered Date]])</f>
        <v>2024</v>
      </c>
    </row>
    <row r="332" spans="1:18" x14ac:dyDescent="0.3">
      <c r="A332" s="3" t="s">
        <v>704</v>
      </c>
      <c r="B332" s="4">
        <v>45552</v>
      </c>
      <c r="C332" s="3" t="s">
        <v>1079</v>
      </c>
      <c r="D332" s="3" t="s">
        <v>1064</v>
      </c>
      <c r="E332" s="3" t="s">
        <v>705</v>
      </c>
      <c r="F332" s="3" t="s">
        <v>1511</v>
      </c>
      <c r="G332" s="3" t="s">
        <v>1512</v>
      </c>
      <c r="H332" s="3" t="s">
        <v>57</v>
      </c>
      <c r="I332" s="3" t="s">
        <v>14</v>
      </c>
      <c r="J332" s="3">
        <v>2919.33</v>
      </c>
      <c r="K332" s="3">
        <v>10</v>
      </c>
      <c r="L332" s="3">
        <v>28.09</v>
      </c>
      <c r="M332" s="3">
        <v>661.72</v>
      </c>
      <c r="N332" s="3">
        <v>662</v>
      </c>
      <c r="O332" s="3" t="s">
        <v>1055</v>
      </c>
      <c r="P332" s="3" t="s">
        <v>39</v>
      </c>
      <c r="Q332" s="3" t="s">
        <v>43</v>
      </c>
      <c r="R332" s="3">
        <f>YEAR(Table1[[#This Row],[Ordered Date]])</f>
        <v>2024</v>
      </c>
    </row>
    <row r="333" spans="1:18" x14ac:dyDescent="0.3">
      <c r="A333" s="3" t="s">
        <v>706</v>
      </c>
      <c r="B333" s="4">
        <v>45604</v>
      </c>
      <c r="C333" s="3" t="s">
        <v>1059</v>
      </c>
      <c r="D333" s="3" t="s">
        <v>1060</v>
      </c>
      <c r="E333" s="3" t="s">
        <v>707</v>
      </c>
      <c r="F333" s="3" t="s">
        <v>1513</v>
      </c>
      <c r="G333" s="3" t="s">
        <v>1245</v>
      </c>
      <c r="H333" s="3" t="s">
        <v>52</v>
      </c>
      <c r="I333" s="3" t="s">
        <v>30</v>
      </c>
      <c r="J333" s="3">
        <v>1313.92</v>
      </c>
      <c r="K333" s="3">
        <v>3</v>
      </c>
      <c r="L333" s="3">
        <v>112.66</v>
      </c>
      <c r="M333" s="3">
        <v>362.67</v>
      </c>
      <c r="N333" s="3">
        <v>363</v>
      </c>
      <c r="O333" s="3" t="s">
        <v>1055</v>
      </c>
      <c r="P333" s="3" t="s">
        <v>15</v>
      </c>
      <c r="Q333" s="3" t="s">
        <v>43</v>
      </c>
      <c r="R333" s="3">
        <f>YEAR(Table1[[#This Row],[Ordered Date]])</f>
        <v>2024</v>
      </c>
    </row>
    <row r="334" spans="1:18" x14ac:dyDescent="0.3">
      <c r="A334" s="3" t="s">
        <v>708</v>
      </c>
      <c r="B334" s="4">
        <v>45714</v>
      </c>
      <c r="C334" s="3" t="s">
        <v>1081</v>
      </c>
      <c r="D334" s="3" t="s">
        <v>1057</v>
      </c>
      <c r="E334" s="3" t="s">
        <v>709</v>
      </c>
      <c r="F334" s="3" t="s">
        <v>1514</v>
      </c>
      <c r="G334" s="3" t="s">
        <v>1515</v>
      </c>
      <c r="H334" s="3" t="s">
        <v>175</v>
      </c>
      <c r="I334" s="3" t="s">
        <v>30</v>
      </c>
      <c r="J334" s="3">
        <v>1455.44</v>
      </c>
      <c r="K334" s="3">
        <v>4</v>
      </c>
      <c r="L334" s="3">
        <v>27.19</v>
      </c>
      <c r="M334" s="3">
        <v>425.35</v>
      </c>
      <c r="N334" s="3">
        <v>425</v>
      </c>
      <c r="O334" s="3" t="s">
        <v>1055</v>
      </c>
      <c r="P334" s="3" t="s">
        <v>15</v>
      </c>
      <c r="Q334" s="3" t="s">
        <v>16</v>
      </c>
      <c r="R334" s="3">
        <f>YEAR(Table1[[#This Row],[Ordered Date]])</f>
        <v>2025</v>
      </c>
    </row>
    <row r="335" spans="1:18" x14ac:dyDescent="0.3">
      <c r="A335" s="3" t="s">
        <v>710</v>
      </c>
      <c r="B335" s="4">
        <v>45675</v>
      </c>
      <c r="C335" s="3" t="s">
        <v>1070</v>
      </c>
      <c r="D335" s="3" t="s">
        <v>1052</v>
      </c>
      <c r="E335" s="3" t="s">
        <v>711</v>
      </c>
      <c r="F335" s="3" t="s">
        <v>1076</v>
      </c>
      <c r="G335" s="3" t="s">
        <v>1282</v>
      </c>
      <c r="H335" s="3" t="s">
        <v>138</v>
      </c>
      <c r="I335" s="3" t="s">
        <v>30</v>
      </c>
      <c r="J335" s="3">
        <v>895.82</v>
      </c>
      <c r="K335" s="3">
        <v>1</v>
      </c>
      <c r="L335" s="3">
        <v>50.67</v>
      </c>
      <c r="M335" s="3">
        <v>132.51</v>
      </c>
      <c r="N335" s="3">
        <v>133</v>
      </c>
      <c r="O335" s="3" t="s">
        <v>1055</v>
      </c>
      <c r="P335" s="3" t="s">
        <v>39</v>
      </c>
      <c r="Q335" s="3" t="s">
        <v>119</v>
      </c>
      <c r="R335" s="3">
        <f>YEAR(Table1[[#This Row],[Ordered Date]])</f>
        <v>2025</v>
      </c>
    </row>
    <row r="336" spans="1:18" x14ac:dyDescent="0.3">
      <c r="A336" s="3" t="s">
        <v>712</v>
      </c>
      <c r="B336" s="4">
        <v>45628</v>
      </c>
      <c r="C336" s="3" t="s">
        <v>1163</v>
      </c>
      <c r="D336" s="3" t="s">
        <v>1088</v>
      </c>
      <c r="E336" s="3" t="s">
        <v>713</v>
      </c>
      <c r="F336" s="3" t="s">
        <v>1099</v>
      </c>
      <c r="G336" s="3" t="s">
        <v>1259</v>
      </c>
      <c r="H336" s="3" t="s">
        <v>88</v>
      </c>
      <c r="I336" s="3" t="s">
        <v>34</v>
      </c>
      <c r="J336" s="3">
        <v>1135.99</v>
      </c>
      <c r="K336" s="3">
        <v>10</v>
      </c>
      <c r="L336" s="3">
        <v>181.04</v>
      </c>
      <c r="M336" s="3">
        <v>310.70999999999998</v>
      </c>
      <c r="N336" s="3">
        <v>311</v>
      </c>
      <c r="O336" s="3" t="s">
        <v>1055</v>
      </c>
      <c r="P336" s="3" t="s">
        <v>39</v>
      </c>
      <c r="Q336" s="3" t="s">
        <v>43</v>
      </c>
      <c r="R336" s="3">
        <f>YEAR(Table1[[#This Row],[Ordered Date]])</f>
        <v>2024</v>
      </c>
    </row>
    <row r="337" spans="1:18" x14ac:dyDescent="0.3">
      <c r="A337" s="3" t="s">
        <v>714</v>
      </c>
      <c r="B337" s="4">
        <v>45372</v>
      </c>
      <c r="C337" s="3" t="s">
        <v>1056</v>
      </c>
      <c r="D337" s="3" t="s">
        <v>1071</v>
      </c>
      <c r="E337" s="3" t="s">
        <v>715</v>
      </c>
      <c r="F337" s="3" t="s">
        <v>1516</v>
      </c>
      <c r="G337" s="3" t="s">
        <v>1517</v>
      </c>
      <c r="H337" s="3" t="s">
        <v>19</v>
      </c>
      <c r="I337" s="3" t="s">
        <v>20</v>
      </c>
      <c r="J337" s="3">
        <v>1400.34</v>
      </c>
      <c r="K337" s="3">
        <v>9</v>
      </c>
      <c r="L337" s="3">
        <v>266.55</v>
      </c>
      <c r="M337" s="3">
        <v>325.74</v>
      </c>
      <c r="N337" s="3">
        <v>326</v>
      </c>
      <c r="O337" s="3" t="s">
        <v>1055</v>
      </c>
      <c r="P337" s="3" t="s">
        <v>35</v>
      </c>
      <c r="Q337" s="3" t="s">
        <v>119</v>
      </c>
      <c r="R337" s="3">
        <f>YEAR(Table1[[#This Row],[Ordered Date]])</f>
        <v>2024</v>
      </c>
    </row>
    <row r="338" spans="1:18" x14ac:dyDescent="0.3">
      <c r="A338" s="3" t="s">
        <v>716</v>
      </c>
      <c r="B338" s="4">
        <v>45712</v>
      </c>
      <c r="C338" s="3" t="s">
        <v>1081</v>
      </c>
      <c r="D338" s="3" t="s">
        <v>1088</v>
      </c>
      <c r="E338" s="3" t="s">
        <v>717</v>
      </c>
      <c r="F338" s="3" t="s">
        <v>1058</v>
      </c>
      <c r="G338" s="3" t="s">
        <v>1446</v>
      </c>
      <c r="H338" s="3" t="s">
        <v>13</v>
      </c>
      <c r="I338" s="3" t="s">
        <v>14</v>
      </c>
      <c r="J338" s="3">
        <v>2622.18</v>
      </c>
      <c r="K338" s="3">
        <v>3</v>
      </c>
      <c r="L338" s="3">
        <v>255.79</v>
      </c>
      <c r="M338" s="3">
        <v>505.81</v>
      </c>
      <c r="N338" s="3">
        <v>506</v>
      </c>
      <c r="O338" s="3" t="s">
        <v>1055</v>
      </c>
      <c r="P338" s="3" t="s">
        <v>15</v>
      </c>
      <c r="Q338" s="3" t="s">
        <v>26</v>
      </c>
      <c r="R338" s="3">
        <f>YEAR(Table1[[#This Row],[Ordered Date]])</f>
        <v>2025</v>
      </c>
    </row>
    <row r="339" spans="1:18" x14ac:dyDescent="0.3">
      <c r="A339" s="3" t="s">
        <v>718</v>
      </c>
      <c r="B339" s="4">
        <v>45671</v>
      </c>
      <c r="C339" s="3" t="s">
        <v>1070</v>
      </c>
      <c r="D339" s="3" t="s">
        <v>1064</v>
      </c>
      <c r="E339" s="3" t="s">
        <v>719</v>
      </c>
      <c r="F339" s="3" t="s">
        <v>1518</v>
      </c>
      <c r="G339" s="3" t="s">
        <v>1519</v>
      </c>
      <c r="H339" s="3" t="s">
        <v>52</v>
      </c>
      <c r="I339" s="3" t="s">
        <v>30</v>
      </c>
      <c r="J339" s="3">
        <v>5959.31</v>
      </c>
      <c r="K339" s="3">
        <v>10</v>
      </c>
      <c r="L339" s="3">
        <v>756.24</v>
      </c>
      <c r="M339" s="3">
        <v>713.01</v>
      </c>
      <c r="N339" s="3">
        <v>713</v>
      </c>
      <c r="O339" s="3" t="s">
        <v>1055</v>
      </c>
      <c r="P339" s="3" t="s">
        <v>39</v>
      </c>
      <c r="Q339" s="3" t="s">
        <v>26</v>
      </c>
      <c r="R339" s="3">
        <f>YEAR(Table1[[#This Row],[Ordered Date]])</f>
        <v>2025</v>
      </c>
    </row>
    <row r="340" spans="1:18" x14ac:dyDescent="0.3">
      <c r="A340" s="3" t="s">
        <v>720</v>
      </c>
      <c r="B340" s="4">
        <v>45465</v>
      </c>
      <c r="C340" s="3" t="s">
        <v>1091</v>
      </c>
      <c r="D340" s="3" t="s">
        <v>1052</v>
      </c>
      <c r="E340" s="3" t="s">
        <v>721</v>
      </c>
      <c r="F340" s="3" t="s">
        <v>1520</v>
      </c>
      <c r="G340" s="3" t="s">
        <v>1521</v>
      </c>
      <c r="H340" s="3" t="s">
        <v>175</v>
      </c>
      <c r="I340" s="3" t="s">
        <v>30</v>
      </c>
      <c r="J340" s="3">
        <v>4619.17</v>
      </c>
      <c r="K340" s="3">
        <v>10</v>
      </c>
      <c r="L340" s="3">
        <v>648.89</v>
      </c>
      <c r="M340" s="3">
        <v>1097.92</v>
      </c>
      <c r="N340" s="3">
        <v>1098</v>
      </c>
      <c r="O340" s="3" t="s">
        <v>1063</v>
      </c>
      <c r="P340" s="3" t="s">
        <v>25</v>
      </c>
      <c r="Q340" s="3" t="s">
        <v>43</v>
      </c>
      <c r="R340" s="3">
        <f>YEAR(Table1[[#This Row],[Ordered Date]])</f>
        <v>2024</v>
      </c>
    </row>
    <row r="341" spans="1:18" x14ac:dyDescent="0.3">
      <c r="A341" s="3" t="s">
        <v>722</v>
      </c>
      <c r="B341" s="4">
        <v>45375</v>
      </c>
      <c r="C341" s="3" t="s">
        <v>1056</v>
      </c>
      <c r="D341" s="3" t="s">
        <v>1094</v>
      </c>
      <c r="E341" s="3" t="s">
        <v>723</v>
      </c>
      <c r="F341" s="3" t="s">
        <v>1161</v>
      </c>
      <c r="G341" s="3" t="s">
        <v>1522</v>
      </c>
      <c r="H341" s="3" t="s">
        <v>93</v>
      </c>
      <c r="I341" s="3" t="s">
        <v>34</v>
      </c>
      <c r="J341" s="3">
        <v>445.51</v>
      </c>
      <c r="K341" s="3">
        <v>8</v>
      </c>
      <c r="L341" s="3">
        <v>58.39</v>
      </c>
      <c r="M341" s="3">
        <v>121.32</v>
      </c>
      <c r="N341" s="3">
        <v>121</v>
      </c>
      <c r="O341" s="3" t="s">
        <v>1055</v>
      </c>
      <c r="P341" s="3" t="s">
        <v>15</v>
      </c>
      <c r="Q341" s="3" t="s">
        <v>43</v>
      </c>
      <c r="R341" s="3">
        <f>YEAR(Table1[[#This Row],[Ordered Date]])</f>
        <v>2024</v>
      </c>
    </row>
    <row r="342" spans="1:18" x14ac:dyDescent="0.3">
      <c r="A342" s="3" t="s">
        <v>724</v>
      </c>
      <c r="B342" s="4">
        <v>45450</v>
      </c>
      <c r="C342" s="3" t="s">
        <v>1091</v>
      </c>
      <c r="D342" s="3" t="s">
        <v>1060</v>
      </c>
      <c r="E342" s="3" t="s">
        <v>725</v>
      </c>
      <c r="F342" s="3" t="s">
        <v>1509</v>
      </c>
      <c r="G342" s="3" t="s">
        <v>1523</v>
      </c>
      <c r="H342" s="3" t="s">
        <v>33</v>
      </c>
      <c r="I342" s="3" t="s">
        <v>34</v>
      </c>
      <c r="J342" s="3">
        <v>3274.24</v>
      </c>
      <c r="K342" s="3">
        <v>9</v>
      </c>
      <c r="L342" s="3">
        <v>378.84</v>
      </c>
      <c r="M342" s="3">
        <v>814.26</v>
      </c>
      <c r="N342" s="3">
        <v>814</v>
      </c>
      <c r="O342" s="3" t="s">
        <v>1055</v>
      </c>
      <c r="P342" s="3" t="s">
        <v>35</v>
      </c>
      <c r="Q342" s="3" t="s">
        <v>43</v>
      </c>
      <c r="R342" s="3">
        <f>YEAR(Table1[[#This Row],[Ordered Date]])</f>
        <v>2024</v>
      </c>
    </row>
    <row r="343" spans="1:18" x14ac:dyDescent="0.3">
      <c r="A343" s="3" t="s">
        <v>726</v>
      </c>
      <c r="B343" s="4">
        <v>45706</v>
      </c>
      <c r="C343" s="3" t="s">
        <v>1081</v>
      </c>
      <c r="D343" s="3" t="s">
        <v>1064</v>
      </c>
      <c r="E343" s="3" t="s">
        <v>727</v>
      </c>
      <c r="F343" s="3" t="s">
        <v>1524</v>
      </c>
      <c r="G343" s="3" t="s">
        <v>1525</v>
      </c>
      <c r="H343" s="3" t="s">
        <v>57</v>
      </c>
      <c r="I343" s="3" t="s">
        <v>14</v>
      </c>
      <c r="J343" s="3">
        <v>8108</v>
      </c>
      <c r="K343" s="3">
        <v>10</v>
      </c>
      <c r="L343" s="3">
        <v>1153.07</v>
      </c>
      <c r="M343" s="3">
        <v>988.84</v>
      </c>
      <c r="N343" s="3">
        <v>989</v>
      </c>
      <c r="O343" s="3" t="s">
        <v>1055</v>
      </c>
      <c r="P343" s="3" t="s">
        <v>15</v>
      </c>
      <c r="Q343" s="3" t="s">
        <v>26</v>
      </c>
      <c r="R343" s="3">
        <f>YEAR(Table1[[#This Row],[Ordered Date]])</f>
        <v>2025</v>
      </c>
    </row>
    <row r="344" spans="1:18" x14ac:dyDescent="0.3">
      <c r="A344" s="3" t="s">
        <v>728</v>
      </c>
      <c r="B344" s="4">
        <v>45612</v>
      </c>
      <c r="C344" s="3" t="s">
        <v>1059</v>
      </c>
      <c r="D344" s="3" t="s">
        <v>1052</v>
      </c>
      <c r="E344" s="3" t="s">
        <v>729</v>
      </c>
      <c r="F344" s="3" t="s">
        <v>1053</v>
      </c>
      <c r="G344" s="3" t="s">
        <v>1146</v>
      </c>
      <c r="H344" s="3" t="s">
        <v>19</v>
      </c>
      <c r="I344" s="3" t="s">
        <v>20</v>
      </c>
      <c r="J344" s="3">
        <v>898.77</v>
      </c>
      <c r="K344" s="3">
        <v>1</v>
      </c>
      <c r="L344" s="3">
        <v>153.5</v>
      </c>
      <c r="M344" s="3">
        <v>224.33</v>
      </c>
      <c r="N344" s="3">
        <v>224</v>
      </c>
      <c r="O344" s="3" t="s">
        <v>1055</v>
      </c>
      <c r="P344" s="3" t="s">
        <v>35</v>
      </c>
      <c r="Q344" s="3" t="s">
        <v>21</v>
      </c>
      <c r="R344" s="3">
        <f>YEAR(Table1[[#This Row],[Ordered Date]])</f>
        <v>2024</v>
      </c>
    </row>
    <row r="345" spans="1:18" x14ac:dyDescent="0.3">
      <c r="A345" s="3" t="s">
        <v>730</v>
      </c>
      <c r="B345" s="4">
        <v>45623</v>
      </c>
      <c r="C345" s="3" t="s">
        <v>1059</v>
      </c>
      <c r="D345" s="3" t="s">
        <v>1057</v>
      </c>
      <c r="E345" s="3" t="s">
        <v>731</v>
      </c>
      <c r="F345" s="3" t="s">
        <v>1264</v>
      </c>
      <c r="G345" s="3" t="s">
        <v>1380</v>
      </c>
      <c r="H345" s="3" t="s">
        <v>13</v>
      </c>
      <c r="I345" s="3" t="s">
        <v>14</v>
      </c>
      <c r="J345" s="3">
        <v>4269.09</v>
      </c>
      <c r="K345" s="3">
        <v>10</v>
      </c>
      <c r="L345" s="3">
        <v>157.56</v>
      </c>
      <c r="M345" s="3">
        <v>675.02</v>
      </c>
      <c r="N345" s="3">
        <v>675</v>
      </c>
      <c r="O345" s="3" t="s">
        <v>1055</v>
      </c>
      <c r="P345" s="3" t="s">
        <v>25</v>
      </c>
      <c r="Q345" s="3" t="s">
        <v>16</v>
      </c>
      <c r="R345" s="3">
        <f>YEAR(Table1[[#This Row],[Ordered Date]])</f>
        <v>2024</v>
      </c>
    </row>
    <row r="346" spans="1:18" x14ac:dyDescent="0.3">
      <c r="A346" s="3" t="s">
        <v>732</v>
      </c>
      <c r="B346" s="4">
        <v>45497</v>
      </c>
      <c r="C346" s="3" t="s">
        <v>1087</v>
      </c>
      <c r="D346" s="3" t="s">
        <v>1057</v>
      </c>
      <c r="E346" s="3" t="s">
        <v>733</v>
      </c>
      <c r="F346" s="3" t="s">
        <v>1187</v>
      </c>
      <c r="G346" s="3" t="s">
        <v>1526</v>
      </c>
      <c r="H346" s="3" t="s">
        <v>49</v>
      </c>
      <c r="I346" s="3" t="s">
        <v>20</v>
      </c>
      <c r="J346" s="3">
        <v>438.23</v>
      </c>
      <c r="K346" s="3">
        <v>2</v>
      </c>
      <c r="L346" s="3">
        <v>48.86</v>
      </c>
      <c r="M346" s="3">
        <v>74.760000000000005</v>
      </c>
      <c r="N346" s="3">
        <v>75</v>
      </c>
      <c r="O346" s="3" t="s">
        <v>1055</v>
      </c>
      <c r="P346" s="3" t="s">
        <v>39</v>
      </c>
      <c r="Q346" s="3" t="s">
        <v>43</v>
      </c>
      <c r="R346" s="3">
        <f>YEAR(Table1[[#This Row],[Ordered Date]])</f>
        <v>2024</v>
      </c>
    </row>
    <row r="347" spans="1:18" x14ac:dyDescent="0.3">
      <c r="A347" s="3" t="s">
        <v>734</v>
      </c>
      <c r="B347" s="4">
        <v>45377</v>
      </c>
      <c r="C347" s="3" t="s">
        <v>1056</v>
      </c>
      <c r="D347" s="3" t="s">
        <v>1064</v>
      </c>
      <c r="E347" s="3" t="s">
        <v>735</v>
      </c>
      <c r="F347" s="3" t="s">
        <v>1132</v>
      </c>
      <c r="G347" s="3" t="s">
        <v>1086</v>
      </c>
      <c r="H347" s="3" t="s">
        <v>38</v>
      </c>
      <c r="I347" s="3" t="s">
        <v>14</v>
      </c>
      <c r="J347" s="3">
        <v>309.39999999999998</v>
      </c>
      <c r="K347" s="3">
        <v>9</v>
      </c>
      <c r="L347" s="3">
        <v>21.17</v>
      </c>
      <c r="M347" s="3">
        <v>56.93</v>
      </c>
      <c r="N347" s="3">
        <v>57</v>
      </c>
      <c r="O347" s="3" t="s">
        <v>1055</v>
      </c>
      <c r="P347" s="3" t="s">
        <v>15</v>
      </c>
      <c r="Q347" s="3" t="s">
        <v>26</v>
      </c>
      <c r="R347" s="3">
        <f>YEAR(Table1[[#This Row],[Ordered Date]])</f>
        <v>2024</v>
      </c>
    </row>
    <row r="348" spans="1:18" x14ac:dyDescent="0.3">
      <c r="A348" s="3" t="s">
        <v>736</v>
      </c>
      <c r="B348" s="4">
        <v>45455</v>
      </c>
      <c r="C348" s="3" t="s">
        <v>1091</v>
      </c>
      <c r="D348" s="3" t="s">
        <v>1057</v>
      </c>
      <c r="E348" s="3" t="s">
        <v>737</v>
      </c>
      <c r="F348" s="3" t="s">
        <v>1236</v>
      </c>
      <c r="G348" s="3" t="s">
        <v>1355</v>
      </c>
      <c r="H348" s="3" t="s">
        <v>49</v>
      </c>
      <c r="I348" s="3" t="s">
        <v>20</v>
      </c>
      <c r="J348" s="3">
        <v>6918.29</v>
      </c>
      <c r="K348" s="3">
        <v>8</v>
      </c>
      <c r="L348" s="3">
        <v>679.13</v>
      </c>
      <c r="M348" s="3">
        <v>853.68</v>
      </c>
      <c r="N348" s="3">
        <v>854</v>
      </c>
      <c r="O348" s="3" t="s">
        <v>1055</v>
      </c>
      <c r="P348" s="3" t="s">
        <v>25</v>
      </c>
      <c r="Q348" s="3" t="s">
        <v>21</v>
      </c>
      <c r="R348" s="3">
        <f>YEAR(Table1[[#This Row],[Ordered Date]])</f>
        <v>2024</v>
      </c>
    </row>
    <row r="349" spans="1:18" x14ac:dyDescent="0.3">
      <c r="A349" s="3" t="s">
        <v>738</v>
      </c>
      <c r="B349" s="4">
        <v>45712</v>
      </c>
      <c r="C349" s="3" t="s">
        <v>1081</v>
      </c>
      <c r="D349" s="3" t="s">
        <v>1088</v>
      </c>
      <c r="E349" s="3" t="s">
        <v>739</v>
      </c>
      <c r="F349" s="3" t="s">
        <v>1065</v>
      </c>
      <c r="G349" s="3" t="s">
        <v>1486</v>
      </c>
      <c r="H349" s="3" t="s">
        <v>33</v>
      </c>
      <c r="I349" s="3" t="s">
        <v>34</v>
      </c>
      <c r="J349" s="3">
        <v>7162.38</v>
      </c>
      <c r="K349" s="3">
        <v>8</v>
      </c>
      <c r="L349" s="3">
        <v>1230.9100000000001</v>
      </c>
      <c r="M349" s="3">
        <v>1447.3</v>
      </c>
      <c r="N349" s="3">
        <v>1447</v>
      </c>
      <c r="O349" s="3" t="s">
        <v>1063</v>
      </c>
      <c r="P349" s="3" t="s">
        <v>39</v>
      </c>
      <c r="Q349" s="3" t="s">
        <v>21</v>
      </c>
      <c r="R349" s="3">
        <f>YEAR(Table1[[#This Row],[Ordered Date]])</f>
        <v>2025</v>
      </c>
    </row>
    <row r="350" spans="1:18" x14ac:dyDescent="0.3">
      <c r="A350" s="3" t="s">
        <v>740</v>
      </c>
      <c r="B350" s="4">
        <v>45574</v>
      </c>
      <c r="C350" s="3" t="s">
        <v>1097</v>
      </c>
      <c r="D350" s="3" t="s">
        <v>1057</v>
      </c>
      <c r="E350" s="3" t="s">
        <v>741</v>
      </c>
      <c r="F350" s="3" t="s">
        <v>1065</v>
      </c>
      <c r="G350" s="3" t="s">
        <v>1527</v>
      </c>
      <c r="H350" s="3" t="s">
        <v>79</v>
      </c>
      <c r="I350" s="3" t="s">
        <v>30</v>
      </c>
      <c r="J350" s="3">
        <v>2501.09</v>
      </c>
      <c r="K350" s="3">
        <v>4</v>
      </c>
      <c r="L350" s="3">
        <v>327.32</v>
      </c>
      <c r="M350" s="3">
        <v>319.45</v>
      </c>
      <c r="N350" s="3">
        <v>319</v>
      </c>
      <c r="O350" s="3" t="s">
        <v>1055</v>
      </c>
      <c r="P350" s="3" t="s">
        <v>15</v>
      </c>
      <c r="Q350" s="3" t="s">
        <v>21</v>
      </c>
      <c r="R350" s="3">
        <f>YEAR(Table1[[#This Row],[Ordered Date]])</f>
        <v>2024</v>
      </c>
    </row>
    <row r="351" spans="1:18" x14ac:dyDescent="0.3">
      <c r="A351" s="3" t="s">
        <v>742</v>
      </c>
      <c r="B351" s="4">
        <v>45420</v>
      </c>
      <c r="C351" s="3" t="s">
        <v>1150</v>
      </c>
      <c r="D351" s="3" t="s">
        <v>1057</v>
      </c>
      <c r="E351" s="3" t="s">
        <v>743</v>
      </c>
      <c r="F351" s="3" t="s">
        <v>1397</v>
      </c>
      <c r="G351" s="3" t="s">
        <v>1271</v>
      </c>
      <c r="H351" s="3" t="s">
        <v>13</v>
      </c>
      <c r="I351" s="3" t="s">
        <v>14</v>
      </c>
      <c r="J351" s="3">
        <v>4583.0200000000004</v>
      </c>
      <c r="K351" s="3">
        <v>8</v>
      </c>
      <c r="L351" s="3">
        <v>750.78</v>
      </c>
      <c r="M351" s="3">
        <v>899.41</v>
      </c>
      <c r="N351" s="3">
        <v>899</v>
      </c>
      <c r="O351" s="3" t="s">
        <v>1055</v>
      </c>
      <c r="P351" s="3" t="s">
        <v>39</v>
      </c>
      <c r="Q351" s="3" t="s">
        <v>43</v>
      </c>
      <c r="R351" s="3">
        <f>YEAR(Table1[[#This Row],[Ordered Date]])</f>
        <v>2024</v>
      </c>
    </row>
    <row r="352" spans="1:18" x14ac:dyDescent="0.3">
      <c r="A352" s="3" t="s">
        <v>744</v>
      </c>
      <c r="B352" s="4">
        <v>45715</v>
      </c>
      <c r="C352" s="3" t="s">
        <v>1081</v>
      </c>
      <c r="D352" s="3" t="s">
        <v>1071</v>
      </c>
      <c r="E352" s="3" t="s">
        <v>745</v>
      </c>
      <c r="F352" s="3" t="s">
        <v>1065</v>
      </c>
      <c r="G352" s="3" t="s">
        <v>1528</v>
      </c>
      <c r="H352" s="3" t="s">
        <v>42</v>
      </c>
      <c r="I352" s="3" t="s">
        <v>20</v>
      </c>
      <c r="J352" s="3">
        <v>405.55</v>
      </c>
      <c r="K352" s="3">
        <v>8</v>
      </c>
      <c r="L352" s="3">
        <v>13.1</v>
      </c>
      <c r="M352" s="3">
        <v>92.85</v>
      </c>
      <c r="N352" s="3">
        <v>93</v>
      </c>
      <c r="O352" s="3" t="s">
        <v>1055</v>
      </c>
      <c r="P352" s="3" t="s">
        <v>15</v>
      </c>
      <c r="Q352" s="3" t="s">
        <v>21</v>
      </c>
      <c r="R352" s="3">
        <f>YEAR(Table1[[#This Row],[Ordered Date]])</f>
        <v>2025</v>
      </c>
    </row>
    <row r="353" spans="1:18" x14ac:dyDescent="0.3">
      <c r="A353" s="3" t="s">
        <v>746</v>
      </c>
      <c r="B353" s="4">
        <v>45559</v>
      </c>
      <c r="C353" s="3" t="s">
        <v>1079</v>
      </c>
      <c r="D353" s="3" t="s">
        <v>1064</v>
      </c>
      <c r="E353" s="3" t="s">
        <v>747</v>
      </c>
      <c r="F353" s="3" t="s">
        <v>1290</v>
      </c>
      <c r="G353" s="3" t="s">
        <v>1386</v>
      </c>
      <c r="H353" s="3" t="s">
        <v>52</v>
      </c>
      <c r="I353" s="3" t="s">
        <v>30</v>
      </c>
      <c r="J353" s="3">
        <v>7671.26</v>
      </c>
      <c r="K353" s="3">
        <v>10</v>
      </c>
      <c r="L353" s="3">
        <v>291.02999999999997</v>
      </c>
      <c r="M353" s="3">
        <v>1574.18</v>
      </c>
      <c r="N353" s="3">
        <v>1574</v>
      </c>
      <c r="O353" s="3" t="s">
        <v>1063</v>
      </c>
      <c r="P353" s="3" t="s">
        <v>15</v>
      </c>
      <c r="Q353" s="3" t="s">
        <v>119</v>
      </c>
      <c r="R353" s="3">
        <f>YEAR(Table1[[#This Row],[Ordered Date]])</f>
        <v>2024</v>
      </c>
    </row>
    <row r="354" spans="1:18" x14ac:dyDescent="0.3">
      <c r="A354" s="3" t="s">
        <v>748</v>
      </c>
      <c r="B354" s="4">
        <v>45410</v>
      </c>
      <c r="C354" s="3" t="s">
        <v>1067</v>
      </c>
      <c r="D354" s="3" t="s">
        <v>1094</v>
      </c>
      <c r="E354" s="3" t="s">
        <v>749</v>
      </c>
      <c r="F354" s="3" t="s">
        <v>1482</v>
      </c>
      <c r="G354" s="3" t="s">
        <v>1278</v>
      </c>
      <c r="H354" s="3" t="s">
        <v>138</v>
      </c>
      <c r="I354" s="3" t="s">
        <v>30</v>
      </c>
      <c r="J354" s="3">
        <v>3859.51</v>
      </c>
      <c r="K354" s="3">
        <v>10</v>
      </c>
      <c r="L354" s="3">
        <v>603.51</v>
      </c>
      <c r="M354" s="3">
        <v>990.91</v>
      </c>
      <c r="N354" s="3">
        <v>991</v>
      </c>
      <c r="O354" s="3" t="s">
        <v>1055</v>
      </c>
      <c r="P354" s="3" t="s">
        <v>39</v>
      </c>
      <c r="Q354" s="3" t="s">
        <v>16</v>
      </c>
      <c r="R354" s="3">
        <f>YEAR(Table1[[#This Row],[Ordered Date]])</f>
        <v>2024</v>
      </c>
    </row>
    <row r="355" spans="1:18" x14ac:dyDescent="0.3">
      <c r="A355" s="3" t="s">
        <v>750</v>
      </c>
      <c r="B355" s="4">
        <v>45476</v>
      </c>
      <c r="C355" s="3" t="s">
        <v>1087</v>
      </c>
      <c r="D355" s="3" t="s">
        <v>1057</v>
      </c>
      <c r="E355" s="3" t="s">
        <v>751</v>
      </c>
      <c r="F355" s="3" t="s">
        <v>1352</v>
      </c>
      <c r="G355" s="3" t="s">
        <v>1529</v>
      </c>
      <c r="H355" s="3" t="s">
        <v>13</v>
      </c>
      <c r="I355" s="3" t="s">
        <v>14</v>
      </c>
      <c r="J355" s="3">
        <v>3965.19</v>
      </c>
      <c r="K355" s="3">
        <v>10</v>
      </c>
      <c r="L355" s="3">
        <v>601.79999999999995</v>
      </c>
      <c r="M355" s="3">
        <v>1109.2</v>
      </c>
      <c r="N355" s="3">
        <v>1109</v>
      </c>
      <c r="O355" s="3" t="s">
        <v>1063</v>
      </c>
      <c r="P355" s="3" t="s">
        <v>25</v>
      </c>
      <c r="Q355" s="3" t="s">
        <v>119</v>
      </c>
      <c r="R355" s="3">
        <f>YEAR(Table1[[#This Row],[Ordered Date]])</f>
        <v>2024</v>
      </c>
    </row>
    <row r="356" spans="1:18" x14ac:dyDescent="0.3">
      <c r="A356" s="3" t="s">
        <v>752</v>
      </c>
      <c r="B356" s="4">
        <v>45632</v>
      </c>
      <c r="C356" s="3" t="s">
        <v>1163</v>
      </c>
      <c r="D356" s="3" t="s">
        <v>1060</v>
      </c>
      <c r="E356" s="3" t="s">
        <v>1530</v>
      </c>
      <c r="F356" s="3" t="s">
        <v>1065</v>
      </c>
      <c r="G356" s="3" t="s">
        <v>1531</v>
      </c>
      <c r="H356" s="3" t="s">
        <v>38</v>
      </c>
      <c r="I356" s="3" t="s">
        <v>14</v>
      </c>
      <c r="J356" s="3">
        <v>578.52</v>
      </c>
      <c r="K356" s="3">
        <v>2</v>
      </c>
      <c r="L356" s="3">
        <v>115.49</v>
      </c>
      <c r="M356" s="3">
        <v>122.01</v>
      </c>
      <c r="N356" s="3">
        <v>122</v>
      </c>
      <c r="O356" s="3" t="s">
        <v>1055</v>
      </c>
      <c r="P356" s="3" t="s">
        <v>15</v>
      </c>
      <c r="Q356" s="3" t="s">
        <v>43</v>
      </c>
      <c r="R356" s="3">
        <f>YEAR(Table1[[#This Row],[Ordered Date]])</f>
        <v>2024</v>
      </c>
    </row>
    <row r="357" spans="1:18" x14ac:dyDescent="0.3">
      <c r="A357" s="3" t="s">
        <v>754</v>
      </c>
      <c r="B357" s="4">
        <v>45451</v>
      </c>
      <c r="C357" s="3" t="s">
        <v>1091</v>
      </c>
      <c r="D357" s="3" t="s">
        <v>1052</v>
      </c>
      <c r="E357" s="3" t="s">
        <v>755</v>
      </c>
      <c r="F357" s="3" t="s">
        <v>1532</v>
      </c>
      <c r="G357" s="3" t="s">
        <v>1533</v>
      </c>
      <c r="H357" s="3" t="s">
        <v>138</v>
      </c>
      <c r="I357" s="3" t="s">
        <v>30</v>
      </c>
      <c r="J357" s="3">
        <v>312.62</v>
      </c>
      <c r="K357" s="3">
        <v>2</v>
      </c>
      <c r="L357" s="3">
        <v>9.75</v>
      </c>
      <c r="M357" s="3">
        <v>81.36</v>
      </c>
      <c r="N357" s="3">
        <v>81</v>
      </c>
      <c r="O357" s="3" t="s">
        <v>1055</v>
      </c>
      <c r="P357" s="3" t="s">
        <v>35</v>
      </c>
      <c r="Q357" s="3" t="s">
        <v>43</v>
      </c>
      <c r="R357" s="3">
        <f>YEAR(Table1[[#This Row],[Ordered Date]])</f>
        <v>2024</v>
      </c>
    </row>
    <row r="358" spans="1:18" x14ac:dyDescent="0.3">
      <c r="A358" s="3" t="s">
        <v>756</v>
      </c>
      <c r="B358" s="4">
        <v>45517</v>
      </c>
      <c r="C358" s="3" t="s">
        <v>1051</v>
      </c>
      <c r="D358" s="3" t="s">
        <v>1064</v>
      </c>
      <c r="E358" s="3" t="s">
        <v>757</v>
      </c>
      <c r="F358" s="3" t="s">
        <v>1098</v>
      </c>
      <c r="G358" s="3" t="s">
        <v>1334</v>
      </c>
      <c r="H358" s="3" t="s">
        <v>38</v>
      </c>
      <c r="I358" s="3" t="s">
        <v>14</v>
      </c>
      <c r="J358" s="3">
        <v>713.19</v>
      </c>
      <c r="K358" s="3">
        <v>1</v>
      </c>
      <c r="L358" s="3">
        <v>136.13999999999999</v>
      </c>
      <c r="M358" s="3">
        <v>206.82</v>
      </c>
      <c r="N358" s="3">
        <v>207</v>
      </c>
      <c r="O358" s="3" t="s">
        <v>1055</v>
      </c>
      <c r="P358" s="3" t="s">
        <v>35</v>
      </c>
      <c r="Q358" s="3" t="s">
        <v>21</v>
      </c>
      <c r="R358" s="3">
        <f>YEAR(Table1[[#This Row],[Ordered Date]])</f>
        <v>2024</v>
      </c>
    </row>
    <row r="359" spans="1:18" x14ac:dyDescent="0.3">
      <c r="A359" s="3" t="s">
        <v>758</v>
      </c>
      <c r="B359" s="4">
        <v>45399</v>
      </c>
      <c r="C359" s="3" t="s">
        <v>1067</v>
      </c>
      <c r="D359" s="3" t="s">
        <v>1057</v>
      </c>
      <c r="E359" s="3" t="s">
        <v>759</v>
      </c>
      <c r="F359" s="3" t="s">
        <v>1292</v>
      </c>
      <c r="G359" s="3" t="s">
        <v>1152</v>
      </c>
      <c r="H359" s="3" t="s">
        <v>42</v>
      </c>
      <c r="I359" s="3" t="s">
        <v>20</v>
      </c>
      <c r="J359" s="3">
        <v>5517.2</v>
      </c>
      <c r="K359" s="3">
        <v>9</v>
      </c>
      <c r="L359" s="3">
        <v>133.93</v>
      </c>
      <c r="M359" s="3">
        <v>572.71</v>
      </c>
      <c r="N359" s="3">
        <v>573</v>
      </c>
      <c r="O359" s="3" t="s">
        <v>1055</v>
      </c>
      <c r="P359" s="3" t="s">
        <v>25</v>
      </c>
      <c r="Q359" s="3" t="s">
        <v>26</v>
      </c>
      <c r="R359" s="3">
        <f>YEAR(Table1[[#This Row],[Ordered Date]])</f>
        <v>2024</v>
      </c>
    </row>
    <row r="360" spans="1:18" x14ac:dyDescent="0.3">
      <c r="A360" s="3" t="s">
        <v>760</v>
      </c>
      <c r="B360" s="4">
        <v>45490</v>
      </c>
      <c r="C360" s="3" t="s">
        <v>1087</v>
      </c>
      <c r="D360" s="3" t="s">
        <v>1057</v>
      </c>
      <c r="E360" s="3" t="s">
        <v>761</v>
      </c>
      <c r="F360" s="3" t="s">
        <v>1362</v>
      </c>
      <c r="G360" s="3" t="s">
        <v>1062</v>
      </c>
      <c r="H360" s="3" t="s">
        <v>42</v>
      </c>
      <c r="I360" s="3" t="s">
        <v>20</v>
      </c>
      <c r="J360" s="3">
        <v>4511.97</v>
      </c>
      <c r="K360" s="3">
        <v>10</v>
      </c>
      <c r="L360" s="3">
        <v>125.82</v>
      </c>
      <c r="M360" s="3">
        <v>700.58</v>
      </c>
      <c r="N360" s="3">
        <v>701</v>
      </c>
      <c r="O360" s="3" t="s">
        <v>1055</v>
      </c>
      <c r="P360" s="3" t="s">
        <v>39</v>
      </c>
      <c r="Q360" s="3" t="s">
        <v>119</v>
      </c>
      <c r="R360" s="3">
        <f>YEAR(Table1[[#This Row],[Ordered Date]])</f>
        <v>2024</v>
      </c>
    </row>
    <row r="361" spans="1:18" x14ac:dyDescent="0.3">
      <c r="A361" s="3" t="s">
        <v>762</v>
      </c>
      <c r="B361" s="4">
        <v>45568</v>
      </c>
      <c r="C361" s="3" t="s">
        <v>1097</v>
      </c>
      <c r="D361" s="3" t="s">
        <v>1071</v>
      </c>
      <c r="E361" s="3" t="s">
        <v>763</v>
      </c>
      <c r="F361" s="3" t="s">
        <v>1534</v>
      </c>
      <c r="G361" s="3" t="s">
        <v>1138</v>
      </c>
      <c r="H361" s="3" t="s">
        <v>79</v>
      </c>
      <c r="I361" s="3" t="s">
        <v>30</v>
      </c>
      <c r="J361" s="3">
        <v>444.91</v>
      </c>
      <c r="K361" s="3">
        <v>4</v>
      </c>
      <c r="L361" s="3">
        <v>45.99</v>
      </c>
      <c r="M361" s="3">
        <v>99.87</v>
      </c>
      <c r="N361" s="3">
        <v>100</v>
      </c>
      <c r="O361" s="3" t="s">
        <v>1055</v>
      </c>
      <c r="P361" s="3" t="s">
        <v>15</v>
      </c>
      <c r="Q361" s="3" t="s">
        <v>16</v>
      </c>
      <c r="R361" s="3">
        <f>YEAR(Table1[[#This Row],[Ordered Date]])</f>
        <v>2024</v>
      </c>
    </row>
    <row r="362" spans="1:18" x14ac:dyDescent="0.3">
      <c r="A362" s="3" t="s">
        <v>764</v>
      </c>
      <c r="B362" s="4">
        <v>45592</v>
      </c>
      <c r="C362" s="3" t="s">
        <v>1097</v>
      </c>
      <c r="D362" s="3" t="s">
        <v>1094</v>
      </c>
      <c r="E362" s="3" t="s">
        <v>765</v>
      </c>
      <c r="F362" s="3" t="s">
        <v>1400</v>
      </c>
      <c r="G362" s="3" t="s">
        <v>1194</v>
      </c>
      <c r="H362" s="3" t="s">
        <v>49</v>
      </c>
      <c r="I362" s="3" t="s">
        <v>20</v>
      </c>
      <c r="J362" s="3">
        <v>5433.63</v>
      </c>
      <c r="K362" s="3">
        <v>10</v>
      </c>
      <c r="L362" s="3">
        <v>1047.3399999999999</v>
      </c>
      <c r="M362" s="3">
        <v>1243.92</v>
      </c>
      <c r="N362" s="3">
        <v>1244</v>
      </c>
      <c r="O362" s="3" t="s">
        <v>1063</v>
      </c>
      <c r="P362" s="3" t="s">
        <v>39</v>
      </c>
      <c r="Q362" s="3" t="s">
        <v>21</v>
      </c>
      <c r="R362" s="3">
        <f>YEAR(Table1[[#This Row],[Ordered Date]])</f>
        <v>2024</v>
      </c>
    </row>
    <row r="363" spans="1:18" x14ac:dyDescent="0.3">
      <c r="A363" s="3" t="s">
        <v>766</v>
      </c>
      <c r="B363" s="4">
        <v>45614</v>
      </c>
      <c r="C363" s="3" t="s">
        <v>1059</v>
      </c>
      <c r="D363" s="3" t="s">
        <v>1088</v>
      </c>
      <c r="E363" s="3" t="s">
        <v>767</v>
      </c>
      <c r="F363" s="3" t="s">
        <v>1423</v>
      </c>
      <c r="G363" s="3" t="s">
        <v>1476</v>
      </c>
      <c r="H363" s="3" t="s">
        <v>33</v>
      </c>
      <c r="I363" s="3" t="s">
        <v>34</v>
      </c>
      <c r="J363" s="3">
        <v>1466.8</v>
      </c>
      <c r="K363" s="3">
        <v>3</v>
      </c>
      <c r="L363" s="3">
        <v>72.52</v>
      </c>
      <c r="M363" s="3">
        <v>248.89</v>
      </c>
      <c r="N363" s="3">
        <v>249</v>
      </c>
      <c r="O363" s="3" t="s">
        <v>1055</v>
      </c>
      <c r="P363" s="3" t="s">
        <v>15</v>
      </c>
      <c r="Q363" s="3" t="s">
        <v>43</v>
      </c>
      <c r="R363" s="3">
        <f>YEAR(Table1[[#This Row],[Ordered Date]])</f>
        <v>2024</v>
      </c>
    </row>
    <row r="364" spans="1:18" x14ac:dyDescent="0.3">
      <c r="A364" s="3" t="s">
        <v>768</v>
      </c>
      <c r="B364" s="4">
        <v>45446</v>
      </c>
      <c r="C364" s="3" t="s">
        <v>1091</v>
      </c>
      <c r="D364" s="3" t="s">
        <v>1088</v>
      </c>
      <c r="E364" s="3" t="s">
        <v>769</v>
      </c>
      <c r="F364" s="3" t="s">
        <v>1535</v>
      </c>
      <c r="G364" s="3" t="s">
        <v>1239</v>
      </c>
      <c r="H364" s="3" t="s">
        <v>29</v>
      </c>
      <c r="I364" s="3" t="s">
        <v>30</v>
      </c>
      <c r="J364" s="3">
        <v>159.13</v>
      </c>
      <c r="K364" s="3">
        <v>2</v>
      </c>
      <c r="L364" s="3">
        <v>13.07</v>
      </c>
      <c r="M364" s="3">
        <v>46.11</v>
      </c>
      <c r="N364" s="3">
        <v>46</v>
      </c>
      <c r="O364" s="3" t="s">
        <v>1055</v>
      </c>
      <c r="P364" s="3" t="s">
        <v>35</v>
      </c>
      <c r="Q364" s="3" t="s">
        <v>119</v>
      </c>
      <c r="R364" s="3">
        <f>YEAR(Table1[[#This Row],[Ordered Date]])</f>
        <v>2024</v>
      </c>
    </row>
    <row r="365" spans="1:18" x14ac:dyDescent="0.3">
      <c r="A365" s="3" t="s">
        <v>770</v>
      </c>
      <c r="B365" s="4">
        <v>45373</v>
      </c>
      <c r="C365" s="3" t="s">
        <v>1056</v>
      </c>
      <c r="D365" s="3" t="s">
        <v>1060</v>
      </c>
      <c r="E365" s="3" t="s">
        <v>771</v>
      </c>
      <c r="F365" s="3" t="s">
        <v>1413</v>
      </c>
      <c r="G365" s="3" t="s">
        <v>1536</v>
      </c>
      <c r="H365" s="3" t="s">
        <v>52</v>
      </c>
      <c r="I365" s="3" t="s">
        <v>30</v>
      </c>
      <c r="J365" s="3">
        <v>874.38</v>
      </c>
      <c r="K365" s="3">
        <v>2</v>
      </c>
      <c r="L365" s="3">
        <v>115.55</v>
      </c>
      <c r="M365" s="3">
        <v>239.04</v>
      </c>
      <c r="N365" s="3">
        <v>239</v>
      </c>
      <c r="O365" s="3" t="s">
        <v>1055</v>
      </c>
      <c r="P365" s="3" t="s">
        <v>15</v>
      </c>
      <c r="Q365" s="3" t="s">
        <v>21</v>
      </c>
      <c r="R365" s="3">
        <f>YEAR(Table1[[#This Row],[Ordered Date]])</f>
        <v>2024</v>
      </c>
    </row>
    <row r="366" spans="1:18" x14ac:dyDescent="0.3">
      <c r="A366" s="3" t="s">
        <v>772</v>
      </c>
      <c r="B366" s="4">
        <v>45669</v>
      </c>
      <c r="C366" s="3" t="s">
        <v>1070</v>
      </c>
      <c r="D366" s="3" t="s">
        <v>1094</v>
      </c>
      <c r="E366" s="3" t="s">
        <v>773</v>
      </c>
      <c r="F366" s="3" t="s">
        <v>1537</v>
      </c>
      <c r="G366" s="3" t="s">
        <v>1538</v>
      </c>
      <c r="H366" s="3" t="s">
        <v>52</v>
      </c>
      <c r="I366" s="3" t="s">
        <v>30</v>
      </c>
      <c r="J366" s="3">
        <v>3478.23</v>
      </c>
      <c r="K366" s="3">
        <v>7</v>
      </c>
      <c r="L366" s="3">
        <v>388.09</v>
      </c>
      <c r="M366" s="3">
        <v>676.82</v>
      </c>
      <c r="N366" s="3">
        <v>677</v>
      </c>
      <c r="O366" s="3" t="s">
        <v>1055</v>
      </c>
      <c r="P366" s="3" t="s">
        <v>15</v>
      </c>
      <c r="Q366" s="3" t="s">
        <v>16</v>
      </c>
      <c r="R366" s="3">
        <f>YEAR(Table1[[#This Row],[Ordered Date]])</f>
        <v>2025</v>
      </c>
    </row>
    <row r="367" spans="1:18" x14ac:dyDescent="0.3">
      <c r="A367" s="3" t="s">
        <v>774</v>
      </c>
      <c r="B367" s="4">
        <v>45468</v>
      </c>
      <c r="C367" s="3" t="s">
        <v>1091</v>
      </c>
      <c r="D367" s="3" t="s">
        <v>1064</v>
      </c>
      <c r="E367" s="3" t="s">
        <v>775</v>
      </c>
      <c r="F367" s="3" t="s">
        <v>1534</v>
      </c>
      <c r="G367" s="3" t="s">
        <v>1539</v>
      </c>
      <c r="H367" s="3" t="s">
        <v>57</v>
      </c>
      <c r="I367" s="3" t="s">
        <v>14</v>
      </c>
      <c r="J367" s="3">
        <v>1337.14</v>
      </c>
      <c r="K367" s="3">
        <v>2</v>
      </c>
      <c r="L367" s="3">
        <v>12.88</v>
      </c>
      <c r="M367" s="3">
        <v>240.69</v>
      </c>
      <c r="N367" s="3">
        <v>241</v>
      </c>
      <c r="O367" s="3" t="s">
        <v>1055</v>
      </c>
      <c r="P367" s="3" t="s">
        <v>35</v>
      </c>
      <c r="Q367" s="3" t="s">
        <v>16</v>
      </c>
      <c r="R367" s="3">
        <f>YEAR(Table1[[#This Row],[Ordered Date]])</f>
        <v>2024</v>
      </c>
    </row>
    <row r="368" spans="1:18" x14ac:dyDescent="0.3">
      <c r="A368" s="3" t="s">
        <v>776</v>
      </c>
      <c r="B368" s="4">
        <v>45475</v>
      </c>
      <c r="C368" s="3" t="s">
        <v>1087</v>
      </c>
      <c r="D368" s="3" t="s">
        <v>1064</v>
      </c>
      <c r="E368" s="3" t="s">
        <v>777</v>
      </c>
      <c r="F368" s="3" t="s">
        <v>1540</v>
      </c>
      <c r="G368" s="3" t="s">
        <v>1541</v>
      </c>
      <c r="H368" s="3" t="s">
        <v>42</v>
      </c>
      <c r="I368" s="3" t="s">
        <v>20</v>
      </c>
      <c r="J368" s="3">
        <v>4167.47</v>
      </c>
      <c r="K368" s="3">
        <v>8</v>
      </c>
      <c r="L368" s="3">
        <v>38.96</v>
      </c>
      <c r="M368" s="3">
        <v>907.07</v>
      </c>
      <c r="N368" s="3">
        <v>907</v>
      </c>
      <c r="O368" s="3" t="s">
        <v>1055</v>
      </c>
      <c r="P368" s="3" t="s">
        <v>25</v>
      </c>
      <c r="Q368" s="3" t="s">
        <v>43</v>
      </c>
      <c r="R368" s="3">
        <f>YEAR(Table1[[#This Row],[Ordered Date]])</f>
        <v>2024</v>
      </c>
    </row>
    <row r="369" spans="1:18" x14ac:dyDescent="0.3">
      <c r="A369" s="3" t="s">
        <v>778</v>
      </c>
      <c r="B369" s="4">
        <v>45533</v>
      </c>
      <c r="C369" s="3" t="s">
        <v>1051</v>
      </c>
      <c r="D369" s="3" t="s">
        <v>1071</v>
      </c>
      <c r="E369" s="3" t="s">
        <v>779</v>
      </c>
      <c r="F369" s="3" t="s">
        <v>1236</v>
      </c>
      <c r="G369" s="3" t="s">
        <v>1293</v>
      </c>
      <c r="H369" s="3" t="s">
        <v>24</v>
      </c>
      <c r="I369" s="3" t="s">
        <v>14</v>
      </c>
      <c r="J369" s="3">
        <v>2268.13</v>
      </c>
      <c r="K369" s="3">
        <v>10</v>
      </c>
      <c r="L369" s="3">
        <v>297.01</v>
      </c>
      <c r="M369" s="3">
        <v>492.36</v>
      </c>
      <c r="N369" s="3">
        <v>492</v>
      </c>
      <c r="O369" s="3" t="s">
        <v>1055</v>
      </c>
      <c r="P369" s="3" t="s">
        <v>39</v>
      </c>
      <c r="Q369" s="3" t="s">
        <v>26</v>
      </c>
      <c r="R369" s="3">
        <f>YEAR(Table1[[#This Row],[Ordered Date]])</f>
        <v>2024</v>
      </c>
    </row>
    <row r="370" spans="1:18" x14ac:dyDescent="0.3">
      <c r="A370" s="3" t="s">
        <v>780</v>
      </c>
      <c r="B370" s="4">
        <v>45617</v>
      </c>
      <c r="C370" s="3" t="s">
        <v>1059</v>
      </c>
      <c r="D370" s="3" t="s">
        <v>1071</v>
      </c>
      <c r="E370" s="3" t="s">
        <v>781</v>
      </c>
      <c r="F370" s="3" t="s">
        <v>1168</v>
      </c>
      <c r="G370" s="3" t="s">
        <v>1542</v>
      </c>
      <c r="H370" s="3" t="s">
        <v>175</v>
      </c>
      <c r="I370" s="3" t="s">
        <v>30</v>
      </c>
      <c r="J370" s="3">
        <v>4127.1099999999997</v>
      </c>
      <c r="K370" s="3">
        <v>5</v>
      </c>
      <c r="L370" s="3">
        <v>544.52</v>
      </c>
      <c r="M370" s="3">
        <v>1090.04</v>
      </c>
      <c r="N370" s="3">
        <v>1090</v>
      </c>
      <c r="O370" s="3" t="s">
        <v>1063</v>
      </c>
      <c r="P370" s="3" t="s">
        <v>39</v>
      </c>
      <c r="Q370" s="3" t="s">
        <v>43</v>
      </c>
      <c r="R370" s="3">
        <f>YEAR(Table1[[#This Row],[Ordered Date]])</f>
        <v>2024</v>
      </c>
    </row>
    <row r="371" spans="1:18" x14ac:dyDescent="0.3">
      <c r="A371" s="3" t="s">
        <v>782</v>
      </c>
      <c r="B371" s="4">
        <v>45394</v>
      </c>
      <c r="C371" s="3" t="s">
        <v>1067</v>
      </c>
      <c r="D371" s="3" t="s">
        <v>1060</v>
      </c>
      <c r="E371" s="3" t="s">
        <v>783</v>
      </c>
      <c r="F371" s="3" t="s">
        <v>1236</v>
      </c>
      <c r="G371" s="3" t="s">
        <v>1152</v>
      </c>
      <c r="H371" s="3" t="s">
        <v>138</v>
      </c>
      <c r="I371" s="3" t="s">
        <v>30</v>
      </c>
      <c r="J371" s="3">
        <v>3863.33</v>
      </c>
      <c r="K371" s="3">
        <v>6</v>
      </c>
      <c r="L371" s="3">
        <v>101.72</v>
      </c>
      <c r="M371" s="3">
        <v>465.67</v>
      </c>
      <c r="N371" s="3">
        <v>466</v>
      </c>
      <c r="O371" s="3" t="s">
        <v>1055</v>
      </c>
      <c r="P371" s="3" t="s">
        <v>39</v>
      </c>
      <c r="Q371" s="3" t="s">
        <v>16</v>
      </c>
      <c r="R371" s="3">
        <f>YEAR(Table1[[#This Row],[Ordered Date]])</f>
        <v>2024</v>
      </c>
    </row>
    <row r="372" spans="1:18" x14ac:dyDescent="0.3">
      <c r="A372" s="3" t="s">
        <v>784</v>
      </c>
      <c r="B372" s="4">
        <v>45442</v>
      </c>
      <c r="C372" s="3" t="s">
        <v>1150</v>
      </c>
      <c r="D372" s="3" t="s">
        <v>1071</v>
      </c>
      <c r="E372" s="3" t="s">
        <v>785</v>
      </c>
      <c r="F372" s="3" t="s">
        <v>1341</v>
      </c>
      <c r="G372" s="3" t="s">
        <v>1460</v>
      </c>
      <c r="H372" s="3" t="s">
        <v>102</v>
      </c>
      <c r="I372" s="3" t="s">
        <v>34</v>
      </c>
      <c r="J372" s="3">
        <v>981.56</v>
      </c>
      <c r="K372" s="3">
        <v>1</v>
      </c>
      <c r="L372" s="3">
        <v>114.46</v>
      </c>
      <c r="M372" s="3">
        <v>172.02</v>
      </c>
      <c r="N372" s="3">
        <v>172</v>
      </c>
      <c r="O372" s="3" t="s">
        <v>1055</v>
      </c>
      <c r="P372" s="3" t="s">
        <v>25</v>
      </c>
      <c r="Q372" s="3" t="s">
        <v>16</v>
      </c>
      <c r="R372" s="3">
        <f>YEAR(Table1[[#This Row],[Ordered Date]])</f>
        <v>2024</v>
      </c>
    </row>
    <row r="373" spans="1:18" x14ac:dyDescent="0.3">
      <c r="A373" s="3" t="s">
        <v>786</v>
      </c>
      <c r="B373" s="4">
        <v>45366</v>
      </c>
      <c r="C373" s="3" t="s">
        <v>1056</v>
      </c>
      <c r="D373" s="3" t="s">
        <v>1060</v>
      </c>
      <c r="E373" s="3" t="s">
        <v>787</v>
      </c>
      <c r="F373" s="3" t="s">
        <v>1543</v>
      </c>
      <c r="G373" s="3" t="s">
        <v>1544</v>
      </c>
      <c r="H373" s="3" t="s">
        <v>38</v>
      </c>
      <c r="I373" s="3" t="s">
        <v>14</v>
      </c>
      <c r="J373" s="3">
        <v>2799.16</v>
      </c>
      <c r="K373" s="3">
        <v>4</v>
      </c>
      <c r="L373" s="3">
        <v>256.32</v>
      </c>
      <c r="M373" s="3">
        <v>361.55</v>
      </c>
      <c r="N373" s="3">
        <v>362</v>
      </c>
      <c r="O373" s="3" t="s">
        <v>1055</v>
      </c>
      <c r="P373" s="3" t="s">
        <v>35</v>
      </c>
      <c r="Q373" s="3" t="s">
        <v>21</v>
      </c>
      <c r="R373" s="3">
        <f>YEAR(Table1[[#This Row],[Ordered Date]])</f>
        <v>2024</v>
      </c>
    </row>
    <row r="374" spans="1:18" x14ac:dyDescent="0.3">
      <c r="A374" s="3" t="s">
        <v>788</v>
      </c>
      <c r="B374" s="4">
        <v>45618</v>
      </c>
      <c r="C374" s="3" t="s">
        <v>1059</v>
      </c>
      <c r="D374" s="3" t="s">
        <v>1060</v>
      </c>
      <c r="E374" s="3" t="s">
        <v>789</v>
      </c>
      <c r="F374" s="3" t="s">
        <v>1545</v>
      </c>
      <c r="G374" s="3" t="s">
        <v>1546</v>
      </c>
      <c r="H374" s="3" t="s">
        <v>24</v>
      </c>
      <c r="I374" s="3" t="s">
        <v>14</v>
      </c>
      <c r="J374" s="3">
        <v>2447.2199999999998</v>
      </c>
      <c r="K374" s="3">
        <v>9</v>
      </c>
      <c r="L374" s="3">
        <v>456.49</v>
      </c>
      <c r="M374" s="3">
        <v>458.55</v>
      </c>
      <c r="N374" s="3">
        <v>459</v>
      </c>
      <c r="O374" s="3" t="s">
        <v>1055</v>
      </c>
      <c r="P374" s="3" t="s">
        <v>25</v>
      </c>
      <c r="Q374" s="3" t="s">
        <v>119</v>
      </c>
      <c r="R374" s="3">
        <f>YEAR(Table1[[#This Row],[Ordered Date]])</f>
        <v>2024</v>
      </c>
    </row>
    <row r="375" spans="1:18" x14ac:dyDescent="0.3">
      <c r="A375" s="3" t="s">
        <v>790</v>
      </c>
      <c r="B375" s="4">
        <v>45532</v>
      </c>
      <c r="C375" s="3" t="s">
        <v>1051</v>
      </c>
      <c r="D375" s="3" t="s">
        <v>1057</v>
      </c>
      <c r="E375" s="3" t="s">
        <v>791</v>
      </c>
      <c r="F375" s="3" t="s">
        <v>1242</v>
      </c>
      <c r="G375" s="3" t="s">
        <v>1547</v>
      </c>
      <c r="H375" s="3" t="s">
        <v>69</v>
      </c>
      <c r="I375" s="3" t="s">
        <v>34</v>
      </c>
      <c r="J375" s="3">
        <v>6643.41</v>
      </c>
      <c r="K375" s="3">
        <v>8</v>
      </c>
      <c r="L375" s="3">
        <v>617.35</v>
      </c>
      <c r="M375" s="3">
        <v>1153.9000000000001</v>
      </c>
      <c r="N375" s="3">
        <v>1154</v>
      </c>
      <c r="O375" s="3" t="s">
        <v>1063</v>
      </c>
      <c r="P375" s="3" t="s">
        <v>15</v>
      </c>
      <c r="Q375" s="3" t="s">
        <v>21</v>
      </c>
      <c r="R375" s="3">
        <f>YEAR(Table1[[#This Row],[Ordered Date]])</f>
        <v>2024</v>
      </c>
    </row>
    <row r="376" spans="1:18" x14ac:dyDescent="0.3">
      <c r="A376" s="3" t="s">
        <v>792</v>
      </c>
      <c r="B376" s="4">
        <v>45371</v>
      </c>
      <c r="C376" s="3" t="s">
        <v>1056</v>
      </c>
      <c r="D376" s="3" t="s">
        <v>1057</v>
      </c>
      <c r="E376" s="3" t="s">
        <v>793</v>
      </c>
      <c r="F376" s="3" t="s">
        <v>1298</v>
      </c>
      <c r="G376" s="3" t="s">
        <v>1548</v>
      </c>
      <c r="H376" s="3" t="s">
        <v>42</v>
      </c>
      <c r="I376" s="3" t="s">
        <v>20</v>
      </c>
      <c r="J376" s="3">
        <v>1694.6</v>
      </c>
      <c r="K376" s="3">
        <v>7</v>
      </c>
      <c r="L376" s="3">
        <v>149.56</v>
      </c>
      <c r="M376" s="3">
        <v>171.97</v>
      </c>
      <c r="N376" s="3">
        <v>172</v>
      </c>
      <c r="O376" s="3" t="s">
        <v>1055</v>
      </c>
      <c r="P376" s="3" t="s">
        <v>35</v>
      </c>
      <c r="Q376" s="3" t="s">
        <v>21</v>
      </c>
      <c r="R376" s="3">
        <f>YEAR(Table1[[#This Row],[Ordered Date]])</f>
        <v>2024</v>
      </c>
    </row>
    <row r="377" spans="1:18" x14ac:dyDescent="0.3">
      <c r="A377" s="3" t="s">
        <v>794</v>
      </c>
      <c r="B377" s="4">
        <v>45500</v>
      </c>
      <c r="C377" s="3" t="s">
        <v>1087</v>
      </c>
      <c r="D377" s="3" t="s">
        <v>1052</v>
      </c>
      <c r="E377" s="3" t="s">
        <v>795</v>
      </c>
      <c r="F377" s="3" t="s">
        <v>1549</v>
      </c>
      <c r="G377" s="3" t="s">
        <v>1086</v>
      </c>
      <c r="H377" s="3" t="s">
        <v>102</v>
      </c>
      <c r="I377" s="3" t="s">
        <v>34</v>
      </c>
      <c r="J377" s="3">
        <v>4522.22</v>
      </c>
      <c r="K377" s="3">
        <v>9</v>
      </c>
      <c r="L377" s="3">
        <v>724.17</v>
      </c>
      <c r="M377" s="3">
        <v>1059.82</v>
      </c>
      <c r="N377" s="3">
        <v>1060</v>
      </c>
      <c r="O377" s="3" t="s">
        <v>1063</v>
      </c>
      <c r="P377" s="3" t="s">
        <v>15</v>
      </c>
      <c r="Q377" s="3" t="s">
        <v>21</v>
      </c>
      <c r="R377" s="3">
        <f>YEAR(Table1[[#This Row],[Ordered Date]])</f>
        <v>2024</v>
      </c>
    </row>
    <row r="378" spans="1:18" x14ac:dyDescent="0.3">
      <c r="A378" s="3" t="s">
        <v>796</v>
      </c>
      <c r="B378" s="4">
        <v>45686</v>
      </c>
      <c r="C378" s="3" t="s">
        <v>1070</v>
      </c>
      <c r="D378" s="3" t="s">
        <v>1057</v>
      </c>
      <c r="E378" s="3" t="s">
        <v>1550</v>
      </c>
      <c r="F378" s="3" t="s">
        <v>1341</v>
      </c>
      <c r="G378" s="3" t="s">
        <v>1551</v>
      </c>
      <c r="H378" s="3" t="s">
        <v>29</v>
      </c>
      <c r="I378" s="3" t="s">
        <v>30</v>
      </c>
      <c r="J378" s="3">
        <v>1624.62</v>
      </c>
      <c r="K378" s="3">
        <v>4</v>
      </c>
      <c r="L378" s="3">
        <v>16.3</v>
      </c>
      <c r="M378" s="3">
        <v>176.18</v>
      </c>
      <c r="N378" s="3">
        <v>176</v>
      </c>
      <c r="O378" s="3" t="s">
        <v>1055</v>
      </c>
      <c r="P378" s="3" t="s">
        <v>25</v>
      </c>
      <c r="Q378" s="3" t="s">
        <v>21</v>
      </c>
      <c r="R378" s="3">
        <f>YEAR(Table1[[#This Row],[Ordered Date]])</f>
        <v>2025</v>
      </c>
    </row>
    <row r="379" spans="1:18" x14ac:dyDescent="0.3">
      <c r="A379" s="3" t="s">
        <v>798</v>
      </c>
      <c r="B379" s="4">
        <v>45374</v>
      </c>
      <c r="C379" s="3" t="s">
        <v>1056</v>
      </c>
      <c r="D379" s="3" t="s">
        <v>1052</v>
      </c>
      <c r="E379" s="3" t="s">
        <v>799</v>
      </c>
      <c r="F379" s="3" t="s">
        <v>1552</v>
      </c>
      <c r="G379" s="3" t="s">
        <v>1553</v>
      </c>
      <c r="H379" s="3" t="s">
        <v>52</v>
      </c>
      <c r="I379" s="3" t="s">
        <v>30</v>
      </c>
      <c r="J379" s="3">
        <v>569.4</v>
      </c>
      <c r="K379" s="3">
        <v>6</v>
      </c>
      <c r="L379" s="3">
        <v>101.79</v>
      </c>
      <c r="M379" s="3">
        <v>168.11</v>
      </c>
      <c r="N379" s="3">
        <v>168</v>
      </c>
      <c r="O379" s="3" t="s">
        <v>1055</v>
      </c>
      <c r="P379" s="3" t="s">
        <v>15</v>
      </c>
      <c r="Q379" s="3" t="s">
        <v>43</v>
      </c>
      <c r="R379" s="3">
        <f>YEAR(Table1[[#This Row],[Ordered Date]])</f>
        <v>2024</v>
      </c>
    </row>
    <row r="380" spans="1:18" x14ac:dyDescent="0.3">
      <c r="A380" s="3" t="s">
        <v>800</v>
      </c>
      <c r="B380" s="4">
        <v>45642</v>
      </c>
      <c r="C380" s="3" t="s">
        <v>1163</v>
      </c>
      <c r="D380" s="3" t="s">
        <v>1088</v>
      </c>
      <c r="E380" s="3" t="s">
        <v>801</v>
      </c>
      <c r="F380" s="3" t="s">
        <v>1159</v>
      </c>
      <c r="G380" s="3" t="s">
        <v>1054</v>
      </c>
      <c r="H380" s="3" t="s">
        <v>93</v>
      </c>
      <c r="I380" s="3" t="s">
        <v>34</v>
      </c>
      <c r="J380" s="3">
        <v>551.64</v>
      </c>
      <c r="K380" s="3">
        <v>2</v>
      </c>
      <c r="L380" s="3">
        <v>16.77</v>
      </c>
      <c r="M380" s="3">
        <v>148.82</v>
      </c>
      <c r="N380" s="3">
        <v>149</v>
      </c>
      <c r="O380" s="3" t="s">
        <v>1055</v>
      </c>
      <c r="P380" s="3" t="s">
        <v>35</v>
      </c>
      <c r="Q380" s="3" t="s">
        <v>43</v>
      </c>
      <c r="R380" s="3">
        <f>YEAR(Table1[[#This Row],[Ordered Date]])</f>
        <v>2024</v>
      </c>
    </row>
    <row r="381" spans="1:18" x14ac:dyDescent="0.3">
      <c r="A381" s="3" t="s">
        <v>802</v>
      </c>
      <c r="B381" s="4">
        <v>45374</v>
      </c>
      <c r="C381" s="3" t="s">
        <v>1056</v>
      </c>
      <c r="D381" s="3" t="s">
        <v>1052</v>
      </c>
      <c r="E381" s="3" t="s">
        <v>803</v>
      </c>
      <c r="F381" s="3" t="s">
        <v>1388</v>
      </c>
      <c r="G381" s="3" t="s">
        <v>1554</v>
      </c>
      <c r="H381" s="3" t="s">
        <v>38</v>
      </c>
      <c r="I381" s="3" t="s">
        <v>14</v>
      </c>
      <c r="J381" s="3">
        <v>3555.11</v>
      </c>
      <c r="K381" s="3">
        <v>4</v>
      </c>
      <c r="L381" s="3">
        <v>264.04000000000002</v>
      </c>
      <c r="M381" s="3">
        <v>1059.07</v>
      </c>
      <c r="N381" s="3">
        <v>1059</v>
      </c>
      <c r="O381" s="3" t="s">
        <v>1063</v>
      </c>
      <c r="P381" s="3" t="s">
        <v>39</v>
      </c>
      <c r="Q381" s="3" t="s">
        <v>26</v>
      </c>
      <c r="R381" s="3">
        <f>YEAR(Table1[[#This Row],[Ordered Date]])</f>
        <v>2024</v>
      </c>
    </row>
    <row r="382" spans="1:18" x14ac:dyDescent="0.3">
      <c r="A382" s="3" t="s">
        <v>804</v>
      </c>
      <c r="B382" s="4">
        <v>45496</v>
      </c>
      <c r="C382" s="3" t="s">
        <v>1087</v>
      </c>
      <c r="D382" s="3" t="s">
        <v>1064</v>
      </c>
      <c r="E382" s="3" t="s">
        <v>805</v>
      </c>
      <c r="F382" s="3" t="s">
        <v>1555</v>
      </c>
      <c r="G382" s="3" t="s">
        <v>1556</v>
      </c>
      <c r="H382" s="3" t="s">
        <v>24</v>
      </c>
      <c r="I382" s="3" t="s">
        <v>14</v>
      </c>
      <c r="J382" s="3">
        <v>3405.54</v>
      </c>
      <c r="K382" s="3">
        <v>10</v>
      </c>
      <c r="L382" s="3">
        <v>307.64999999999998</v>
      </c>
      <c r="M382" s="3">
        <v>618.91999999999996</v>
      </c>
      <c r="N382" s="3">
        <v>619</v>
      </c>
      <c r="O382" s="3" t="s">
        <v>1055</v>
      </c>
      <c r="P382" s="3" t="s">
        <v>25</v>
      </c>
      <c r="Q382" s="3" t="s">
        <v>26</v>
      </c>
      <c r="R382" s="3">
        <f>YEAR(Table1[[#This Row],[Ordered Date]])</f>
        <v>2024</v>
      </c>
    </row>
    <row r="383" spans="1:18" x14ac:dyDescent="0.3">
      <c r="A383" s="3" t="s">
        <v>806</v>
      </c>
      <c r="B383" s="4">
        <v>45559</v>
      </c>
      <c r="C383" s="3" t="s">
        <v>1079</v>
      </c>
      <c r="D383" s="3" t="s">
        <v>1064</v>
      </c>
      <c r="E383" s="3" t="s">
        <v>807</v>
      </c>
      <c r="F383" s="3" t="s">
        <v>1200</v>
      </c>
      <c r="G383" s="3" t="s">
        <v>1336</v>
      </c>
      <c r="H383" s="3" t="s">
        <v>138</v>
      </c>
      <c r="I383" s="3" t="s">
        <v>30</v>
      </c>
      <c r="J383" s="3">
        <v>2526.94</v>
      </c>
      <c r="K383" s="3">
        <v>8</v>
      </c>
      <c r="L383" s="3">
        <v>291.48</v>
      </c>
      <c r="M383" s="3">
        <v>510.84</v>
      </c>
      <c r="N383" s="3">
        <v>511</v>
      </c>
      <c r="O383" s="3" t="s">
        <v>1055</v>
      </c>
      <c r="P383" s="3" t="s">
        <v>39</v>
      </c>
      <c r="Q383" s="3" t="s">
        <v>16</v>
      </c>
      <c r="R383" s="3">
        <f>YEAR(Table1[[#This Row],[Ordered Date]])</f>
        <v>2024</v>
      </c>
    </row>
    <row r="384" spans="1:18" x14ac:dyDescent="0.3">
      <c r="A384" s="3" t="s">
        <v>808</v>
      </c>
      <c r="B384" s="4">
        <v>45601</v>
      </c>
      <c r="C384" s="3" t="s">
        <v>1059</v>
      </c>
      <c r="D384" s="3" t="s">
        <v>1064</v>
      </c>
      <c r="E384" s="3" t="s">
        <v>809</v>
      </c>
      <c r="F384" s="3" t="s">
        <v>1557</v>
      </c>
      <c r="G384" s="3" t="s">
        <v>1558</v>
      </c>
      <c r="H384" s="3" t="s">
        <v>49</v>
      </c>
      <c r="I384" s="3" t="s">
        <v>20</v>
      </c>
      <c r="J384" s="3">
        <v>919.91</v>
      </c>
      <c r="K384" s="3">
        <v>7</v>
      </c>
      <c r="L384" s="3">
        <v>169.77</v>
      </c>
      <c r="M384" s="3">
        <v>95.61</v>
      </c>
      <c r="N384" s="3">
        <v>96</v>
      </c>
      <c r="O384" s="3" t="s">
        <v>1055</v>
      </c>
      <c r="P384" s="3" t="s">
        <v>15</v>
      </c>
      <c r="Q384" s="3" t="s">
        <v>119</v>
      </c>
      <c r="R384" s="3">
        <f>YEAR(Table1[[#This Row],[Ordered Date]])</f>
        <v>2024</v>
      </c>
    </row>
    <row r="385" spans="1:18" x14ac:dyDescent="0.3">
      <c r="A385" s="3" t="s">
        <v>810</v>
      </c>
      <c r="B385" s="4">
        <v>45548</v>
      </c>
      <c r="C385" s="3" t="s">
        <v>1079</v>
      </c>
      <c r="D385" s="3" t="s">
        <v>1060</v>
      </c>
      <c r="E385" s="3" t="s">
        <v>811</v>
      </c>
      <c r="F385" s="3" t="s">
        <v>1230</v>
      </c>
      <c r="G385" s="3" t="s">
        <v>1433</v>
      </c>
      <c r="H385" s="3" t="s">
        <v>57</v>
      </c>
      <c r="I385" s="3" t="s">
        <v>14</v>
      </c>
      <c r="J385" s="3">
        <v>6166.33</v>
      </c>
      <c r="K385" s="3">
        <v>8</v>
      </c>
      <c r="L385" s="3">
        <v>779.84</v>
      </c>
      <c r="M385" s="3">
        <v>976.61</v>
      </c>
      <c r="N385" s="3">
        <v>977</v>
      </c>
      <c r="O385" s="3" t="s">
        <v>1055</v>
      </c>
      <c r="P385" s="3" t="s">
        <v>15</v>
      </c>
      <c r="Q385" s="3" t="s">
        <v>26</v>
      </c>
      <c r="R385" s="3">
        <f>YEAR(Table1[[#This Row],[Ordered Date]])</f>
        <v>2024</v>
      </c>
    </row>
    <row r="386" spans="1:18" x14ac:dyDescent="0.3">
      <c r="A386" s="3" t="s">
        <v>812</v>
      </c>
      <c r="B386" s="4">
        <v>45627</v>
      </c>
      <c r="C386" s="3" t="s">
        <v>1163</v>
      </c>
      <c r="D386" s="3" t="s">
        <v>1094</v>
      </c>
      <c r="E386" s="3" t="s">
        <v>813</v>
      </c>
      <c r="F386" s="3" t="s">
        <v>1559</v>
      </c>
      <c r="G386" s="3" t="s">
        <v>1560</v>
      </c>
      <c r="H386" s="3" t="s">
        <v>24</v>
      </c>
      <c r="I386" s="3" t="s">
        <v>14</v>
      </c>
      <c r="J386" s="3">
        <v>3599.66</v>
      </c>
      <c r="K386" s="3">
        <v>7</v>
      </c>
      <c r="L386" s="3">
        <v>326.93</v>
      </c>
      <c r="M386" s="3">
        <v>588.26</v>
      </c>
      <c r="N386" s="3">
        <v>588</v>
      </c>
      <c r="O386" s="3" t="s">
        <v>1055</v>
      </c>
      <c r="P386" s="3" t="s">
        <v>35</v>
      </c>
      <c r="Q386" s="3" t="s">
        <v>26</v>
      </c>
      <c r="R386" s="3">
        <f>YEAR(Table1[[#This Row],[Ordered Date]])</f>
        <v>2024</v>
      </c>
    </row>
    <row r="387" spans="1:18" x14ac:dyDescent="0.3">
      <c r="A387" s="3" t="s">
        <v>814</v>
      </c>
      <c r="B387" s="4">
        <v>45458</v>
      </c>
      <c r="C387" s="3" t="s">
        <v>1091</v>
      </c>
      <c r="D387" s="3" t="s">
        <v>1052</v>
      </c>
      <c r="E387" s="3" t="s">
        <v>815</v>
      </c>
      <c r="F387" s="3" t="s">
        <v>1529</v>
      </c>
      <c r="G387" s="3" t="s">
        <v>1561</v>
      </c>
      <c r="H387" s="3" t="s">
        <v>88</v>
      </c>
      <c r="I387" s="3" t="s">
        <v>34</v>
      </c>
      <c r="J387" s="3">
        <v>1190.5999999999999</v>
      </c>
      <c r="K387" s="3">
        <v>6</v>
      </c>
      <c r="L387" s="3">
        <v>6.48</v>
      </c>
      <c r="M387" s="3">
        <v>340.73</v>
      </c>
      <c r="N387" s="3">
        <v>341</v>
      </c>
      <c r="O387" s="3" t="s">
        <v>1055</v>
      </c>
      <c r="P387" s="3" t="s">
        <v>35</v>
      </c>
      <c r="Q387" s="3" t="s">
        <v>43</v>
      </c>
      <c r="R387" s="3">
        <f>YEAR(Table1[[#This Row],[Ordered Date]])</f>
        <v>2024</v>
      </c>
    </row>
    <row r="388" spans="1:18" x14ac:dyDescent="0.3">
      <c r="A388" s="3" t="s">
        <v>816</v>
      </c>
      <c r="B388" s="4">
        <v>45378</v>
      </c>
      <c r="C388" s="3" t="s">
        <v>1056</v>
      </c>
      <c r="D388" s="3" t="s">
        <v>1057</v>
      </c>
      <c r="E388" s="3" t="s">
        <v>817</v>
      </c>
      <c r="F388" s="3" t="s">
        <v>1495</v>
      </c>
      <c r="G388" s="3" t="s">
        <v>1562</v>
      </c>
      <c r="H388" s="3" t="s">
        <v>29</v>
      </c>
      <c r="I388" s="3" t="s">
        <v>30</v>
      </c>
      <c r="J388" s="3">
        <v>1638.29</v>
      </c>
      <c r="K388" s="3">
        <v>4</v>
      </c>
      <c r="L388" s="3">
        <v>113.44</v>
      </c>
      <c r="M388" s="3">
        <v>448.46</v>
      </c>
      <c r="N388" s="3">
        <v>448</v>
      </c>
      <c r="O388" s="3" t="s">
        <v>1055</v>
      </c>
      <c r="P388" s="3" t="s">
        <v>39</v>
      </c>
      <c r="Q388" s="3" t="s">
        <v>16</v>
      </c>
      <c r="R388" s="3">
        <f>YEAR(Table1[[#This Row],[Ordered Date]])</f>
        <v>2024</v>
      </c>
    </row>
    <row r="389" spans="1:18" x14ac:dyDescent="0.3">
      <c r="A389" s="3" t="s">
        <v>818</v>
      </c>
      <c r="B389" s="4">
        <v>45652</v>
      </c>
      <c r="C389" s="3" t="s">
        <v>1163</v>
      </c>
      <c r="D389" s="3" t="s">
        <v>1071</v>
      </c>
      <c r="E389" s="3" t="s">
        <v>819</v>
      </c>
      <c r="F389" s="3" t="s">
        <v>1316</v>
      </c>
      <c r="G389" s="3" t="s">
        <v>1095</v>
      </c>
      <c r="H389" s="3" t="s">
        <v>49</v>
      </c>
      <c r="I389" s="3" t="s">
        <v>20</v>
      </c>
      <c r="J389" s="3">
        <v>4725.05</v>
      </c>
      <c r="K389" s="3">
        <v>9</v>
      </c>
      <c r="L389" s="3">
        <v>393.06</v>
      </c>
      <c r="M389" s="3">
        <v>1153.25</v>
      </c>
      <c r="N389" s="3">
        <v>1153</v>
      </c>
      <c r="O389" s="3" t="s">
        <v>1063</v>
      </c>
      <c r="P389" s="3" t="s">
        <v>35</v>
      </c>
      <c r="Q389" s="3" t="s">
        <v>21</v>
      </c>
      <c r="R389" s="3">
        <f>YEAR(Table1[[#This Row],[Ordered Date]])</f>
        <v>2024</v>
      </c>
    </row>
    <row r="390" spans="1:18" x14ac:dyDescent="0.3">
      <c r="A390" s="3" t="s">
        <v>820</v>
      </c>
      <c r="B390" s="4">
        <v>45719</v>
      </c>
      <c r="C390" s="3" t="s">
        <v>1056</v>
      </c>
      <c r="D390" s="3" t="s">
        <v>1088</v>
      </c>
      <c r="E390" s="3" t="s">
        <v>821</v>
      </c>
      <c r="F390" s="3" t="s">
        <v>1348</v>
      </c>
      <c r="G390" s="3" t="s">
        <v>1563</v>
      </c>
      <c r="H390" s="3" t="s">
        <v>46</v>
      </c>
      <c r="I390" s="3" t="s">
        <v>14</v>
      </c>
      <c r="J390" s="3">
        <v>539.29999999999995</v>
      </c>
      <c r="K390" s="3">
        <v>1</v>
      </c>
      <c r="L390" s="3">
        <v>86.69</v>
      </c>
      <c r="M390" s="3">
        <v>117.29</v>
      </c>
      <c r="N390" s="3">
        <v>117</v>
      </c>
      <c r="O390" s="3" t="s">
        <v>1055</v>
      </c>
      <c r="P390" s="3" t="s">
        <v>15</v>
      </c>
      <c r="Q390" s="3" t="s">
        <v>43</v>
      </c>
      <c r="R390" s="3">
        <f>YEAR(Table1[[#This Row],[Ordered Date]])</f>
        <v>2025</v>
      </c>
    </row>
    <row r="391" spans="1:18" x14ac:dyDescent="0.3">
      <c r="A391" s="3" t="s">
        <v>822</v>
      </c>
      <c r="B391" s="4">
        <v>45602</v>
      </c>
      <c r="C391" s="3" t="s">
        <v>1059</v>
      </c>
      <c r="D391" s="3" t="s">
        <v>1057</v>
      </c>
      <c r="E391" s="3" t="s">
        <v>823</v>
      </c>
      <c r="F391" s="3" t="s">
        <v>1123</v>
      </c>
      <c r="G391" s="3" t="s">
        <v>1370</v>
      </c>
      <c r="H391" s="3" t="s">
        <v>29</v>
      </c>
      <c r="I391" s="3" t="s">
        <v>30</v>
      </c>
      <c r="J391" s="3">
        <v>3189.3</v>
      </c>
      <c r="K391" s="3">
        <v>4</v>
      </c>
      <c r="L391" s="3">
        <v>535.19000000000005</v>
      </c>
      <c r="M391" s="3">
        <v>619.51</v>
      </c>
      <c r="N391" s="3">
        <v>620</v>
      </c>
      <c r="O391" s="3" t="s">
        <v>1055</v>
      </c>
      <c r="P391" s="3" t="s">
        <v>15</v>
      </c>
      <c r="Q391" s="3" t="s">
        <v>43</v>
      </c>
      <c r="R391" s="3">
        <f>YEAR(Table1[[#This Row],[Ordered Date]])</f>
        <v>2024</v>
      </c>
    </row>
    <row r="392" spans="1:18" x14ac:dyDescent="0.3">
      <c r="A392" s="3" t="s">
        <v>824</v>
      </c>
      <c r="B392" s="4">
        <v>45428</v>
      </c>
      <c r="C392" s="3" t="s">
        <v>1150</v>
      </c>
      <c r="D392" s="3" t="s">
        <v>1071</v>
      </c>
      <c r="E392" s="3" t="s">
        <v>825</v>
      </c>
      <c r="F392" s="3" t="s">
        <v>1182</v>
      </c>
      <c r="G392" s="3" t="s">
        <v>1564</v>
      </c>
      <c r="H392" s="3" t="s">
        <v>69</v>
      </c>
      <c r="I392" s="3" t="s">
        <v>34</v>
      </c>
      <c r="J392" s="3">
        <v>6551.61</v>
      </c>
      <c r="K392" s="3">
        <v>7</v>
      </c>
      <c r="L392" s="3">
        <v>113.42</v>
      </c>
      <c r="M392" s="3">
        <v>1531.68</v>
      </c>
      <c r="N392" s="3">
        <v>1532</v>
      </c>
      <c r="O392" s="3" t="s">
        <v>1063</v>
      </c>
      <c r="P392" s="3" t="s">
        <v>39</v>
      </c>
      <c r="Q392" s="3" t="s">
        <v>21</v>
      </c>
      <c r="R392" s="3">
        <f>YEAR(Table1[[#This Row],[Ordered Date]])</f>
        <v>2024</v>
      </c>
    </row>
    <row r="393" spans="1:18" x14ac:dyDescent="0.3">
      <c r="A393" s="3" t="s">
        <v>826</v>
      </c>
      <c r="B393" s="4">
        <v>45581</v>
      </c>
      <c r="C393" s="3" t="s">
        <v>1097</v>
      </c>
      <c r="D393" s="3" t="s">
        <v>1057</v>
      </c>
      <c r="E393" s="3" t="s">
        <v>827</v>
      </c>
      <c r="F393" s="3" t="s">
        <v>1300</v>
      </c>
      <c r="G393" s="3" t="s">
        <v>1245</v>
      </c>
      <c r="H393" s="3" t="s">
        <v>57</v>
      </c>
      <c r="I393" s="3" t="s">
        <v>14</v>
      </c>
      <c r="J393" s="3">
        <v>5138.5200000000004</v>
      </c>
      <c r="K393" s="3">
        <v>7</v>
      </c>
      <c r="L393" s="3">
        <v>727.87</v>
      </c>
      <c r="M393" s="3">
        <v>603.78</v>
      </c>
      <c r="N393" s="3">
        <v>604</v>
      </c>
      <c r="O393" s="3" t="s">
        <v>1055</v>
      </c>
      <c r="P393" s="3" t="s">
        <v>25</v>
      </c>
      <c r="Q393" s="3" t="s">
        <v>43</v>
      </c>
      <c r="R393" s="3">
        <f>YEAR(Table1[[#This Row],[Ordered Date]])</f>
        <v>2024</v>
      </c>
    </row>
    <row r="394" spans="1:18" x14ac:dyDescent="0.3">
      <c r="A394" s="3" t="s">
        <v>828</v>
      </c>
      <c r="B394" s="4">
        <v>45463</v>
      </c>
      <c r="C394" s="3" t="s">
        <v>1091</v>
      </c>
      <c r="D394" s="3" t="s">
        <v>1071</v>
      </c>
      <c r="E394" s="3" t="s">
        <v>829</v>
      </c>
      <c r="F394" s="3" t="s">
        <v>1292</v>
      </c>
      <c r="G394" s="3" t="s">
        <v>1565</v>
      </c>
      <c r="H394" s="3" t="s">
        <v>57</v>
      </c>
      <c r="I394" s="3" t="s">
        <v>14</v>
      </c>
      <c r="J394" s="3">
        <v>1908.58</v>
      </c>
      <c r="K394" s="3">
        <v>4</v>
      </c>
      <c r="L394" s="3">
        <v>254.18</v>
      </c>
      <c r="M394" s="3">
        <v>346.24</v>
      </c>
      <c r="N394" s="3">
        <v>346</v>
      </c>
      <c r="O394" s="3" t="s">
        <v>1055</v>
      </c>
      <c r="P394" s="3" t="s">
        <v>39</v>
      </c>
      <c r="Q394" s="3" t="s">
        <v>119</v>
      </c>
      <c r="R394" s="3">
        <f>YEAR(Table1[[#This Row],[Ordered Date]])</f>
        <v>2024</v>
      </c>
    </row>
    <row r="395" spans="1:18" x14ac:dyDescent="0.3">
      <c r="A395" s="3" t="s">
        <v>830</v>
      </c>
      <c r="B395" s="4">
        <v>45652</v>
      </c>
      <c r="C395" s="3" t="s">
        <v>1163</v>
      </c>
      <c r="D395" s="3" t="s">
        <v>1071</v>
      </c>
      <c r="E395" s="3" t="s">
        <v>831</v>
      </c>
      <c r="F395" s="3" t="s">
        <v>1121</v>
      </c>
      <c r="G395" s="3" t="s">
        <v>1566</v>
      </c>
      <c r="H395" s="3" t="s">
        <v>19</v>
      </c>
      <c r="I395" s="3" t="s">
        <v>20</v>
      </c>
      <c r="J395" s="3">
        <v>8073.15</v>
      </c>
      <c r="K395" s="3">
        <v>9</v>
      </c>
      <c r="L395" s="3">
        <v>233.46</v>
      </c>
      <c r="M395" s="3">
        <v>1529.64</v>
      </c>
      <c r="N395" s="3">
        <v>1530</v>
      </c>
      <c r="O395" s="3" t="s">
        <v>1063</v>
      </c>
      <c r="P395" s="3" t="s">
        <v>15</v>
      </c>
      <c r="Q395" s="3" t="s">
        <v>43</v>
      </c>
      <c r="R395" s="3">
        <f>YEAR(Table1[[#This Row],[Ordered Date]])</f>
        <v>2024</v>
      </c>
    </row>
    <row r="396" spans="1:18" x14ac:dyDescent="0.3">
      <c r="A396" s="3" t="s">
        <v>832</v>
      </c>
      <c r="B396" s="4">
        <v>45612</v>
      </c>
      <c r="C396" s="3" t="s">
        <v>1059</v>
      </c>
      <c r="D396" s="3" t="s">
        <v>1052</v>
      </c>
      <c r="E396" s="3" t="s">
        <v>833</v>
      </c>
      <c r="F396" s="3" t="s">
        <v>1567</v>
      </c>
      <c r="G396" s="3" t="s">
        <v>1113</v>
      </c>
      <c r="H396" s="3" t="s">
        <v>62</v>
      </c>
      <c r="I396" s="3" t="s">
        <v>20</v>
      </c>
      <c r="J396" s="3">
        <v>823.69</v>
      </c>
      <c r="K396" s="3">
        <v>3</v>
      </c>
      <c r="L396" s="3">
        <v>63.05</v>
      </c>
      <c r="M396" s="3">
        <v>171.11</v>
      </c>
      <c r="N396" s="3">
        <v>171</v>
      </c>
      <c r="O396" s="3" t="s">
        <v>1055</v>
      </c>
      <c r="P396" s="3" t="s">
        <v>25</v>
      </c>
      <c r="Q396" s="3" t="s">
        <v>119</v>
      </c>
      <c r="R396" s="3">
        <f>YEAR(Table1[[#This Row],[Ordered Date]])</f>
        <v>2024</v>
      </c>
    </row>
    <row r="397" spans="1:18" x14ac:dyDescent="0.3">
      <c r="A397" s="3" t="s">
        <v>834</v>
      </c>
      <c r="B397" s="4">
        <v>45728</v>
      </c>
      <c r="C397" s="3" t="s">
        <v>1056</v>
      </c>
      <c r="D397" s="3" t="s">
        <v>1057</v>
      </c>
      <c r="E397" s="3" t="s">
        <v>835</v>
      </c>
      <c r="F397" s="3" t="s">
        <v>1568</v>
      </c>
      <c r="G397" s="3" t="s">
        <v>1323</v>
      </c>
      <c r="H397" s="3" t="s">
        <v>42</v>
      </c>
      <c r="I397" s="3" t="s">
        <v>20</v>
      </c>
      <c r="J397" s="3">
        <v>560.75</v>
      </c>
      <c r="K397" s="3">
        <v>7</v>
      </c>
      <c r="L397" s="3">
        <v>74.08</v>
      </c>
      <c r="M397" s="3">
        <v>74.459999999999994</v>
      </c>
      <c r="N397" s="3">
        <v>74</v>
      </c>
      <c r="O397" s="3" t="s">
        <v>1055</v>
      </c>
      <c r="P397" s="3" t="s">
        <v>39</v>
      </c>
      <c r="Q397" s="3" t="s">
        <v>43</v>
      </c>
      <c r="R397" s="3">
        <f>YEAR(Table1[[#This Row],[Ordered Date]])</f>
        <v>2025</v>
      </c>
    </row>
    <row r="398" spans="1:18" x14ac:dyDescent="0.3">
      <c r="A398" s="3" t="s">
        <v>836</v>
      </c>
      <c r="B398" s="4">
        <v>45630</v>
      </c>
      <c r="C398" s="3" t="s">
        <v>1163</v>
      </c>
      <c r="D398" s="3" t="s">
        <v>1057</v>
      </c>
      <c r="E398" s="3" t="s">
        <v>837</v>
      </c>
      <c r="F398" s="3" t="s">
        <v>1569</v>
      </c>
      <c r="G398" s="3" t="s">
        <v>1570</v>
      </c>
      <c r="H398" s="3" t="s">
        <v>175</v>
      </c>
      <c r="I398" s="3" t="s">
        <v>30</v>
      </c>
      <c r="J398" s="3">
        <v>6877.82</v>
      </c>
      <c r="K398" s="3">
        <v>10</v>
      </c>
      <c r="L398" s="3">
        <v>1034.67</v>
      </c>
      <c r="M398" s="3">
        <v>1336.68</v>
      </c>
      <c r="N398" s="3">
        <v>1337</v>
      </c>
      <c r="O398" s="3" t="s">
        <v>1063</v>
      </c>
      <c r="P398" s="3" t="s">
        <v>15</v>
      </c>
      <c r="Q398" s="3" t="s">
        <v>26</v>
      </c>
      <c r="R398" s="3">
        <f>YEAR(Table1[[#This Row],[Ordered Date]])</f>
        <v>2024</v>
      </c>
    </row>
    <row r="399" spans="1:18" x14ac:dyDescent="0.3">
      <c r="A399" s="3" t="s">
        <v>838</v>
      </c>
      <c r="B399" s="4">
        <v>45591</v>
      </c>
      <c r="C399" s="3" t="s">
        <v>1097</v>
      </c>
      <c r="D399" s="3" t="s">
        <v>1052</v>
      </c>
      <c r="E399" s="3" t="s">
        <v>839</v>
      </c>
      <c r="F399" s="3" t="s">
        <v>1520</v>
      </c>
      <c r="G399" s="3" t="s">
        <v>1562</v>
      </c>
      <c r="H399" s="3" t="s">
        <v>69</v>
      </c>
      <c r="I399" s="3" t="s">
        <v>34</v>
      </c>
      <c r="J399" s="3">
        <v>5157.97</v>
      </c>
      <c r="K399" s="3">
        <v>10</v>
      </c>
      <c r="L399" s="3">
        <v>159.83000000000001</v>
      </c>
      <c r="M399" s="3">
        <v>1041.67</v>
      </c>
      <c r="N399" s="3">
        <v>1042</v>
      </c>
      <c r="O399" s="3" t="s">
        <v>1063</v>
      </c>
      <c r="P399" s="3" t="s">
        <v>15</v>
      </c>
      <c r="Q399" s="3" t="s">
        <v>16</v>
      </c>
      <c r="R399" s="3">
        <f>YEAR(Table1[[#This Row],[Ordered Date]])</f>
        <v>2024</v>
      </c>
    </row>
    <row r="400" spans="1:18" x14ac:dyDescent="0.3">
      <c r="A400" s="3" t="s">
        <v>840</v>
      </c>
      <c r="B400" s="4">
        <v>45411</v>
      </c>
      <c r="C400" s="3" t="s">
        <v>1067</v>
      </c>
      <c r="D400" s="3" t="s">
        <v>1088</v>
      </c>
      <c r="E400" s="3" t="s">
        <v>841</v>
      </c>
      <c r="F400" s="3" t="s">
        <v>1310</v>
      </c>
      <c r="G400" s="3" t="s">
        <v>1334</v>
      </c>
      <c r="H400" s="3" t="s">
        <v>69</v>
      </c>
      <c r="I400" s="3" t="s">
        <v>34</v>
      </c>
      <c r="J400" s="3">
        <v>2011.96</v>
      </c>
      <c r="K400" s="3">
        <v>4</v>
      </c>
      <c r="L400" s="3">
        <v>216.3</v>
      </c>
      <c r="M400" s="3">
        <v>471.56</v>
      </c>
      <c r="N400" s="3">
        <v>472</v>
      </c>
      <c r="O400" s="3" t="s">
        <v>1055</v>
      </c>
      <c r="P400" s="3" t="s">
        <v>35</v>
      </c>
      <c r="Q400" s="3" t="s">
        <v>43</v>
      </c>
      <c r="R400" s="3">
        <f>YEAR(Table1[[#This Row],[Ordered Date]])</f>
        <v>2024</v>
      </c>
    </row>
    <row r="401" spans="1:18" x14ac:dyDescent="0.3">
      <c r="A401" s="3" t="s">
        <v>842</v>
      </c>
      <c r="B401" s="4">
        <v>45401</v>
      </c>
      <c r="C401" s="3" t="s">
        <v>1067</v>
      </c>
      <c r="D401" s="3" t="s">
        <v>1060</v>
      </c>
      <c r="E401" s="3" t="s">
        <v>843</v>
      </c>
      <c r="F401" s="3" t="s">
        <v>1198</v>
      </c>
      <c r="G401" s="3" t="s">
        <v>1417</v>
      </c>
      <c r="H401" s="3" t="s">
        <v>1107</v>
      </c>
      <c r="I401" s="3" t="s">
        <v>20</v>
      </c>
      <c r="J401" s="3">
        <v>4100.76</v>
      </c>
      <c r="K401" s="3">
        <v>5</v>
      </c>
      <c r="L401" s="3">
        <v>415.51</v>
      </c>
      <c r="M401" s="3">
        <v>843.84</v>
      </c>
      <c r="N401" s="3">
        <v>844</v>
      </c>
      <c r="O401" s="3" t="s">
        <v>1055</v>
      </c>
      <c r="P401" s="3" t="s">
        <v>25</v>
      </c>
      <c r="Q401" s="3" t="s">
        <v>21</v>
      </c>
      <c r="R401" s="3">
        <f>YEAR(Table1[[#This Row],[Ordered Date]])</f>
        <v>2024</v>
      </c>
    </row>
    <row r="402" spans="1:18" x14ac:dyDescent="0.3">
      <c r="A402" s="3" t="s">
        <v>844</v>
      </c>
      <c r="B402" s="4">
        <v>45694</v>
      </c>
      <c r="C402" s="3" t="s">
        <v>1081</v>
      </c>
      <c r="D402" s="3" t="s">
        <v>1071</v>
      </c>
      <c r="E402" s="3" t="s">
        <v>845</v>
      </c>
      <c r="F402" s="3" t="s">
        <v>1270</v>
      </c>
      <c r="G402" s="3" t="s">
        <v>1571</v>
      </c>
      <c r="H402" s="3" t="s">
        <v>88</v>
      </c>
      <c r="I402" s="3" t="s">
        <v>34</v>
      </c>
      <c r="J402" s="3">
        <v>1302.7</v>
      </c>
      <c r="K402" s="3">
        <v>3</v>
      </c>
      <c r="L402" s="3">
        <v>250.15</v>
      </c>
      <c r="M402" s="3">
        <v>210.26</v>
      </c>
      <c r="N402" s="3">
        <v>210</v>
      </c>
      <c r="O402" s="3" t="s">
        <v>1055</v>
      </c>
      <c r="P402" s="3" t="s">
        <v>35</v>
      </c>
      <c r="Q402" s="3" t="s">
        <v>21</v>
      </c>
      <c r="R402" s="3">
        <f>YEAR(Table1[[#This Row],[Ordered Date]])</f>
        <v>2025</v>
      </c>
    </row>
    <row r="403" spans="1:18" x14ac:dyDescent="0.3">
      <c r="A403" s="3" t="s">
        <v>846</v>
      </c>
      <c r="B403" s="4">
        <v>45697</v>
      </c>
      <c r="C403" s="3" t="s">
        <v>1081</v>
      </c>
      <c r="D403" s="3" t="s">
        <v>1094</v>
      </c>
      <c r="E403" s="3" t="s">
        <v>847</v>
      </c>
      <c r="F403" s="3" t="s">
        <v>1112</v>
      </c>
      <c r="G403" s="3" t="s">
        <v>1090</v>
      </c>
      <c r="H403" s="3" t="s">
        <v>19</v>
      </c>
      <c r="I403" s="3" t="s">
        <v>20</v>
      </c>
      <c r="J403" s="3">
        <v>404.51</v>
      </c>
      <c r="K403" s="3">
        <v>1</v>
      </c>
      <c r="L403" s="3">
        <v>41.62</v>
      </c>
      <c r="M403" s="3">
        <v>116.88</v>
      </c>
      <c r="N403" s="3">
        <v>117</v>
      </c>
      <c r="O403" s="3" t="s">
        <v>1055</v>
      </c>
      <c r="P403" s="3" t="s">
        <v>15</v>
      </c>
      <c r="Q403" s="3" t="s">
        <v>119</v>
      </c>
      <c r="R403" s="3">
        <f>YEAR(Table1[[#This Row],[Ordered Date]])</f>
        <v>2025</v>
      </c>
    </row>
    <row r="404" spans="1:18" x14ac:dyDescent="0.3">
      <c r="A404" s="3" t="s">
        <v>848</v>
      </c>
      <c r="B404" s="4">
        <v>45387</v>
      </c>
      <c r="C404" s="3" t="s">
        <v>1067</v>
      </c>
      <c r="D404" s="3" t="s">
        <v>1060</v>
      </c>
      <c r="E404" s="3" t="s">
        <v>849</v>
      </c>
      <c r="F404" s="3" t="s">
        <v>1085</v>
      </c>
      <c r="G404" s="3" t="s">
        <v>1054</v>
      </c>
      <c r="H404" s="3" t="s">
        <v>1107</v>
      </c>
      <c r="I404" s="3" t="s">
        <v>20</v>
      </c>
      <c r="J404" s="3">
        <v>2168.6799999999998</v>
      </c>
      <c r="K404" s="3">
        <v>6</v>
      </c>
      <c r="L404" s="3">
        <v>302.77999999999997</v>
      </c>
      <c r="M404" s="3">
        <v>380.7</v>
      </c>
      <c r="N404" s="3">
        <v>381</v>
      </c>
      <c r="O404" s="3" t="s">
        <v>1055</v>
      </c>
      <c r="P404" s="3" t="s">
        <v>35</v>
      </c>
      <c r="Q404" s="3" t="s">
        <v>43</v>
      </c>
      <c r="R404" s="3">
        <f>YEAR(Table1[[#This Row],[Ordered Date]])</f>
        <v>2024</v>
      </c>
    </row>
    <row r="405" spans="1:18" x14ac:dyDescent="0.3">
      <c r="A405" s="3" t="s">
        <v>850</v>
      </c>
      <c r="B405" s="4">
        <v>45471</v>
      </c>
      <c r="C405" s="3" t="s">
        <v>1091</v>
      </c>
      <c r="D405" s="3" t="s">
        <v>1060</v>
      </c>
      <c r="E405" s="3" t="s">
        <v>851</v>
      </c>
      <c r="F405" s="3" t="s">
        <v>1255</v>
      </c>
      <c r="G405" s="3" t="s">
        <v>1388</v>
      </c>
      <c r="H405" s="3" t="s">
        <v>24</v>
      </c>
      <c r="I405" s="3" t="s">
        <v>14</v>
      </c>
      <c r="J405" s="3">
        <v>3750.17</v>
      </c>
      <c r="K405" s="3">
        <v>10</v>
      </c>
      <c r="L405" s="3">
        <v>465.46</v>
      </c>
      <c r="M405" s="3">
        <v>650.83000000000004</v>
      </c>
      <c r="N405" s="3">
        <v>651</v>
      </c>
      <c r="O405" s="3" t="s">
        <v>1055</v>
      </c>
      <c r="P405" s="3" t="s">
        <v>15</v>
      </c>
      <c r="Q405" s="3" t="s">
        <v>21</v>
      </c>
      <c r="R405" s="3">
        <f>YEAR(Table1[[#This Row],[Ordered Date]])</f>
        <v>2024</v>
      </c>
    </row>
    <row r="406" spans="1:18" x14ac:dyDescent="0.3">
      <c r="A406" s="3" t="s">
        <v>852</v>
      </c>
      <c r="B406" s="4">
        <v>45684</v>
      </c>
      <c r="C406" s="3" t="s">
        <v>1070</v>
      </c>
      <c r="D406" s="3" t="s">
        <v>1088</v>
      </c>
      <c r="E406" s="3" t="s">
        <v>853</v>
      </c>
      <c r="F406" s="3" t="s">
        <v>1572</v>
      </c>
      <c r="G406" s="3" t="s">
        <v>1195</v>
      </c>
      <c r="H406" s="3" t="s">
        <v>33</v>
      </c>
      <c r="I406" s="3" t="s">
        <v>34</v>
      </c>
      <c r="J406" s="3">
        <v>566.66999999999996</v>
      </c>
      <c r="K406" s="3">
        <v>3</v>
      </c>
      <c r="L406" s="3">
        <v>105.55</v>
      </c>
      <c r="M406" s="3">
        <v>83.99</v>
      </c>
      <c r="N406" s="3">
        <v>84</v>
      </c>
      <c r="O406" s="3" t="s">
        <v>1055</v>
      </c>
      <c r="P406" s="3" t="s">
        <v>35</v>
      </c>
      <c r="Q406" s="3" t="s">
        <v>21</v>
      </c>
      <c r="R406" s="3">
        <f>YEAR(Table1[[#This Row],[Ordered Date]])</f>
        <v>2025</v>
      </c>
    </row>
    <row r="407" spans="1:18" x14ac:dyDescent="0.3">
      <c r="A407" s="3" t="s">
        <v>854</v>
      </c>
      <c r="B407" s="4">
        <v>45697</v>
      </c>
      <c r="C407" s="3" t="s">
        <v>1081</v>
      </c>
      <c r="D407" s="3" t="s">
        <v>1094</v>
      </c>
      <c r="E407" s="3" t="s">
        <v>855</v>
      </c>
      <c r="F407" s="3" t="s">
        <v>1133</v>
      </c>
      <c r="G407" s="3" t="s">
        <v>1152</v>
      </c>
      <c r="H407" s="3" t="s">
        <v>102</v>
      </c>
      <c r="I407" s="3" t="s">
        <v>34</v>
      </c>
      <c r="J407" s="3">
        <v>6383.89</v>
      </c>
      <c r="K407" s="3">
        <v>8</v>
      </c>
      <c r="L407" s="3">
        <v>925.61</v>
      </c>
      <c r="M407" s="3">
        <v>978.87</v>
      </c>
      <c r="N407" s="3">
        <v>979</v>
      </c>
      <c r="O407" s="3" t="s">
        <v>1055</v>
      </c>
      <c r="P407" s="3" t="s">
        <v>25</v>
      </c>
      <c r="Q407" s="3" t="s">
        <v>43</v>
      </c>
      <c r="R407" s="3">
        <f>YEAR(Table1[[#This Row],[Ordered Date]])</f>
        <v>2025</v>
      </c>
    </row>
    <row r="408" spans="1:18" x14ac:dyDescent="0.3">
      <c r="A408" s="3" t="s">
        <v>856</v>
      </c>
      <c r="B408" s="4">
        <v>45456</v>
      </c>
      <c r="C408" s="3" t="s">
        <v>1091</v>
      </c>
      <c r="D408" s="3" t="s">
        <v>1071</v>
      </c>
      <c r="E408" s="3" t="s">
        <v>857</v>
      </c>
      <c r="F408" s="3" t="s">
        <v>1170</v>
      </c>
      <c r="G408" s="3" t="s">
        <v>1346</v>
      </c>
      <c r="H408" s="3" t="s">
        <v>138</v>
      </c>
      <c r="I408" s="3" t="s">
        <v>30</v>
      </c>
      <c r="J408" s="3">
        <v>1661.14</v>
      </c>
      <c r="K408" s="3">
        <v>2</v>
      </c>
      <c r="L408" s="3">
        <v>273.22000000000003</v>
      </c>
      <c r="M408" s="3">
        <v>167.82</v>
      </c>
      <c r="N408" s="3">
        <v>168</v>
      </c>
      <c r="O408" s="3" t="s">
        <v>1055</v>
      </c>
      <c r="P408" s="3" t="s">
        <v>39</v>
      </c>
      <c r="Q408" s="3" t="s">
        <v>16</v>
      </c>
      <c r="R408" s="3">
        <f>YEAR(Table1[[#This Row],[Ordered Date]])</f>
        <v>2024</v>
      </c>
    </row>
    <row r="409" spans="1:18" x14ac:dyDescent="0.3">
      <c r="A409" s="3" t="s">
        <v>858</v>
      </c>
      <c r="B409" s="4">
        <v>45504</v>
      </c>
      <c r="C409" s="3" t="s">
        <v>1087</v>
      </c>
      <c r="D409" s="3" t="s">
        <v>1057</v>
      </c>
      <c r="E409" s="3" t="s">
        <v>859</v>
      </c>
      <c r="F409" s="3" t="s">
        <v>1058</v>
      </c>
      <c r="G409" s="3" t="s">
        <v>1512</v>
      </c>
      <c r="H409" s="3" t="s">
        <v>175</v>
      </c>
      <c r="I409" s="3" t="s">
        <v>30</v>
      </c>
      <c r="J409" s="3">
        <v>1881.1</v>
      </c>
      <c r="K409" s="3">
        <v>2</v>
      </c>
      <c r="L409" s="3">
        <v>76.790000000000006</v>
      </c>
      <c r="M409" s="3">
        <v>277.12</v>
      </c>
      <c r="N409" s="3">
        <v>277</v>
      </c>
      <c r="O409" s="3" t="s">
        <v>1055</v>
      </c>
      <c r="P409" s="3" t="s">
        <v>25</v>
      </c>
      <c r="Q409" s="3" t="s">
        <v>119</v>
      </c>
      <c r="R409" s="3">
        <f>YEAR(Table1[[#This Row],[Ordered Date]])</f>
        <v>2024</v>
      </c>
    </row>
    <row r="410" spans="1:18" x14ac:dyDescent="0.3">
      <c r="A410" s="3" t="s">
        <v>860</v>
      </c>
      <c r="B410" s="4">
        <v>45719</v>
      </c>
      <c r="C410" s="3" t="s">
        <v>1056</v>
      </c>
      <c r="D410" s="3" t="s">
        <v>1088</v>
      </c>
      <c r="E410" s="3" t="s">
        <v>861</v>
      </c>
      <c r="F410" s="3" t="s">
        <v>1374</v>
      </c>
      <c r="G410" s="3" t="s">
        <v>1141</v>
      </c>
      <c r="H410" s="3" t="s">
        <v>88</v>
      </c>
      <c r="I410" s="3" t="s">
        <v>34</v>
      </c>
      <c r="J410" s="3">
        <v>1158.46</v>
      </c>
      <c r="K410" s="3">
        <v>5</v>
      </c>
      <c r="L410" s="3">
        <v>230.76</v>
      </c>
      <c r="M410" s="3">
        <v>160.46</v>
      </c>
      <c r="N410" s="3">
        <v>160</v>
      </c>
      <c r="O410" s="3" t="s">
        <v>1055</v>
      </c>
      <c r="P410" s="3" t="s">
        <v>39</v>
      </c>
      <c r="Q410" s="3" t="s">
        <v>21</v>
      </c>
      <c r="R410" s="3">
        <f>YEAR(Table1[[#This Row],[Ordered Date]])</f>
        <v>2025</v>
      </c>
    </row>
    <row r="411" spans="1:18" x14ac:dyDescent="0.3">
      <c r="A411" s="3" t="s">
        <v>862</v>
      </c>
      <c r="B411" s="4">
        <v>45460</v>
      </c>
      <c r="C411" s="3" t="s">
        <v>1091</v>
      </c>
      <c r="D411" s="3" t="s">
        <v>1088</v>
      </c>
      <c r="E411" s="3" t="s">
        <v>863</v>
      </c>
      <c r="F411" s="3" t="s">
        <v>1105</v>
      </c>
      <c r="G411" s="3" t="s">
        <v>1410</v>
      </c>
      <c r="H411" s="3" t="s">
        <v>52</v>
      </c>
      <c r="I411" s="3" t="s">
        <v>30</v>
      </c>
      <c r="J411" s="3">
        <v>8026.59</v>
      </c>
      <c r="K411" s="3">
        <v>10</v>
      </c>
      <c r="L411" s="3">
        <v>4.49</v>
      </c>
      <c r="M411" s="3">
        <v>1726.2</v>
      </c>
      <c r="N411" s="3">
        <v>1726</v>
      </c>
      <c r="O411" s="3" t="s">
        <v>1063</v>
      </c>
      <c r="P411" s="3" t="s">
        <v>39</v>
      </c>
      <c r="Q411" s="3" t="s">
        <v>119</v>
      </c>
      <c r="R411" s="3">
        <f>YEAR(Table1[[#This Row],[Ordered Date]])</f>
        <v>2024</v>
      </c>
    </row>
    <row r="412" spans="1:18" x14ac:dyDescent="0.3">
      <c r="A412" s="3" t="s">
        <v>864</v>
      </c>
      <c r="B412" s="4">
        <v>45387</v>
      </c>
      <c r="C412" s="3" t="s">
        <v>1067</v>
      </c>
      <c r="D412" s="3" t="s">
        <v>1060</v>
      </c>
      <c r="E412" s="3" t="s">
        <v>865</v>
      </c>
      <c r="F412" s="3" t="s">
        <v>1549</v>
      </c>
      <c r="G412" s="3" t="s">
        <v>1245</v>
      </c>
      <c r="H412" s="3" t="s">
        <v>29</v>
      </c>
      <c r="I412" s="3" t="s">
        <v>30</v>
      </c>
      <c r="J412" s="3">
        <v>423.41</v>
      </c>
      <c r="K412" s="3">
        <v>8</v>
      </c>
      <c r="L412" s="3">
        <v>66.81</v>
      </c>
      <c r="M412" s="3">
        <v>110.32</v>
      </c>
      <c r="N412" s="3">
        <v>110</v>
      </c>
      <c r="O412" s="3" t="s">
        <v>1055</v>
      </c>
      <c r="P412" s="3" t="s">
        <v>39</v>
      </c>
      <c r="Q412" s="3" t="s">
        <v>16</v>
      </c>
      <c r="R412" s="3">
        <f>YEAR(Table1[[#This Row],[Ordered Date]])</f>
        <v>2024</v>
      </c>
    </row>
    <row r="413" spans="1:18" x14ac:dyDescent="0.3">
      <c r="A413" s="3" t="s">
        <v>866</v>
      </c>
      <c r="B413" s="4">
        <v>45561</v>
      </c>
      <c r="C413" s="3" t="s">
        <v>1079</v>
      </c>
      <c r="D413" s="3" t="s">
        <v>1071</v>
      </c>
      <c r="E413" s="3" t="s">
        <v>867</v>
      </c>
      <c r="F413" s="3" t="s">
        <v>1573</v>
      </c>
      <c r="G413" s="3" t="s">
        <v>1556</v>
      </c>
      <c r="H413" s="3" t="s">
        <v>29</v>
      </c>
      <c r="I413" s="3" t="s">
        <v>30</v>
      </c>
      <c r="J413" s="3">
        <v>1070.27</v>
      </c>
      <c r="K413" s="3">
        <v>2</v>
      </c>
      <c r="L413" s="3">
        <v>155.1</v>
      </c>
      <c r="M413" s="3">
        <v>175.59</v>
      </c>
      <c r="N413" s="3">
        <v>176</v>
      </c>
      <c r="O413" s="3" t="s">
        <v>1055</v>
      </c>
      <c r="P413" s="3" t="s">
        <v>25</v>
      </c>
      <c r="Q413" s="3" t="s">
        <v>16</v>
      </c>
      <c r="R413" s="3">
        <f>YEAR(Table1[[#This Row],[Ordered Date]])</f>
        <v>2024</v>
      </c>
    </row>
    <row r="414" spans="1:18" x14ac:dyDescent="0.3">
      <c r="A414" s="3" t="s">
        <v>868</v>
      </c>
      <c r="B414" s="4">
        <v>45612</v>
      </c>
      <c r="C414" s="3" t="s">
        <v>1059</v>
      </c>
      <c r="D414" s="3" t="s">
        <v>1052</v>
      </c>
      <c r="E414" s="3" t="s">
        <v>869</v>
      </c>
      <c r="F414" s="3" t="s">
        <v>1574</v>
      </c>
      <c r="G414" s="3" t="s">
        <v>1181</v>
      </c>
      <c r="H414" s="3" t="s">
        <v>69</v>
      </c>
      <c r="I414" s="3" t="s">
        <v>34</v>
      </c>
      <c r="J414" s="3">
        <v>126.49</v>
      </c>
      <c r="K414" s="3">
        <v>2</v>
      </c>
      <c r="L414" s="3">
        <v>15.06</v>
      </c>
      <c r="M414" s="3">
        <v>24.06</v>
      </c>
      <c r="N414" s="3">
        <v>24</v>
      </c>
      <c r="O414" s="3" t="s">
        <v>1055</v>
      </c>
      <c r="P414" s="3" t="s">
        <v>35</v>
      </c>
      <c r="Q414" s="3" t="s">
        <v>16</v>
      </c>
      <c r="R414" s="3">
        <f>YEAR(Table1[[#This Row],[Ordered Date]])</f>
        <v>2024</v>
      </c>
    </row>
    <row r="415" spans="1:18" x14ac:dyDescent="0.3">
      <c r="A415" s="3" t="s">
        <v>870</v>
      </c>
      <c r="B415" s="4">
        <v>45547</v>
      </c>
      <c r="C415" s="3" t="s">
        <v>1079</v>
      </c>
      <c r="D415" s="3" t="s">
        <v>1071</v>
      </c>
      <c r="E415" s="3" t="s">
        <v>871</v>
      </c>
      <c r="F415" s="3" t="s">
        <v>1238</v>
      </c>
      <c r="G415" s="3" t="s">
        <v>1152</v>
      </c>
      <c r="H415" s="3" t="s">
        <v>88</v>
      </c>
      <c r="I415" s="3" t="s">
        <v>34</v>
      </c>
      <c r="J415" s="3">
        <v>705.61</v>
      </c>
      <c r="K415" s="3">
        <v>1</v>
      </c>
      <c r="L415" s="3">
        <v>37.29</v>
      </c>
      <c r="M415" s="3">
        <v>150.59</v>
      </c>
      <c r="N415" s="3">
        <v>151</v>
      </c>
      <c r="O415" s="3" t="s">
        <v>1055</v>
      </c>
      <c r="P415" s="3" t="s">
        <v>15</v>
      </c>
      <c r="Q415" s="3" t="s">
        <v>119</v>
      </c>
      <c r="R415" s="3">
        <f>YEAR(Table1[[#This Row],[Ordered Date]])</f>
        <v>2024</v>
      </c>
    </row>
    <row r="416" spans="1:18" x14ac:dyDescent="0.3">
      <c r="A416" s="3" t="s">
        <v>872</v>
      </c>
      <c r="B416" s="4">
        <v>45618</v>
      </c>
      <c r="C416" s="3" t="s">
        <v>1059</v>
      </c>
      <c r="D416" s="3" t="s">
        <v>1060</v>
      </c>
      <c r="E416" s="3" t="s">
        <v>873</v>
      </c>
      <c r="F416" s="3" t="s">
        <v>1364</v>
      </c>
      <c r="G416" s="3" t="s">
        <v>1575</v>
      </c>
      <c r="H416" s="3" t="s">
        <v>42</v>
      </c>
      <c r="I416" s="3" t="s">
        <v>20</v>
      </c>
      <c r="J416" s="3">
        <v>1150.72</v>
      </c>
      <c r="K416" s="3">
        <v>3</v>
      </c>
      <c r="L416" s="3">
        <v>183.21</v>
      </c>
      <c r="M416" s="3">
        <v>267.8</v>
      </c>
      <c r="N416" s="3">
        <v>268</v>
      </c>
      <c r="O416" s="3" t="s">
        <v>1055</v>
      </c>
      <c r="P416" s="3" t="s">
        <v>15</v>
      </c>
      <c r="Q416" s="3" t="s">
        <v>43</v>
      </c>
      <c r="R416" s="3">
        <f>YEAR(Table1[[#This Row],[Ordered Date]])</f>
        <v>2024</v>
      </c>
    </row>
    <row r="417" spans="1:18" x14ac:dyDescent="0.3">
      <c r="A417" s="3" t="s">
        <v>874</v>
      </c>
      <c r="B417" s="4">
        <v>45585</v>
      </c>
      <c r="C417" s="3" t="s">
        <v>1097</v>
      </c>
      <c r="D417" s="3" t="s">
        <v>1094</v>
      </c>
      <c r="E417" s="3" t="s">
        <v>875</v>
      </c>
      <c r="F417" s="3" t="s">
        <v>1576</v>
      </c>
      <c r="G417" s="3" t="s">
        <v>1577</v>
      </c>
      <c r="H417" s="3" t="s">
        <v>46</v>
      </c>
      <c r="I417" s="3" t="s">
        <v>14</v>
      </c>
      <c r="J417" s="3">
        <v>2239.71</v>
      </c>
      <c r="K417" s="3">
        <v>3</v>
      </c>
      <c r="L417" s="3">
        <v>374.98</v>
      </c>
      <c r="M417" s="3">
        <v>535.69000000000005</v>
      </c>
      <c r="N417" s="3">
        <v>536</v>
      </c>
      <c r="O417" s="3" t="s">
        <v>1055</v>
      </c>
      <c r="P417" s="3" t="s">
        <v>39</v>
      </c>
      <c r="Q417" s="3" t="s">
        <v>43</v>
      </c>
      <c r="R417" s="3">
        <f>YEAR(Table1[[#This Row],[Ordered Date]])</f>
        <v>2024</v>
      </c>
    </row>
    <row r="418" spans="1:18" x14ac:dyDescent="0.3">
      <c r="A418" s="3" t="s">
        <v>876</v>
      </c>
      <c r="B418" s="4">
        <v>45562</v>
      </c>
      <c r="C418" s="3" t="s">
        <v>1079</v>
      </c>
      <c r="D418" s="3" t="s">
        <v>1060</v>
      </c>
      <c r="E418" s="3" t="s">
        <v>877</v>
      </c>
      <c r="F418" s="3" t="s">
        <v>1053</v>
      </c>
      <c r="G418" s="3" t="s">
        <v>1578</v>
      </c>
      <c r="H418" s="3" t="s">
        <v>13</v>
      </c>
      <c r="I418" s="3" t="s">
        <v>14</v>
      </c>
      <c r="J418" s="3">
        <v>3876.35</v>
      </c>
      <c r="K418" s="3">
        <v>4</v>
      </c>
      <c r="L418" s="3">
        <v>728.21</v>
      </c>
      <c r="M418" s="3">
        <v>1146.3499999999999</v>
      </c>
      <c r="N418" s="3">
        <v>1146</v>
      </c>
      <c r="O418" s="3" t="s">
        <v>1063</v>
      </c>
      <c r="P418" s="3" t="s">
        <v>15</v>
      </c>
      <c r="Q418" s="3" t="s">
        <v>119</v>
      </c>
      <c r="R418" s="3">
        <f>YEAR(Table1[[#This Row],[Ordered Date]])</f>
        <v>2024</v>
      </c>
    </row>
    <row r="419" spans="1:18" x14ac:dyDescent="0.3">
      <c r="A419" s="3" t="s">
        <v>878</v>
      </c>
      <c r="B419" s="4">
        <v>45392</v>
      </c>
      <c r="C419" s="3" t="s">
        <v>1067</v>
      </c>
      <c r="D419" s="3" t="s">
        <v>1057</v>
      </c>
      <c r="E419" s="3" t="s">
        <v>879</v>
      </c>
      <c r="F419" s="3" t="s">
        <v>1144</v>
      </c>
      <c r="G419" s="3" t="s">
        <v>1113</v>
      </c>
      <c r="H419" s="3" t="s">
        <v>1107</v>
      </c>
      <c r="I419" s="3" t="s">
        <v>20</v>
      </c>
      <c r="J419" s="3">
        <v>474.05</v>
      </c>
      <c r="K419" s="3">
        <v>5</v>
      </c>
      <c r="L419" s="3">
        <v>14.56</v>
      </c>
      <c r="M419" s="3">
        <v>128.72999999999999</v>
      </c>
      <c r="N419" s="3">
        <v>129</v>
      </c>
      <c r="O419" s="3" t="s">
        <v>1055</v>
      </c>
      <c r="P419" s="3" t="s">
        <v>35</v>
      </c>
      <c r="Q419" s="3" t="s">
        <v>119</v>
      </c>
      <c r="R419" s="3">
        <f>YEAR(Table1[[#This Row],[Ordered Date]])</f>
        <v>2024</v>
      </c>
    </row>
    <row r="420" spans="1:18" x14ac:dyDescent="0.3">
      <c r="A420" s="3" t="s">
        <v>880</v>
      </c>
      <c r="B420" s="4">
        <v>45405</v>
      </c>
      <c r="C420" s="3" t="s">
        <v>1067</v>
      </c>
      <c r="D420" s="3" t="s">
        <v>1064</v>
      </c>
      <c r="E420" s="3" t="s">
        <v>881</v>
      </c>
      <c r="F420" s="3" t="s">
        <v>1540</v>
      </c>
      <c r="G420" s="3" t="s">
        <v>1579</v>
      </c>
      <c r="H420" s="3" t="s">
        <v>62</v>
      </c>
      <c r="I420" s="3" t="s">
        <v>20</v>
      </c>
      <c r="J420" s="3">
        <v>3061.69</v>
      </c>
      <c r="K420" s="3">
        <v>9</v>
      </c>
      <c r="L420" s="3">
        <v>503.38</v>
      </c>
      <c r="M420" s="3">
        <v>551.54</v>
      </c>
      <c r="N420" s="3">
        <v>552</v>
      </c>
      <c r="O420" s="3" t="s">
        <v>1055</v>
      </c>
      <c r="P420" s="3" t="s">
        <v>15</v>
      </c>
      <c r="Q420" s="3" t="s">
        <v>26</v>
      </c>
      <c r="R420" s="3">
        <f>YEAR(Table1[[#This Row],[Ordered Date]])</f>
        <v>2024</v>
      </c>
    </row>
    <row r="421" spans="1:18" x14ac:dyDescent="0.3">
      <c r="A421" s="3" t="s">
        <v>882</v>
      </c>
      <c r="B421" s="4">
        <v>45662</v>
      </c>
      <c r="C421" s="3" t="s">
        <v>1070</v>
      </c>
      <c r="D421" s="3" t="s">
        <v>1094</v>
      </c>
      <c r="E421" s="3" t="s">
        <v>883</v>
      </c>
      <c r="F421" s="3" t="s">
        <v>1470</v>
      </c>
      <c r="G421" s="3" t="s">
        <v>1054</v>
      </c>
      <c r="H421" s="3" t="s">
        <v>69</v>
      </c>
      <c r="I421" s="3" t="s">
        <v>34</v>
      </c>
      <c r="J421" s="3">
        <v>2517.04</v>
      </c>
      <c r="K421" s="3">
        <v>8</v>
      </c>
      <c r="L421" s="3">
        <v>338.21</v>
      </c>
      <c r="M421" s="3">
        <v>326.23</v>
      </c>
      <c r="N421" s="3">
        <v>326</v>
      </c>
      <c r="O421" s="3" t="s">
        <v>1055</v>
      </c>
      <c r="P421" s="3" t="s">
        <v>39</v>
      </c>
      <c r="Q421" s="3" t="s">
        <v>119</v>
      </c>
      <c r="R421" s="3">
        <f>YEAR(Table1[[#This Row],[Ordered Date]])</f>
        <v>2025</v>
      </c>
    </row>
    <row r="422" spans="1:18" x14ac:dyDescent="0.3">
      <c r="A422" s="3" t="s">
        <v>884</v>
      </c>
      <c r="B422" s="4">
        <v>45494</v>
      </c>
      <c r="C422" s="3" t="s">
        <v>1087</v>
      </c>
      <c r="D422" s="3" t="s">
        <v>1094</v>
      </c>
      <c r="E422" s="3" t="s">
        <v>885</v>
      </c>
      <c r="F422" s="3" t="s">
        <v>1580</v>
      </c>
      <c r="G422" s="3" t="s">
        <v>1581</v>
      </c>
      <c r="H422" s="3" t="s">
        <v>49</v>
      </c>
      <c r="I422" s="3" t="s">
        <v>20</v>
      </c>
      <c r="J422" s="3">
        <v>476.15</v>
      </c>
      <c r="K422" s="3">
        <v>10</v>
      </c>
      <c r="L422" s="3">
        <v>64.209999999999994</v>
      </c>
      <c r="M422" s="3">
        <v>106.61</v>
      </c>
      <c r="N422" s="3">
        <v>107</v>
      </c>
      <c r="O422" s="3" t="s">
        <v>1055</v>
      </c>
      <c r="P422" s="3" t="s">
        <v>39</v>
      </c>
      <c r="Q422" s="3" t="s">
        <v>16</v>
      </c>
      <c r="R422" s="3">
        <f>YEAR(Table1[[#This Row],[Ordered Date]])</f>
        <v>2024</v>
      </c>
    </row>
    <row r="423" spans="1:18" x14ac:dyDescent="0.3">
      <c r="A423" s="3" t="s">
        <v>886</v>
      </c>
      <c r="B423" s="4">
        <v>45726</v>
      </c>
      <c r="C423" s="3" t="s">
        <v>1056</v>
      </c>
      <c r="D423" s="3" t="s">
        <v>1088</v>
      </c>
      <c r="E423" s="3" t="s">
        <v>887</v>
      </c>
      <c r="F423" s="3" t="s">
        <v>1264</v>
      </c>
      <c r="G423" s="3" t="s">
        <v>1582</v>
      </c>
      <c r="H423" s="3" t="s">
        <v>19</v>
      </c>
      <c r="I423" s="3" t="s">
        <v>20</v>
      </c>
      <c r="J423" s="3">
        <v>2912.71</v>
      </c>
      <c r="K423" s="3">
        <v>10</v>
      </c>
      <c r="L423" s="3">
        <v>67.489999999999995</v>
      </c>
      <c r="M423" s="3">
        <v>417.71</v>
      </c>
      <c r="N423" s="3">
        <v>418</v>
      </c>
      <c r="O423" s="3" t="s">
        <v>1055</v>
      </c>
      <c r="P423" s="3" t="s">
        <v>39</v>
      </c>
      <c r="Q423" s="3" t="s">
        <v>16</v>
      </c>
      <c r="R423" s="3">
        <f>YEAR(Table1[[#This Row],[Ordered Date]])</f>
        <v>2025</v>
      </c>
    </row>
    <row r="424" spans="1:18" x14ac:dyDescent="0.3">
      <c r="A424" s="3" t="s">
        <v>888</v>
      </c>
      <c r="B424" s="4">
        <v>45497</v>
      </c>
      <c r="C424" s="3" t="s">
        <v>1087</v>
      </c>
      <c r="D424" s="3" t="s">
        <v>1057</v>
      </c>
      <c r="E424" s="3" t="s">
        <v>889</v>
      </c>
      <c r="F424" s="3" t="s">
        <v>1583</v>
      </c>
      <c r="G424" s="3" t="s">
        <v>1584</v>
      </c>
      <c r="H424" s="3" t="s">
        <v>38</v>
      </c>
      <c r="I424" s="3" t="s">
        <v>14</v>
      </c>
      <c r="J424" s="3">
        <v>903.29</v>
      </c>
      <c r="K424" s="3">
        <v>7</v>
      </c>
      <c r="L424" s="3">
        <v>155.57</v>
      </c>
      <c r="M424" s="3">
        <v>108.84</v>
      </c>
      <c r="N424" s="3">
        <v>109</v>
      </c>
      <c r="O424" s="3" t="s">
        <v>1055</v>
      </c>
      <c r="P424" s="3" t="s">
        <v>35</v>
      </c>
      <c r="Q424" s="3" t="s">
        <v>16</v>
      </c>
      <c r="R424" s="3">
        <f>YEAR(Table1[[#This Row],[Ordered Date]])</f>
        <v>2024</v>
      </c>
    </row>
    <row r="425" spans="1:18" x14ac:dyDescent="0.3">
      <c r="A425" s="3" t="s">
        <v>890</v>
      </c>
      <c r="B425" s="4">
        <v>45522</v>
      </c>
      <c r="C425" s="3" t="s">
        <v>1051</v>
      </c>
      <c r="D425" s="3" t="s">
        <v>1094</v>
      </c>
      <c r="E425" s="3" t="s">
        <v>891</v>
      </c>
      <c r="F425" s="3" t="s">
        <v>1585</v>
      </c>
      <c r="G425" s="3" t="s">
        <v>1482</v>
      </c>
      <c r="H425" s="3" t="s">
        <v>57</v>
      </c>
      <c r="I425" s="3" t="s">
        <v>14</v>
      </c>
      <c r="J425" s="3">
        <v>2832.58</v>
      </c>
      <c r="K425" s="3">
        <v>6</v>
      </c>
      <c r="L425" s="3">
        <v>298.7</v>
      </c>
      <c r="M425" s="3">
        <v>290.12</v>
      </c>
      <c r="N425" s="3">
        <v>290</v>
      </c>
      <c r="O425" s="3" t="s">
        <v>1055</v>
      </c>
      <c r="P425" s="3" t="s">
        <v>35</v>
      </c>
      <c r="Q425" s="3" t="s">
        <v>26</v>
      </c>
      <c r="R425" s="3">
        <f>YEAR(Table1[[#This Row],[Ordered Date]])</f>
        <v>2024</v>
      </c>
    </row>
    <row r="426" spans="1:18" x14ac:dyDescent="0.3">
      <c r="A426" s="3" t="s">
        <v>892</v>
      </c>
      <c r="B426" s="4">
        <v>45676</v>
      </c>
      <c r="C426" s="3" t="s">
        <v>1070</v>
      </c>
      <c r="D426" s="3" t="s">
        <v>1094</v>
      </c>
      <c r="E426" s="3" t="s">
        <v>893</v>
      </c>
      <c r="F426" s="3" t="s">
        <v>1235</v>
      </c>
      <c r="G426" s="3" t="s">
        <v>1586</v>
      </c>
      <c r="H426" s="3" t="s">
        <v>46</v>
      </c>
      <c r="I426" s="3" t="s">
        <v>14</v>
      </c>
      <c r="J426" s="3">
        <v>6759.68</v>
      </c>
      <c r="K426" s="3">
        <v>8</v>
      </c>
      <c r="L426" s="3">
        <v>112.19</v>
      </c>
      <c r="M426" s="3">
        <v>1629.62</v>
      </c>
      <c r="N426" s="3">
        <v>1630</v>
      </c>
      <c r="O426" s="3" t="s">
        <v>1063</v>
      </c>
      <c r="P426" s="3" t="s">
        <v>39</v>
      </c>
      <c r="Q426" s="3" t="s">
        <v>21</v>
      </c>
      <c r="R426" s="3">
        <f>YEAR(Table1[[#This Row],[Ordered Date]])</f>
        <v>2025</v>
      </c>
    </row>
    <row r="427" spans="1:18" x14ac:dyDescent="0.3">
      <c r="A427" s="3" t="s">
        <v>894</v>
      </c>
      <c r="B427" s="4">
        <v>45440</v>
      </c>
      <c r="C427" s="3" t="s">
        <v>1150</v>
      </c>
      <c r="D427" s="3" t="s">
        <v>1064</v>
      </c>
      <c r="E427" s="3" t="s">
        <v>895</v>
      </c>
      <c r="F427" s="3" t="s">
        <v>1587</v>
      </c>
      <c r="G427" s="3" t="s">
        <v>1336</v>
      </c>
      <c r="H427" s="3" t="s">
        <v>42</v>
      </c>
      <c r="I427" s="3" t="s">
        <v>20</v>
      </c>
      <c r="J427" s="3">
        <v>2845.98</v>
      </c>
      <c r="K427" s="3">
        <v>8</v>
      </c>
      <c r="L427" s="3">
        <v>354.95</v>
      </c>
      <c r="M427" s="3">
        <v>769.99</v>
      </c>
      <c r="N427" s="3">
        <v>770</v>
      </c>
      <c r="O427" s="3" t="s">
        <v>1055</v>
      </c>
      <c r="P427" s="3" t="s">
        <v>25</v>
      </c>
      <c r="Q427" s="3" t="s">
        <v>21</v>
      </c>
      <c r="R427" s="3">
        <f>YEAR(Table1[[#This Row],[Ordered Date]])</f>
        <v>2024</v>
      </c>
    </row>
    <row r="428" spans="1:18" x14ac:dyDescent="0.3">
      <c r="A428" s="3" t="s">
        <v>896</v>
      </c>
      <c r="B428" s="4">
        <v>45413</v>
      </c>
      <c r="C428" s="3" t="s">
        <v>1150</v>
      </c>
      <c r="D428" s="3" t="s">
        <v>1057</v>
      </c>
      <c r="E428" s="3" t="s">
        <v>897</v>
      </c>
      <c r="F428" s="3" t="s">
        <v>1475</v>
      </c>
      <c r="G428" s="3" t="s">
        <v>1588</v>
      </c>
      <c r="H428" s="3" t="s">
        <v>24</v>
      </c>
      <c r="I428" s="3" t="s">
        <v>14</v>
      </c>
      <c r="J428" s="3">
        <v>639.29999999999995</v>
      </c>
      <c r="K428" s="3">
        <v>1</v>
      </c>
      <c r="L428" s="3">
        <v>38.58</v>
      </c>
      <c r="M428" s="3">
        <v>155.97999999999999</v>
      </c>
      <c r="N428" s="3">
        <v>156</v>
      </c>
      <c r="O428" s="3" t="s">
        <v>1055</v>
      </c>
      <c r="P428" s="3" t="s">
        <v>25</v>
      </c>
      <c r="Q428" s="3" t="s">
        <v>21</v>
      </c>
      <c r="R428" s="3">
        <f>YEAR(Table1[[#This Row],[Ordered Date]])</f>
        <v>2024</v>
      </c>
    </row>
    <row r="429" spans="1:18" x14ac:dyDescent="0.3">
      <c r="A429" s="3" t="s">
        <v>898</v>
      </c>
      <c r="B429" s="4">
        <v>45498</v>
      </c>
      <c r="C429" s="3" t="s">
        <v>1087</v>
      </c>
      <c r="D429" s="3" t="s">
        <v>1071</v>
      </c>
      <c r="E429" s="3" t="s">
        <v>899</v>
      </c>
      <c r="F429" s="3" t="s">
        <v>1053</v>
      </c>
      <c r="G429" s="3" t="s">
        <v>1589</v>
      </c>
      <c r="H429" s="3" t="s">
        <v>175</v>
      </c>
      <c r="I429" s="3" t="s">
        <v>30</v>
      </c>
      <c r="J429" s="3">
        <v>4680.12</v>
      </c>
      <c r="K429" s="3">
        <v>5</v>
      </c>
      <c r="L429" s="3">
        <v>763.05</v>
      </c>
      <c r="M429" s="3">
        <v>1294.1600000000001</v>
      </c>
      <c r="N429" s="3">
        <v>1294</v>
      </c>
      <c r="O429" s="3" t="s">
        <v>1063</v>
      </c>
      <c r="P429" s="3" t="s">
        <v>15</v>
      </c>
      <c r="Q429" s="3" t="s">
        <v>26</v>
      </c>
      <c r="R429" s="3">
        <f>YEAR(Table1[[#This Row],[Ordered Date]])</f>
        <v>2024</v>
      </c>
    </row>
    <row r="430" spans="1:18" x14ac:dyDescent="0.3">
      <c r="A430" s="3" t="s">
        <v>900</v>
      </c>
      <c r="B430" s="4">
        <v>45661</v>
      </c>
      <c r="C430" s="3" t="s">
        <v>1070</v>
      </c>
      <c r="D430" s="3" t="s">
        <v>1052</v>
      </c>
      <c r="E430" s="3" t="s">
        <v>901</v>
      </c>
      <c r="F430" s="3" t="s">
        <v>1366</v>
      </c>
      <c r="G430" s="3" t="s">
        <v>1590</v>
      </c>
      <c r="H430" s="3" t="s">
        <v>52</v>
      </c>
      <c r="I430" s="3" t="s">
        <v>30</v>
      </c>
      <c r="J430" s="3">
        <v>435.25</v>
      </c>
      <c r="K430" s="3">
        <v>6</v>
      </c>
      <c r="L430" s="3">
        <v>1.62</v>
      </c>
      <c r="M430" s="3">
        <v>128.77000000000001</v>
      </c>
      <c r="N430" s="3">
        <v>129</v>
      </c>
      <c r="O430" s="3" t="s">
        <v>1055</v>
      </c>
      <c r="P430" s="3" t="s">
        <v>39</v>
      </c>
      <c r="Q430" s="3" t="s">
        <v>26</v>
      </c>
      <c r="R430" s="3">
        <f>YEAR(Table1[[#This Row],[Ordered Date]])</f>
        <v>2025</v>
      </c>
    </row>
    <row r="431" spans="1:18" x14ac:dyDescent="0.3">
      <c r="A431" s="3" t="s">
        <v>902</v>
      </c>
      <c r="B431" s="4">
        <v>45417</v>
      </c>
      <c r="C431" s="3" t="s">
        <v>1150</v>
      </c>
      <c r="D431" s="3" t="s">
        <v>1094</v>
      </c>
      <c r="E431" s="3" t="s">
        <v>903</v>
      </c>
      <c r="F431" s="3" t="s">
        <v>1427</v>
      </c>
      <c r="G431" s="3" t="s">
        <v>1472</v>
      </c>
      <c r="H431" s="3" t="s">
        <v>79</v>
      </c>
      <c r="I431" s="3" t="s">
        <v>30</v>
      </c>
      <c r="J431" s="3">
        <v>321.93</v>
      </c>
      <c r="K431" s="3">
        <v>1</v>
      </c>
      <c r="L431" s="3">
        <v>7.6</v>
      </c>
      <c r="M431" s="3">
        <v>54.94</v>
      </c>
      <c r="N431" s="3">
        <v>55</v>
      </c>
      <c r="O431" s="3" t="s">
        <v>1055</v>
      </c>
      <c r="P431" s="3" t="s">
        <v>39</v>
      </c>
      <c r="Q431" s="3" t="s">
        <v>43</v>
      </c>
      <c r="R431" s="3">
        <f>YEAR(Table1[[#This Row],[Ordered Date]])</f>
        <v>2024</v>
      </c>
    </row>
    <row r="432" spans="1:18" x14ac:dyDescent="0.3">
      <c r="A432" s="3" t="s">
        <v>904</v>
      </c>
      <c r="B432" s="4">
        <v>45383</v>
      </c>
      <c r="C432" s="3" t="s">
        <v>1067</v>
      </c>
      <c r="D432" s="3" t="s">
        <v>1088</v>
      </c>
      <c r="E432" s="3" t="s">
        <v>905</v>
      </c>
      <c r="F432" s="3" t="s">
        <v>1085</v>
      </c>
      <c r="G432" s="3" t="s">
        <v>1591</v>
      </c>
      <c r="H432" s="3" t="s">
        <v>33</v>
      </c>
      <c r="I432" s="3" t="s">
        <v>34</v>
      </c>
      <c r="J432" s="3">
        <v>2698.72</v>
      </c>
      <c r="K432" s="3">
        <v>5</v>
      </c>
      <c r="L432" s="3">
        <v>461.72</v>
      </c>
      <c r="M432" s="3">
        <v>332.61</v>
      </c>
      <c r="N432" s="3">
        <v>333</v>
      </c>
      <c r="O432" s="3" t="s">
        <v>1055</v>
      </c>
      <c r="P432" s="3" t="s">
        <v>15</v>
      </c>
      <c r="Q432" s="3" t="s">
        <v>16</v>
      </c>
      <c r="R432" s="3">
        <f>YEAR(Table1[[#This Row],[Ordered Date]])</f>
        <v>2024</v>
      </c>
    </row>
    <row r="433" spans="1:18" x14ac:dyDescent="0.3">
      <c r="A433" s="3" t="s">
        <v>906</v>
      </c>
      <c r="B433" s="4">
        <v>45690</v>
      </c>
      <c r="C433" s="3" t="s">
        <v>1081</v>
      </c>
      <c r="D433" s="3" t="s">
        <v>1094</v>
      </c>
      <c r="E433" s="3" t="s">
        <v>907</v>
      </c>
      <c r="F433" s="3" t="s">
        <v>1142</v>
      </c>
      <c r="G433" s="3" t="s">
        <v>1054</v>
      </c>
      <c r="H433" s="3" t="s">
        <v>93</v>
      </c>
      <c r="I433" s="3" t="s">
        <v>34</v>
      </c>
      <c r="J433" s="3">
        <v>1112.1199999999999</v>
      </c>
      <c r="K433" s="3">
        <v>6</v>
      </c>
      <c r="L433" s="3">
        <v>114.65</v>
      </c>
      <c r="M433" s="3">
        <v>190.55</v>
      </c>
      <c r="N433" s="3">
        <v>191</v>
      </c>
      <c r="O433" s="3" t="s">
        <v>1055</v>
      </c>
      <c r="P433" s="3" t="s">
        <v>39</v>
      </c>
      <c r="Q433" s="3" t="s">
        <v>16</v>
      </c>
      <c r="R433" s="3">
        <f>YEAR(Table1[[#This Row],[Ordered Date]])</f>
        <v>2025</v>
      </c>
    </row>
    <row r="434" spans="1:18" x14ac:dyDescent="0.3">
      <c r="A434" s="3" t="s">
        <v>908</v>
      </c>
      <c r="B434" s="4">
        <v>45500</v>
      </c>
      <c r="C434" s="3" t="s">
        <v>1087</v>
      </c>
      <c r="D434" s="3" t="s">
        <v>1052</v>
      </c>
      <c r="E434" s="3" t="s">
        <v>909</v>
      </c>
      <c r="F434" s="3" t="s">
        <v>1364</v>
      </c>
      <c r="G434" s="3" t="s">
        <v>1592</v>
      </c>
      <c r="H434" s="3" t="s">
        <v>42</v>
      </c>
      <c r="I434" s="3" t="s">
        <v>20</v>
      </c>
      <c r="J434" s="3">
        <v>843.6</v>
      </c>
      <c r="K434" s="3">
        <v>3</v>
      </c>
      <c r="L434" s="3">
        <v>6.75</v>
      </c>
      <c r="M434" s="3">
        <v>204.16</v>
      </c>
      <c r="N434" s="3">
        <v>204</v>
      </c>
      <c r="O434" s="3" t="s">
        <v>1055</v>
      </c>
      <c r="P434" s="3" t="s">
        <v>25</v>
      </c>
      <c r="Q434" s="3" t="s">
        <v>26</v>
      </c>
      <c r="R434" s="3">
        <f>YEAR(Table1[[#This Row],[Ordered Date]])</f>
        <v>2024</v>
      </c>
    </row>
    <row r="435" spans="1:18" x14ac:dyDescent="0.3">
      <c r="A435" s="3" t="s">
        <v>910</v>
      </c>
      <c r="B435" s="4">
        <v>45629</v>
      </c>
      <c r="C435" s="3" t="s">
        <v>1163</v>
      </c>
      <c r="D435" s="3" t="s">
        <v>1064</v>
      </c>
      <c r="E435" s="3" t="s">
        <v>911</v>
      </c>
      <c r="F435" s="3" t="s">
        <v>1593</v>
      </c>
      <c r="G435" s="3" t="s">
        <v>1594</v>
      </c>
      <c r="H435" s="3" t="s">
        <v>69</v>
      </c>
      <c r="I435" s="3" t="s">
        <v>34</v>
      </c>
      <c r="J435" s="3">
        <v>5273.57</v>
      </c>
      <c r="K435" s="3">
        <v>6</v>
      </c>
      <c r="L435" s="3">
        <v>24.6</v>
      </c>
      <c r="M435" s="3">
        <v>1342.45</v>
      </c>
      <c r="N435" s="3">
        <v>1342</v>
      </c>
      <c r="O435" s="3" t="s">
        <v>1063</v>
      </c>
      <c r="P435" s="3" t="s">
        <v>35</v>
      </c>
      <c r="Q435" s="3" t="s">
        <v>16</v>
      </c>
      <c r="R435" s="3">
        <f>YEAR(Table1[[#This Row],[Ordered Date]])</f>
        <v>2024</v>
      </c>
    </row>
    <row r="436" spans="1:18" x14ac:dyDescent="0.3">
      <c r="A436" s="3" t="s">
        <v>912</v>
      </c>
      <c r="B436" s="4">
        <v>45426</v>
      </c>
      <c r="C436" s="3" t="s">
        <v>1150</v>
      </c>
      <c r="D436" s="3" t="s">
        <v>1064</v>
      </c>
      <c r="E436" s="3" t="s">
        <v>913</v>
      </c>
      <c r="F436" s="3" t="s">
        <v>1292</v>
      </c>
      <c r="G436" s="3" t="s">
        <v>1595</v>
      </c>
      <c r="H436" s="3" t="s">
        <v>62</v>
      </c>
      <c r="I436" s="3" t="s">
        <v>20</v>
      </c>
      <c r="J436" s="3">
        <v>7968.18</v>
      </c>
      <c r="K436" s="3">
        <v>10</v>
      </c>
      <c r="L436" s="3">
        <v>1583.87</v>
      </c>
      <c r="M436" s="3">
        <v>1194.18</v>
      </c>
      <c r="N436" s="3">
        <v>1194</v>
      </c>
      <c r="O436" s="3" t="s">
        <v>1063</v>
      </c>
      <c r="P436" s="3" t="s">
        <v>25</v>
      </c>
      <c r="Q436" s="3" t="s">
        <v>16</v>
      </c>
      <c r="R436" s="3">
        <f>YEAR(Table1[[#This Row],[Ordered Date]])</f>
        <v>2024</v>
      </c>
    </row>
    <row r="437" spans="1:18" x14ac:dyDescent="0.3">
      <c r="A437" s="3" t="s">
        <v>914</v>
      </c>
      <c r="B437" s="4">
        <v>45672</v>
      </c>
      <c r="C437" s="3" t="s">
        <v>1070</v>
      </c>
      <c r="D437" s="3" t="s">
        <v>1057</v>
      </c>
      <c r="E437" s="3" t="s">
        <v>915</v>
      </c>
      <c r="F437" s="3" t="s">
        <v>1161</v>
      </c>
      <c r="G437" s="3" t="s">
        <v>1596</v>
      </c>
      <c r="H437" s="3" t="s">
        <v>52</v>
      </c>
      <c r="I437" s="3" t="s">
        <v>30</v>
      </c>
      <c r="J437" s="3">
        <v>3841.91</v>
      </c>
      <c r="K437" s="3">
        <v>9</v>
      </c>
      <c r="L437" s="3">
        <v>54.39</v>
      </c>
      <c r="M437" s="3">
        <v>925.56</v>
      </c>
      <c r="N437" s="3">
        <v>926</v>
      </c>
      <c r="O437" s="3" t="s">
        <v>1055</v>
      </c>
      <c r="P437" s="3" t="s">
        <v>35</v>
      </c>
      <c r="Q437" s="3" t="s">
        <v>119</v>
      </c>
      <c r="R437" s="3">
        <f>YEAR(Table1[[#This Row],[Ordered Date]])</f>
        <v>2025</v>
      </c>
    </row>
    <row r="438" spans="1:18" x14ac:dyDescent="0.3">
      <c r="A438" s="3" t="s">
        <v>916</v>
      </c>
      <c r="B438" s="4">
        <v>45433</v>
      </c>
      <c r="C438" s="3" t="s">
        <v>1150</v>
      </c>
      <c r="D438" s="3" t="s">
        <v>1064</v>
      </c>
      <c r="E438" s="3" t="s">
        <v>917</v>
      </c>
      <c r="F438" s="3" t="s">
        <v>1597</v>
      </c>
      <c r="G438" s="3" t="s">
        <v>1393</v>
      </c>
      <c r="H438" s="3" t="s">
        <v>62</v>
      </c>
      <c r="I438" s="3" t="s">
        <v>20</v>
      </c>
      <c r="J438" s="3">
        <v>3408.31</v>
      </c>
      <c r="K438" s="3">
        <v>6</v>
      </c>
      <c r="L438" s="3">
        <v>293.83999999999997</v>
      </c>
      <c r="M438" s="3">
        <v>720.53</v>
      </c>
      <c r="N438" s="3">
        <v>721</v>
      </c>
      <c r="O438" s="3" t="s">
        <v>1055</v>
      </c>
      <c r="P438" s="3" t="s">
        <v>15</v>
      </c>
      <c r="Q438" s="3" t="s">
        <v>16</v>
      </c>
      <c r="R438" s="3">
        <f>YEAR(Table1[[#This Row],[Ordered Date]])</f>
        <v>2024</v>
      </c>
    </row>
    <row r="439" spans="1:18" x14ac:dyDescent="0.3">
      <c r="A439" s="3" t="s">
        <v>918</v>
      </c>
      <c r="B439" s="4">
        <v>45523</v>
      </c>
      <c r="C439" s="3" t="s">
        <v>1051</v>
      </c>
      <c r="D439" s="3" t="s">
        <v>1088</v>
      </c>
      <c r="E439" s="3" t="s">
        <v>919</v>
      </c>
      <c r="F439" s="3" t="s">
        <v>1053</v>
      </c>
      <c r="G439" s="3" t="s">
        <v>1375</v>
      </c>
      <c r="H439" s="3" t="s">
        <v>62</v>
      </c>
      <c r="I439" s="3" t="s">
        <v>20</v>
      </c>
      <c r="J439" s="3">
        <v>2720.07</v>
      </c>
      <c r="K439" s="3">
        <v>3</v>
      </c>
      <c r="L439" s="3">
        <v>149.16</v>
      </c>
      <c r="M439" s="3">
        <v>406.49</v>
      </c>
      <c r="N439" s="3">
        <v>406</v>
      </c>
      <c r="O439" s="3" t="s">
        <v>1055</v>
      </c>
      <c r="P439" s="3" t="s">
        <v>35</v>
      </c>
      <c r="Q439" s="3" t="s">
        <v>26</v>
      </c>
      <c r="R439" s="3">
        <f>YEAR(Table1[[#This Row],[Ordered Date]])</f>
        <v>2024</v>
      </c>
    </row>
    <row r="440" spans="1:18" x14ac:dyDescent="0.3">
      <c r="A440" s="3" t="s">
        <v>920</v>
      </c>
      <c r="B440" s="4">
        <v>45502</v>
      </c>
      <c r="C440" s="3" t="s">
        <v>1087</v>
      </c>
      <c r="D440" s="3" t="s">
        <v>1088</v>
      </c>
      <c r="E440" s="3" t="s">
        <v>921</v>
      </c>
      <c r="F440" s="3" t="s">
        <v>1509</v>
      </c>
      <c r="G440" s="3" t="s">
        <v>1598</v>
      </c>
      <c r="H440" s="3" t="s">
        <v>24</v>
      </c>
      <c r="I440" s="3" t="s">
        <v>14</v>
      </c>
      <c r="J440" s="3">
        <v>3927.13</v>
      </c>
      <c r="K440" s="3">
        <v>4</v>
      </c>
      <c r="L440" s="3">
        <v>738.9</v>
      </c>
      <c r="M440" s="3">
        <v>810.55</v>
      </c>
      <c r="N440" s="3">
        <v>811</v>
      </c>
      <c r="O440" s="3" t="s">
        <v>1055</v>
      </c>
      <c r="P440" s="3" t="s">
        <v>39</v>
      </c>
      <c r="Q440" s="3" t="s">
        <v>21</v>
      </c>
      <c r="R440" s="3">
        <f>YEAR(Table1[[#This Row],[Ordered Date]])</f>
        <v>2024</v>
      </c>
    </row>
    <row r="441" spans="1:18" x14ac:dyDescent="0.3">
      <c r="A441" s="3" t="s">
        <v>922</v>
      </c>
      <c r="B441" s="4">
        <v>45665</v>
      </c>
      <c r="C441" s="3" t="s">
        <v>1070</v>
      </c>
      <c r="D441" s="3" t="s">
        <v>1057</v>
      </c>
      <c r="E441" s="3" t="s">
        <v>923</v>
      </c>
      <c r="F441" s="3" t="s">
        <v>1599</v>
      </c>
      <c r="G441" s="3" t="s">
        <v>1078</v>
      </c>
      <c r="H441" s="3" t="s">
        <v>13</v>
      </c>
      <c r="I441" s="3" t="s">
        <v>14</v>
      </c>
      <c r="J441" s="3">
        <v>1202</v>
      </c>
      <c r="K441" s="3">
        <v>7</v>
      </c>
      <c r="L441" s="3">
        <v>139.63</v>
      </c>
      <c r="M441" s="3">
        <v>201.2</v>
      </c>
      <c r="N441" s="3">
        <v>201</v>
      </c>
      <c r="O441" s="3" t="s">
        <v>1055</v>
      </c>
      <c r="P441" s="3" t="s">
        <v>25</v>
      </c>
      <c r="Q441" s="3" t="s">
        <v>16</v>
      </c>
      <c r="R441" s="3">
        <f>YEAR(Table1[[#This Row],[Ordered Date]])</f>
        <v>2025</v>
      </c>
    </row>
    <row r="442" spans="1:18" x14ac:dyDescent="0.3">
      <c r="A442" s="3" t="s">
        <v>924</v>
      </c>
      <c r="B442" s="4">
        <v>45626</v>
      </c>
      <c r="C442" s="3" t="s">
        <v>1059</v>
      </c>
      <c r="D442" s="3" t="s">
        <v>1052</v>
      </c>
      <c r="E442" s="3" t="s">
        <v>925</v>
      </c>
      <c r="F442" s="3" t="s">
        <v>1463</v>
      </c>
      <c r="G442" s="3" t="s">
        <v>1600</v>
      </c>
      <c r="H442" s="3" t="s">
        <v>93</v>
      </c>
      <c r="I442" s="3" t="s">
        <v>34</v>
      </c>
      <c r="J442" s="3">
        <v>206.21</v>
      </c>
      <c r="K442" s="3">
        <v>1</v>
      </c>
      <c r="L442" s="3">
        <v>3.83</v>
      </c>
      <c r="M442" s="3">
        <v>58.89</v>
      </c>
      <c r="N442" s="3">
        <v>59</v>
      </c>
      <c r="O442" s="3" t="s">
        <v>1055</v>
      </c>
      <c r="P442" s="3" t="s">
        <v>39</v>
      </c>
      <c r="Q442" s="3" t="s">
        <v>21</v>
      </c>
      <c r="R442" s="3">
        <f>YEAR(Table1[[#This Row],[Ordered Date]])</f>
        <v>2024</v>
      </c>
    </row>
    <row r="443" spans="1:18" x14ac:dyDescent="0.3">
      <c r="A443" s="3" t="s">
        <v>926</v>
      </c>
      <c r="B443" s="4">
        <v>45529</v>
      </c>
      <c r="C443" s="3" t="s">
        <v>1051</v>
      </c>
      <c r="D443" s="3" t="s">
        <v>1094</v>
      </c>
      <c r="E443" s="3" t="s">
        <v>927</v>
      </c>
      <c r="F443" s="3" t="s">
        <v>1364</v>
      </c>
      <c r="G443" s="3" t="s">
        <v>1601</v>
      </c>
      <c r="H443" s="3" t="s">
        <v>52</v>
      </c>
      <c r="I443" s="3" t="s">
        <v>30</v>
      </c>
      <c r="J443" s="3">
        <v>7419.06</v>
      </c>
      <c r="K443" s="3">
        <v>10</v>
      </c>
      <c r="L443" s="3">
        <v>1313.62</v>
      </c>
      <c r="M443" s="3">
        <v>1659.16</v>
      </c>
      <c r="N443" s="3">
        <v>1659</v>
      </c>
      <c r="O443" s="3" t="s">
        <v>1063</v>
      </c>
      <c r="P443" s="3" t="s">
        <v>35</v>
      </c>
      <c r="Q443" s="3" t="s">
        <v>26</v>
      </c>
      <c r="R443" s="3">
        <f>YEAR(Table1[[#This Row],[Ordered Date]])</f>
        <v>2024</v>
      </c>
    </row>
    <row r="444" spans="1:18" x14ac:dyDescent="0.3">
      <c r="A444" s="3" t="s">
        <v>928</v>
      </c>
      <c r="B444" s="4">
        <v>45458</v>
      </c>
      <c r="C444" s="3" t="s">
        <v>1091</v>
      </c>
      <c r="D444" s="3" t="s">
        <v>1052</v>
      </c>
      <c r="E444" s="3" t="s">
        <v>929</v>
      </c>
      <c r="F444" s="3" t="s">
        <v>1602</v>
      </c>
      <c r="G444" s="3" t="s">
        <v>1603</v>
      </c>
      <c r="H444" s="3" t="s">
        <v>1107</v>
      </c>
      <c r="I444" s="3" t="s">
        <v>20</v>
      </c>
      <c r="J444" s="3">
        <v>233.73</v>
      </c>
      <c r="K444" s="3">
        <v>6</v>
      </c>
      <c r="L444" s="3">
        <v>29.02</v>
      </c>
      <c r="M444" s="3">
        <v>28.67</v>
      </c>
      <c r="N444" s="3">
        <v>29</v>
      </c>
      <c r="O444" s="3" t="s">
        <v>1055</v>
      </c>
      <c r="P444" s="3" t="s">
        <v>35</v>
      </c>
      <c r="Q444" s="3" t="s">
        <v>26</v>
      </c>
      <c r="R444" s="3">
        <f>YEAR(Table1[[#This Row],[Ordered Date]])</f>
        <v>2024</v>
      </c>
    </row>
    <row r="445" spans="1:18" x14ac:dyDescent="0.3">
      <c r="A445" s="3" t="s">
        <v>930</v>
      </c>
      <c r="B445" s="4">
        <v>45528</v>
      </c>
      <c r="C445" s="3" t="s">
        <v>1051</v>
      </c>
      <c r="D445" s="3" t="s">
        <v>1052</v>
      </c>
      <c r="E445" s="3" t="s">
        <v>931</v>
      </c>
      <c r="F445" s="3" t="s">
        <v>1132</v>
      </c>
      <c r="G445" s="3" t="s">
        <v>1604</v>
      </c>
      <c r="H445" s="3" t="s">
        <v>38</v>
      </c>
      <c r="I445" s="3" t="s">
        <v>14</v>
      </c>
      <c r="J445" s="3">
        <v>127.99</v>
      </c>
      <c r="K445" s="3">
        <v>2</v>
      </c>
      <c r="L445" s="3">
        <v>7.58</v>
      </c>
      <c r="M445" s="3">
        <v>27.54</v>
      </c>
      <c r="N445" s="3">
        <v>28</v>
      </c>
      <c r="O445" s="3" t="s">
        <v>1055</v>
      </c>
      <c r="P445" s="3" t="s">
        <v>35</v>
      </c>
      <c r="Q445" s="3" t="s">
        <v>119</v>
      </c>
      <c r="R445" s="3">
        <f>YEAR(Table1[[#This Row],[Ordered Date]])</f>
        <v>2024</v>
      </c>
    </row>
    <row r="446" spans="1:18" x14ac:dyDescent="0.3">
      <c r="A446" s="3" t="s">
        <v>932</v>
      </c>
      <c r="B446" s="4">
        <v>45416</v>
      </c>
      <c r="C446" s="3" t="s">
        <v>1150</v>
      </c>
      <c r="D446" s="3" t="s">
        <v>1052</v>
      </c>
      <c r="E446" s="3" t="s">
        <v>933</v>
      </c>
      <c r="F446" s="3" t="s">
        <v>1189</v>
      </c>
      <c r="G446" s="3" t="s">
        <v>1113</v>
      </c>
      <c r="H446" s="3" t="s">
        <v>79</v>
      </c>
      <c r="I446" s="3" t="s">
        <v>30</v>
      </c>
      <c r="J446" s="3">
        <v>759.58</v>
      </c>
      <c r="K446" s="3">
        <v>7</v>
      </c>
      <c r="L446" s="3">
        <v>123.65</v>
      </c>
      <c r="M446" s="3">
        <v>89.61</v>
      </c>
      <c r="N446" s="3">
        <v>90</v>
      </c>
      <c r="O446" s="3" t="s">
        <v>1055</v>
      </c>
      <c r="P446" s="3" t="s">
        <v>25</v>
      </c>
      <c r="Q446" s="3" t="s">
        <v>26</v>
      </c>
      <c r="R446" s="3">
        <f>YEAR(Table1[[#This Row],[Ordered Date]])</f>
        <v>2024</v>
      </c>
    </row>
    <row r="447" spans="1:18" x14ac:dyDescent="0.3">
      <c r="A447" s="3" t="s">
        <v>934</v>
      </c>
      <c r="B447" s="4">
        <v>45637</v>
      </c>
      <c r="C447" s="3" t="s">
        <v>1163</v>
      </c>
      <c r="D447" s="3" t="s">
        <v>1057</v>
      </c>
      <c r="E447" s="3" t="s">
        <v>935</v>
      </c>
      <c r="F447" s="3" t="s">
        <v>1605</v>
      </c>
      <c r="G447" s="3" t="s">
        <v>1236</v>
      </c>
      <c r="H447" s="3" t="s">
        <v>1107</v>
      </c>
      <c r="I447" s="3" t="s">
        <v>20</v>
      </c>
      <c r="J447" s="3">
        <v>3590.82</v>
      </c>
      <c r="K447" s="3">
        <v>7</v>
      </c>
      <c r="L447" s="3">
        <v>656.49</v>
      </c>
      <c r="M447" s="3">
        <v>598.30999999999995</v>
      </c>
      <c r="N447" s="3">
        <v>598</v>
      </c>
      <c r="O447" s="3" t="s">
        <v>1055</v>
      </c>
      <c r="P447" s="3" t="s">
        <v>35</v>
      </c>
      <c r="Q447" s="3" t="s">
        <v>119</v>
      </c>
      <c r="R447" s="3">
        <f>YEAR(Table1[[#This Row],[Ordered Date]])</f>
        <v>2024</v>
      </c>
    </row>
    <row r="448" spans="1:18" x14ac:dyDescent="0.3">
      <c r="A448" s="3" t="s">
        <v>936</v>
      </c>
      <c r="B448" s="4">
        <v>45440</v>
      </c>
      <c r="C448" s="3" t="s">
        <v>1150</v>
      </c>
      <c r="D448" s="3" t="s">
        <v>1064</v>
      </c>
      <c r="E448" s="3" t="s">
        <v>937</v>
      </c>
      <c r="F448" s="3" t="s">
        <v>1214</v>
      </c>
      <c r="G448" s="3" t="s">
        <v>1606</v>
      </c>
      <c r="H448" s="3" t="s">
        <v>38</v>
      </c>
      <c r="I448" s="3" t="s">
        <v>14</v>
      </c>
      <c r="J448" s="3">
        <v>3989.44</v>
      </c>
      <c r="K448" s="3">
        <v>8</v>
      </c>
      <c r="L448" s="3">
        <v>561.27</v>
      </c>
      <c r="M448" s="3">
        <v>1162.9000000000001</v>
      </c>
      <c r="N448" s="3">
        <v>1163</v>
      </c>
      <c r="O448" s="3" t="s">
        <v>1063</v>
      </c>
      <c r="P448" s="3" t="s">
        <v>25</v>
      </c>
      <c r="Q448" s="3" t="s">
        <v>43</v>
      </c>
      <c r="R448" s="3">
        <f>YEAR(Table1[[#This Row],[Ordered Date]])</f>
        <v>2024</v>
      </c>
    </row>
    <row r="449" spans="1:18" x14ac:dyDescent="0.3">
      <c r="A449" s="3" t="s">
        <v>938</v>
      </c>
      <c r="B449" s="4">
        <v>45523</v>
      </c>
      <c r="C449" s="3" t="s">
        <v>1051</v>
      </c>
      <c r="D449" s="3" t="s">
        <v>1088</v>
      </c>
      <c r="E449" s="3" t="s">
        <v>939</v>
      </c>
      <c r="F449" s="3" t="s">
        <v>1607</v>
      </c>
      <c r="G449" s="3" t="s">
        <v>1608</v>
      </c>
      <c r="H449" s="3" t="s">
        <v>38</v>
      </c>
      <c r="I449" s="3" t="s">
        <v>14</v>
      </c>
      <c r="J449" s="3">
        <v>1738.17</v>
      </c>
      <c r="K449" s="3">
        <v>4</v>
      </c>
      <c r="L449" s="3">
        <v>107.72</v>
      </c>
      <c r="M449" s="3">
        <v>375.93</v>
      </c>
      <c r="N449" s="3">
        <v>376</v>
      </c>
      <c r="O449" s="3" t="s">
        <v>1055</v>
      </c>
      <c r="P449" s="3" t="s">
        <v>35</v>
      </c>
      <c r="Q449" s="3" t="s">
        <v>119</v>
      </c>
      <c r="R449" s="3">
        <f>YEAR(Table1[[#This Row],[Ordered Date]])</f>
        <v>2024</v>
      </c>
    </row>
    <row r="450" spans="1:18" x14ac:dyDescent="0.3">
      <c r="A450" s="3" t="s">
        <v>940</v>
      </c>
      <c r="B450" s="4">
        <v>45408</v>
      </c>
      <c r="C450" s="3" t="s">
        <v>1067</v>
      </c>
      <c r="D450" s="3" t="s">
        <v>1060</v>
      </c>
      <c r="E450" s="3" t="s">
        <v>941</v>
      </c>
      <c r="F450" s="3" t="s">
        <v>1053</v>
      </c>
      <c r="G450" s="3" t="s">
        <v>1609</v>
      </c>
      <c r="H450" s="3" t="s">
        <v>93</v>
      </c>
      <c r="I450" s="3" t="s">
        <v>34</v>
      </c>
      <c r="J450" s="3">
        <v>4031.66</v>
      </c>
      <c r="K450" s="3">
        <v>10</v>
      </c>
      <c r="L450" s="3">
        <v>571.76</v>
      </c>
      <c r="M450" s="3">
        <v>941.72</v>
      </c>
      <c r="N450" s="3">
        <v>942</v>
      </c>
      <c r="O450" s="3" t="s">
        <v>1055</v>
      </c>
      <c r="P450" s="3" t="s">
        <v>15</v>
      </c>
      <c r="Q450" s="3" t="s">
        <v>119</v>
      </c>
      <c r="R450" s="3">
        <f>YEAR(Table1[[#This Row],[Ordered Date]])</f>
        <v>2024</v>
      </c>
    </row>
    <row r="451" spans="1:18" x14ac:dyDescent="0.3">
      <c r="A451" s="3" t="s">
        <v>942</v>
      </c>
      <c r="B451" s="4">
        <v>45573</v>
      </c>
      <c r="C451" s="3" t="s">
        <v>1097</v>
      </c>
      <c r="D451" s="3" t="s">
        <v>1064</v>
      </c>
      <c r="E451" s="3" t="s">
        <v>943</v>
      </c>
      <c r="F451" s="3" t="s">
        <v>1610</v>
      </c>
      <c r="G451" s="3" t="s">
        <v>1611</v>
      </c>
      <c r="H451" s="3" t="s">
        <v>38</v>
      </c>
      <c r="I451" s="3" t="s">
        <v>14</v>
      </c>
      <c r="J451" s="3">
        <v>7253.95</v>
      </c>
      <c r="K451" s="3">
        <v>10</v>
      </c>
      <c r="L451" s="3">
        <v>1213.05</v>
      </c>
      <c r="M451" s="3">
        <v>1153.6099999999999</v>
      </c>
      <c r="N451" s="3">
        <v>1154</v>
      </c>
      <c r="O451" s="3" t="s">
        <v>1063</v>
      </c>
      <c r="P451" s="3" t="s">
        <v>35</v>
      </c>
      <c r="Q451" s="3" t="s">
        <v>26</v>
      </c>
      <c r="R451" s="3">
        <f>YEAR(Table1[[#This Row],[Ordered Date]])</f>
        <v>2024</v>
      </c>
    </row>
    <row r="452" spans="1:18" x14ac:dyDescent="0.3">
      <c r="A452" s="3" t="s">
        <v>944</v>
      </c>
      <c r="B452" s="4">
        <v>45647</v>
      </c>
      <c r="C452" s="3" t="s">
        <v>1163</v>
      </c>
      <c r="D452" s="3" t="s">
        <v>1052</v>
      </c>
      <c r="E452" s="3" t="s">
        <v>945</v>
      </c>
      <c r="F452" s="3" t="s">
        <v>1216</v>
      </c>
      <c r="G452" s="3" t="s">
        <v>1248</v>
      </c>
      <c r="H452" s="3" t="s">
        <v>52</v>
      </c>
      <c r="I452" s="3" t="s">
        <v>30</v>
      </c>
      <c r="J452" s="3">
        <v>5030.6000000000004</v>
      </c>
      <c r="K452" s="3">
        <v>6</v>
      </c>
      <c r="L452" s="3">
        <v>590.65</v>
      </c>
      <c r="M452" s="3">
        <v>1061.31</v>
      </c>
      <c r="N452" s="3">
        <v>1061</v>
      </c>
      <c r="O452" s="3" t="s">
        <v>1063</v>
      </c>
      <c r="P452" s="3" t="s">
        <v>39</v>
      </c>
      <c r="Q452" s="3" t="s">
        <v>43</v>
      </c>
      <c r="R452" s="3">
        <f>YEAR(Table1[[#This Row],[Ordered Date]])</f>
        <v>2024</v>
      </c>
    </row>
    <row r="453" spans="1:18" x14ac:dyDescent="0.3">
      <c r="A453" s="3" t="s">
        <v>946</v>
      </c>
      <c r="B453" s="4">
        <v>45441</v>
      </c>
      <c r="C453" s="3" t="s">
        <v>1150</v>
      </c>
      <c r="D453" s="3" t="s">
        <v>1057</v>
      </c>
      <c r="E453" s="3" t="s">
        <v>947</v>
      </c>
      <c r="F453" s="3" t="s">
        <v>1219</v>
      </c>
      <c r="G453" s="3" t="s">
        <v>1249</v>
      </c>
      <c r="H453" s="3" t="s">
        <v>1107</v>
      </c>
      <c r="I453" s="3" t="s">
        <v>20</v>
      </c>
      <c r="J453" s="3">
        <v>1189.17</v>
      </c>
      <c r="K453" s="3">
        <v>2</v>
      </c>
      <c r="L453" s="3">
        <v>203.59</v>
      </c>
      <c r="M453" s="3">
        <v>259.74</v>
      </c>
      <c r="N453" s="3">
        <v>260</v>
      </c>
      <c r="O453" s="3" t="s">
        <v>1055</v>
      </c>
      <c r="P453" s="3" t="s">
        <v>35</v>
      </c>
      <c r="Q453" s="3" t="s">
        <v>119</v>
      </c>
      <c r="R453" s="3">
        <f>YEAR(Table1[[#This Row],[Ordered Date]])</f>
        <v>2024</v>
      </c>
    </row>
    <row r="454" spans="1:18" x14ac:dyDescent="0.3">
      <c r="A454" s="3" t="s">
        <v>948</v>
      </c>
      <c r="B454" s="4">
        <v>45615</v>
      </c>
      <c r="C454" s="3" t="s">
        <v>1059</v>
      </c>
      <c r="D454" s="3" t="s">
        <v>1064</v>
      </c>
      <c r="E454" s="3" t="s">
        <v>949</v>
      </c>
      <c r="F454" s="3" t="s">
        <v>1238</v>
      </c>
      <c r="G454" s="3" t="s">
        <v>1277</v>
      </c>
      <c r="H454" s="3" t="s">
        <v>88</v>
      </c>
      <c r="I454" s="3" t="s">
        <v>34</v>
      </c>
      <c r="J454" s="3">
        <v>2668.77</v>
      </c>
      <c r="K454" s="3">
        <v>10</v>
      </c>
      <c r="L454" s="3">
        <v>6.55</v>
      </c>
      <c r="M454" s="3">
        <v>664.91</v>
      </c>
      <c r="N454" s="3">
        <v>665</v>
      </c>
      <c r="O454" s="3" t="s">
        <v>1055</v>
      </c>
      <c r="P454" s="3" t="s">
        <v>15</v>
      </c>
      <c r="Q454" s="3" t="s">
        <v>26</v>
      </c>
      <c r="R454" s="3">
        <f>YEAR(Table1[[#This Row],[Ordered Date]])</f>
        <v>2024</v>
      </c>
    </row>
    <row r="455" spans="1:18" x14ac:dyDescent="0.3">
      <c r="A455" s="3" t="s">
        <v>950</v>
      </c>
      <c r="B455" s="4">
        <v>45537</v>
      </c>
      <c r="C455" s="3" t="s">
        <v>1079</v>
      </c>
      <c r="D455" s="3" t="s">
        <v>1088</v>
      </c>
      <c r="E455" s="3" t="s">
        <v>951</v>
      </c>
      <c r="F455" s="3" t="s">
        <v>1612</v>
      </c>
      <c r="G455" s="3" t="s">
        <v>1613</v>
      </c>
      <c r="H455" s="3" t="s">
        <v>29</v>
      </c>
      <c r="I455" s="3" t="s">
        <v>30</v>
      </c>
      <c r="J455" s="3">
        <v>1016.63</v>
      </c>
      <c r="K455" s="3">
        <v>7</v>
      </c>
      <c r="L455" s="3">
        <v>78.44</v>
      </c>
      <c r="M455" s="3">
        <v>280.06</v>
      </c>
      <c r="N455" s="3">
        <v>280</v>
      </c>
      <c r="O455" s="3" t="s">
        <v>1055</v>
      </c>
      <c r="P455" s="3" t="s">
        <v>39</v>
      </c>
      <c r="Q455" s="3" t="s">
        <v>16</v>
      </c>
      <c r="R455" s="3">
        <f>YEAR(Table1[[#This Row],[Ordered Date]])</f>
        <v>2024</v>
      </c>
    </row>
    <row r="456" spans="1:18" x14ac:dyDescent="0.3">
      <c r="A456" s="3" t="s">
        <v>952</v>
      </c>
      <c r="B456" s="4">
        <v>45706</v>
      </c>
      <c r="C456" s="3" t="s">
        <v>1081</v>
      </c>
      <c r="D456" s="3" t="s">
        <v>1064</v>
      </c>
      <c r="E456" s="3" t="s">
        <v>317</v>
      </c>
      <c r="F456" s="3" t="s">
        <v>1292</v>
      </c>
      <c r="G456" s="3" t="s">
        <v>1293</v>
      </c>
      <c r="H456" s="3" t="s">
        <v>62</v>
      </c>
      <c r="I456" s="3" t="s">
        <v>20</v>
      </c>
      <c r="J456" s="3">
        <v>1699.62</v>
      </c>
      <c r="K456" s="3">
        <v>10</v>
      </c>
      <c r="L456" s="3">
        <v>242.98</v>
      </c>
      <c r="M456" s="3">
        <v>390.94</v>
      </c>
      <c r="N456" s="3">
        <v>391</v>
      </c>
      <c r="O456" s="3" t="s">
        <v>1055</v>
      </c>
      <c r="P456" s="3" t="s">
        <v>15</v>
      </c>
      <c r="Q456" s="3" t="s">
        <v>43</v>
      </c>
      <c r="R456" s="3">
        <f>YEAR(Table1[[#This Row],[Ordered Date]])</f>
        <v>2025</v>
      </c>
    </row>
    <row r="457" spans="1:18" x14ac:dyDescent="0.3">
      <c r="A457" s="3" t="s">
        <v>953</v>
      </c>
      <c r="B457" s="4">
        <v>45637</v>
      </c>
      <c r="C457" s="3" t="s">
        <v>1163</v>
      </c>
      <c r="D457" s="3" t="s">
        <v>1057</v>
      </c>
      <c r="E457" s="3" t="s">
        <v>954</v>
      </c>
      <c r="F457" s="3" t="s">
        <v>1614</v>
      </c>
      <c r="G457" s="3" t="s">
        <v>1536</v>
      </c>
      <c r="H457" s="3" t="s">
        <v>13</v>
      </c>
      <c r="I457" s="3" t="s">
        <v>14</v>
      </c>
      <c r="J457" s="3">
        <v>429.64</v>
      </c>
      <c r="K457" s="3">
        <v>3</v>
      </c>
      <c r="L457" s="3">
        <v>5.84</v>
      </c>
      <c r="M457" s="3">
        <v>51.03</v>
      </c>
      <c r="N457" s="3">
        <v>51</v>
      </c>
      <c r="O457" s="3" t="s">
        <v>1055</v>
      </c>
      <c r="P457" s="3" t="s">
        <v>15</v>
      </c>
      <c r="Q457" s="3" t="s">
        <v>26</v>
      </c>
      <c r="R457" s="3">
        <f>YEAR(Table1[[#This Row],[Ordered Date]])</f>
        <v>2024</v>
      </c>
    </row>
    <row r="458" spans="1:18" x14ac:dyDescent="0.3">
      <c r="A458" s="3" t="s">
        <v>955</v>
      </c>
      <c r="B458" s="4">
        <v>45527</v>
      </c>
      <c r="C458" s="3" t="s">
        <v>1051</v>
      </c>
      <c r="D458" s="3" t="s">
        <v>1060</v>
      </c>
      <c r="E458" s="3" t="s">
        <v>956</v>
      </c>
      <c r="F458" s="3" t="s">
        <v>1615</v>
      </c>
      <c r="G458" s="3" t="s">
        <v>1616</v>
      </c>
      <c r="H458" s="3" t="s">
        <v>175</v>
      </c>
      <c r="I458" s="3" t="s">
        <v>30</v>
      </c>
      <c r="J458" s="3">
        <v>6749.85</v>
      </c>
      <c r="K458" s="3">
        <v>7</v>
      </c>
      <c r="L458" s="3">
        <v>131.6</v>
      </c>
      <c r="M458" s="3">
        <v>1096.46</v>
      </c>
      <c r="N458" s="3">
        <v>1096</v>
      </c>
      <c r="O458" s="3" t="s">
        <v>1063</v>
      </c>
      <c r="P458" s="3" t="s">
        <v>39</v>
      </c>
      <c r="Q458" s="3" t="s">
        <v>21</v>
      </c>
      <c r="R458" s="3">
        <f>YEAR(Table1[[#This Row],[Ordered Date]])</f>
        <v>2024</v>
      </c>
    </row>
    <row r="459" spans="1:18" x14ac:dyDescent="0.3">
      <c r="A459" s="3" t="s">
        <v>957</v>
      </c>
      <c r="B459" s="4">
        <v>45590</v>
      </c>
      <c r="C459" s="3" t="s">
        <v>1097</v>
      </c>
      <c r="D459" s="3" t="s">
        <v>1060</v>
      </c>
      <c r="E459" s="3" t="s">
        <v>958</v>
      </c>
      <c r="F459" s="3" t="s">
        <v>1292</v>
      </c>
      <c r="G459" s="3" t="s">
        <v>1617</v>
      </c>
      <c r="H459" s="3" t="s">
        <v>93</v>
      </c>
      <c r="I459" s="3" t="s">
        <v>34</v>
      </c>
      <c r="J459" s="3">
        <v>4994.74</v>
      </c>
      <c r="K459" s="3">
        <v>9</v>
      </c>
      <c r="L459" s="3">
        <v>445.75</v>
      </c>
      <c r="M459" s="3">
        <v>753.92</v>
      </c>
      <c r="N459" s="3">
        <v>754</v>
      </c>
      <c r="O459" s="3" t="s">
        <v>1055</v>
      </c>
      <c r="P459" s="3" t="s">
        <v>25</v>
      </c>
      <c r="Q459" s="3" t="s">
        <v>43</v>
      </c>
      <c r="R459" s="3">
        <f>YEAR(Table1[[#This Row],[Ordered Date]])</f>
        <v>2024</v>
      </c>
    </row>
    <row r="460" spans="1:18" x14ac:dyDescent="0.3">
      <c r="A460" s="3" t="s">
        <v>959</v>
      </c>
      <c r="B460" s="4">
        <v>45556</v>
      </c>
      <c r="C460" s="3" t="s">
        <v>1079</v>
      </c>
      <c r="D460" s="3" t="s">
        <v>1052</v>
      </c>
      <c r="E460" s="3" t="s">
        <v>960</v>
      </c>
      <c r="F460" s="3" t="s">
        <v>1112</v>
      </c>
      <c r="G460" s="3" t="s">
        <v>1106</v>
      </c>
      <c r="H460" s="3" t="s">
        <v>19</v>
      </c>
      <c r="I460" s="3" t="s">
        <v>20</v>
      </c>
      <c r="J460" s="3">
        <v>1224.31</v>
      </c>
      <c r="K460" s="3">
        <v>2</v>
      </c>
      <c r="L460" s="3">
        <v>118.41</v>
      </c>
      <c r="M460" s="3">
        <v>319.52</v>
      </c>
      <c r="N460" s="3">
        <v>320</v>
      </c>
      <c r="O460" s="3" t="s">
        <v>1055</v>
      </c>
      <c r="P460" s="3" t="s">
        <v>39</v>
      </c>
      <c r="Q460" s="3" t="s">
        <v>26</v>
      </c>
      <c r="R460" s="3">
        <f>YEAR(Table1[[#This Row],[Ordered Date]])</f>
        <v>2024</v>
      </c>
    </row>
    <row r="461" spans="1:18" x14ac:dyDescent="0.3">
      <c r="A461" s="3" t="s">
        <v>961</v>
      </c>
      <c r="B461" s="4">
        <v>45525</v>
      </c>
      <c r="C461" s="3" t="s">
        <v>1051</v>
      </c>
      <c r="D461" s="3" t="s">
        <v>1057</v>
      </c>
      <c r="E461" s="3" t="s">
        <v>962</v>
      </c>
      <c r="F461" s="3" t="s">
        <v>1298</v>
      </c>
      <c r="G461" s="3" t="s">
        <v>1618</v>
      </c>
      <c r="H461" s="3" t="s">
        <v>69</v>
      </c>
      <c r="I461" s="3" t="s">
        <v>34</v>
      </c>
      <c r="J461" s="3">
        <v>629.79999999999995</v>
      </c>
      <c r="K461" s="3">
        <v>1</v>
      </c>
      <c r="L461" s="3">
        <v>23.17</v>
      </c>
      <c r="M461" s="3">
        <v>143.13999999999999</v>
      </c>
      <c r="N461" s="3">
        <v>143</v>
      </c>
      <c r="O461" s="3" t="s">
        <v>1055</v>
      </c>
      <c r="P461" s="3" t="s">
        <v>25</v>
      </c>
      <c r="Q461" s="3" t="s">
        <v>26</v>
      </c>
      <c r="R461" s="3">
        <f>YEAR(Table1[[#This Row],[Ordered Date]])</f>
        <v>2024</v>
      </c>
    </row>
    <row r="462" spans="1:18" x14ac:dyDescent="0.3">
      <c r="A462" s="3" t="s">
        <v>963</v>
      </c>
      <c r="B462" s="4">
        <v>45620</v>
      </c>
      <c r="C462" s="3" t="s">
        <v>1059</v>
      </c>
      <c r="D462" s="3" t="s">
        <v>1094</v>
      </c>
      <c r="E462" s="3" t="s">
        <v>964</v>
      </c>
      <c r="F462" s="3" t="s">
        <v>1619</v>
      </c>
      <c r="G462" s="3" t="s">
        <v>1271</v>
      </c>
      <c r="H462" s="3" t="s">
        <v>1107</v>
      </c>
      <c r="I462" s="3" t="s">
        <v>20</v>
      </c>
      <c r="J462" s="3">
        <v>1213.25</v>
      </c>
      <c r="K462" s="3">
        <v>4</v>
      </c>
      <c r="L462" s="3">
        <v>170.61</v>
      </c>
      <c r="M462" s="3">
        <v>138.72</v>
      </c>
      <c r="N462" s="3">
        <v>139</v>
      </c>
      <c r="O462" s="3" t="s">
        <v>1055</v>
      </c>
      <c r="P462" s="3" t="s">
        <v>25</v>
      </c>
      <c r="Q462" s="3" t="s">
        <v>43</v>
      </c>
      <c r="R462" s="3">
        <f>YEAR(Table1[[#This Row],[Ordered Date]])</f>
        <v>2024</v>
      </c>
    </row>
    <row r="463" spans="1:18" x14ac:dyDescent="0.3">
      <c r="A463" s="3" t="s">
        <v>965</v>
      </c>
      <c r="B463" s="4">
        <v>45478</v>
      </c>
      <c r="C463" s="3" t="s">
        <v>1087</v>
      </c>
      <c r="D463" s="3" t="s">
        <v>1060</v>
      </c>
      <c r="E463" s="3" t="s">
        <v>966</v>
      </c>
      <c r="F463" s="3" t="s">
        <v>1620</v>
      </c>
      <c r="G463" s="3" t="s">
        <v>1416</v>
      </c>
      <c r="H463" s="3" t="s">
        <v>33</v>
      </c>
      <c r="I463" s="3" t="s">
        <v>34</v>
      </c>
      <c r="J463" s="3">
        <v>2441</v>
      </c>
      <c r="K463" s="3">
        <v>6</v>
      </c>
      <c r="L463" s="3">
        <v>84.94</v>
      </c>
      <c r="M463" s="3">
        <v>482.9</v>
      </c>
      <c r="N463" s="3">
        <v>483</v>
      </c>
      <c r="O463" s="3" t="s">
        <v>1055</v>
      </c>
      <c r="P463" s="3" t="s">
        <v>25</v>
      </c>
      <c r="Q463" s="3" t="s">
        <v>21</v>
      </c>
      <c r="R463" s="3">
        <f>YEAR(Table1[[#This Row],[Ordered Date]])</f>
        <v>2024</v>
      </c>
    </row>
    <row r="464" spans="1:18" x14ac:dyDescent="0.3">
      <c r="A464" s="3" t="s">
        <v>967</v>
      </c>
      <c r="B464" s="4">
        <v>45604</v>
      </c>
      <c r="C464" s="3" t="s">
        <v>1059</v>
      </c>
      <c r="D464" s="3" t="s">
        <v>1060</v>
      </c>
      <c r="E464" s="3" t="s">
        <v>968</v>
      </c>
      <c r="F464" s="3" t="s">
        <v>1257</v>
      </c>
      <c r="G464" s="3" t="s">
        <v>1621</v>
      </c>
      <c r="H464" s="3" t="s">
        <v>102</v>
      </c>
      <c r="I464" s="3" t="s">
        <v>34</v>
      </c>
      <c r="J464" s="3">
        <v>5956.58</v>
      </c>
      <c r="K464" s="3">
        <v>6</v>
      </c>
      <c r="L464" s="3">
        <v>151.77000000000001</v>
      </c>
      <c r="M464" s="3">
        <v>1073.73</v>
      </c>
      <c r="N464" s="3">
        <v>1074</v>
      </c>
      <c r="O464" s="3" t="s">
        <v>1063</v>
      </c>
      <c r="P464" s="3" t="s">
        <v>15</v>
      </c>
      <c r="Q464" s="3" t="s">
        <v>16</v>
      </c>
      <c r="R464" s="3">
        <f>YEAR(Table1[[#This Row],[Ordered Date]])</f>
        <v>2024</v>
      </c>
    </row>
    <row r="465" spans="1:18" x14ac:dyDescent="0.3">
      <c r="A465" s="3" t="s">
        <v>969</v>
      </c>
      <c r="B465" s="4">
        <v>45537</v>
      </c>
      <c r="C465" s="3" t="s">
        <v>1079</v>
      </c>
      <c r="D465" s="3" t="s">
        <v>1088</v>
      </c>
      <c r="E465" s="3" t="s">
        <v>970</v>
      </c>
      <c r="F465" s="3" t="s">
        <v>1622</v>
      </c>
      <c r="G465" s="3" t="s">
        <v>1623</v>
      </c>
      <c r="H465" s="3" t="s">
        <v>88</v>
      </c>
      <c r="I465" s="3" t="s">
        <v>34</v>
      </c>
      <c r="J465" s="3">
        <v>1892.57</v>
      </c>
      <c r="K465" s="3">
        <v>2</v>
      </c>
      <c r="L465" s="3">
        <v>71.22</v>
      </c>
      <c r="M465" s="3">
        <v>433.85</v>
      </c>
      <c r="N465" s="3">
        <v>434</v>
      </c>
      <c r="O465" s="3" t="s">
        <v>1055</v>
      </c>
      <c r="P465" s="3" t="s">
        <v>15</v>
      </c>
      <c r="Q465" s="3" t="s">
        <v>21</v>
      </c>
      <c r="R465" s="3">
        <f>YEAR(Table1[[#This Row],[Ordered Date]])</f>
        <v>2024</v>
      </c>
    </row>
    <row r="466" spans="1:18" x14ac:dyDescent="0.3">
      <c r="A466" s="3" t="s">
        <v>971</v>
      </c>
      <c r="B466" s="4">
        <v>45387</v>
      </c>
      <c r="C466" s="3" t="s">
        <v>1067</v>
      </c>
      <c r="D466" s="3" t="s">
        <v>1060</v>
      </c>
      <c r="E466" s="3" t="s">
        <v>972</v>
      </c>
      <c r="F466" s="3" t="s">
        <v>1133</v>
      </c>
      <c r="G466" s="3" t="s">
        <v>1624</v>
      </c>
      <c r="H466" s="3" t="s">
        <v>49</v>
      </c>
      <c r="I466" s="3" t="s">
        <v>20</v>
      </c>
      <c r="J466" s="3">
        <v>4296.82</v>
      </c>
      <c r="K466" s="3">
        <v>10</v>
      </c>
      <c r="L466" s="3">
        <v>617.55999999999995</v>
      </c>
      <c r="M466" s="3">
        <v>544.5</v>
      </c>
      <c r="N466" s="3">
        <v>544</v>
      </c>
      <c r="O466" s="3" t="s">
        <v>1055</v>
      </c>
      <c r="P466" s="3" t="s">
        <v>35</v>
      </c>
      <c r="Q466" s="3" t="s">
        <v>16</v>
      </c>
      <c r="R466" s="3">
        <f>YEAR(Table1[[#This Row],[Ordered Date]])</f>
        <v>2024</v>
      </c>
    </row>
    <row r="467" spans="1:18" x14ac:dyDescent="0.3">
      <c r="A467" s="3" t="s">
        <v>973</v>
      </c>
      <c r="B467" s="4">
        <v>45407</v>
      </c>
      <c r="C467" s="3" t="s">
        <v>1067</v>
      </c>
      <c r="D467" s="3" t="s">
        <v>1071</v>
      </c>
      <c r="E467" s="3" t="s">
        <v>974</v>
      </c>
      <c r="F467" s="3" t="s">
        <v>1325</v>
      </c>
      <c r="G467" s="3" t="s">
        <v>1625</v>
      </c>
      <c r="H467" s="3" t="s">
        <v>69</v>
      </c>
      <c r="I467" s="3" t="s">
        <v>34</v>
      </c>
      <c r="J467" s="3">
        <v>7912.77</v>
      </c>
      <c r="K467" s="3">
        <v>8</v>
      </c>
      <c r="L467" s="3">
        <v>1137.3399999999999</v>
      </c>
      <c r="M467" s="3">
        <v>2066.11</v>
      </c>
      <c r="N467" s="3">
        <v>2066</v>
      </c>
      <c r="O467" s="3" t="s">
        <v>1063</v>
      </c>
      <c r="P467" s="3" t="s">
        <v>39</v>
      </c>
      <c r="Q467" s="3" t="s">
        <v>26</v>
      </c>
      <c r="R467" s="3">
        <f>YEAR(Table1[[#This Row],[Ordered Date]])</f>
        <v>2024</v>
      </c>
    </row>
    <row r="468" spans="1:18" x14ac:dyDescent="0.3">
      <c r="A468" s="3" t="s">
        <v>975</v>
      </c>
      <c r="B468" s="4">
        <v>45525</v>
      </c>
      <c r="C468" s="3" t="s">
        <v>1051</v>
      </c>
      <c r="D468" s="3" t="s">
        <v>1057</v>
      </c>
      <c r="E468" s="3" t="s">
        <v>976</v>
      </c>
      <c r="F468" s="3" t="s">
        <v>1626</v>
      </c>
      <c r="G468" s="3" t="s">
        <v>1303</v>
      </c>
      <c r="H468" s="3" t="s">
        <v>24</v>
      </c>
      <c r="I468" s="3" t="s">
        <v>14</v>
      </c>
      <c r="J468" s="3">
        <v>1189.3599999999999</v>
      </c>
      <c r="K468" s="3">
        <v>2</v>
      </c>
      <c r="L468" s="3">
        <v>15.62</v>
      </c>
      <c r="M468" s="3">
        <v>262.48</v>
      </c>
      <c r="N468" s="3">
        <v>262</v>
      </c>
      <c r="O468" s="3" t="s">
        <v>1055</v>
      </c>
      <c r="P468" s="3" t="s">
        <v>25</v>
      </c>
      <c r="Q468" s="3" t="s">
        <v>26</v>
      </c>
      <c r="R468" s="3">
        <f>YEAR(Table1[[#This Row],[Ordered Date]])</f>
        <v>2024</v>
      </c>
    </row>
    <row r="469" spans="1:18" x14ac:dyDescent="0.3">
      <c r="A469" s="3" t="s">
        <v>977</v>
      </c>
      <c r="B469" s="4">
        <v>45539</v>
      </c>
      <c r="C469" s="3" t="s">
        <v>1079</v>
      </c>
      <c r="D469" s="3" t="s">
        <v>1057</v>
      </c>
      <c r="E469" s="3" t="s">
        <v>978</v>
      </c>
      <c r="F469" s="3" t="s">
        <v>1507</v>
      </c>
      <c r="G469" s="3" t="s">
        <v>1594</v>
      </c>
      <c r="H469" s="3" t="s">
        <v>102</v>
      </c>
      <c r="I469" s="3" t="s">
        <v>34</v>
      </c>
      <c r="J469" s="3">
        <v>2938.38</v>
      </c>
      <c r="K469" s="3">
        <v>5</v>
      </c>
      <c r="L469" s="3">
        <v>500.23</v>
      </c>
      <c r="M469" s="3">
        <v>624.62</v>
      </c>
      <c r="N469" s="3">
        <v>625</v>
      </c>
      <c r="O469" s="3" t="s">
        <v>1055</v>
      </c>
      <c r="P469" s="3" t="s">
        <v>39</v>
      </c>
      <c r="Q469" s="3" t="s">
        <v>26</v>
      </c>
      <c r="R469" s="3">
        <f>YEAR(Table1[[#This Row],[Ordered Date]])</f>
        <v>2024</v>
      </c>
    </row>
    <row r="470" spans="1:18" x14ac:dyDescent="0.3">
      <c r="A470" s="3" t="s">
        <v>979</v>
      </c>
      <c r="B470" s="4">
        <v>45712</v>
      </c>
      <c r="C470" s="3" t="s">
        <v>1081</v>
      </c>
      <c r="D470" s="3" t="s">
        <v>1088</v>
      </c>
      <c r="E470" s="3" t="s">
        <v>980</v>
      </c>
      <c r="F470" s="3" t="s">
        <v>1161</v>
      </c>
      <c r="G470" s="3" t="s">
        <v>1122</v>
      </c>
      <c r="H470" s="3" t="s">
        <v>52</v>
      </c>
      <c r="I470" s="3" t="s">
        <v>30</v>
      </c>
      <c r="J470" s="3">
        <v>3372.28</v>
      </c>
      <c r="K470" s="3">
        <v>7</v>
      </c>
      <c r="L470" s="3">
        <v>348.66</v>
      </c>
      <c r="M470" s="3">
        <v>612.97</v>
      </c>
      <c r="N470" s="3">
        <v>613</v>
      </c>
      <c r="O470" s="3" t="s">
        <v>1055</v>
      </c>
      <c r="P470" s="3" t="s">
        <v>35</v>
      </c>
      <c r="Q470" s="3" t="s">
        <v>43</v>
      </c>
      <c r="R470" s="3">
        <f>YEAR(Table1[[#This Row],[Ordered Date]])</f>
        <v>2025</v>
      </c>
    </row>
    <row r="471" spans="1:18" x14ac:dyDescent="0.3">
      <c r="A471" s="3" t="s">
        <v>981</v>
      </c>
      <c r="B471" s="4">
        <v>45495</v>
      </c>
      <c r="C471" s="3" t="s">
        <v>1087</v>
      </c>
      <c r="D471" s="3" t="s">
        <v>1088</v>
      </c>
      <c r="E471" s="3" t="s">
        <v>982</v>
      </c>
      <c r="F471" s="3" t="s">
        <v>1341</v>
      </c>
      <c r="G471" s="3" t="s">
        <v>1414</v>
      </c>
      <c r="H471" s="3" t="s">
        <v>138</v>
      </c>
      <c r="I471" s="3" t="s">
        <v>30</v>
      </c>
      <c r="J471" s="3">
        <v>3039.92</v>
      </c>
      <c r="K471" s="3">
        <v>10</v>
      </c>
      <c r="L471" s="3">
        <v>338.22</v>
      </c>
      <c r="M471" s="3">
        <v>908.04</v>
      </c>
      <c r="N471" s="3">
        <v>908</v>
      </c>
      <c r="O471" s="3" t="s">
        <v>1055</v>
      </c>
      <c r="P471" s="3" t="s">
        <v>25</v>
      </c>
      <c r="Q471" s="3" t="s">
        <v>16</v>
      </c>
      <c r="R471" s="3">
        <f>YEAR(Table1[[#This Row],[Ordered Date]])</f>
        <v>2024</v>
      </c>
    </row>
    <row r="472" spans="1:18" x14ac:dyDescent="0.3">
      <c r="A472" s="3" t="s">
        <v>983</v>
      </c>
      <c r="B472" s="4">
        <v>45432</v>
      </c>
      <c r="C472" s="3" t="s">
        <v>1150</v>
      </c>
      <c r="D472" s="3" t="s">
        <v>1088</v>
      </c>
      <c r="E472" s="3" t="s">
        <v>984</v>
      </c>
      <c r="F472" s="3" t="s">
        <v>1238</v>
      </c>
      <c r="G472" s="3" t="s">
        <v>1288</v>
      </c>
      <c r="H472" s="3" t="s">
        <v>29</v>
      </c>
      <c r="I472" s="3" t="s">
        <v>30</v>
      </c>
      <c r="J472" s="3">
        <v>8601.14</v>
      </c>
      <c r="K472" s="3">
        <v>10</v>
      </c>
      <c r="L472" s="3">
        <v>1705.73</v>
      </c>
      <c r="M472" s="3">
        <v>1757.71</v>
      </c>
      <c r="N472" s="3">
        <v>1758</v>
      </c>
      <c r="O472" s="3" t="s">
        <v>1063</v>
      </c>
      <c r="P472" s="3" t="s">
        <v>15</v>
      </c>
      <c r="Q472" s="3" t="s">
        <v>21</v>
      </c>
      <c r="R472" s="3">
        <f>YEAR(Table1[[#This Row],[Ordered Date]])</f>
        <v>2024</v>
      </c>
    </row>
    <row r="473" spans="1:18" x14ac:dyDescent="0.3">
      <c r="A473" s="3" t="s">
        <v>985</v>
      </c>
      <c r="B473" s="4">
        <v>45518</v>
      </c>
      <c r="C473" s="3" t="s">
        <v>1051</v>
      </c>
      <c r="D473" s="3" t="s">
        <v>1057</v>
      </c>
      <c r="E473" s="3" t="s">
        <v>986</v>
      </c>
      <c r="F473" s="3" t="s">
        <v>1442</v>
      </c>
      <c r="G473" s="3" t="s">
        <v>1627</v>
      </c>
      <c r="H473" s="3" t="s">
        <v>102</v>
      </c>
      <c r="I473" s="3" t="s">
        <v>34</v>
      </c>
      <c r="J473" s="3">
        <v>1389.61</v>
      </c>
      <c r="K473" s="3">
        <v>8</v>
      </c>
      <c r="L473" s="3">
        <v>9.5</v>
      </c>
      <c r="M473" s="3">
        <v>367.38</v>
      </c>
      <c r="N473" s="3">
        <v>367</v>
      </c>
      <c r="O473" s="3" t="s">
        <v>1055</v>
      </c>
      <c r="P473" s="3" t="s">
        <v>15</v>
      </c>
      <c r="Q473" s="3" t="s">
        <v>16</v>
      </c>
      <c r="R473" s="3">
        <f>YEAR(Table1[[#This Row],[Ordered Date]])</f>
        <v>2024</v>
      </c>
    </row>
    <row r="474" spans="1:18" x14ac:dyDescent="0.3">
      <c r="A474" s="3" t="s">
        <v>987</v>
      </c>
      <c r="B474" s="4">
        <v>45683</v>
      </c>
      <c r="C474" s="3" t="s">
        <v>1070</v>
      </c>
      <c r="D474" s="3" t="s">
        <v>1094</v>
      </c>
      <c r="E474" s="3" t="s">
        <v>988</v>
      </c>
      <c r="F474" s="3" t="s">
        <v>1200</v>
      </c>
      <c r="G474" s="3" t="s">
        <v>1621</v>
      </c>
      <c r="H474" s="3" t="s">
        <v>19</v>
      </c>
      <c r="I474" s="3" t="s">
        <v>20</v>
      </c>
      <c r="J474" s="3">
        <v>4594.05</v>
      </c>
      <c r="K474" s="3">
        <v>9</v>
      </c>
      <c r="L474" s="3">
        <v>235.92</v>
      </c>
      <c r="M474" s="3">
        <v>1012.78</v>
      </c>
      <c r="N474" s="3">
        <v>1013</v>
      </c>
      <c r="O474" s="3" t="s">
        <v>1063</v>
      </c>
      <c r="P474" s="3" t="s">
        <v>15</v>
      </c>
      <c r="Q474" s="3" t="s">
        <v>16</v>
      </c>
      <c r="R474" s="3">
        <f>YEAR(Table1[[#This Row],[Ordered Date]])</f>
        <v>2025</v>
      </c>
    </row>
    <row r="475" spans="1:18" x14ac:dyDescent="0.3">
      <c r="A475" s="3" t="s">
        <v>989</v>
      </c>
      <c r="B475" s="4">
        <v>45525</v>
      </c>
      <c r="C475" s="3" t="s">
        <v>1051</v>
      </c>
      <c r="D475" s="3" t="s">
        <v>1057</v>
      </c>
      <c r="E475" s="3" t="s">
        <v>990</v>
      </c>
      <c r="F475" s="3" t="s">
        <v>1242</v>
      </c>
      <c r="G475" s="3" t="s">
        <v>1628</v>
      </c>
      <c r="H475" s="3" t="s">
        <v>88</v>
      </c>
      <c r="I475" s="3" t="s">
        <v>34</v>
      </c>
      <c r="J475" s="3">
        <v>7966.52</v>
      </c>
      <c r="K475" s="3">
        <v>9</v>
      </c>
      <c r="L475" s="3">
        <v>1189.79</v>
      </c>
      <c r="M475" s="3">
        <v>1087.24</v>
      </c>
      <c r="N475" s="3">
        <v>1087</v>
      </c>
      <c r="O475" s="3" t="s">
        <v>1063</v>
      </c>
      <c r="P475" s="3" t="s">
        <v>35</v>
      </c>
      <c r="Q475" s="3" t="s">
        <v>21</v>
      </c>
      <c r="R475" s="3">
        <f>YEAR(Table1[[#This Row],[Ordered Date]])</f>
        <v>2024</v>
      </c>
    </row>
    <row r="476" spans="1:18" x14ac:dyDescent="0.3">
      <c r="A476" s="3" t="s">
        <v>991</v>
      </c>
      <c r="B476" s="4">
        <v>45503</v>
      </c>
      <c r="C476" s="3" t="s">
        <v>1087</v>
      </c>
      <c r="D476" s="3" t="s">
        <v>1064</v>
      </c>
      <c r="E476" s="3" t="s">
        <v>992</v>
      </c>
      <c r="F476" s="3" t="s">
        <v>1275</v>
      </c>
      <c r="G476" s="3" t="s">
        <v>1472</v>
      </c>
      <c r="H476" s="3" t="s">
        <v>88</v>
      </c>
      <c r="I476" s="3" t="s">
        <v>34</v>
      </c>
      <c r="J476" s="3">
        <v>482.5</v>
      </c>
      <c r="K476" s="3">
        <v>6</v>
      </c>
      <c r="L476" s="3">
        <v>84.92</v>
      </c>
      <c r="M476" s="3">
        <v>111.27</v>
      </c>
      <c r="N476" s="3">
        <v>111</v>
      </c>
      <c r="O476" s="3" t="s">
        <v>1055</v>
      </c>
      <c r="P476" s="3" t="s">
        <v>39</v>
      </c>
      <c r="Q476" s="3" t="s">
        <v>26</v>
      </c>
      <c r="R476" s="3">
        <f>YEAR(Table1[[#This Row],[Ordered Date]])</f>
        <v>2024</v>
      </c>
    </row>
    <row r="477" spans="1:18" x14ac:dyDescent="0.3">
      <c r="A477" s="3" t="s">
        <v>993</v>
      </c>
      <c r="B477" s="4">
        <v>45724</v>
      </c>
      <c r="C477" s="3" t="s">
        <v>1056</v>
      </c>
      <c r="D477" s="3" t="s">
        <v>1052</v>
      </c>
      <c r="E477" s="3" t="s">
        <v>994</v>
      </c>
      <c r="F477" s="3" t="s">
        <v>1629</v>
      </c>
      <c r="G477" s="3" t="s">
        <v>1437</v>
      </c>
      <c r="H477" s="3" t="s">
        <v>93</v>
      </c>
      <c r="I477" s="3" t="s">
        <v>34</v>
      </c>
      <c r="J477" s="3">
        <v>1311.36</v>
      </c>
      <c r="K477" s="3">
        <v>3</v>
      </c>
      <c r="L477" s="3">
        <v>63.43</v>
      </c>
      <c r="M477" s="3">
        <v>357.48</v>
      </c>
      <c r="N477" s="3">
        <v>357</v>
      </c>
      <c r="O477" s="3" t="s">
        <v>1055</v>
      </c>
      <c r="P477" s="3" t="s">
        <v>39</v>
      </c>
      <c r="Q477" s="3" t="s">
        <v>26</v>
      </c>
      <c r="R477" s="3">
        <f>YEAR(Table1[[#This Row],[Ordered Date]])</f>
        <v>2025</v>
      </c>
    </row>
    <row r="478" spans="1:18" x14ac:dyDescent="0.3">
      <c r="A478" s="3" t="s">
        <v>995</v>
      </c>
      <c r="B478" s="4">
        <v>45666</v>
      </c>
      <c r="C478" s="3" t="s">
        <v>1070</v>
      </c>
      <c r="D478" s="3" t="s">
        <v>1071</v>
      </c>
      <c r="E478" s="3" t="s">
        <v>996</v>
      </c>
      <c r="F478" s="3" t="s">
        <v>1065</v>
      </c>
      <c r="G478" s="3" t="s">
        <v>1365</v>
      </c>
      <c r="H478" s="3" t="s">
        <v>38</v>
      </c>
      <c r="I478" s="3" t="s">
        <v>14</v>
      </c>
      <c r="J478" s="3">
        <v>932.04</v>
      </c>
      <c r="K478" s="3">
        <v>5</v>
      </c>
      <c r="L478" s="3">
        <v>153.93</v>
      </c>
      <c r="M478" s="3">
        <v>107.96</v>
      </c>
      <c r="N478" s="3">
        <v>108</v>
      </c>
      <c r="O478" s="3" t="s">
        <v>1055</v>
      </c>
      <c r="P478" s="3" t="s">
        <v>39</v>
      </c>
      <c r="Q478" s="3" t="s">
        <v>119</v>
      </c>
      <c r="R478" s="3">
        <f>YEAR(Table1[[#This Row],[Ordered Date]])</f>
        <v>2025</v>
      </c>
    </row>
    <row r="479" spans="1:18" x14ac:dyDescent="0.3">
      <c r="A479" s="3" t="s">
        <v>997</v>
      </c>
      <c r="B479" s="4">
        <v>45393</v>
      </c>
      <c r="C479" s="3" t="s">
        <v>1067</v>
      </c>
      <c r="D479" s="3" t="s">
        <v>1071</v>
      </c>
      <c r="E479" s="3" t="s">
        <v>998</v>
      </c>
      <c r="F479" s="3" t="s">
        <v>1350</v>
      </c>
      <c r="G479" s="3" t="s">
        <v>1630</v>
      </c>
      <c r="H479" s="3" t="s">
        <v>29</v>
      </c>
      <c r="I479" s="3" t="s">
        <v>30</v>
      </c>
      <c r="J479" s="3">
        <v>3805.27</v>
      </c>
      <c r="K479" s="3">
        <v>5</v>
      </c>
      <c r="L479" s="3">
        <v>217.45</v>
      </c>
      <c r="M479" s="3">
        <v>725.11</v>
      </c>
      <c r="N479" s="3">
        <v>725</v>
      </c>
      <c r="O479" s="3" t="s">
        <v>1055</v>
      </c>
      <c r="P479" s="3" t="s">
        <v>35</v>
      </c>
      <c r="Q479" s="3" t="s">
        <v>26</v>
      </c>
      <c r="R479" s="3">
        <f>YEAR(Table1[[#This Row],[Ordered Date]])</f>
        <v>2024</v>
      </c>
    </row>
    <row r="480" spans="1:18" x14ac:dyDescent="0.3">
      <c r="A480" s="3" t="s">
        <v>999</v>
      </c>
      <c r="B480" s="4">
        <v>45582</v>
      </c>
      <c r="C480" s="3" t="s">
        <v>1097</v>
      </c>
      <c r="D480" s="3" t="s">
        <v>1071</v>
      </c>
      <c r="E480" s="3" t="s">
        <v>1000</v>
      </c>
      <c r="F480" s="3" t="s">
        <v>1253</v>
      </c>
      <c r="G480" s="3" t="s">
        <v>1631</v>
      </c>
      <c r="H480" s="3" t="s">
        <v>175</v>
      </c>
      <c r="I480" s="3" t="s">
        <v>30</v>
      </c>
      <c r="J480" s="3">
        <v>6419.67</v>
      </c>
      <c r="K480" s="3">
        <v>7</v>
      </c>
      <c r="L480" s="3">
        <v>55.58</v>
      </c>
      <c r="M480" s="3">
        <v>718.24</v>
      </c>
      <c r="N480" s="3">
        <v>718</v>
      </c>
      <c r="O480" s="3" t="s">
        <v>1055</v>
      </c>
      <c r="P480" s="3" t="s">
        <v>39</v>
      </c>
      <c r="Q480" s="3" t="s">
        <v>43</v>
      </c>
      <c r="R480" s="3">
        <f>YEAR(Table1[[#This Row],[Ordered Date]])</f>
        <v>2024</v>
      </c>
    </row>
    <row r="481" spans="1:18" x14ac:dyDescent="0.3">
      <c r="A481" s="3" t="s">
        <v>1001</v>
      </c>
      <c r="B481" s="4">
        <v>45509</v>
      </c>
      <c r="C481" s="3" t="s">
        <v>1051</v>
      </c>
      <c r="D481" s="3" t="s">
        <v>1088</v>
      </c>
      <c r="E481" s="3" t="s">
        <v>1002</v>
      </c>
      <c r="F481" s="3" t="s">
        <v>1427</v>
      </c>
      <c r="G481" s="3" t="s">
        <v>1536</v>
      </c>
      <c r="H481" s="3" t="s">
        <v>69</v>
      </c>
      <c r="I481" s="3" t="s">
        <v>34</v>
      </c>
      <c r="J481" s="3">
        <v>488.73</v>
      </c>
      <c r="K481" s="3">
        <v>10</v>
      </c>
      <c r="L481" s="3">
        <v>34.75</v>
      </c>
      <c r="M481" s="3">
        <v>78.3</v>
      </c>
      <c r="N481" s="3">
        <v>78</v>
      </c>
      <c r="O481" s="3" t="s">
        <v>1055</v>
      </c>
      <c r="P481" s="3" t="s">
        <v>25</v>
      </c>
      <c r="Q481" s="3" t="s">
        <v>43</v>
      </c>
      <c r="R481" s="3">
        <f>YEAR(Table1[[#This Row],[Ordered Date]])</f>
        <v>2024</v>
      </c>
    </row>
    <row r="482" spans="1:18" x14ac:dyDescent="0.3">
      <c r="A482" s="3" t="s">
        <v>1003</v>
      </c>
      <c r="B482" s="4">
        <v>45475</v>
      </c>
      <c r="C482" s="3" t="s">
        <v>1087</v>
      </c>
      <c r="D482" s="3" t="s">
        <v>1064</v>
      </c>
      <c r="E482" s="3" t="s">
        <v>1004</v>
      </c>
      <c r="F482" s="3" t="s">
        <v>1427</v>
      </c>
      <c r="G482" s="3" t="s">
        <v>1565</v>
      </c>
      <c r="H482" s="3" t="s">
        <v>102</v>
      </c>
      <c r="I482" s="3" t="s">
        <v>34</v>
      </c>
      <c r="J482" s="3">
        <v>5217.07</v>
      </c>
      <c r="K482" s="3">
        <v>9</v>
      </c>
      <c r="L482" s="3">
        <v>853.54</v>
      </c>
      <c r="M482" s="3">
        <v>1298.27</v>
      </c>
      <c r="N482" s="3">
        <v>1298</v>
      </c>
      <c r="O482" s="3" t="s">
        <v>1063</v>
      </c>
      <c r="P482" s="3" t="s">
        <v>39</v>
      </c>
      <c r="Q482" s="3" t="s">
        <v>16</v>
      </c>
      <c r="R482" s="3">
        <f>YEAR(Table1[[#This Row],[Ordered Date]])</f>
        <v>2024</v>
      </c>
    </row>
    <row r="483" spans="1:18" x14ac:dyDescent="0.3">
      <c r="A483" s="3" t="s">
        <v>1005</v>
      </c>
      <c r="B483" s="4">
        <v>45556</v>
      </c>
      <c r="C483" s="3" t="s">
        <v>1079</v>
      </c>
      <c r="D483" s="3" t="s">
        <v>1052</v>
      </c>
      <c r="E483" s="3" t="s">
        <v>1006</v>
      </c>
      <c r="F483" s="3" t="s">
        <v>1159</v>
      </c>
      <c r="G483" s="3" t="s">
        <v>1323</v>
      </c>
      <c r="H483" s="3" t="s">
        <v>175</v>
      </c>
      <c r="I483" s="3" t="s">
        <v>30</v>
      </c>
      <c r="J483" s="3">
        <v>1324.8</v>
      </c>
      <c r="K483" s="3">
        <v>3</v>
      </c>
      <c r="L483" s="3">
        <v>61.27</v>
      </c>
      <c r="M483" s="3">
        <v>232.32</v>
      </c>
      <c r="N483" s="3">
        <v>232</v>
      </c>
      <c r="O483" s="3" t="s">
        <v>1055</v>
      </c>
      <c r="P483" s="3" t="s">
        <v>15</v>
      </c>
      <c r="Q483" s="3" t="s">
        <v>43</v>
      </c>
      <c r="R483" s="3">
        <f>YEAR(Table1[[#This Row],[Ordered Date]])</f>
        <v>2024</v>
      </c>
    </row>
    <row r="484" spans="1:18" x14ac:dyDescent="0.3">
      <c r="A484" s="3" t="s">
        <v>1007</v>
      </c>
      <c r="B484" s="4">
        <v>45538</v>
      </c>
      <c r="C484" s="3" t="s">
        <v>1079</v>
      </c>
      <c r="D484" s="3" t="s">
        <v>1064</v>
      </c>
      <c r="E484" s="3" t="s">
        <v>1008</v>
      </c>
      <c r="F484" s="3" t="s">
        <v>1128</v>
      </c>
      <c r="G484" s="3" t="s">
        <v>1501</v>
      </c>
      <c r="H484" s="3" t="s">
        <v>24</v>
      </c>
      <c r="I484" s="3" t="s">
        <v>14</v>
      </c>
      <c r="J484" s="3">
        <v>2996.66</v>
      </c>
      <c r="K484" s="3">
        <v>8</v>
      </c>
      <c r="L484" s="3">
        <v>241.78</v>
      </c>
      <c r="M484" s="3">
        <v>802.92</v>
      </c>
      <c r="N484" s="3">
        <v>803</v>
      </c>
      <c r="O484" s="3" t="s">
        <v>1055</v>
      </c>
      <c r="P484" s="3" t="s">
        <v>35</v>
      </c>
      <c r="Q484" s="3" t="s">
        <v>21</v>
      </c>
      <c r="R484" s="3">
        <f>YEAR(Table1[[#This Row],[Ordered Date]])</f>
        <v>2024</v>
      </c>
    </row>
    <row r="485" spans="1:18" x14ac:dyDescent="0.3">
      <c r="A485" s="3" t="s">
        <v>1009</v>
      </c>
      <c r="B485" s="4">
        <v>45601</v>
      </c>
      <c r="C485" s="3" t="s">
        <v>1059</v>
      </c>
      <c r="D485" s="3" t="s">
        <v>1064</v>
      </c>
      <c r="E485" s="3" t="s">
        <v>1010</v>
      </c>
      <c r="F485" s="3" t="s">
        <v>1632</v>
      </c>
      <c r="G485" s="3" t="s">
        <v>1073</v>
      </c>
      <c r="H485" s="3" t="s">
        <v>88</v>
      </c>
      <c r="I485" s="3" t="s">
        <v>34</v>
      </c>
      <c r="J485" s="3">
        <v>2267.39</v>
      </c>
      <c r="K485" s="3">
        <v>3</v>
      </c>
      <c r="L485" s="3">
        <v>208.62</v>
      </c>
      <c r="M485" s="3">
        <v>417.74</v>
      </c>
      <c r="N485" s="3">
        <v>418</v>
      </c>
      <c r="O485" s="3" t="s">
        <v>1055</v>
      </c>
      <c r="P485" s="3" t="s">
        <v>15</v>
      </c>
      <c r="Q485" s="3" t="s">
        <v>16</v>
      </c>
      <c r="R485" s="3">
        <f>YEAR(Table1[[#This Row],[Ordered Date]])</f>
        <v>2024</v>
      </c>
    </row>
    <row r="486" spans="1:18" x14ac:dyDescent="0.3">
      <c r="A486" s="3" t="s">
        <v>1011</v>
      </c>
      <c r="B486" s="4">
        <v>45541</v>
      </c>
      <c r="C486" s="3" t="s">
        <v>1079</v>
      </c>
      <c r="D486" s="3" t="s">
        <v>1060</v>
      </c>
      <c r="E486" s="3" t="s">
        <v>1012</v>
      </c>
      <c r="F486" s="3" t="s">
        <v>1065</v>
      </c>
      <c r="G486" s="3" t="s">
        <v>1633</v>
      </c>
      <c r="H486" s="3" t="s">
        <v>52</v>
      </c>
      <c r="I486" s="3" t="s">
        <v>30</v>
      </c>
      <c r="J486" s="3">
        <v>746.44</v>
      </c>
      <c r="K486" s="3">
        <v>1</v>
      </c>
      <c r="L486" s="3">
        <v>74.11</v>
      </c>
      <c r="M486" s="3">
        <v>175.04</v>
      </c>
      <c r="N486" s="3">
        <v>175</v>
      </c>
      <c r="O486" s="3" t="s">
        <v>1055</v>
      </c>
      <c r="P486" s="3" t="s">
        <v>25</v>
      </c>
      <c r="Q486" s="3" t="s">
        <v>21</v>
      </c>
      <c r="R486" s="3">
        <f>YEAR(Table1[[#This Row],[Ordered Date]])</f>
        <v>2024</v>
      </c>
    </row>
    <row r="487" spans="1:18" x14ac:dyDescent="0.3">
      <c r="A487" s="3" t="s">
        <v>1013</v>
      </c>
      <c r="B487" s="4">
        <v>45574</v>
      </c>
      <c r="C487" s="3" t="s">
        <v>1097</v>
      </c>
      <c r="D487" s="3" t="s">
        <v>1057</v>
      </c>
      <c r="E487" s="3" t="s">
        <v>1014</v>
      </c>
      <c r="F487" s="3" t="s">
        <v>1185</v>
      </c>
      <c r="G487" s="3" t="s">
        <v>1526</v>
      </c>
      <c r="H487" s="3" t="s">
        <v>33</v>
      </c>
      <c r="I487" s="3" t="s">
        <v>34</v>
      </c>
      <c r="J487" s="3">
        <v>3040.22</v>
      </c>
      <c r="K487" s="3">
        <v>6</v>
      </c>
      <c r="L487" s="3">
        <v>196.1</v>
      </c>
      <c r="M487" s="3">
        <v>344.04</v>
      </c>
      <c r="N487" s="3">
        <v>344</v>
      </c>
      <c r="O487" s="3" t="s">
        <v>1055</v>
      </c>
      <c r="P487" s="3" t="s">
        <v>15</v>
      </c>
      <c r="Q487" s="3" t="s">
        <v>26</v>
      </c>
      <c r="R487" s="3">
        <f>YEAR(Table1[[#This Row],[Ordered Date]])</f>
        <v>2024</v>
      </c>
    </row>
    <row r="488" spans="1:18" x14ac:dyDescent="0.3">
      <c r="A488" s="3" t="s">
        <v>1015</v>
      </c>
      <c r="B488" s="4">
        <v>45648</v>
      </c>
      <c r="C488" s="3" t="s">
        <v>1163</v>
      </c>
      <c r="D488" s="3" t="s">
        <v>1094</v>
      </c>
      <c r="E488" s="3" t="s">
        <v>1016</v>
      </c>
      <c r="F488" s="3" t="s">
        <v>1634</v>
      </c>
      <c r="G488" s="3" t="s">
        <v>1498</v>
      </c>
      <c r="H488" s="3" t="s">
        <v>46</v>
      </c>
      <c r="I488" s="3" t="s">
        <v>14</v>
      </c>
      <c r="J488" s="3">
        <v>2422.0700000000002</v>
      </c>
      <c r="K488" s="3">
        <v>5</v>
      </c>
      <c r="L488" s="3">
        <v>354.23</v>
      </c>
      <c r="M488" s="3">
        <v>718.53</v>
      </c>
      <c r="N488" s="3">
        <v>719</v>
      </c>
      <c r="O488" s="3" t="s">
        <v>1055</v>
      </c>
      <c r="P488" s="3" t="s">
        <v>39</v>
      </c>
      <c r="Q488" s="3" t="s">
        <v>26</v>
      </c>
      <c r="R488" s="3">
        <f>YEAR(Table1[[#This Row],[Ordered Date]])</f>
        <v>2024</v>
      </c>
    </row>
    <row r="489" spans="1:18" x14ac:dyDescent="0.3">
      <c r="A489" s="3" t="s">
        <v>1017</v>
      </c>
      <c r="B489" s="4">
        <v>45626</v>
      </c>
      <c r="C489" s="3" t="s">
        <v>1059</v>
      </c>
      <c r="D489" s="3" t="s">
        <v>1052</v>
      </c>
      <c r="E489" s="3" t="s">
        <v>1018</v>
      </c>
      <c r="F489" s="3" t="s">
        <v>1072</v>
      </c>
      <c r="G489" s="3" t="s">
        <v>1344</v>
      </c>
      <c r="H489" s="3" t="s">
        <v>1107</v>
      </c>
      <c r="I489" s="3" t="s">
        <v>20</v>
      </c>
      <c r="J489" s="3">
        <v>3689.66</v>
      </c>
      <c r="K489" s="3">
        <v>6</v>
      </c>
      <c r="L489" s="3">
        <v>215.47</v>
      </c>
      <c r="M489" s="3">
        <v>447.1</v>
      </c>
      <c r="N489" s="3">
        <v>447</v>
      </c>
      <c r="O489" s="3" t="s">
        <v>1055</v>
      </c>
      <c r="P489" s="3" t="s">
        <v>15</v>
      </c>
      <c r="Q489" s="3" t="s">
        <v>119</v>
      </c>
      <c r="R489" s="3">
        <f>YEAR(Table1[[#This Row],[Ordered Date]])</f>
        <v>2024</v>
      </c>
    </row>
    <row r="490" spans="1:18" x14ac:dyDescent="0.3">
      <c r="A490" s="3" t="s">
        <v>1019</v>
      </c>
      <c r="B490" s="4">
        <v>45711</v>
      </c>
      <c r="C490" s="3" t="s">
        <v>1081</v>
      </c>
      <c r="D490" s="3" t="s">
        <v>1094</v>
      </c>
      <c r="E490" s="3" t="s">
        <v>1020</v>
      </c>
      <c r="F490" s="3" t="s">
        <v>1635</v>
      </c>
      <c r="G490" s="3" t="s">
        <v>1636</v>
      </c>
      <c r="H490" s="3" t="s">
        <v>49</v>
      </c>
      <c r="I490" s="3" t="s">
        <v>20</v>
      </c>
      <c r="J490" s="3">
        <v>6257.13</v>
      </c>
      <c r="K490" s="3">
        <v>8</v>
      </c>
      <c r="L490" s="3">
        <v>411.63</v>
      </c>
      <c r="M490" s="3">
        <v>1285.79</v>
      </c>
      <c r="N490" s="3">
        <v>1286</v>
      </c>
      <c r="O490" s="3" t="s">
        <v>1063</v>
      </c>
      <c r="P490" s="3" t="s">
        <v>25</v>
      </c>
      <c r="Q490" s="3" t="s">
        <v>16</v>
      </c>
      <c r="R490" s="3">
        <f>YEAR(Table1[[#This Row],[Ordered Date]])</f>
        <v>2025</v>
      </c>
    </row>
    <row r="491" spans="1:18" x14ac:dyDescent="0.3">
      <c r="A491" s="3" t="s">
        <v>1021</v>
      </c>
      <c r="B491" s="4">
        <v>45433</v>
      </c>
      <c r="C491" s="3" t="s">
        <v>1150</v>
      </c>
      <c r="D491" s="3" t="s">
        <v>1064</v>
      </c>
      <c r="E491" s="3" t="s">
        <v>1022</v>
      </c>
      <c r="F491" s="3" t="s">
        <v>1317</v>
      </c>
      <c r="G491" s="3" t="s">
        <v>1637</v>
      </c>
      <c r="H491" s="3" t="s">
        <v>93</v>
      </c>
      <c r="I491" s="3" t="s">
        <v>34</v>
      </c>
      <c r="J491" s="3">
        <v>4320.03</v>
      </c>
      <c r="K491" s="3">
        <v>5</v>
      </c>
      <c r="L491" s="3">
        <v>685.57</v>
      </c>
      <c r="M491" s="3">
        <v>847.45</v>
      </c>
      <c r="N491" s="3">
        <v>847</v>
      </c>
      <c r="O491" s="3" t="s">
        <v>1055</v>
      </c>
      <c r="P491" s="3" t="s">
        <v>35</v>
      </c>
      <c r="Q491" s="3" t="s">
        <v>119</v>
      </c>
      <c r="R491" s="3">
        <f>YEAR(Table1[[#This Row],[Ordered Date]])</f>
        <v>2024</v>
      </c>
    </row>
    <row r="492" spans="1:18" x14ac:dyDescent="0.3">
      <c r="A492" s="3" t="s">
        <v>1023</v>
      </c>
      <c r="B492" s="4">
        <v>45679</v>
      </c>
      <c r="C492" s="3" t="s">
        <v>1070</v>
      </c>
      <c r="D492" s="3" t="s">
        <v>1057</v>
      </c>
      <c r="E492" s="3" t="s">
        <v>1024</v>
      </c>
      <c r="F492" s="3" t="s">
        <v>1142</v>
      </c>
      <c r="G492" s="3" t="s">
        <v>1137</v>
      </c>
      <c r="H492" s="3" t="s">
        <v>175</v>
      </c>
      <c r="I492" s="3" t="s">
        <v>30</v>
      </c>
      <c r="J492" s="3">
        <v>1134.3399999999999</v>
      </c>
      <c r="K492" s="3">
        <v>5</v>
      </c>
      <c r="L492" s="3">
        <v>157.43</v>
      </c>
      <c r="M492" s="3">
        <v>297.98</v>
      </c>
      <c r="N492" s="3">
        <v>298</v>
      </c>
      <c r="O492" s="3" t="s">
        <v>1055</v>
      </c>
      <c r="P492" s="3" t="s">
        <v>39</v>
      </c>
      <c r="Q492" s="3" t="s">
        <v>21</v>
      </c>
      <c r="R492" s="3">
        <f>YEAR(Table1[[#This Row],[Ordered Date]])</f>
        <v>2025</v>
      </c>
    </row>
    <row r="493" spans="1:18" x14ac:dyDescent="0.3">
      <c r="A493" s="3" t="s">
        <v>1025</v>
      </c>
      <c r="B493" s="4">
        <v>45491</v>
      </c>
      <c r="C493" s="3" t="s">
        <v>1087</v>
      </c>
      <c r="D493" s="3" t="s">
        <v>1071</v>
      </c>
      <c r="E493" s="3" t="s">
        <v>1026</v>
      </c>
      <c r="F493" s="3" t="s">
        <v>1112</v>
      </c>
      <c r="G493" s="3" t="s">
        <v>1109</v>
      </c>
      <c r="H493" s="3" t="s">
        <v>46</v>
      </c>
      <c r="I493" s="3" t="s">
        <v>14</v>
      </c>
      <c r="J493" s="3">
        <v>791.84</v>
      </c>
      <c r="K493" s="3">
        <v>1</v>
      </c>
      <c r="L493" s="3">
        <v>113.85</v>
      </c>
      <c r="M493" s="3">
        <v>83.13</v>
      </c>
      <c r="N493" s="3">
        <v>83</v>
      </c>
      <c r="O493" s="3" t="s">
        <v>1055</v>
      </c>
      <c r="P493" s="3" t="s">
        <v>39</v>
      </c>
      <c r="Q493" s="3" t="s">
        <v>16</v>
      </c>
      <c r="R493" s="3">
        <f>YEAR(Table1[[#This Row],[Ordered Date]])</f>
        <v>2024</v>
      </c>
    </row>
    <row r="494" spans="1:18" x14ac:dyDescent="0.3">
      <c r="A494" s="3" t="s">
        <v>1027</v>
      </c>
      <c r="B494" s="4">
        <v>45684</v>
      </c>
      <c r="C494" s="3" t="s">
        <v>1070</v>
      </c>
      <c r="D494" s="3" t="s">
        <v>1088</v>
      </c>
      <c r="E494" s="3" t="s">
        <v>1028</v>
      </c>
      <c r="F494" s="3" t="s">
        <v>1487</v>
      </c>
      <c r="G494" s="3" t="s">
        <v>1356</v>
      </c>
      <c r="H494" s="3" t="s">
        <v>46</v>
      </c>
      <c r="I494" s="3" t="s">
        <v>14</v>
      </c>
      <c r="J494" s="3">
        <v>1130.73</v>
      </c>
      <c r="K494" s="3">
        <v>2</v>
      </c>
      <c r="L494" s="3">
        <v>105.78</v>
      </c>
      <c r="M494" s="3">
        <v>283.94</v>
      </c>
      <c r="N494" s="3">
        <v>284</v>
      </c>
      <c r="O494" s="3" t="s">
        <v>1055</v>
      </c>
      <c r="P494" s="3" t="s">
        <v>35</v>
      </c>
      <c r="Q494" s="3" t="s">
        <v>16</v>
      </c>
      <c r="R494" s="3">
        <f>YEAR(Table1[[#This Row],[Ordered Date]])</f>
        <v>2025</v>
      </c>
    </row>
    <row r="495" spans="1:18" x14ac:dyDescent="0.3">
      <c r="A495" s="3" t="s">
        <v>1029</v>
      </c>
      <c r="B495" s="4">
        <v>45500</v>
      </c>
      <c r="C495" s="3" t="s">
        <v>1087</v>
      </c>
      <c r="D495" s="3" t="s">
        <v>1052</v>
      </c>
      <c r="E495" s="3" t="s">
        <v>1030</v>
      </c>
      <c r="F495" s="3" t="s">
        <v>1638</v>
      </c>
      <c r="G495" s="3" t="s">
        <v>1533</v>
      </c>
      <c r="H495" s="3" t="s">
        <v>33</v>
      </c>
      <c r="I495" s="3" t="s">
        <v>34</v>
      </c>
      <c r="J495" s="3">
        <v>1908.04</v>
      </c>
      <c r="K495" s="3">
        <v>2</v>
      </c>
      <c r="L495" s="3">
        <v>14.87</v>
      </c>
      <c r="M495" s="3">
        <v>234.48</v>
      </c>
      <c r="N495" s="3">
        <v>234</v>
      </c>
      <c r="O495" s="3" t="s">
        <v>1055</v>
      </c>
      <c r="P495" s="3" t="s">
        <v>39</v>
      </c>
      <c r="Q495" s="3" t="s">
        <v>21</v>
      </c>
      <c r="R495" s="3">
        <f>YEAR(Table1[[#This Row],[Ordered Date]])</f>
        <v>2024</v>
      </c>
    </row>
    <row r="496" spans="1:18" x14ac:dyDescent="0.3">
      <c r="A496" s="3" t="s">
        <v>1031</v>
      </c>
      <c r="B496" s="4">
        <v>45614</v>
      </c>
      <c r="C496" s="3" t="s">
        <v>1059</v>
      </c>
      <c r="D496" s="3" t="s">
        <v>1088</v>
      </c>
      <c r="E496" s="3" t="s">
        <v>1032</v>
      </c>
      <c r="F496" s="3" t="s">
        <v>1325</v>
      </c>
      <c r="G496" s="3" t="s">
        <v>48</v>
      </c>
      <c r="H496" s="3" t="s">
        <v>88</v>
      </c>
      <c r="I496" s="3" t="s">
        <v>34</v>
      </c>
      <c r="J496" s="3">
        <v>786.71</v>
      </c>
      <c r="K496" s="3">
        <v>3</v>
      </c>
      <c r="L496" s="3">
        <v>34.99</v>
      </c>
      <c r="M496" s="3">
        <v>152.5</v>
      </c>
      <c r="N496" s="3">
        <v>152</v>
      </c>
      <c r="O496" s="3" t="s">
        <v>1055</v>
      </c>
      <c r="P496" s="3" t="s">
        <v>25</v>
      </c>
      <c r="Q496" s="3" t="s">
        <v>21</v>
      </c>
      <c r="R496" s="3">
        <f>YEAR(Table1[[#This Row],[Ordered Date]])</f>
        <v>2024</v>
      </c>
    </row>
    <row r="497" spans="1:18" x14ac:dyDescent="0.3">
      <c r="A497" s="3" t="s">
        <v>1033</v>
      </c>
      <c r="B497" s="4">
        <v>45588</v>
      </c>
      <c r="C497" s="3" t="s">
        <v>1097</v>
      </c>
      <c r="D497" s="3" t="s">
        <v>1057</v>
      </c>
      <c r="E497" s="3" t="s">
        <v>1034</v>
      </c>
      <c r="F497" s="3" t="s">
        <v>1200</v>
      </c>
      <c r="G497" s="3" t="s">
        <v>1639</v>
      </c>
      <c r="H497" s="3" t="s">
        <v>42</v>
      </c>
      <c r="I497" s="3" t="s">
        <v>20</v>
      </c>
      <c r="J497" s="3">
        <v>2182.12</v>
      </c>
      <c r="K497" s="3">
        <v>9</v>
      </c>
      <c r="L497" s="3">
        <v>432.86</v>
      </c>
      <c r="M497" s="3">
        <v>472.17</v>
      </c>
      <c r="N497" s="3">
        <v>472</v>
      </c>
      <c r="O497" s="3" t="s">
        <v>1055</v>
      </c>
      <c r="P497" s="3" t="s">
        <v>25</v>
      </c>
      <c r="Q497" s="3" t="s">
        <v>26</v>
      </c>
      <c r="R497" s="3">
        <f>YEAR(Table1[[#This Row],[Ordered Date]])</f>
        <v>2024</v>
      </c>
    </row>
    <row r="498" spans="1:18" x14ac:dyDescent="0.3">
      <c r="A498" s="3" t="s">
        <v>1035</v>
      </c>
      <c r="B498" s="4">
        <v>45531</v>
      </c>
      <c r="C498" s="3" t="s">
        <v>1051</v>
      </c>
      <c r="D498" s="3" t="s">
        <v>1064</v>
      </c>
      <c r="E498" s="3" t="s">
        <v>1036</v>
      </c>
      <c r="F498" s="3" t="s">
        <v>1397</v>
      </c>
      <c r="G498" s="3" t="s">
        <v>1192</v>
      </c>
      <c r="H498" s="3" t="s">
        <v>57</v>
      </c>
      <c r="I498" s="3" t="s">
        <v>14</v>
      </c>
      <c r="J498" s="3">
        <v>3697.46</v>
      </c>
      <c r="K498" s="3">
        <v>5</v>
      </c>
      <c r="L498" s="3">
        <v>465.33</v>
      </c>
      <c r="M498" s="3">
        <v>562.41999999999996</v>
      </c>
      <c r="N498" s="3">
        <v>562</v>
      </c>
      <c r="O498" s="3" t="s">
        <v>1055</v>
      </c>
      <c r="P498" s="3" t="s">
        <v>25</v>
      </c>
      <c r="Q498" s="3" t="s">
        <v>119</v>
      </c>
      <c r="R498" s="3">
        <f>YEAR(Table1[[#This Row],[Ordered Date]])</f>
        <v>2024</v>
      </c>
    </row>
    <row r="499" spans="1:18" x14ac:dyDescent="0.3">
      <c r="A499" s="3" t="s">
        <v>1037</v>
      </c>
      <c r="B499" s="4">
        <v>45595</v>
      </c>
      <c r="C499" s="3" t="s">
        <v>1097</v>
      </c>
      <c r="D499" s="3" t="s">
        <v>1057</v>
      </c>
      <c r="E499" s="3" t="s">
        <v>1038</v>
      </c>
      <c r="F499" s="3" t="s">
        <v>1640</v>
      </c>
      <c r="G499" s="3" t="s">
        <v>1129</v>
      </c>
      <c r="H499" s="3" t="s">
        <v>52</v>
      </c>
      <c r="I499" s="3" t="s">
        <v>30</v>
      </c>
      <c r="J499" s="3">
        <v>1226.6500000000001</v>
      </c>
      <c r="K499" s="3">
        <v>4</v>
      </c>
      <c r="L499" s="3">
        <v>141.11000000000001</v>
      </c>
      <c r="M499" s="3">
        <v>137.01</v>
      </c>
      <c r="N499" s="3">
        <v>137</v>
      </c>
      <c r="O499" s="3" t="s">
        <v>1055</v>
      </c>
      <c r="P499" s="3" t="s">
        <v>15</v>
      </c>
      <c r="Q499" s="3" t="s">
        <v>43</v>
      </c>
      <c r="R499" s="3">
        <f>YEAR(Table1[[#This Row],[Ordered Date]])</f>
        <v>2024</v>
      </c>
    </row>
    <row r="500" spans="1:18" x14ac:dyDescent="0.3">
      <c r="A500" s="3" t="s">
        <v>1039</v>
      </c>
      <c r="B500" s="4">
        <v>45519</v>
      </c>
      <c r="C500" s="3" t="s">
        <v>1051</v>
      </c>
      <c r="D500" s="3" t="s">
        <v>1071</v>
      </c>
      <c r="E500" s="3" t="s">
        <v>1040</v>
      </c>
      <c r="F500" s="3" t="s">
        <v>1296</v>
      </c>
      <c r="G500" s="3" t="s">
        <v>1641</v>
      </c>
      <c r="H500" s="3" t="s">
        <v>42</v>
      </c>
      <c r="I500" s="3" t="s">
        <v>20</v>
      </c>
      <c r="J500" s="3">
        <v>4501.28</v>
      </c>
      <c r="K500" s="3">
        <v>5</v>
      </c>
      <c r="L500" s="3">
        <v>773.37</v>
      </c>
      <c r="M500" s="3">
        <v>1136.1500000000001</v>
      </c>
      <c r="N500" s="3">
        <v>1136</v>
      </c>
      <c r="O500" s="3" t="s">
        <v>1063</v>
      </c>
      <c r="P500" s="3" t="s">
        <v>25</v>
      </c>
      <c r="Q500" s="3" t="s">
        <v>16</v>
      </c>
      <c r="R500" s="3">
        <f>YEAR(Table1[[#This Row],[Ordered Date]])</f>
        <v>2024</v>
      </c>
    </row>
    <row r="501" spans="1:18" x14ac:dyDescent="0.3">
      <c r="A501" s="3" t="s">
        <v>1041</v>
      </c>
      <c r="B501" s="4">
        <v>45592</v>
      </c>
      <c r="C501" s="3" t="s">
        <v>1097</v>
      </c>
      <c r="D501" s="3" t="s">
        <v>1094</v>
      </c>
      <c r="E501" s="3" t="s">
        <v>1042</v>
      </c>
      <c r="F501" s="3" t="s">
        <v>1585</v>
      </c>
      <c r="G501" s="3" t="s">
        <v>1539</v>
      </c>
      <c r="H501" s="3" t="s">
        <v>49</v>
      </c>
      <c r="I501" s="3" t="s">
        <v>20</v>
      </c>
      <c r="J501" s="3">
        <v>6845.37</v>
      </c>
      <c r="K501" s="3">
        <v>9</v>
      </c>
      <c r="L501" s="3">
        <v>316.88</v>
      </c>
      <c r="M501" s="3">
        <v>1929.34</v>
      </c>
      <c r="N501" s="3">
        <v>1929</v>
      </c>
      <c r="O501" s="3" t="s">
        <v>1063</v>
      </c>
      <c r="P501" s="3" t="s">
        <v>15</v>
      </c>
      <c r="Q501" s="3" t="s">
        <v>119</v>
      </c>
      <c r="R501" s="30">
        <f>YEAR(Table1[[#This Row],[Ordered Date]])</f>
        <v>2024</v>
      </c>
    </row>
  </sheetData>
  <conditionalFormatting sqref="A2:R501">
    <cfRule type="expression" dxfId="0" priority="1">
      <formula>$O2="High Profit"</formula>
    </cfRule>
  </conditionalFormatting>
  <dataValidations count="1">
    <dataValidation type="list" errorStyle="warning" allowBlank="1" showInputMessage="1" showErrorMessage="1" errorTitle="Error" error="Please enter East or West or South or North" promptTitle="Region" prompt="Please enter East or West or South or North" sqref="P2:P501" xr:uid="{81FBB582-3DE1-40B9-96BD-A08AAD33C2DB}">
      <formula1>"East,South,North,West"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E970A-226C-4C93-8116-63E273A28BA0}">
  <dimension ref="I3:Y92"/>
  <sheetViews>
    <sheetView showGridLines="0" showRowColHeaders="0" topLeftCell="E1" zoomScale="55" zoomScaleNormal="55" workbookViewId="0">
      <selection activeCell="I92" sqref="I92"/>
    </sheetView>
  </sheetViews>
  <sheetFormatPr defaultRowHeight="14.4" x14ac:dyDescent="0.3"/>
  <cols>
    <col min="1" max="1" width="12.5546875" bestFit="1" customWidth="1"/>
    <col min="2" max="2" width="20.44140625" bestFit="1" customWidth="1"/>
    <col min="3" max="3" width="3.33203125" customWidth="1"/>
    <col min="4" max="4" width="18.5546875" customWidth="1"/>
    <col min="5" max="5" width="23" customWidth="1"/>
    <col min="6" max="6" width="21.33203125" customWidth="1"/>
    <col min="9" max="9" width="35" bestFit="1" customWidth="1"/>
    <col min="10" max="10" width="32.44140625" bestFit="1" customWidth="1"/>
    <col min="11" max="11" width="22.88671875" bestFit="1" customWidth="1"/>
    <col min="12" max="12" width="22.109375" bestFit="1" customWidth="1"/>
    <col min="13" max="13" width="18.88671875" bestFit="1" customWidth="1"/>
    <col min="14" max="14" width="12.44140625" bestFit="1" customWidth="1"/>
    <col min="15" max="15" width="15.6640625" bestFit="1" customWidth="1"/>
    <col min="16" max="16" width="9.44140625" bestFit="1" customWidth="1"/>
    <col min="17" max="17" width="12.88671875" bestFit="1" customWidth="1"/>
    <col min="18" max="18" width="16" bestFit="1" customWidth="1"/>
    <col min="19" max="20" width="10.5546875" bestFit="1" customWidth="1"/>
    <col min="21" max="21" width="13.44140625" bestFit="1" customWidth="1"/>
    <col min="22" max="22" width="17.5546875" bestFit="1" customWidth="1"/>
    <col min="23" max="23" width="14.5546875" bestFit="1" customWidth="1"/>
    <col min="24" max="24" width="8.6640625" bestFit="1" customWidth="1"/>
    <col min="25" max="25" width="14.6640625" bestFit="1" customWidth="1"/>
    <col min="29" max="29" width="35.109375" bestFit="1" customWidth="1"/>
    <col min="30" max="30" width="23.21875" bestFit="1" customWidth="1"/>
    <col min="31" max="31" width="24" bestFit="1" customWidth="1"/>
    <col min="32" max="32" width="29.33203125" bestFit="1" customWidth="1"/>
    <col min="33" max="33" width="26" bestFit="1" customWidth="1"/>
    <col min="34" max="34" width="17.6640625" bestFit="1" customWidth="1"/>
    <col min="35" max="35" width="21.77734375" bestFit="1" customWidth="1"/>
    <col min="36" max="36" width="13.77734375" bestFit="1" customWidth="1"/>
    <col min="37" max="37" width="15.109375" bestFit="1" customWidth="1"/>
    <col min="38" max="38" width="22.6640625" bestFit="1" customWidth="1"/>
    <col min="39" max="39" width="14" bestFit="1" customWidth="1"/>
    <col min="40" max="40" width="15.109375" bestFit="1" customWidth="1"/>
    <col min="41" max="41" width="19.5546875" bestFit="1" customWidth="1"/>
    <col min="42" max="42" width="24.5546875" bestFit="1" customWidth="1"/>
    <col min="43" max="43" width="21.21875" bestFit="1" customWidth="1"/>
    <col min="44" max="44" width="12.33203125" bestFit="1" customWidth="1"/>
    <col min="45" max="45" width="21.21875" bestFit="1" customWidth="1"/>
  </cols>
  <sheetData>
    <row r="3" spans="9:10" ht="15" thickBot="1" x14ac:dyDescent="0.35"/>
    <row r="4" spans="9:10" ht="29.4" thickBot="1" x14ac:dyDescent="0.35">
      <c r="I4" s="35" t="s">
        <v>1647</v>
      </c>
      <c r="J4" s="36"/>
    </row>
    <row r="5" spans="9:10" ht="29.4" thickBot="1" x14ac:dyDescent="0.6">
      <c r="I5" s="8" t="s">
        <v>9</v>
      </c>
      <c r="J5" s="9" t="s">
        <v>1648</v>
      </c>
    </row>
    <row r="6" spans="9:10" ht="28.8" x14ac:dyDescent="0.55000000000000004">
      <c r="I6" s="10" t="s">
        <v>15</v>
      </c>
      <c r="J6" s="11">
        <v>71290</v>
      </c>
    </row>
    <row r="7" spans="9:10" ht="28.8" x14ac:dyDescent="0.55000000000000004">
      <c r="I7" s="10" t="s">
        <v>39</v>
      </c>
      <c r="J7" s="11">
        <v>71467</v>
      </c>
    </row>
    <row r="8" spans="9:10" ht="28.8" x14ac:dyDescent="0.55000000000000004">
      <c r="I8" s="10" t="s">
        <v>25</v>
      </c>
      <c r="J8" s="11">
        <v>57997</v>
      </c>
    </row>
    <row r="9" spans="9:10" ht="28.8" x14ac:dyDescent="0.55000000000000004">
      <c r="I9" s="10" t="s">
        <v>35</v>
      </c>
      <c r="J9" s="11">
        <v>59736</v>
      </c>
    </row>
    <row r="10" spans="9:10" ht="29.4" thickBot="1" x14ac:dyDescent="0.6">
      <c r="I10" s="13" t="s">
        <v>1646</v>
      </c>
      <c r="J10" s="14">
        <v>260490</v>
      </c>
    </row>
    <row r="14" spans="9:10" ht="15" thickBot="1" x14ac:dyDescent="0.35"/>
    <row r="15" spans="9:10" ht="29.4" thickBot="1" x14ac:dyDescent="0.35">
      <c r="I15" s="35" t="s">
        <v>1650</v>
      </c>
      <c r="J15" s="36"/>
    </row>
    <row r="16" spans="9:10" ht="29.4" thickBot="1" x14ac:dyDescent="0.6">
      <c r="I16" s="8" t="s">
        <v>4</v>
      </c>
      <c r="J16" s="9" t="s">
        <v>1649</v>
      </c>
    </row>
    <row r="17" spans="9:10" ht="28.8" x14ac:dyDescent="0.55000000000000004">
      <c r="I17" s="10" t="s">
        <v>20</v>
      </c>
      <c r="J17" s="11">
        <v>281335.21000000002</v>
      </c>
    </row>
    <row r="18" spans="9:10" ht="28.8" x14ac:dyDescent="0.55000000000000004">
      <c r="I18" s="10" t="s">
        <v>14</v>
      </c>
      <c r="J18" s="11">
        <v>337166.98999999982</v>
      </c>
    </row>
    <row r="19" spans="9:10" ht="28.8" x14ac:dyDescent="0.55000000000000004">
      <c r="I19" s="10" t="s">
        <v>34</v>
      </c>
      <c r="J19" s="11">
        <v>417386.33</v>
      </c>
    </row>
    <row r="20" spans="9:10" ht="28.8" x14ac:dyDescent="0.55000000000000004">
      <c r="I20" s="10" t="s">
        <v>30</v>
      </c>
      <c r="J20" s="11">
        <v>302825.82000000012</v>
      </c>
    </row>
    <row r="21" spans="9:10" ht="29.4" thickBot="1" x14ac:dyDescent="0.6">
      <c r="I21" s="13" t="s">
        <v>1646</v>
      </c>
      <c r="J21" s="14">
        <v>1338714.3499999999</v>
      </c>
    </row>
    <row r="23" spans="9:10" ht="15" thickBot="1" x14ac:dyDescent="0.35"/>
    <row r="24" spans="9:10" ht="28.8" x14ac:dyDescent="0.3">
      <c r="I24" s="35" t="s">
        <v>1652</v>
      </c>
      <c r="J24" s="36"/>
    </row>
    <row r="25" spans="9:10" ht="28.8" x14ac:dyDescent="0.55000000000000004">
      <c r="I25" s="19" t="s">
        <v>1050</v>
      </c>
      <c r="J25" s="10" t="s">
        <v>1651</v>
      </c>
    </row>
    <row r="26" spans="9:10" ht="28.8" x14ac:dyDescent="0.55000000000000004">
      <c r="I26" s="10" t="s">
        <v>1063</v>
      </c>
      <c r="J26" s="10">
        <v>73</v>
      </c>
    </row>
    <row r="27" spans="9:10" ht="28.8" x14ac:dyDescent="0.55000000000000004">
      <c r="I27" s="10" t="s">
        <v>1055</v>
      </c>
      <c r="J27" s="10">
        <v>427</v>
      </c>
    </row>
    <row r="28" spans="9:10" ht="28.8" x14ac:dyDescent="0.55000000000000004">
      <c r="I28" s="10" t="s">
        <v>1646</v>
      </c>
      <c r="J28" s="10">
        <v>500</v>
      </c>
    </row>
    <row r="34" spans="9:11" ht="28.8" x14ac:dyDescent="0.3">
      <c r="I34" s="31" t="s">
        <v>1654</v>
      </c>
      <c r="J34" s="31"/>
      <c r="K34" t="s">
        <v>1653</v>
      </c>
    </row>
    <row r="35" spans="9:11" ht="28.8" x14ac:dyDescent="0.55000000000000004">
      <c r="I35" s="19" t="s">
        <v>10</v>
      </c>
      <c r="J35" s="10" t="s">
        <v>1649</v>
      </c>
    </row>
    <row r="36" spans="9:11" ht="28.8" x14ac:dyDescent="0.55000000000000004">
      <c r="I36" s="10" t="s">
        <v>16</v>
      </c>
      <c r="J36" s="11">
        <v>251824.36000000002</v>
      </c>
    </row>
    <row r="37" spans="9:11" ht="28.8" x14ac:dyDescent="0.55000000000000004">
      <c r="I37" s="10" t="s">
        <v>119</v>
      </c>
      <c r="J37" s="11">
        <v>253601.77000000008</v>
      </c>
    </row>
    <row r="38" spans="9:11" ht="28.8" x14ac:dyDescent="0.55000000000000004">
      <c r="I38" s="10" t="s">
        <v>43</v>
      </c>
      <c r="J38" s="11">
        <v>256412.28999999989</v>
      </c>
    </row>
    <row r="39" spans="9:11" ht="28.8" x14ac:dyDescent="0.55000000000000004">
      <c r="I39" s="10" t="s">
        <v>21</v>
      </c>
      <c r="J39" s="11">
        <v>259107.47</v>
      </c>
    </row>
    <row r="40" spans="9:11" ht="28.8" x14ac:dyDescent="0.55000000000000004">
      <c r="I40" s="10" t="s">
        <v>26</v>
      </c>
      <c r="J40" s="11">
        <v>317768.46000000002</v>
      </c>
    </row>
    <row r="41" spans="9:11" ht="28.8" x14ac:dyDescent="0.55000000000000004">
      <c r="I41" s="10" t="s">
        <v>1646</v>
      </c>
      <c r="J41" s="11">
        <v>1338714.3500000001</v>
      </c>
    </row>
    <row r="44" spans="9:11" ht="1.2" customHeight="1" thickBot="1" x14ac:dyDescent="0.35"/>
    <row r="45" spans="9:11" ht="41.4" customHeight="1" thickBot="1" x14ac:dyDescent="0.35">
      <c r="I45" s="32" t="s">
        <v>1672</v>
      </c>
      <c r="J45" s="33"/>
      <c r="K45" s="34"/>
    </row>
    <row r="46" spans="9:11" ht="29.4" thickBot="1" x14ac:dyDescent="0.6">
      <c r="I46" s="20" t="s">
        <v>1670</v>
      </c>
      <c r="J46" s="20" t="s">
        <v>1671</v>
      </c>
      <c r="K46" s="21" t="s">
        <v>1649</v>
      </c>
    </row>
    <row r="47" spans="9:11" ht="28.8" x14ac:dyDescent="0.55000000000000004">
      <c r="I47" s="21" t="s">
        <v>1655</v>
      </c>
      <c r="J47" s="21" t="s">
        <v>1657</v>
      </c>
      <c r="K47" s="21">
        <v>45891.62</v>
      </c>
    </row>
    <row r="48" spans="9:11" ht="28.8" x14ac:dyDescent="0.55000000000000004">
      <c r="I48" s="22"/>
      <c r="J48" s="22" t="s">
        <v>1658</v>
      </c>
      <c r="K48" s="22">
        <v>127349.74000000002</v>
      </c>
    </row>
    <row r="49" spans="9:11" ht="28.8" x14ac:dyDescent="0.55000000000000004">
      <c r="I49" s="22"/>
      <c r="J49" s="22" t="s">
        <v>1150</v>
      </c>
      <c r="K49" s="22">
        <v>122936.81999999999</v>
      </c>
    </row>
    <row r="50" spans="9:11" ht="28.8" x14ac:dyDescent="0.55000000000000004">
      <c r="I50" s="22"/>
      <c r="J50" s="22" t="s">
        <v>1659</v>
      </c>
      <c r="K50" s="22">
        <v>100820.18999999999</v>
      </c>
    </row>
    <row r="51" spans="9:11" ht="28.8" x14ac:dyDescent="0.55000000000000004">
      <c r="I51" s="22"/>
      <c r="J51" s="22" t="s">
        <v>1660</v>
      </c>
      <c r="K51" s="22">
        <v>116668.06999999999</v>
      </c>
    </row>
    <row r="52" spans="9:11" ht="28.8" x14ac:dyDescent="0.55000000000000004">
      <c r="I52" s="22"/>
      <c r="J52" s="22" t="s">
        <v>1661</v>
      </c>
      <c r="K52" s="22">
        <v>106134.71000000002</v>
      </c>
    </row>
    <row r="53" spans="9:11" ht="28.8" x14ac:dyDescent="0.55000000000000004">
      <c r="I53" s="22"/>
      <c r="J53" s="22" t="s">
        <v>1662</v>
      </c>
      <c r="K53" s="22">
        <v>136950.55000000002</v>
      </c>
    </row>
    <row r="54" spans="9:11" ht="28.8" x14ac:dyDescent="0.55000000000000004">
      <c r="I54" s="22"/>
      <c r="J54" s="22" t="s">
        <v>1663</v>
      </c>
      <c r="K54" s="22">
        <v>111964.25000000001</v>
      </c>
    </row>
    <row r="55" spans="9:11" ht="28.8" x14ac:dyDescent="0.55000000000000004">
      <c r="I55" s="22"/>
      <c r="J55" s="22" t="s">
        <v>1664</v>
      </c>
      <c r="K55" s="22">
        <v>104116.93000000004</v>
      </c>
    </row>
    <row r="56" spans="9:11" ht="29.4" thickBot="1" x14ac:dyDescent="0.6">
      <c r="I56" s="22"/>
      <c r="J56" s="22" t="s">
        <v>1665</v>
      </c>
      <c r="K56" s="22">
        <v>95664.530000000013</v>
      </c>
    </row>
    <row r="57" spans="9:11" ht="29.4" thickBot="1" x14ac:dyDescent="0.6">
      <c r="I57" s="23" t="s">
        <v>1668</v>
      </c>
      <c r="J57" s="24"/>
      <c r="K57" s="22">
        <v>1068497.4100000001</v>
      </c>
    </row>
    <row r="58" spans="9:11" ht="28.8" x14ac:dyDescent="0.55000000000000004">
      <c r="I58" s="21" t="s">
        <v>1656</v>
      </c>
      <c r="J58" s="21" t="s">
        <v>1666</v>
      </c>
      <c r="K58" s="22">
        <v>105189.73999999998</v>
      </c>
    </row>
    <row r="59" spans="9:11" ht="28.8" x14ac:dyDescent="0.55000000000000004">
      <c r="I59" s="22"/>
      <c r="J59" s="22" t="s">
        <v>1667</v>
      </c>
      <c r="K59" s="22">
        <v>110906.4</v>
      </c>
    </row>
    <row r="60" spans="9:11" ht="29.4" thickBot="1" x14ac:dyDescent="0.6">
      <c r="I60" s="22"/>
      <c r="J60" s="22" t="s">
        <v>1657</v>
      </c>
      <c r="K60" s="22">
        <v>54120.799999999996</v>
      </c>
    </row>
    <row r="61" spans="9:11" ht="29.4" thickBot="1" x14ac:dyDescent="0.6">
      <c r="I61" s="23" t="s">
        <v>1669</v>
      </c>
      <c r="J61" s="24"/>
      <c r="K61" s="22">
        <v>270216.93999999994</v>
      </c>
    </row>
    <row r="62" spans="9:11" ht="29.4" thickBot="1" x14ac:dyDescent="0.6">
      <c r="I62" s="25" t="s">
        <v>1646</v>
      </c>
      <c r="J62" s="26"/>
      <c r="K62" s="27">
        <v>1338714.3500000001</v>
      </c>
    </row>
    <row r="71" spans="9:10" ht="23.4" x14ac:dyDescent="0.3">
      <c r="I71" s="6" t="s">
        <v>1642</v>
      </c>
      <c r="J71" s="7">
        <f>MAX(Ordered_Date)</f>
        <v>45729</v>
      </c>
    </row>
    <row r="72" spans="9:10" ht="23.4" x14ac:dyDescent="0.3">
      <c r="I72" s="6" t="s">
        <v>1643</v>
      </c>
      <c r="J72" s="7">
        <f>MIN(Ordered_Date)</f>
        <v>45364</v>
      </c>
    </row>
    <row r="73" spans="9:10" ht="23.4" x14ac:dyDescent="0.3">
      <c r="I73" s="6" t="s">
        <v>1644</v>
      </c>
      <c r="J73" s="12">
        <f>COUNTIF(Profit_Status,"High Profit")</f>
        <v>73</v>
      </c>
    </row>
    <row r="74" spans="9:10" ht="23.4" x14ac:dyDescent="0.3">
      <c r="I74" s="6" t="s">
        <v>1645</v>
      </c>
      <c r="J74" s="12">
        <f>COUNTIF(Profit_Status,"Low Profit")</f>
        <v>427</v>
      </c>
    </row>
    <row r="75" spans="9:10" ht="23.4" x14ac:dyDescent="0.3">
      <c r="I75" s="6" t="s">
        <v>1673</v>
      </c>
      <c r="J75" s="12" t="str">
        <f>INDEX(Product,MATCH(MAX(Quantity),Quantity,0))</f>
        <v>Shoes</v>
      </c>
    </row>
    <row r="91" spans="9:25" ht="18" x14ac:dyDescent="0.3">
      <c r="I91" s="15" t="s">
        <v>0</v>
      </c>
      <c r="J91" s="15" t="s">
        <v>1043</v>
      </c>
      <c r="K91" s="15" t="s">
        <v>1044</v>
      </c>
      <c r="L91" s="15" t="s">
        <v>1045</v>
      </c>
      <c r="M91" s="15" t="s">
        <v>2</v>
      </c>
      <c r="N91" s="15" t="s">
        <v>1046</v>
      </c>
      <c r="O91" s="15" t="s">
        <v>1047</v>
      </c>
      <c r="P91" s="15" t="s">
        <v>3</v>
      </c>
      <c r="Q91" s="15" t="s">
        <v>4</v>
      </c>
      <c r="R91" s="15" t="s">
        <v>5</v>
      </c>
      <c r="S91" s="15" t="s">
        <v>6</v>
      </c>
      <c r="T91" s="15" t="s">
        <v>7</v>
      </c>
      <c r="U91" s="15" t="s">
        <v>1048</v>
      </c>
      <c r="V91" s="15" t="s">
        <v>1049</v>
      </c>
      <c r="W91" s="15" t="s">
        <v>1050</v>
      </c>
      <c r="X91" s="15" t="s">
        <v>9</v>
      </c>
      <c r="Y91" s="15" t="s">
        <v>10</v>
      </c>
    </row>
    <row r="92" spans="9:25" ht="18" x14ac:dyDescent="0.3">
      <c r="I92" s="28" t="s">
        <v>67</v>
      </c>
      <c r="J92" s="16">
        <f>VLOOKUP($I$92,Table1[],MATCH(J91,Table1[#Headers],0),0)</f>
        <v>45393</v>
      </c>
      <c r="K92" s="16" t="str">
        <f>VLOOKUP($I$92,Table1[],MATCH(K91,Table1[#Headers],0),0)</f>
        <v>April</v>
      </c>
      <c r="L92" s="16" t="str">
        <f>VLOOKUP($I$92,Table1[],MATCH(L91,Table1[#Headers],0),0)</f>
        <v>Thursday</v>
      </c>
      <c r="M92" s="16" t="str">
        <f>VLOOKUP($I$92,Table1[],MATCH(M91,Table1[#Headers],0),0)</f>
        <v>Dawn Guzman</v>
      </c>
      <c r="N92" s="16" t="str">
        <f>VLOOKUP($I$92,Table1[],MATCH(N91,Table1[#Headers],0),0)</f>
        <v>Dawn</v>
      </c>
      <c r="O92" s="16" t="str">
        <f>VLOOKUP($I$92,Table1[],MATCH(O91,Table1[#Headers],0),0)</f>
        <v>Guzman</v>
      </c>
      <c r="P92" s="16" t="str">
        <f>VLOOKUP($I$92,Table1[],MATCH(P91,Table1[#Headers],0),0)</f>
        <v>Cabinet</v>
      </c>
      <c r="Q92" s="16" t="str">
        <f>VLOOKUP($I$92,Table1[],MATCH(Q91,Table1[#Headers],0),0)</f>
        <v>Furniture</v>
      </c>
      <c r="R92" s="17">
        <f>VLOOKUP($I$92,Table1[],MATCH(R91,Table1[#Headers],0),0)</f>
        <v>2761.36</v>
      </c>
      <c r="S92" s="18">
        <f>VLOOKUP($I$92,Table1[],MATCH(S91,Table1[#Headers],0),0)</f>
        <v>7</v>
      </c>
      <c r="T92" s="17">
        <f>VLOOKUP($I$92,Table1[],MATCH(T91,Table1[#Headers],0),0)</f>
        <v>488.86</v>
      </c>
      <c r="U92" s="17">
        <f>VLOOKUP($I$92,Table1[],MATCH(U91,Table1[#Headers],0),0)</f>
        <v>295.88</v>
      </c>
      <c r="V92" s="17">
        <f>VLOOKUP($I$92,Table1[],MATCH(V91,Table1[#Headers],0),0)</f>
        <v>296</v>
      </c>
      <c r="W92" s="16" t="str">
        <f>VLOOKUP($I$92,Table1[],MATCH(W91,Table1[#Headers],0),0)</f>
        <v>Low Profit</v>
      </c>
      <c r="X92" s="16" t="str">
        <f>VLOOKUP($I$92,Table1[],MATCH(X91,Table1[#Headers],0),0)</f>
        <v>East</v>
      </c>
      <c r="Y92" s="16" t="str">
        <f>VLOOKUP($I$92,Table1[],MATCH(Y91,Table1[#Headers],0),0)</f>
        <v>Jane Smith</v>
      </c>
    </row>
  </sheetData>
  <sheetProtection algorithmName="SHA-512" hashValue="7q6YFw5eIlRh/dZ4dRKkSF35Y5HExN3vH8Jexwd3t3ucZxFhjJAU8ZmopmFOlKC5WdPzjbWriT1GVr/YfX4EGg==" saltValue="ACQdk42CD2TnCbp1ZuSgYQ==" spinCount="100000" sheet="1" objects="1" scenarios="1" selectLockedCells="1"/>
  <mergeCells count="5">
    <mergeCell ref="I34:J34"/>
    <mergeCell ref="I45:K45"/>
    <mergeCell ref="I4:J4"/>
    <mergeCell ref="I15:J15"/>
    <mergeCell ref="I24:J24"/>
  </mergeCells>
  <dataValidations count="1">
    <dataValidation type="list" allowBlank="1" showInputMessage="1" showErrorMessage="1" sqref="I92" xr:uid="{132113E0-C5DD-4390-9C15-5539FEA27693}">
      <formula1>Order_ID</formula1>
    </dataValidation>
  </dataValidations>
  <pageMargins left="0.7" right="0.7" top="0.75" bottom="0.75" header="0.3" footer="0.3"/>
  <drawing r:id="rId6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A n p u W r U j 4 E y l A A A A 9 g A A A B I A H A B D b 2 5 m a W c v U G F j a 2 F n Z S 5 4 b W w g o h g A K K A U A A A A A A A A A A A A A A A A A A A A A A A A A A A A h Y 9 B D o I w F E S v Q r q n L Y i J I Z + y c G U i x s T E u C W l Q i N 8 D C 2 W u 7 n w S F 5 B j K L u X M 6 b t 5 i 5 X 2 + Q D k 3 t X V R n d I s J C S g n n k L Z F h r L h P T 2 6 C 9 I K m C b y 1 N e K m + U 0 c S D K R J S W X u O G X P O U T e j b V e y k P O A H b L 1 T l a q y c l H 1 v 9 l X 6 O x O U p F B O x f Y 0 R I g 4 j T i M 8 p B z Z B y D R + h X D c + 2 x / I C z 7 2 v a d E g r 9 1 Q b Y F I G 9 P 4 g H U E s D B B Q A A g A I A A J 6 b l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C e m 5 a K I p H u A 4 A A A A R A A A A E w A c A E Z v c m 1 1 b G F z L 1 N l Y 3 R p b 2 4 x L m 0 g o h g A K K A U A A A A A A A A A A A A A A A A A A A A A A A A A A A A K 0 5 N L s n M z 1 M I h t C G 1 g B Q S w E C L Q A U A A I A C A A C e m 5 a t S P g T K U A A A D 2 A A A A E g A A A A A A A A A A A A A A A A A A A A A A Q 2 9 u Z m l n L 1 B h Y 2 t h Z 2 U u e G 1 s U E s B A i 0 A F A A C A A g A A n p u W g / K 6 a u k A A A A 6 Q A A A B M A A A A A A A A A A A A A A A A A 8 Q A A A F t D b 2 5 0 Z W 5 0 X 1 R 5 c G V z X S 5 4 b W x Q S w E C L Q A U A A I A C A A C e m 5 a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N R a r z O 8 m W k 2 W V 6 a e J p 7 b w g A A A A A C A A A A A A A Q Z g A A A A E A A C A A A A A V f d g 1 6 O F 2 5 y 6 s J D w p t A v Z S Q J I 6 l p 7 0 P t d Q x D K 9 y E 4 Z w A A A A A O g A A A A A I A A C A A A A D l + c 8 9 Y Z B d M O K b F 8 b 8 m K v v s u F d w V V n p J X X J x M i a S e a K l A A A A B s r K U C 4 Z I d y G a B o j H 6 H / t n p 3 f t 3 X e 6 i j A v Y W p x N U E U j 8 H H V p q 5 m h L b 8 a B V L r s + v Y Z H C c n 8 G K H o f N x P u Z M D Z k M r G 1 O Q H S B v Q u 3 y O P 3 C O P 9 i 6 U A A A A C C V s R Y 1 8 I b c / B h Y 6 v o 4 A r 6 X X / N S i i j K X q I P x k b g f z T S X y t l z i / n W R b h 5 x k k R G w M G 2 F 6 B P b b h N k H 3 j 5 6 M v Z U W Q Q < / D a t a M a s h u p > 
</file>

<file path=customXml/itemProps1.xml><?xml version="1.0" encoding="utf-8"?>
<ds:datastoreItem xmlns:ds="http://schemas.openxmlformats.org/officeDocument/2006/customXml" ds:itemID="{CF988851-85BC-49B0-92D3-E4208548A65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17</vt:i4>
      </vt:variant>
    </vt:vector>
  </HeadingPairs>
  <TitlesOfParts>
    <vt:vector size="20" baseType="lpstr">
      <vt:lpstr>Original</vt:lpstr>
      <vt:lpstr>PQed</vt:lpstr>
      <vt:lpstr>Pivot tables and charts and cal</vt:lpstr>
      <vt:lpstr>Category</vt:lpstr>
      <vt:lpstr>Customer_Name</vt:lpstr>
      <vt:lpstr>Discount</vt:lpstr>
      <vt:lpstr>Exact_Profit</vt:lpstr>
      <vt:lpstr>First_name</vt:lpstr>
      <vt:lpstr>Order_ID</vt:lpstr>
      <vt:lpstr>Ordered_Date</vt:lpstr>
      <vt:lpstr>Ordered_Day_Name</vt:lpstr>
      <vt:lpstr>Ordered_Month</vt:lpstr>
      <vt:lpstr>Product</vt:lpstr>
      <vt:lpstr>Profit_Rounded</vt:lpstr>
      <vt:lpstr>Profit_Status</vt:lpstr>
      <vt:lpstr>Quantity</vt:lpstr>
      <vt:lpstr>Region</vt:lpstr>
      <vt:lpstr>Sales_Amount</vt:lpstr>
      <vt:lpstr>Sales_Rep</vt:lpstr>
      <vt:lpstr>Second_name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yoosuf I</dc:creator>
  <cp:lastModifiedBy>mohamed yoosuf I</cp:lastModifiedBy>
  <dcterms:created xsi:type="dcterms:W3CDTF">2025-03-14T08:43:19Z</dcterms:created>
  <dcterms:modified xsi:type="dcterms:W3CDTF">2025-03-15T09:52:55Z</dcterms:modified>
</cp:coreProperties>
</file>