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1145"/>
  </bookViews>
  <sheets>
    <sheet name="Sheet1" sheetId="1" r:id="rId1"/>
  </sheets>
  <definedNames>
    <definedName name="pServer">Sheet1!$B$1</definedName>
    <definedName name="TM1REBUILDOPTION">1</definedName>
  </definedNames>
  <calcPr calcId="152511" calcMode="manual" concurrentCalc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</calcChain>
</file>

<file path=xl/sharedStrings.xml><?xml version="1.0" encoding="utf-8"?>
<sst xmlns="http://schemas.openxmlformats.org/spreadsheetml/2006/main" count="110" uniqueCount="110">
  <si>
    <t>CUBE:</t>
  </si>
  <si>
    <t>Version</t>
  </si>
  <si>
    <t>Year</t>
  </si>
  <si>
    <t>Period</t>
  </si>
  <si>
    <t>Currency</t>
  </si>
  <si>
    <t>Region</t>
  </si>
  <si>
    <t>Department</t>
  </si>
  <si>
    <t>Planning Measures</t>
  </si>
  <si>
    <t>Amount</t>
  </si>
  <si>
    <t>1</t>
  </si>
  <si>
    <t>10</t>
  </si>
  <si>
    <t>110</t>
  </si>
  <si>
    <t>1110</t>
  </si>
  <si>
    <t>1120</t>
  </si>
  <si>
    <t>1130</t>
  </si>
  <si>
    <t>1140</t>
  </si>
  <si>
    <t>1150</t>
  </si>
  <si>
    <t>1160</t>
  </si>
  <si>
    <t>1162</t>
  </si>
  <si>
    <t>1164</t>
  </si>
  <si>
    <t>1166</t>
  </si>
  <si>
    <t>1170</t>
  </si>
  <si>
    <t>1180</t>
  </si>
  <si>
    <t>1185</t>
  </si>
  <si>
    <t>1200</t>
  </si>
  <si>
    <t>1210</t>
  </si>
  <si>
    <t>1220</t>
  </si>
  <si>
    <t>1230</t>
  </si>
  <si>
    <t>1240</t>
  </si>
  <si>
    <t>1250</t>
  </si>
  <si>
    <t>1260</t>
  </si>
  <si>
    <t>1300</t>
  </si>
  <si>
    <t>20</t>
  </si>
  <si>
    <t>210</t>
  </si>
  <si>
    <t>2200</t>
  </si>
  <si>
    <t>2210</t>
  </si>
  <si>
    <t>2220</t>
  </si>
  <si>
    <t>2230</t>
  </si>
  <si>
    <t>2300</t>
  </si>
  <si>
    <t>2310</t>
  </si>
  <si>
    <t>2320</t>
  </si>
  <si>
    <t>2330</t>
  </si>
  <si>
    <t>2340</t>
  </si>
  <si>
    <t>2350</t>
  </si>
  <si>
    <t>2400</t>
  </si>
  <si>
    <t>2410</t>
  </si>
  <si>
    <t>2420</t>
  </si>
  <si>
    <t>2430</t>
  </si>
  <si>
    <t>2440</t>
  </si>
  <si>
    <t>300</t>
  </si>
  <si>
    <t>3010</t>
  </si>
  <si>
    <t>3020</t>
  </si>
  <si>
    <t>3030</t>
  </si>
  <si>
    <t>3540</t>
  </si>
  <si>
    <t>3550</t>
  </si>
  <si>
    <t>4</t>
  </si>
  <si>
    <t>40</t>
  </si>
  <si>
    <t>400</t>
  </si>
  <si>
    <t>4100</t>
  </si>
  <si>
    <t>4110</t>
  </si>
  <si>
    <t>4200</t>
  </si>
  <si>
    <t>4500</t>
  </si>
  <si>
    <t>4130</t>
  </si>
  <si>
    <t>4140</t>
  </si>
  <si>
    <t>5000</t>
  </si>
  <si>
    <t>5020</t>
  </si>
  <si>
    <t>5050</t>
  </si>
  <si>
    <t>60</t>
  </si>
  <si>
    <t>600</t>
  </si>
  <si>
    <t>6000</t>
  </si>
  <si>
    <t>6020</t>
  </si>
  <si>
    <t>6040</t>
  </si>
  <si>
    <t>6100</t>
  </si>
  <si>
    <t>620</t>
  </si>
  <si>
    <t>6200</t>
  </si>
  <si>
    <t>6210</t>
  </si>
  <si>
    <t>6220</t>
  </si>
  <si>
    <t>6230</t>
  </si>
  <si>
    <t>6240</t>
  </si>
  <si>
    <t>630</t>
  </si>
  <si>
    <t>6300</t>
  </si>
  <si>
    <t>6310</t>
  </si>
  <si>
    <t>6400</t>
  </si>
  <si>
    <t>6500</t>
  </si>
  <si>
    <t>660</t>
  </si>
  <si>
    <t>6610</t>
  </si>
  <si>
    <t>6620</t>
  </si>
  <si>
    <t>6700</t>
  </si>
  <si>
    <t>680</t>
  </si>
  <si>
    <t>6810</t>
  </si>
  <si>
    <t>6820</t>
  </si>
  <si>
    <t>6830</t>
  </si>
  <si>
    <t>6840</t>
  </si>
  <si>
    <t>6850</t>
  </si>
  <si>
    <t>6860</t>
  </si>
  <si>
    <t>6920</t>
  </si>
  <si>
    <t>80</t>
  </si>
  <si>
    <t>8000</t>
  </si>
  <si>
    <t>8010</t>
  </si>
  <si>
    <t>8020</t>
  </si>
  <si>
    <t>8030</t>
  </si>
  <si>
    <t>8040</t>
  </si>
  <si>
    <t>8500</t>
  </si>
  <si>
    <t>9500</t>
  </si>
  <si>
    <t>9510</t>
  </si>
  <si>
    <t>9520</t>
  </si>
  <si>
    <t>9540</t>
  </si>
  <si>
    <t>Server Name:</t>
  </si>
  <si>
    <t>cxmd:</t>
  </si>
  <si>
    <t>prod: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</si>
</sst>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(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1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tabSelected="1" workbookViewId="0">
      <selection activeCell="B2" sqref="B2"/>
    </sheetView>
  </sheetViews>
  <sheetFormatPr defaultRowHeight="15" x14ac:dyDescent="0.25"/>
  <cols>
    <col min="1" max="1" bestFit="true" customWidth="true" width="11.7109375" collapsed="true"/>
    <col min="2" max="2" bestFit="true" customWidth="true" width="20.0" collapsed="true"/>
    <col min="3" max="3" bestFit="true" customWidth="true" width="13.85546875" collapsed="true"/>
  </cols>
  <sheetData>
    <row r="1" spans="1:3" x14ac:dyDescent="0.25">
      <c r="A1" t="s">
        <v>107</v>
      </c>
      <c r="B1" t="s">
        <v>109</v>
      </c>
    </row>
    <row r="2" spans="1:3" x14ac:dyDescent="0.25">
      <c r="A2" t="s">
        <v>0</v>
      </c>
      <c r="B2" t="str">
        <f ca="1">_xll.VIEW(pServer &amp; "General Ledger",$B$3,$B$4,$B$5,$B$6,$B$7,$B$8,"!","!")</f>
        <v>cxmd:General Ledger</v>
      </c>
    </row>
    <row r="3" spans="1:3" x14ac:dyDescent="0.25">
      <c r="A3" s="1" t="s">
        <v>1</v>
      </c>
      <c r="B3" t="str">
        <f ca="1">_xll.SUBNM(pServer &amp; "Version","Default","1","Caption_Default")</f>
        <v>Actual</v>
      </c>
    </row>
    <row r="4" spans="1:3" x14ac:dyDescent="0.25">
      <c r="A4" s="1" t="s">
        <v>2</v>
      </c>
      <c r="B4" t="str">
        <f ca="1">_xll.SUBNM(pServer &amp; "Year","Default","2012","Financial Year")</f>
        <v>2011/12</v>
      </c>
    </row>
    <row r="5" spans="1:3" x14ac:dyDescent="0.25">
      <c r="A5" s="1" t="s">
        <v>3</v>
      </c>
      <c r="B5" t="str">
        <f ca="1">_xll.SUBNM(pServer &amp; "Period","Default","Year","Short Description")</f>
        <v>Year</v>
      </c>
    </row>
    <row r="6" spans="1:3" x14ac:dyDescent="0.25">
      <c r="A6" s="1" t="s">
        <v>4</v>
      </c>
      <c r="B6" t="str">
        <f ca="1">_xll.SUBNM(pServer &amp; "Currency","Default","Local","Description")</f>
        <v>Local</v>
      </c>
    </row>
    <row r="7" spans="1:3" x14ac:dyDescent="0.25">
      <c r="A7" s="1" t="s">
        <v>5</v>
      </c>
      <c r="B7" t="str">
        <f ca="1">_xll.SUBNM(pServer &amp; "Region","Default","1","Description")</f>
        <v>Total Oceania</v>
      </c>
    </row>
    <row r="8" spans="1:3" x14ac:dyDescent="0.25">
      <c r="A8" s="1" t="s">
        <v>6</v>
      </c>
      <c r="B8" t="str">
        <f ca="1">_xll.SUBNM(pServer &amp; "Department","Default","1","Description")</f>
        <v>Corporate</v>
      </c>
    </row>
    <row r="11" spans="1:3" x14ac:dyDescent="0.25">
      <c r="B11" s="2" t="s">
        <v>7</v>
      </c>
      <c r="C11" t="s">
        <v>8</v>
      </c>
    </row>
    <row r="12" spans="1:3" x14ac:dyDescent="0.25">
      <c r="A12" s="3" t="s">
        <v>9</v>
      </c>
      <c r="B12" s="13">
        <f ca="1">_xll.DBRW($B$2,$B$3,$B$4,$B$5,$B$6,$B$7,$B$8,$A12,B$11)</f>
        <v>0</v>
      </c>
      <c r="C12" s="13">
        <f ca="1">_xll.DBRW($B$2,$B$3,$B$4,$B$5,$B$6,$B$7,$B$8,$A12,C$11)</f>
        <v>0</v>
      </c>
    </row>
    <row r="13" spans="1:3" x14ac:dyDescent="0.25">
      <c r="A13" s="4" t="s">
        <v>10</v>
      </c>
      <c r="B13" s="13">
        <f ca="1">_xll.DBRW($B$2,$B$3,$B$4,$B$5,$B$6,$B$7,$B$8,$A13,B$11)</f>
        <v>247589309.90000001</v>
      </c>
      <c r="C13" s="13">
        <f ca="1">_xll.DBRW($B$2,$B$3,$B$4,$B$5,$B$6,$B$7,$B$8,$A13,C$11)</f>
        <v>247589309.90000001</v>
      </c>
    </row>
    <row r="14" spans="1:3" x14ac:dyDescent="0.25">
      <c r="A14" s="5" t="s">
        <v>11</v>
      </c>
      <c r="B14" s="13">
        <f ca="1">_xll.DBRW($B$2,$B$3,$B$4,$B$5,$B$6,$B$7,$B$8,$A14,B$11)</f>
        <v>225295767.74000004</v>
      </c>
      <c r="C14" s="13">
        <f ca="1">_xll.DBRW($B$2,$B$3,$B$4,$B$5,$B$6,$B$7,$B$8,$A14,C$11)</f>
        <v>225295767.74000004</v>
      </c>
    </row>
    <row r="15" spans="1:3" x14ac:dyDescent="0.25">
      <c r="A15" s="6" t="s">
        <v>12</v>
      </c>
      <c r="B15" s="13">
        <f ca="1">_xll.DBRW($B$2,$B$3,$B$4,$B$5,$B$6,$B$7,$B$8,$A15,B$11)</f>
        <v>64649899.409999996</v>
      </c>
      <c r="C15" s="13">
        <f ca="1">_xll.DBRW($B$2,$B$3,$B$4,$B$5,$B$6,$B$7,$B$8,$A15,C$11)</f>
        <v>64649899.409999996</v>
      </c>
    </row>
    <row r="16" spans="1:3" x14ac:dyDescent="0.25">
      <c r="A16" s="7" t="s">
        <v>13</v>
      </c>
      <c r="B16" s="13">
        <f ca="1">_xll.DBRW($B$2,$B$3,$B$4,$B$5,$B$6,$B$7,$B$8,$A16,B$11)</f>
        <v>74583459.129999995</v>
      </c>
      <c r="C16" s="13">
        <f ca="1">_xll.DBRW($B$2,$B$3,$B$4,$B$5,$B$6,$B$7,$B$8,$A16,C$11)</f>
        <v>74583459.129999995</v>
      </c>
    </row>
    <row r="17" spans="1:3" x14ac:dyDescent="0.25">
      <c r="A17" s="8" t="s">
        <v>14</v>
      </c>
      <c r="B17" s="13">
        <f ca="1">_xll.DBRW($B$2,$B$3,$B$4,$B$5,$B$6,$B$7,$B$8,$A17,B$11)</f>
        <v>72338824.569999993</v>
      </c>
      <c r="C17" s="13">
        <f ca="1">_xll.DBRW($B$2,$B$3,$B$4,$B$5,$B$6,$B$7,$B$8,$A17,C$11)</f>
        <v>72338824.569999993</v>
      </c>
    </row>
    <row r="18" spans="1:3" x14ac:dyDescent="0.25">
      <c r="A18" s="8" t="s">
        <v>15</v>
      </c>
      <c r="B18" s="13">
        <f ca="1">_xll.DBRW($B$2,$B$3,$B$4,$B$5,$B$6,$B$7,$B$8,$A18,B$11)</f>
        <v>2244634.5599999991</v>
      </c>
      <c r="C18" s="13">
        <f ca="1">_xll.DBRW($B$2,$B$3,$B$4,$B$5,$B$6,$B$7,$B$8,$A18,C$11)</f>
        <v>2244634.5599999991</v>
      </c>
    </row>
    <row r="19" spans="1:3" x14ac:dyDescent="0.25">
      <c r="A19" s="6" t="s">
        <v>16</v>
      </c>
      <c r="B19" s="13">
        <f ca="1">_xll.DBRW($B$2,$B$3,$B$4,$B$5,$B$6,$B$7,$B$8,$A19,B$11)</f>
        <v>1446758.99</v>
      </c>
      <c r="C19" s="13">
        <f ca="1">_xll.DBRW($B$2,$B$3,$B$4,$B$5,$B$6,$B$7,$B$8,$A19,C$11)</f>
        <v>1446758.99</v>
      </c>
    </row>
    <row r="20" spans="1:3" x14ac:dyDescent="0.25">
      <c r="A20" s="7" t="s">
        <v>17</v>
      </c>
      <c r="B20" s="13">
        <f ca="1">_xll.DBRW($B$2,$B$3,$B$4,$B$5,$B$6,$B$7,$B$8,$A20,B$11)</f>
        <v>52157964.450000003</v>
      </c>
      <c r="C20" s="13">
        <f ca="1">_xll.DBRW($B$2,$B$3,$B$4,$B$5,$B$6,$B$7,$B$8,$A20,C$11)</f>
        <v>52157964.450000003</v>
      </c>
    </row>
    <row r="21" spans="1:3" x14ac:dyDescent="0.25">
      <c r="A21" s="8" t="s">
        <v>18</v>
      </c>
      <c r="B21" s="13">
        <f ca="1">_xll.DBRW($B$2,$B$3,$B$4,$B$5,$B$6,$B$7,$B$8,$A21,B$11)</f>
        <v>21885613</v>
      </c>
      <c r="C21" s="13">
        <f ca="1">_xll.DBRW($B$2,$B$3,$B$4,$B$5,$B$6,$B$7,$B$8,$A21,C$11)</f>
        <v>21885613</v>
      </c>
    </row>
    <row r="22" spans="1:3" x14ac:dyDescent="0.25">
      <c r="A22" s="8" t="s">
        <v>19</v>
      </c>
      <c r="B22" s="13">
        <f ca="1">_xll.DBRW($B$2,$B$3,$B$4,$B$5,$B$6,$B$7,$B$8,$A22,B$11)</f>
        <v>14939048</v>
      </c>
      <c r="C22" s="13">
        <f ca="1">_xll.DBRW($B$2,$B$3,$B$4,$B$5,$B$6,$B$7,$B$8,$A22,C$11)</f>
        <v>14939048</v>
      </c>
    </row>
    <row r="23" spans="1:3" x14ac:dyDescent="0.25">
      <c r="A23" s="8" t="s">
        <v>20</v>
      </c>
      <c r="B23" s="13">
        <f ca="1">_xll.DBRW($B$2,$B$3,$B$4,$B$5,$B$6,$B$7,$B$8,$A23,B$11)</f>
        <v>15333303.450000003</v>
      </c>
      <c r="C23" s="13">
        <f ca="1">_xll.DBRW($B$2,$B$3,$B$4,$B$5,$B$6,$B$7,$B$8,$A23,C$11)</f>
        <v>15333303.450000003</v>
      </c>
    </row>
    <row r="24" spans="1:3" x14ac:dyDescent="0.25">
      <c r="A24" s="6" t="s">
        <v>21</v>
      </c>
      <c r="B24" s="13">
        <f ca="1">_xll.DBRW($B$2,$B$3,$B$4,$B$5,$B$6,$B$7,$B$8,$A24,B$11)</f>
        <v>10757040.989999998</v>
      </c>
      <c r="C24" s="13">
        <f ca="1">_xll.DBRW($B$2,$B$3,$B$4,$B$5,$B$6,$B$7,$B$8,$A24,C$11)</f>
        <v>10757040.989999998</v>
      </c>
    </row>
    <row r="25" spans="1:3" x14ac:dyDescent="0.25">
      <c r="A25" s="6" t="s">
        <v>22</v>
      </c>
      <c r="B25" s="13">
        <f ca="1">_xll.DBRW($B$2,$B$3,$B$4,$B$5,$B$6,$B$7,$B$8,$A25,B$11)</f>
        <v>7270791.4300000016</v>
      </c>
      <c r="C25" s="13">
        <f ca="1">_xll.DBRW($B$2,$B$3,$B$4,$B$5,$B$6,$B$7,$B$8,$A25,C$11)</f>
        <v>7270791.4300000016</v>
      </c>
    </row>
    <row r="26" spans="1:3" x14ac:dyDescent="0.25">
      <c r="A26" s="6" t="s">
        <v>23</v>
      </c>
      <c r="B26" s="13">
        <f ca="1">_xll.DBRW($B$2,$B$3,$B$4,$B$5,$B$6,$B$7,$B$8,$A26,B$11)</f>
        <v>14429853.340000002</v>
      </c>
      <c r="C26" s="13">
        <f ca="1">_xll.DBRW($B$2,$B$3,$B$4,$B$5,$B$6,$B$7,$B$8,$A26,C$11)</f>
        <v>14429853.340000002</v>
      </c>
    </row>
    <row r="27" spans="1:3" x14ac:dyDescent="0.25">
      <c r="A27" s="5" t="s">
        <v>24</v>
      </c>
      <c r="B27" s="13">
        <f ca="1">_xll.DBRW($B$2,$B$3,$B$4,$B$5,$B$6,$B$7,$B$8,$A27,B$11)</f>
        <v>19511400.850000001</v>
      </c>
      <c r="C27" s="13">
        <f ca="1">_xll.DBRW($B$2,$B$3,$B$4,$B$5,$B$6,$B$7,$B$8,$A27,C$11)</f>
        <v>19511400.850000001</v>
      </c>
    </row>
    <row r="28" spans="1:3" x14ac:dyDescent="0.25">
      <c r="A28" s="6" t="s">
        <v>25</v>
      </c>
      <c r="B28" s="13">
        <f ca="1">_xll.DBRW($B$2,$B$3,$B$4,$B$5,$B$6,$B$7,$B$8,$A28,B$11)</f>
        <v>1528759.8</v>
      </c>
      <c r="C28" s="13">
        <f ca="1">_xll.DBRW($B$2,$B$3,$B$4,$B$5,$B$6,$B$7,$B$8,$A28,C$11)</f>
        <v>1528759.8</v>
      </c>
    </row>
    <row r="29" spans="1:3" x14ac:dyDescent="0.25">
      <c r="A29" s="6" t="s">
        <v>26</v>
      </c>
      <c r="B29" s="13">
        <f ca="1">_xll.DBRW($B$2,$B$3,$B$4,$B$5,$B$6,$B$7,$B$8,$A29,B$11)</f>
        <v>4871470.4400000013</v>
      </c>
      <c r="C29" s="13">
        <f ca="1">_xll.DBRW($B$2,$B$3,$B$4,$B$5,$B$6,$B$7,$B$8,$A29,C$11)</f>
        <v>4871470.4400000013</v>
      </c>
    </row>
    <row r="30" spans="1:3" x14ac:dyDescent="0.25">
      <c r="A30" s="6" t="s">
        <v>27</v>
      </c>
      <c r="B30" s="13">
        <f ca="1">_xll.DBRW($B$2,$B$3,$B$4,$B$5,$B$6,$B$7,$B$8,$A30,B$11)</f>
        <v>1526146.6699999997</v>
      </c>
      <c r="C30" s="13">
        <f ca="1">_xll.DBRW($B$2,$B$3,$B$4,$B$5,$B$6,$B$7,$B$8,$A30,C$11)</f>
        <v>1526146.6699999997</v>
      </c>
    </row>
    <row r="31" spans="1:3" x14ac:dyDescent="0.25">
      <c r="A31" s="6" t="s">
        <v>28</v>
      </c>
      <c r="B31" s="13">
        <f ca="1">_xll.DBRW($B$2,$B$3,$B$4,$B$5,$B$6,$B$7,$B$8,$A31,B$11)</f>
        <v>9730938.9800000004</v>
      </c>
      <c r="C31" s="13">
        <f ca="1">_xll.DBRW($B$2,$B$3,$B$4,$B$5,$B$6,$B$7,$B$8,$A31,C$11)</f>
        <v>9730938.9800000004</v>
      </c>
    </row>
    <row r="32" spans="1:3" x14ac:dyDescent="0.25">
      <c r="A32" s="6" t="s">
        <v>29</v>
      </c>
      <c r="B32" s="13">
        <f ca="1">_xll.DBRW($B$2,$B$3,$B$4,$B$5,$B$6,$B$7,$B$8,$A32,B$11)</f>
        <v>1313043.9800000002</v>
      </c>
      <c r="C32" s="13">
        <f ca="1">_xll.DBRW($B$2,$B$3,$B$4,$B$5,$B$6,$B$7,$B$8,$A32,C$11)</f>
        <v>1313043.9800000002</v>
      </c>
    </row>
    <row r="33" spans="1:3" x14ac:dyDescent="0.25">
      <c r="A33" s="6" t="s">
        <v>30</v>
      </c>
      <c r="B33" s="13">
        <f ca="1">_xll.DBRW($B$2,$B$3,$B$4,$B$5,$B$6,$B$7,$B$8,$A33,B$11)</f>
        <v>541040.97999999986</v>
      </c>
      <c r="C33" s="13">
        <f ca="1">_xll.DBRW($B$2,$B$3,$B$4,$B$5,$B$6,$B$7,$B$8,$A33,C$11)</f>
        <v>541040.97999999986</v>
      </c>
    </row>
    <row r="34" spans="1:3" x14ac:dyDescent="0.25">
      <c r="A34" s="9" t="s">
        <v>31</v>
      </c>
      <c r="B34" s="13">
        <f ca="1">_xll.DBRW($B$2,$B$3,$B$4,$B$5,$B$6,$B$7,$B$8,$A34,B$11)</f>
        <v>2782141.3099999996</v>
      </c>
      <c r="C34" s="13">
        <f ca="1">_xll.DBRW($B$2,$B$3,$B$4,$B$5,$B$6,$B$7,$B$8,$A34,C$11)</f>
        <v>2782141.3099999996</v>
      </c>
    </row>
    <row r="35" spans="1:3" x14ac:dyDescent="0.25">
      <c r="A35" s="4" t="s">
        <v>32</v>
      </c>
      <c r="B35" s="13">
        <f ca="1">_xll.DBRW($B$2,$B$3,$B$4,$B$5,$B$6,$B$7,$B$8,$A35,B$11)</f>
        <v>247589309.89999998</v>
      </c>
      <c r="C35" s="13">
        <f ca="1">_xll.DBRW($B$2,$B$3,$B$4,$B$5,$B$6,$B$7,$B$8,$A35,C$11)</f>
        <v>247589309.89999998</v>
      </c>
    </row>
    <row r="36" spans="1:3" x14ac:dyDescent="0.25">
      <c r="A36" s="5" t="s">
        <v>33</v>
      </c>
      <c r="B36" s="13">
        <f ca="1">_xll.DBRW($B$2,$B$3,$B$4,$B$5,$B$6,$B$7,$B$8,$A36,B$11)</f>
        <v>91970637.859999999</v>
      </c>
      <c r="C36" s="13">
        <f ca="1">_xll.DBRW($B$2,$B$3,$B$4,$B$5,$B$6,$B$7,$B$8,$A36,C$11)</f>
        <v>91970637.859999999</v>
      </c>
    </row>
    <row r="37" spans="1:3" x14ac:dyDescent="0.25">
      <c r="A37" s="7" t="s">
        <v>34</v>
      </c>
      <c r="B37" s="13">
        <f ca="1">_xll.DBRW($B$2,$B$3,$B$4,$B$5,$B$6,$B$7,$B$8,$A37,B$11)</f>
        <v>61907132.32</v>
      </c>
      <c r="C37" s="13">
        <f ca="1">_xll.DBRW($B$2,$B$3,$B$4,$B$5,$B$6,$B$7,$B$8,$A37,C$11)</f>
        <v>61907132.32</v>
      </c>
    </row>
    <row r="38" spans="1:3" x14ac:dyDescent="0.25">
      <c r="A38" s="8" t="s">
        <v>35</v>
      </c>
      <c r="B38" s="13">
        <f ca="1">_xll.DBRW($B$2,$B$3,$B$4,$B$5,$B$6,$B$7,$B$8,$A38,B$11)</f>
        <v>2410113.15</v>
      </c>
      <c r="C38" s="13">
        <f ca="1">_xll.DBRW($B$2,$B$3,$B$4,$B$5,$B$6,$B$7,$B$8,$A38,C$11)</f>
        <v>2410113.15</v>
      </c>
    </row>
    <row r="39" spans="1:3" x14ac:dyDescent="0.25">
      <c r="A39" s="8" t="s">
        <v>36</v>
      </c>
      <c r="B39" s="13">
        <f ca="1">_xll.DBRW($B$2,$B$3,$B$4,$B$5,$B$6,$B$7,$B$8,$A39,B$11)</f>
        <v>2416812.62</v>
      </c>
      <c r="C39" s="13">
        <f ca="1">_xll.DBRW($B$2,$B$3,$B$4,$B$5,$B$6,$B$7,$B$8,$A39,C$11)</f>
        <v>2416812.62</v>
      </c>
    </row>
    <row r="40" spans="1:3" x14ac:dyDescent="0.25">
      <c r="A40" s="8" t="s">
        <v>37</v>
      </c>
      <c r="B40" s="13">
        <f ca="1">_xll.DBRW($B$2,$B$3,$B$4,$B$5,$B$6,$B$7,$B$8,$A40,B$11)</f>
        <v>21203960.509999998</v>
      </c>
      <c r="C40" s="13">
        <f ca="1">_xll.DBRW($B$2,$B$3,$B$4,$B$5,$B$6,$B$7,$B$8,$A40,C$11)</f>
        <v>21203960.509999998</v>
      </c>
    </row>
    <row r="41" spans="1:3" x14ac:dyDescent="0.25">
      <c r="A41" s="10" t="s">
        <v>38</v>
      </c>
      <c r="B41" s="13">
        <f ca="1">_xll.DBRW($B$2,$B$3,$B$4,$B$5,$B$6,$B$7,$B$8,$A41,B$11)</f>
        <v>15509038.700000001</v>
      </c>
      <c r="C41" s="13">
        <f ca="1">_xll.DBRW($B$2,$B$3,$B$4,$B$5,$B$6,$B$7,$B$8,$A41,C$11)</f>
        <v>15509038.700000001</v>
      </c>
    </row>
    <row r="42" spans="1:3" x14ac:dyDescent="0.25">
      <c r="A42" s="11" t="s">
        <v>39</v>
      </c>
      <c r="B42" s="13">
        <f ca="1">_xll.DBRW($B$2,$B$3,$B$4,$B$5,$B$6,$B$7,$B$8,$A42,B$11)</f>
        <v>8985467.4800000023</v>
      </c>
      <c r="C42" s="13">
        <f ca="1">_xll.DBRW($B$2,$B$3,$B$4,$B$5,$B$6,$B$7,$B$8,$A42,C$11)</f>
        <v>8985467.4800000023</v>
      </c>
    </row>
    <row r="43" spans="1:3" x14ac:dyDescent="0.25">
      <c r="A43" s="11" t="s">
        <v>40</v>
      </c>
      <c r="B43" s="13">
        <f ca="1">_xll.DBRW($B$2,$B$3,$B$4,$B$5,$B$6,$B$7,$B$8,$A43,B$11)</f>
        <v>3550406.4299999997</v>
      </c>
      <c r="C43" s="13">
        <f ca="1">_xll.DBRW($B$2,$B$3,$B$4,$B$5,$B$6,$B$7,$B$8,$A43,C$11)</f>
        <v>3550406.4299999997</v>
      </c>
    </row>
    <row r="44" spans="1:3" x14ac:dyDescent="0.25">
      <c r="A44" s="11" t="s">
        <v>41</v>
      </c>
      <c r="B44" s="13">
        <f ca="1">_xll.DBRW($B$2,$B$3,$B$4,$B$5,$B$6,$B$7,$B$8,$A44,B$11)</f>
        <v>2973164.7899999996</v>
      </c>
      <c r="C44" s="13">
        <f ca="1">_xll.DBRW($B$2,$B$3,$B$4,$B$5,$B$6,$B$7,$B$8,$A44,C$11)</f>
        <v>2973164.7899999996</v>
      </c>
    </row>
    <row r="45" spans="1:3" x14ac:dyDescent="0.25">
      <c r="A45" s="8" t="s">
        <v>42</v>
      </c>
      <c r="B45" s="13">
        <f ca="1">_xll.DBRW($B$2,$B$3,$B$4,$B$5,$B$6,$B$7,$B$8,$A45,B$11)</f>
        <v>5085489.96</v>
      </c>
      <c r="C45" s="13">
        <f ca="1">_xll.DBRW($B$2,$B$3,$B$4,$B$5,$B$6,$B$7,$B$8,$A45,C$11)</f>
        <v>5085489.96</v>
      </c>
    </row>
    <row r="46" spans="1:3" x14ac:dyDescent="0.25">
      <c r="A46" s="8" t="s">
        <v>43</v>
      </c>
      <c r="B46" s="13">
        <f ca="1">_xll.DBRW($B$2,$B$3,$B$4,$B$5,$B$6,$B$7,$B$8,$A46,B$11)</f>
        <v>15281717.380000003</v>
      </c>
      <c r="C46" s="13">
        <f ca="1">_xll.DBRW($B$2,$B$3,$B$4,$B$5,$B$6,$B$7,$B$8,$A46,C$11)</f>
        <v>15281717.380000003</v>
      </c>
    </row>
    <row r="47" spans="1:3" x14ac:dyDescent="0.25">
      <c r="A47" s="7" t="s">
        <v>44</v>
      </c>
      <c r="B47" s="13">
        <f ca="1">_xll.DBRW($B$2,$B$3,$B$4,$B$5,$B$6,$B$7,$B$8,$A47,B$11)</f>
        <v>30063505.540000003</v>
      </c>
      <c r="C47" s="13">
        <f ca="1">_xll.DBRW($B$2,$B$3,$B$4,$B$5,$B$6,$B$7,$B$8,$A47,C$11)</f>
        <v>30063505.540000003</v>
      </c>
    </row>
    <row r="48" spans="1:3" x14ac:dyDescent="0.25">
      <c r="A48" s="8" t="s">
        <v>45</v>
      </c>
      <c r="B48" s="13">
        <f ca="1">_xll.DBRW($B$2,$B$3,$B$4,$B$5,$B$6,$B$7,$B$8,$A48,B$11)</f>
        <v>13803073.259999998</v>
      </c>
      <c r="C48" s="13">
        <f ca="1">_xll.DBRW($B$2,$B$3,$B$4,$B$5,$B$6,$B$7,$B$8,$A48,C$11)</f>
        <v>13803073.259999998</v>
      </c>
    </row>
    <row r="49" spans="1:3" x14ac:dyDescent="0.25">
      <c r="A49" s="8" t="s">
        <v>46</v>
      </c>
      <c r="B49" s="13">
        <f ca="1">_xll.DBRW($B$2,$B$3,$B$4,$B$5,$B$6,$B$7,$B$8,$A49,B$11)</f>
        <v>3737848.5500000003</v>
      </c>
      <c r="C49" s="13">
        <f ca="1">_xll.DBRW($B$2,$B$3,$B$4,$B$5,$B$6,$B$7,$B$8,$A49,C$11)</f>
        <v>3737848.5500000003</v>
      </c>
    </row>
    <row r="50" spans="1:3" x14ac:dyDescent="0.25">
      <c r="A50" s="8" t="s">
        <v>47</v>
      </c>
      <c r="B50" s="13">
        <f ca="1">_xll.DBRW($B$2,$B$3,$B$4,$B$5,$B$6,$B$7,$B$8,$A50,B$11)</f>
        <v>9005376.2100000028</v>
      </c>
      <c r="C50" s="13">
        <f ca="1">_xll.DBRW($B$2,$B$3,$B$4,$B$5,$B$6,$B$7,$B$8,$A50,C$11)</f>
        <v>9005376.2100000028</v>
      </c>
    </row>
    <row r="51" spans="1:3" x14ac:dyDescent="0.25">
      <c r="A51" s="8" t="s">
        <v>48</v>
      </c>
      <c r="B51" s="13">
        <f ca="1">_xll.DBRW($B$2,$B$3,$B$4,$B$5,$B$6,$B$7,$B$8,$A51,B$11)</f>
        <v>3517207.52</v>
      </c>
      <c r="C51" s="13">
        <f ca="1">_xll.DBRW($B$2,$B$3,$B$4,$B$5,$B$6,$B$7,$B$8,$A51,C$11)</f>
        <v>3517207.52</v>
      </c>
    </row>
    <row r="52" spans="1:3" x14ac:dyDescent="0.25">
      <c r="A52" s="5" t="s">
        <v>49</v>
      </c>
      <c r="B52" s="13">
        <f ca="1">_xll.DBRW($B$2,$B$3,$B$4,$B$5,$B$6,$B$7,$B$8,$A52,B$11)</f>
        <v>155618672.03999999</v>
      </c>
      <c r="C52" s="13">
        <f ca="1">_xll.DBRW($B$2,$B$3,$B$4,$B$5,$B$6,$B$7,$B$8,$A52,C$11)</f>
        <v>155618672.03999999</v>
      </c>
    </row>
    <row r="53" spans="1:3" x14ac:dyDescent="0.25">
      <c r="A53" s="6" t="s">
        <v>50</v>
      </c>
      <c r="B53" s="13">
        <f ca="1">_xll.DBRW($B$2,$B$3,$B$4,$B$5,$B$6,$B$7,$B$8,$A53,B$11)</f>
        <v>3325000</v>
      </c>
      <c r="C53" s="13">
        <f ca="1">_xll.DBRW($B$2,$B$3,$B$4,$B$5,$B$6,$B$7,$B$8,$A53,C$11)</f>
        <v>3325000</v>
      </c>
    </row>
    <row r="54" spans="1:3" x14ac:dyDescent="0.25">
      <c r="A54" s="6" t="s">
        <v>51</v>
      </c>
      <c r="B54" s="13">
        <f ca="1">_xll.DBRW($B$2,$B$3,$B$4,$B$5,$B$6,$B$7,$B$8,$A54,B$11)</f>
        <v>80558375.920000002</v>
      </c>
      <c r="C54" s="13">
        <f ca="1">_xll.DBRW($B$2,$B$3,$B$4,$B$5,$B$6,$B$7,$B$8,$A54,C$11)</f>
        <v>80558375.920000002</v>
      </c>
    </row>
    <row r="55" spans="1:3" x14ac:dyDescent="0.25">
      <c r="A55" s="7" t="s">
        <v>52</v>
      </c>
      <c r="B55" s="13">
        <f ca="1">_xll.DBRW($B$2,$B$3,$B$4,$B$5,$B$6,$B$7,$B$8,$A55,B$11)</f>
        <v>71735296.11999999</v>
      </c>
      <c r="C55" s="13">
        <f ca="1">_xll.DBRW($B$2,$B$3,$B$4,$B$5,$B$6,$B$7,$B$8,$A55,C$11)</f>
        <v>71735296.11999999</v>
      </c>
    </row>
    <row r="56" spans="1:3" x14ac:dyDescent="0.25">
      <c r="A56" s="8" t="s">
        <v>53</v>
      </c>
      <c r="B56" s="13">
        <f ca="1">_xll.DBRW($B$2,$B$3,$B$4,$B$5,$B$6,$B$7,$B$8,$A56,B$11)</f>
        <v>7387752.0000000009</v>
      </c>
      <c r="C56" s="13">
        <f ca="1">_xll.DBRW($B$2,$B$3,$B$4,$B$5,$B$6,$B$7,$B$8,$A56,C$11)</f>
        <v>7387752.0000000009</v>
      </c>
    </row>
    <row r="57" spans="1:3" x14ac:dyDescent="0.25">
      <c r="A57" s="8" t="s">
        <v>54</v>
      </c>
      <c r="B57" s="13">
        <f ca="1">_xll.DBRW($B$2,$B$3,$B$4,$B$5,$B$6,$B$7,$B$8,$A57,B$11)</f>
        <v>64347544.11999999</v>
      </c>
      <c r="C57" s="13">
        <f ca="1">_xll.DBRW($B$2,$B$3,$B$4,$B$5,$B$6,$B$7,$B$8,$A57,C$11)</f>
        <v>64347544.11999999</v>
      </c>
    </row>
    <row r="58" spans="1:3" x14ac:dyDescent="0.25">
      <c r="A58" s="3" t="s">
        <v>55</v>
      </c>
      <c r="B58" s="13">
        <f ca="1">_xll.DBRW($B$2,$B$3,$B$4,$B$5,$B$6,$B$7,$B$8,$A58,B$11)</f>
        <v>12037256.809999986</v>
      </c>
      <c r="C58" s="13">
        <f ca="1">_xll.DBRW($B$2,$B$3,$B$4,$B$5,$B$6,$B$7,$B$8,$A58,C$11)</f>
        <v>12037256.809999986</v>
      </c>
    </row>
    <row r="59" spans="1:3" x14ac:dyDescent="0.25">
      <c r="A59" s="4" t="s">
        <v>56</v>
      </c>
      <c r="B59" s="13">
        <f ca="1">_xll.DBRW($B$2,$B$3,$B$4,$B$5,$B$6,$B$7,$B$8,$A59,B$11)</f>
        <v>14695459.499999985</v>
      </c>
      <c r="C59" s="13">
        <f ca="1">_xll.DBRW($B$2,$B$3,$B$4,$B$5,$B$6,$B$7,$B$8,$A59,C$11)</f>
        <v>14695459.499999985</v>
      </c>
    </row>
    <row r="60" spans="1:3" x14ac:dyDescent="0.25">
      <c r="A60" s="5" t="s">
        <v>57</v>
      </c>
      <c r="B60" s="13">
        <f ca="1">_xll.DBRW($B$2,$B$3,$B$4,$B$5,$B$6,$B$7,$B$8,$A60,B$11)</f>
        <v>31270920.089999989</v>
      </c>
      <c r="C60" s="13">
        <f ca="1">_xll.DBRW($B$2,$B$3,$B$4,$B$5,$B$6,$B$7,$B$8,$A60,C$11)</f>
        <v>31270920.089999989</v>
      </c>
    </row>
    <row r="61" spans="1:3" x14ac:dyDescent="0.25">
      <c r="A61" s="7" t="s">
        <v>58</v>
      </c>
      <c r="B61" s="13">
        <f ca="1">_xll.DBRW($B$2,$B$3,$B$4,$B$5,$B$6,$B$7,$B$8,$A61,B$11)</f>
        <v>45880976.599999994</v>
      </c>
      <c r="C61" s="13">
        <f ca="1">_xll.DBRW($B$2,$B$3,$B$4,$B$5,$B$6,$B$7,$B$8,$A61,C$11)</f>
        <v>45880976.599999994</v>
      </c>
    </row>
    <row r="62" spans="1:3" x14ac:dyDescent="0.25">
      <c r="A62" s="10" t="s">
        <v>59</v>
      </c>
      <c r="B62" s="13">
        <f ca="1">_xll.DBRW($B$2,$B$3,$B$4,$B$5,$B$6,$B$7,$B$8,$A62,B$11)</f>
        <v>48253195.639999993</v>
      </c>
      <c r="C62" s="13">
        <f ca="1">_xll.DBRW($B$2,$B$3,$B$4,$B$5,$B$6,$B$7,$B$8,$A62,C$11)</f>
        <v>48253195.639999993</v>
      </c>
    </row>
    <row r="63" spans="1:3" x14ac:dyDescent="0.25">
      <c r="A63" s="11" t="s">
        <v>60</v>
      </c>
      <c r="B63" s="13">
        <f ca="1">_xll.DBRW($B$2,$B$3,$B$4,$B$5,$B$6,$B$7,$B$8,$A63,B$11)</f>
        <v>46170529.879999995</v>
      </c>
      <c r="C63" s="13">
        <f ca="1">_xll.DBRW($B$2,$B$3,$B$4,$B$5,$B$6,$B$7,$B$8,$A63,C$11)</f>
        <v>46170529.879999995</v>
      </c>
    </row>
    <row r="64" spans="1:3" x14ac:dyDescent="0.25">
      <c r="A64" s="11" t="s">
        <v>61</v>
      </c>
      <c r="B64" s="13">
        <f ca="1">_xll.DBRW($B$2,$B$3,$B$4,$B$5,$B$6,$B$7,$B$8,$A64,B$11)</f>
        <v>2082665.7600000002</v>
      </c>
      <c r="C64" s="13">
        <f ca="1">_xll.DBRW($B$2,$B$3,$B$4,$B$5,$B$6,$B$7,$B$8,$A64,C$11)</f>
        <v>2082665.7600000002</v>
      </c>
    </row>
    <row r="65" spans="1:3" x14ac:dyDescent="0.25">
      <c r="A65" s="8" t="s">
        <v>62</v>
      </c>
      <c r="B65" s="13">
        <f ca="1">_xll.DBRW($B$2,$B$3,$B$4,$B$5,$B$6,$B$7,$B$8,$A65,B$11)</f>
        <v>1339698.0100000005</v>
      </c>
      <c r="C65" s="13">
        <f ca="1">_xll.DBRW($B$2,$B$3,$B$4,$B$5,$B$6,$B$7,$B$8,$A65,C$11)</f>
        <v>1339698.0100000005</v>
      </c>
    </row>
    <row r="66" spans="1:3" x14ac:dyDescent="0.25">
      <c r="A66" s="8" t="s">
        <v>63</v>
      </c>
      <c r="B66" s="13">
        <f ca="1">_xll.DBRW($B$2,$B$3,$B$4,$B$5,$B$6,$B$7,$B$8,$A66,B$11)</f>
        <v>1032521.0300000003</v>
      </c>
      <c r="C66" s="13">
        <f ca="1">_xll.DBRW($B$2,$B$3,$B$4,$B$5,$B$6,$B$7,$B$8,$A66,C$11)</f>
        <v>1032521.0300000003</v>
      </c>
    </row>
    <row r="67" spans="1:3" x14ac:dyDescent="0.25">
      <c r="A67" s="7" t="s">
        <v>64</v>
      </c>
      <c r="B67" s="13">
        <f ca="1">_xll.DBRW($B$2,$B$3,$B$4,$B$5,$B$6,$B$7,$B$8,$A67,B$11)</f>
        <v>14610056.510000004</v>
      </c>
      <c r="C67" s="13">
        <f ca="1">_xll.DBRW($B$2,$B$3,$B$4,$B$5,$B$6,$B$7,$B$8,$A67,C$11)</f>
        <v>14610056.510000004</v>
      </c>
    </row>
    <row r="68" spans="1:3" x14ac:dyDescent="0.25">
      <c r="A68" s="8" t="s">
        <v>65</v>
      </c>
      <c r="B68" s="13">
        <f ca="1">_xll.DBRW($B$2,$B$3,$B$4,$B$5,$B$6,$B$7,$B$8,$A68,B$11)</f>
        <v>12979985.870000003</v>
      </c>
      <c r="C68" s="13">
        <f ca="1">_xll.DBRW($B$2,$B$3,$B$4,$B$5,$B$6,$B$7,$B$8,$A68,C$11)</f>
        <v>12979985.870000003</v>
      </c>
    </row>
    <row r="69" spans="1:3" x14ac:dyDescent="0.25">
      <c r="A69" s="8" t="s">
        <v>66</v>
      </c>
      <c r="B69" s="13">
        <f ca="1">_xll.DBRW($B$2,$B$3,$B$4,$B$5,$B$6,$B$7,$B$8,$A69,B$11)</f>
        <v>1630070.6400000001</v>
      </c>
      <c r="C69" s="13">
        <f ca="1">_xll.DBRW($B$2,$B$3,$B$4,$B$5,$B$6,$B$7,$B$8,$A69,C$11)</f>
        <v>1630070.6400000001</v>
      </c>
    </row>
    <row r="70" spans="1:3" x14ac:dyDescent="0.25">
      <c r="A70" s="5" t="s">
        <v>67</v>
      </c>
      <c r="B70" s="13">
        <f ca="1">_xll.DBRW($B$2,$B$3,$B$4,$B$5,$B$6,$B$7,$B$8,$A70,B$11)</f>
        <v>16575460.59</v>
      </c>
      <c r="C70" s="13">
        <f ca="1">_xll.DBRW($B$2,$B$3,$B$4,$B$5,$B$6,$B$7,$B$8,$A70,C$11)</f>
        <v>16575460.59</v>
      </c>
    </row>
    <row r="71" spans="1:3" x14ac:dyDescent="0.25">
      <c r="A71" s="7" t="s">
        <v>68</v>
      </c>
      <c r="B71" s="13">
        <f ca="1">_xll.DBRW($B$2,$B$3,$B$4,$B$5,$B$6,$B$7,$B$8,$A71,B$11)</f>
        <v>12871706.129999995</v>
      </c>
      <c r="C71" s="13">
        <f ca="1">_xll.DBRW($B$2,$B$3,$B$4,$B$5,$B$6,$B$7,$B$8,$A71,C$11)</f>
        <v>12871706.129999995</v>
      </c>
    </row>
    <row r="72" spans="1:3" x14ac:dyDescent="0.25">
      <c r="A72" s="8" t="s">
        <v>69</v>
      </c>
      <c r="B72" s="13">
        <f ca="1">_xll.DBRW($B$2,$B$3,$B$4,$B$5,$B$6,$B$7,$B$8,$A72,B$11)</f>
        <v>10900909.429999996</v>
      </c>
      <c r="C72" s="13">
        <f ca="1">_xll.DBRW($B$2,$B$3,$B$4,$B$5,$B$6,$B$7,$B$8,$A72,C$11)</f>
        <v>10900909.429999996</v>
      </c>
    </row>
    <row r="73" spans="1:3" x14ac:dyDescent="0.25">
      <c r="A73" s="8" t="s">
        <v>70</v>
      </c>
      <c r="B73" s="13">
        <f ca="1">_xll.DBRW($B$2,$B$3,$B$4,$B$5,$B$6,$B$7,$B$8,$A73,B$11)</f>
        <v>1131741.33</v>
      </c>
      <c r="C73" s="13">
        <f ca="1">_xll.DBRW($B$2,$B$3,$B$4,$B$5,$B$6,$B$7,$B$8,$A73,C$11)</f>
        <v>1131741.33</v>
      </c>
    </row>
    <row r="74" spans="1:3" x14ac:dyDescent="0.25">
      <c r="A74" s="8" t="s">
        <v>71</v>
      </c>
      <c r="B74" s="13">
        <f ca="1">_xll.DBRW($B$2,$B$3,$B$4,$B$5,$B$6,$B$7,$B$8,$A74,B$11)</f>
        <v>839055.37</v>
      </c>
      <c r="C74" s="13">
        <f ca="1">_xll.DBRW($B$2,$B$3,$B$4,$B$5,$B$6,$B$7,$B$8,$A74,C$11)</f>
        <v>839055.37</v>
      </c>
    </row>
    <row r="75" spans="1:3" x14ac:dyDescent="0.25">
      <c r="A75" s="6" t="s">
        <v>72</v>
      </c>
      <c r="B75" s="13">
        <f ca="1">_xll.DBRW($B$2,$B$3,$B$4,$B$5,$B$6,$B$7,$B$8,$A75,B$11)</f>
        <v>1488209.14</v>
      </c>
      <c r="C75" s="13">
        <f ca="1">_xll.DBRW($B$2,$B$3,$B$4,$B$5,$B$6,$B$7,$B$8,$A75,C$11)</f>
        <v>1488209.14</v>
      </c>
    </row>
    <row r="76" spans="1:3" x14ac:dyDescent="0.25">
      <c r="A76" s="7" t="s">
        <v>73</v>
      </c>
      <c r="B76" s="13">
        <f ca="1">_xll.DBRW($B$2,$B$3,$B$4,$B$5,$B$6,$B$7,$B$8,$A76,B$11)</f>
        <v>426278.04000000004</v>
      </c>
      <c r="C76" s="13">
        <f ca="1">_xll.DBRW($B$2,$B$3,$B$4,$B$5,$B$6,$B$7,$B$8,$A76,C$11)</f>
        <v>426278.04000000004</v>
      </c>
    </row>
    <row r="77" spans="1:3" x14ac:dyDescent="0.25">
      <c r="A77" s="8" t="s">
        <v>74</v>
      </c>
      <c r="B77" s="13">
        <f ca="1">_xll.DBRW($B$2,$B$3,$B$4,$B$5,$B$6,$B$7,$B$8,$A77,B$11)</f>
        <v>151240.72000000003</v>
      </c>
      <c r="C77" s="13">
        <f ca="1">_xll.DBRW($B$2,$B$3,$B$4,$B$5,$B$6,$B$7,$B$8,$A77,C$11)</f>
        <v>151240.72000000003</v>
      </c>
    </row>
    <row r="78" spans="1:3" x14ac:dyDescent="0.25">
      <c r="A78" s="8" t="s">
        <v>75</v>
      </c>
      <c r="B78" s="13">
        <f ca="1">_xll.DBRW($B$2,$B$3,$B$4,$B$5,$B$6,$B$7,$B$8,$A78,B$11)</f>
        <v>137501.58000000002</v>
      </c>
      <c r="C78" s="13">
        <f ca="1">_xll.DBRW($B$2,$B$3,$B$4,$B$5,$B$6,$B$7,$B$8,$A78,C$11)</f>
        <v>137501.58000000002</v>
      </c>
    </row>
    <row r="79" spans="1:3" x14ac:dyDescent="0.25">
      <c r="A79" s="8" t="s">
        <v>76</v>
      </c>
      <c r="B79" s="13">
        <f ca="1">_xll.DBRW($B$2,$B$3,$B$4,$B$5,$B$6,$B$7,$B$8,$A79,B$11)</f>
        <v>69878.94</v>
      </c>
      <c r="C79" s="13">
        <f ca="1">_xll.DBRW($B$2,$B$3,$B$4,$B$5,$B$6,$B$7,$B$8,$A79,C$11)</f>
        <v>69878.94</v>
      </c>
    </row>
    <row r="80" spans="1:3" x14ac:dyDescent="0.25">
      <c r="A80" s="8" t="s">
        <v>77</v>
      </c>
      <c r="B80" s="13">
        <f ca="1">_xll.DBRW($B$2,$B$3,$B$4,$B$5,$B$6,$B$7,$B$8,$A80,B$11)</f>
        <v>52406.81</v>
      </c>
      <c r="C80" s="13">
        <f ca="1">_xll.DBRW($B$2,$B$3,$B$4,$B$5,$B$6,$B$7,$B$8,$A80,C$11)</f>
        <v>52406.81</v>
      </c>
    </row>
    <row r="81" spans="1:3" x14ac:dyDescent="0.25">
      <c r="A81" s="8" t="s">
        <v>78</v>
      </c>
      <c r="B81" s="13">
        <f ca="1">_xll.DBRW($B$2,$B$3,$B$4,$B$5,$B$6,$B$7,$B$8,$A81,B$11)</f>
        <v>15249.989999999993</v>
      </c>
      <c r="C81" s="13">
        <f ca="1">_xll.DBRW($B$2,$B$3,$B$4,$B$5,$B$6,$B$7,$B$8,$A81,C$11)</f>
        <v>15249.989999999993</v>
      </c>
    </row>
    <row r="82" spans="1:3" x14ac:dyDescent="0.25">
      <c r="A82" s="7" t="s">
        <v>79</v>
      </c>
      <c r="B82" s="13">
        <f ca="1">_xll.DBRW($B$2,$B$3,$B$4,$B$5,$B$6,$B$7,$B$8,$A82,B$11)</f>
        <v>114308.81999999996</v>
      </c>
      <c r="C82" s="13">
        <f ca="1">_xll.DBRW($B$2,$B$3,$B$4,$B$5,$B$6,$B$7,$B$8,$A82,C$11)</f>
        <v>114308.81999999996</v>
      </c>
    </row>
    <row r="83" spans="1:3" x14ac:dyDescent="0.25">
      <c r="A83" s="8" t="s">
        <v>80</v>
      </c>
      <c r="B83" s="13">
        <f ca="1">_xll.DBRW($B$2,$B$3,$B$4,$B$5,$B$6,$B$7,$B$8,$A83,B$11)</f>
        <v>22679.31</v>
      </c>
      <c r="C83" s="13">
        <f ca="1">_xll.DBRW($B$2,$B$3,$B$4,$B$5,$B$6,$B$7,$B$8,$A83,C$11)</f>
        <v>22679.31</v>
      </c>
    </row>
    <row r="84" spans="1:3" x14ac:dyDescent="0.25">
      <c r="A84" s="8" t="s">
        <v>81</v>
      </c>
      <c r="B84" s="13">
        <f ca="1">_xll.DBRW($B$2,$B$3,$B$4,$B$5,$B$6,$B$7,$B$8,$A84,B$11)</f>
        <v>91629.509999999966</v>
      </c>
      <c r="C84" s="13">
        <f ca="1">_xll.DBRW($B$2,$B$3,$B$4,$B$5,$B$6,$B$7,$B$8,$A84,C$11)</f>
        <v>91629.509999999966</v>
      </c>
    </row>
    <row r="85" spans="1:3" x14ac:dyDescent="0.25">
      <c r="A85" s="6" t="s">
        <v>82</v>
      </c>
      <c r="B85" s="13">
        <f ca="1">_xll.DBRW($B$2,$B$3,$B$4,$B$5,$B$6,$B$7,$B$8,$A85,B$11)</f>
        <v>98180.410000000033</v>
      </c>
      <c r="C85" s="13">
        <f ca="1">_xll.DBRW($B$2,$B$3,$B$4,$B$5,$B$6,$B$7,$B$8,$A85,C$11)</f>
        <v>98180.410000000033</v>
      </c>
    </row>
    <row r="86" spans="1:3" x14ac:dyDescent="0.25">
      <c r="A86" s="6" t="s">
        <v>83</v>
      </c>
      <c r="B86" s="13">
        <f ca="1">_xll.DBRW($B$2,$B$3,$B$4,$B$5,$B$6,$B$7,$B$8,$A86,B$11)</f>
        <v>99860.49</v>
      </c>
      <c r="C86" s="13">
        <f ca="1">_xll.DBRW($B$2,$B$3,$B$4,$B$5,$B$6,$B$7,$B$8,$A86,C$11)</f>
        <v>99860.49</v>
      </c>
    </row>
    <row r="87" spans="1:3" x14ac:dyDescent="0.25">
      <c r="A87" s="7" t="s">
        <v>84</v>
      </c>
      <c r="B87" s="13">
        <f ca="1">_xll.DBRW($B$2,$B$3,$B$4,$B$5,$B$6,$B$7,$B$8,$A87,B$11)</f>
        <v>657014.69999999995</v>
      </c>
      <c r="C87" s="13">
        <f ca="1">_xll.DBRW($B$2,$B$3,$B$4,$B$5,$B$6,$B$7,$B$8,$A87,C$11)</f>
        <v>657014.69999999995</v>
      </c>
    </row>
    <row r="88" spans="1:3" x14ac:dyDescent="0.25">
      <c r="A88" s="8" t="s">
        <v>85</v>
      </c>
      <c r="B88" s="13">
        <f ca="1">_xll.DBRW($B$2,$B$3,$B$4,$B$5,$B$6,$B$7,$B$8,$A88,B$11)</f>
        <v>447883.40999999992</v>
      </c>
      <c r="C88" s="13">
        <f ca="1">_xll.DBRW($B$2,$B$3,$B$4,$B$5,$B$6,$B$7,$B$8,$A88,C$11)</f>
        <v>447883.40999999992</v>
      </c>
    </row>
    <row r="89" spans="1:3" x14ac:dyDescent="0.25">
      <c r="A89" s="8" t="s">
        <v>86</v>
      </c>
      <c r="B89" s="13">
        <f ca="1">_xll.DBRW($B$2,$B$3,$B$4,$B$5,$B$6,$B$7,$B$8,$A89,B$11)</f>
        <v>209131.28999999998</v>
      </c>
      <c r="C89" s="13">
        <f ca="1">_xll.DBRW($B$2,$B$3,$B$4,$B$5,$B$6,$B$7,$B$8,$A89,C$11)</f>
        <v>209131.28999999998</v>
      </c>
    </row>
    <row r="90" spans="1:3" x14ac:dyDescent="0.25">
      <c r="A90" s="6" t="s">
        <v>87</v>
      </c>
      <c r="B90" s="13">
        <f ca="1">_xll.DBRW($B$2,$B$3,$B$4,$B$5,$B$6,$B$7,$B$8,$A90,B$11)</f>
        <v>62134.049999999996</v>
      </c>
      <c r="C90" s="13">
        <f ca="1">_xll.DBRW($B$2,$B$3,$B$4,$B$5,$B$6,$B$7,$B$8,$A90,C$11)</f>
        <v>62134.049999999996</v>
      </c>
    </row>
    <row r="91" spans="1:3" x14ac:dyDescent="0.25">
      <c r="A91" s="7" t="s">
        <v>88</v>
      </c>
      <c r="B91" s="13">
        <f ca="1">_xll.DBRW($B$2,$B$3,$B$4,$B$5,$B$6,$B$7,$B$8,$A91,B$11)</f>
        <v>548574.6399999999</v>
      </c>
      <c r="C91" s="13">
        <f ca="1">_xll.DBRW($B$2,$B$3,$B$4,$B$5,$B$6,$B$7,$B$8,$A91,C$11)</f>
        <v>548574.6399999999</v>
      </c>
    </row>
    <row r="92" spans="1:3" x14ac:dyDescent="0.25">
      <c r="A92" s="8" t="s">
        <v>89</v>
      </c>
      <c r="B92" s="13">
        <f ca="1">_xll.DBRW($B$2,$B$3,$B$4,$B$5,$B$6,$B$7,$B$8,$A92,B$11)</f>
        <v>242871.70999999996</v>
      </c>
      <c r="C92" s="13">
        <f ca="1">_xll.DBRW($B$2,$B$3,$B$4,$B$5,$B$6,$B$7,$B$8,$A92,C$11)</f>
        <v>242871.70999999996</v>
      </c>
    </row>
    <row r="93" spans="1:3" x14ac:dyDescent="0.25">
      <c r="A93" s="8" t="s">
        <v>90</v>
      </c>
      <c r="B93" s="13">
        <f ca="1">_xll.DBRW($B$2,$B$3,$B$4,$B$5,$B$6,$B$7,$B$8,$A93,B$11)</f>
        <v>150368.46</v>
      </c>
      <c r="C93" s="13">
        <f ca="1">_xll.DBRW($B$2,$B$3,$B$4,$B$5,$B$6,$B$7,$B$8,$A93,C$11)</f>
        <v>150368.46</v>
      </c>
    </row>
    <row r="94" spans="1:3" x14ac:dyDescent="0.25">
      <c r="A94" s="8" t="s">
        <v>91</v>
      </c>
      <c r="B94" s="13">
        <f ca="1">_xll.DBRW($B$2,$B$3,$B$4,$B$5,$B$6,$B$7,$B$8,$A94,B$11)</f>
        <v>15227.41</v>
      </c>
      <c r="C94" s="13">
        <f ca="1">_xll.DBRW($B$2,$B$3,$B$4,$B$5,$B$6,$B$7,$B$8,$A94,C$11)</f>
        <v>15227.41</v>
      </c>
    </row>
    <row r="95" spans="1:3" x14ac:dyDescent="0.25">
      <c r="A95" s="8" t="s">
        <v>92</v>
      </c>
      <c r="B95" s="13">
        <f ca="1">_xll.DBRW($B$2,$B$3,$B$4,$B$5,$B$6,$B$7,$B$8,$A95,B$11)</f>
        <v>53090.97</v>
      </c>
      <c r="C95" s="13">
        <f ca="1">_xll.DBRW($B$2,$B$3,$B$4,$B$5,$B$6,$B$7,$B$8,$A95,C$11)</f>
        <v>53090.97</v>
      </c>
    </row>
    <row r="96" spans="1:3" x14ac:dyDescent="0.25">
      <c r="A96" s="8" t="s">
        <v>93</v>
      </c>
      <c r="B96" s="13">
        <f ca="1">_xll.DBRW($B$2,$B$3,$B$4,$B$5,$B$6,$B$7,$B$8,$A96,B$11)</f>
        <v>46099.72</v>
      </c>
      <c r="C96" s="13">
        <f ca="1">_xll.DBRW($B$2,$B$3,$B$4,$B$5,$B$6,$B$7,$B$8,$A96,C$11)</f>
        <v>46099.72</v>
      </c>
    </row>
    <row r="97" spans="1:3" x14ac:dyDescent="0.25">
      <c r="A97" s="8" t="s">
        <v>94</v>
      </c>
      <c r="B97" s="13">
        <f ca="1">_xll.DBRW($B$2,$B$3,$B$4,$B$5,$B$6,$B$7,$B$8,$A97,B$11)</f>
        <v>40916.369999999988</v>
      </c>
      <c r="C97" s="13">
        <f ca="1">_xll.DBRW($B$2,$B$3,$B$4,$B$5,$B$6,$B$7,$B$8,$A97,C$11)</f>
        <v>40916.369999999988</v>
      </c>
    </row>
    <row r="98" spans="1:3" x14ac:dyDescent="0.25">
      <c r="A98" s="6" t="s">
        <v>95</v>
      </c>
      <c r="B98" s="13">
        <f ca="1">_xll.DBRW($B$2,$B$3,$B$4,$B$5,$B$6,$B$7,$B$8,$A98,B$11)</f>
        <v>209194.17000000019</v>
      </c>
      <c r="C98" s="13">
        <f ca="1">_xll.DBRW($B$2,$B$3,$B$4,$B$5,$B$6,$B$7,$B$8,$A98,C$11)</f>
        <v>209194.17000000019</v>
      </c>
    </row>
    <row r="99" spans="1:3" x14ac:dyDescent="0.25">
      <c r="A99" s="4" t="s">
        <v>96</v>
      </c>
      <c r="B99" s="13">
        <f ca="1">_xll.DBRW($B$2,$B$3,$B$4,$B$5,$B$6,$B$7,$B$8,$A99,B$11)</f>
        <v>14865.479999999952</v>
      </c>
      <c r="C99" s="13">
        <f ca="1">_xll.DBRW($B$2,$B$3,$B$4,$B$5,$B$6,$B$7,$B$8,$A99,C$11)</f>
        <v>14865.479999999952</v>
      </c>
    </row>
    <row r="100" spans="1:3" x14ac:dyDescent="0.25">
      <c r="A100" s="9" t="s">
        <v>97</v>
      </c>
      <c r="B100" s="13">
        <f ca="1">_xll.DBRW($B$2,$B$3,$B$4,$B$5,$B$6,$B$7,$B$8,$A100,B$11)</f>
        <v>57185.739999999983</v>
      </c>
      <c r="C100" s="13">
        <f ca="1">_xll.DBRW($B$2,$B$3,$B$4,$B$5,$B$6,$B$7,$B$8,$A100,C$11)</f>
        <v>57185.739999999983</v>
      </c>
    </row>
    <row r="101" spans="1:3" x14ac:dyDescent="0.25">
      <c r="A101" s="9" t="s">
        <v>98</v>
      </c>
      <c r="B101" s="13">
        <f ca="1">_xll.DBRW($B$2,$B$3,$B$4,$B$5,$B$6,$B$7,$B$8,$A101,B$11)</f>
        <v>87830.630000000034</v>
      </c>
      <c r="C101" s="13">
        <f ca="1">_xll.DBRW($B$2,$B$3,$B$4,$B$5,$B$6,$B$7,$B$8,$A101,C$11)</f>
        <v>87830.630000000034</v>
      </c>
    </row>
    <row r="102" spans="1:3" x14ac:dyDescent="0.25">
      <c r="A102" s="9" t="s">
        <v>99</v>
      </c>
      <c r="B102" s="13">
        <f ca="1">_xll.DBRW($B$2,$B$3,$B$4,$B$5,$B$6,$B$7,$B$8,$A102,B$11)</f>
        <v>-70062.94</v>
      </c>
      <c r="C102" s="13">
        <f ca="1">_xll.DBRW($B$2,$B$3,$B$4,$B$5,$B$6,$B$7,$B$8,$A102,C$11)</f>
        <v>-70062.94</v>
      </c>
    </row>
    <row r="103" spans="1:3" x14ac:dyDescent="0.25">
      <c r="A103" s="9" t="s">
        <v>100</v>
      </c>
      <c r="B103" s="13">
        <f ca="1">_xll.DBRW($B$2,$B$3,$B$4,$B$5,$B$6,$B$7,$B$8,$A103,B$11)</f>
        <v>131085.31</v>
      </c>
      <c r="C103" s="13">
        <f ca="1">_xll.DBRW($B$2,$B$3,$B$4,$B$5,$B$6,$B$7,$B$8,$A103,C$11)</f>
        <v>131085.31</v>
      </c>
    </row>
    <row r="104" spans="1:3" x14ac:dyDescent="0.25">
      <c r="A104" s="9" t="s">
        <v>101</v>
      </c>
      <c r="B104" s="13">
        <f ca="1">_xll.DBRW($B$2,$B$3,$B$4,$B$5,$B$6,$B$7,$B$8,$A104,B$11)</f>
        <v>-15512</v>
      </c>
      <c r="C104" s="13">
        <f ca="1">_xll.DBRW($B$2,$B$3,$B$4,$B$5,$B$6,$B$7,$B$8,$A104,C$11)</f>
        <v>-15512</v>
      </c>
    </row>
    <row r="105" spans="1:3" x14ac:dyDescent="0.25">
      <c r="A105" s="12" t="s">
        <v>102</v>
      </c>
      <c r="B105" s="13">
        <f ca="1">_xll.DBRW($B$2,$B$3,$B$4,$B$5,$B$6,$B$7,$B$8,$A105,B$11)</f>
        <v>2673068.17</v>
      </c>
      <c r="C105" s="13">
        <f ca="1">_xll.DBRW($B$2,$B$3,$B$4,$B$5,$B$6,$B$7,$B$8,$A105,C$11)</f>
        <v>2673068.17</v>
      </c>
    </row>
    <row r="106" spans="1:3" x14ac:dyDescent="0.25">
      <c r="A106" s="3" t="s">
        <v>103</v>
      </c>
      <c r="B106" s="13">
        <f ca="1">_xll.DBRW($B$2,$B$3,$B$4,$B$5,$B$6,$B$7,$B$8,$A106,B$11)</f>
        <v>4727546</v>
      </c>
      <c r="C106" s="13">
        <f ca="1">_xll.DBRW($B$2,$B$3,$B$4,$B$5,$B$6,$B$7,$B$8,$A106,C$11)</f>
        <v>4727546</v>
      </c>
    </row>
    <row r="107" spans="1:3" x14ac:dyDescent="0.25">
      <c r="A107" s="12" t="s">
        <v>104</v>
      </c>
      <c r="B107" s="13">
        <f ca="1">_xll.DBRW($B$2,$B$3,$B$4,$B$5,$B$6,$B$7,$B$8,$A107,B$11)</f>
        <v>2751</v>
      </c>
      <c r="C107" s="13">
        <f ca="1">_xll.DBRW($B$2,$B$3,$B$4,$B$5,$B$6,$B$7,$B$8,$A107,C$11)</f>
        <v>2751</v>
      </c>
    </row>
    <row r="108" spans="1:3" x14ac:dyDescent="0.25">
      <c r="A108" s="12" t="s">
        <v>105</v>
      </c>
      <c r="B108" s="13">
        <f ca="1">_xll.DBRW($B$2,$B$3,$B$4,$B$5,$B$6,$B$7,$B$8,$A108,B$11)</f>
        <v>104295</v>
      </c>
      <c r="C108" s="13">
        <f ca="1">_xll.DBRW($B$2,$B$3,$B$4,$B$5,$B$6,$B$7,$B$8,$A108,C$11)</f>
        <v>104295</v>
      </c>
    </row>
    <row r="109" spans="1:3" x14ac:dyDescent="0.25">
      <c r="A109" s="12" t="s">
        <v>106</v>
      </c>
      <c r="B109" s="13">
        <f ca="1">_xll.DBRW($B$2,$B$3,$B$4,$B$5,$B$6,$B$7,$B$8,$A109,B$11)</f>
        <v>4620500</v>
      </c>
      <c r="C109" s="13">
        <f ca="1">_xll.DBRW($B$2,$B$3,$B$4,$B$5,$B$6,$B$7,$B$8,$A109,C$11)</f>
        <v>4620500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pServer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2015-08-17T11:34:04Z</dcterms:created>
  <dc:creator>tryan</dc:creator>
  <lastModifiedBy>tryan</lastModifiedBy>
  <dcterms:modified xsi:type="dcterms:W3CDTF">2015-08-17T11:35:57Z</dcterms:modified>
</coreProperties>
</file>