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an\Documents\"/>
    </mc:Choice>
  </mc:AlternateContent>
  <bookViews>
    <workbookView xWindow="0" yWindow="0" windowWidth="28800" windowHeight="11145"/>
  </bookViews>
  <sheets>
    <sheet name="Sheet1" sheetId="1" r:id="rId1"/>
  </sheets>
  <definedNames>
    <definedName name="TM1REBUILDOPTION">1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5" i="1"/>
  <c r="B6" i="1"/>
  <c r="B7" i="1"/>
  <c r="B4" i="1"/>
  <c r="B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<sst xmlns="http://schemas.openxmlformats.org/spreadsheetml/2006/main" count="31" uniqueCount="30">
  <si>
    <t>CUBE:</t>
  </si>
  <si>
    <t>Version</t>
  </si>
  <si>
    <t>Year</t>
  </si>
  <si>
    <t>General Ledger Measure</t>
  </si>
  <si>
    <t>Currency</t>
  </si>
  <si>
    <t>Region</t>
  </si>
  <si>
    <t>Department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</si>
  <si>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</si>
  <si>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</si>
  <si>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</si>
  <si>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</si>
  <si>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</si>
  <si>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</si>
  <si>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</si>
  <si>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</si>
  <si>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</si>
  <si>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</si>
  <si>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</si>
  <si>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</si>
  <si>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Net Income</t>
  </si>
  <si>
    <t>Operating Profit</t>
  </si>
  <si>
    <t>Gross Margin</t>
  </si>
  <si>
    <t>Operating Expenses</t>
  </si>
  <si>
    <t>Other Income and Expense</t>
  </si>
  <si>
    <t>Interest Income</t>
  </si>
  <si>
    <t>Interest Expense</t>
  </si>
  <si>
    <t>Gain/Loss on Sales of Asset</t>
  </si>
  <si>
    <t>Other Income</t>
  </si>
  <si>
    <t>Curr Xchg Gain/(Loss)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</si>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</sst>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885824</xdr:colOff>
          <xdr:row>2</xdr:row>
          <xdr:rowOff>0</xdr:rowOff>
        </xdr:from>
        <xdr:to>
          <xdr:col>8</xdr:col>
          <xdr:colOff>876299</xdr:colOff>
          <xdr:row>4</xdr:row>
          <xdr:rowOff>19050</xdr:rowOff>
        </xdr:to>
        <xdr:sp macro="" textlink="">
          <xdr:nvSpPr>
            <xdr:cNvPr id="1026" name="TI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1"/>
  <sheetViews>
    <sheetView tabSelected="1" workbookViewId="0">
      <selection activeCell="E3" sqref="E3"/>
    </sheetView>
  </sheetViews>
  <sheetFormatPr defaultRowHeight="15" x14ac:dyDescent="0.25"/>
  <cols>
    <col min="1" max="1" width="28" bestFit="1" customWidth="1"/>
    <col min="2" max="2" width="20.140625" bestFit="1" customWidth="1"/>
    <col min="3" max="14" width="13.28515625" bestFit="1" customWidth="1"/>
  </cols>
  <sheetData>
    <row r="1" spans="1:14" x14ac:dyDescent="0.25">
      <c r="A1" t="s">
        <v>0</v>
      </c>
      <c r="B1" t="str">
        <f ca="1">_xll.VIEW("cxmd:General Ledger",$B$2,$B$3,"!",$B$5,$B$6,$B$7,"!",$B$4)</f>
        <v>cxmd:General Ledger</v>
      </c>
    </row>
    <row r="2" spans="1:14" x14ac:dyDescent="0.25">
      <c r="A2" s="1" t="s">
        <v>1</v>
      </c>
      <c r="B2" t="str">
        <f ca="1">_xll.SUBNM("cxmd:Version","","1","Description")</f>
        <v>Actual</v>
      </c>
    </row>
    <row r="3" spans="1:14" x14ac:dyDescent="0.25">
      <c r="A3" s="1" t="s">
        <v>2</v>
      </c>
      <c r="B3" t="str">
        <f ca="1">_xll.SUBNM("cxmd:Year","Default","2012","Financial Year")</f>
        <v>2011/12</v>
      </c>
    </row>
    <row r="4" spans="1:14" x14ac:dyDescent="0.25">
      <c r="A4" s="1" t="s">
        <v>3</v>
      </c>
      <c r="B4" t="str">
        <f ca="1">_xll.SUBNM("cxmd:General Ledger Measure","","Amount")</f>
        <v>Amount</v>
      </c>
    </row>
    <row r="5" spans="1:14" x14ac:dyDescent="0.25">
      <c r="A5" s="1" t="s">
        <v>4</v>
      </c>
      <c r="B5" t="str">
        <f ca="1">_xll.SUBNM("cxmd:Currency","Default","Local","Description")</f>
        <v>Local</v>
      </c>
    </row>
    <row r="6" spans="1:14" x14ac:dyDescent="0.25">
      <c r="A6" s="1" t="s">
        <v>5</v>
      </c>
      <c r="B6" t="str">
        <f ca="1">_xll.SUBNM("cxmd:Region","","1","Description")</f>
        <v>Total Oceania</v>
      </c>
    </row>
    <row r="7" spans="1:14" x14ac:dyDescent="0.25">
      <c r="A7" s="1" t="s">
        <v>6</v>
      </c>
      <c r="B7" t="str">
        <f ca="1">_xll.SUBNM("cxmd:Department","","1","Description")</f>
        <v>Corporate</v>
      </c>
    </row>
    <row r="10" spans="1:14" x14ac:dyDescent="0.25">
      <c r="B10" s="2" t="s">
        <v>2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s="3" t="s">
        <v>19</v>
      </c>
      <c r="B11" s="8">
        <f ca="1">_xll.DBRW($B$1,$B$2,$B$3,B$10,$B$5,$B$6,$B$7,$A11,$B$4)</f>
        <v>12037256.809999999</v>
      </c>
      <c r="C11" s="8">
        <f ca="1">_xll.DBRW($B$1,$B$2,$B$3,C$10,$B$5,$B$6,$B$7,$A11,$B$4)</f>
        <v>42493.859999999971</v>
      </c>
      <c r="D11" s="8">
        <f ca="1">_xll.DBRW($B$1,$B$2,$B$3,D$10,$B$5,$B$6,$B$7,$A11,$B$4)</f>
        <v>672905.84000000032</v>
      </c>
      <c r="E11" s="8">
        <f ca="1">_xll.DBRW($B$1,$B$2,$B$3,E$10,$B$5,$B$6,$B$7,$A11,$B$4)</f>
        <v>641870.76</v>
      </c>
      <c r="F11" s="8">
        <f ca="1">_xll.DBRW($B$1,$B$2,$B$3,F$10,$B$5,$B$6,$B$7,$A11,$B$4)</f>
        <v>522903.25999999978</v>
      </c>
      <c r="G11" s="8">
        <f ca="1">_xll.DBRW($B$1,$B$2,$B$3,G$10,$B$5,$B$6,$B$7,$A11,$B$4)</f>
        <v>1205410.6299999999</v>
      </c>
      <c r="H11" s="8">
        <f ca="1">_xll.DBRW($B$1,$B$2,$B$3,H$10,$B$5,$B$6,$B$7,$A11,$B$4)</f>
        <v>1093869.46</v>
      </c>
      <c r="I11" s="8">
        <f ca="1">_xll.DBRW($B$1,$B$2,$B$3,I$10,$B$5,$B$6,$B$7,$A11,$B$4)</f>
        <v>506585.34999999974</v>
      </c>
      <c r="J11" s="8">
        <f ca="1">_xll.DBRW($B$1,$B$2,$B$3,J$10,$B$5,$B$6,$B$7,$A11,$B$4)</f>
        <v>2059686.7399999998</v>
      </c>
      <c r="K11" s="8">
        <f ca="1">_xll.DBRW($B$1,$B$2,$B$3,K$10,$B$5,$B$6,$B$7,$A11,$B$4)</f>
        <v>1812200.7600000005</v>
      </c>
      <c r="L11" s="8">
        <f ca="1">_xll.DBRW($B$1,$B$2,$B$3,L$10,$B$5,$B$6,$B$7,$A11,$B$4)</f>
        <v>654906.50000000023</v>
      </c>
      <c r="M11" s="8">
        <f ca="1">_xll.DBRW($B$1,$B$2,$B$3,M$10,$B$5,$B$6,$B$7,$A11,$B$4)</f>
        <v>1463906.0100000002</v>
      </c>
      <c r="N11" s="8">
        <f ca="1">_xll.DBRW($B$1,$B$2,$B$3,N$10,$B$5,$B$6,$B$7,$A11,$B$4)</f>
        <v>1360517.6399999994</v>
      </c>
    </row>
    <row r="12" spans="1:14" x14ac:dyDescent="0.25">
      <c r="A12" s="4" t="s">
        <v>20</v>
      </c>
      <c r="B12" s="8">
        <f ca="1">_xll.DBRW($B$1,$B$2,$B$3,B$10,$B$5,$B$6,$B$7,$A12,$B$4)</f>
        <v>14695459.5</v>
      </c>
      <c r="C12" s="8">
        <f ca="1">_xll.DBRW($B$1,$B$2,$B$3,C$10,$B$5,$B$6,$B$7,$A12,$B$4)</f>
        <v>161366.10999999993</v>
      </c>
      <c r="D12" s="8">
        <f ca="1">_xll.DBRW($B$1,$B$2,$B$3,D$10,$B$5,$B$6,$B$7,$A12,$B$4)</f>
        <v>872446.18</v>
      </c>
      <c r="E12" s="8">
        <f ca="1">_xll.DBRW($B$1,$B$2,$B$3,E$10,$B$5,$B$6,$B$7,$A12,$B$4)</f>
        <v>806741.25000000012</v>
      </c>
      <c r="F12" s="8">
        <f ca="1">_xll.DBRW($B$1,$B$2,$B$3,F$10,$B$5,$B$6,$B$7,$A12,$B$4)</f>
        <v>690728.38999999978</v>
      </c>
      <c r="G12" s="8">
        <f ca="1">_xll.DBRW($B$1,$B$2,$B$3,G$10,$B$5,$B$6,$B$7,$A12,$B$4)</f>
        <v>1453059.3299999996</v>
      </c>
      <c r="H12" s="8">
        <f ca="1">_xll.DBRW($B$1,$B$2,$B$3,H$10,$B$5,$B$6,$B$7,$A12,$B$4)</f>
        <v>1306528.3600000001</v>
      </c>
      <c r="I12" s="8">
        <f ca="1">_xll.DBRW($B$1,$B$2,$B$3,I$10,$B$5,$B$6,$B$7,$A12,$B$4)</f>
        <v>768292.12999999966</v>
      </c>
      <c r="J12" s="8">
        <f ca="1">_xll.DBRW($B$1,$B$2,$B$3,J$10,$B$5,$B$6,$B$7,$A12,$B$4)</f>
        <v>2384361.81</v>
      </c>
      <c r="K12" s="8">
        <f ca="1">_xll.DBRW($B$1,$B$2,$B$3,K$10,$B$5,$B$6,$B$7,$A12,$B$4)</f>
        <v>2065807.9900000002</v>
      </c>
      <c r="L12" s="8">
        <f ca="1">_xll.DBRW($B$1,$B$2,$B$3,L$10,$B$5,$B$6,$B$7,$A12,$B$4)</f>
        <v>835943.33000000031</v>
      </c>
      <c r="M12" s="8">
        <f ca="1">_xll.DBRW($B$1,$B$2,$B$3,M$10,$B$5,$B$6,$B$7,$A12,$B$4)</f>
        <v>1743593.9000000001</v>
      </c>
      <c r="N12" s="8">
        <f ca="1">_xll.DBRW($B$1,$B$2,$B$3,N$10,$B$5,$B$6,$B$7,$A12,$B$4)</f>
        <v>1606590.7199999997</v>
      </c>
    </row>
    <row r="13" spans="1:14" x14ac:dyDescent="0.25">
      <c r="A13" s="5" t="s">
        <v>21</v>
      </c>
      <c r="B13" s="8">
        <f ca="1">_xll.DBRW($B$1,$B$2,$B$3,B$10,$B$5,$B$6,$B$7,$A13,$B$4)</f>
        <v>31270920.09</v>
      </c>
      <c r="C13" s="8">
        <f ca="1">_xll.DBRW($B$1,$B$2,$B$3,C$10,$B$5,$B$6,$B$7,$A13,$B$4)</f>
        <v>1464881.0499999998</v>
      </c>
      <c r="D13" s="8">
        <f ca="1">_xll.DBRW($B$1,$B$2,$B$3,D$10,$B$5,$B$6,$B$7,$A13,$B$4)</f>
        <v>2245650.5100000002</v>
      </c>
      <c r="E13" s="8">
        <f ca="1">_xll.DBRW($B$1,$B$2,$B$3,E$10,$B$5,$B$6,$B$7,$A13,$B$4)</f>
        <v>2194227.7399999998</v>
      </c>
      <c r="F13" s="8">
        <f ca="1">_xll.DBRW($B$1,$B$2,$B$3,F$10,$B$5,$B$6,$B$7,$A13,$B$4)</f>
        <v>2047037.51</v>
      </c>
      <c r="G13" s="8">
        <f ca="1">_xll.DBRW($B$1,$B$2,$B$3,G$10,$B$5,$B$6,$B$7,$A13,$B$4)</f>
        <v>2888987.3900000006</v>
      </c>
      <c r="H13" s="8">
        <f ca="1">_xll.DBRW($B$1,$B$2,$B$3,H$10,$B$5,$B$6,$B$7,$A13,$B$4)</f>
        <v>2706365.4699999997</v>
      </c>
      <c r="I13" s="8">
        <f ca="1">_xll.DBRW($B$1,$B$2,$B$3,I$10,$B$5,$B$6,$B$7,$A13,$B$4)</f>
        <v>2066037.55</v>
      </c>
      <c r="J13" s="8">
        <f ca="1">_xll.DBRW($B$1,$B$2,$B$3,J$10,$B$5,$B$6,$B$7,$A13,$B$4)</f>
        <v>3900614.11</v>
      </c>
      <c r="K13" s="8">
        <f ca="1">_xll.DBRW($B$1,$B$2,$B$3,K$10,$B$5,$B$6,$B$7,$A13,$B$4)</f>
        <v>3457212.9400000004</v>
      </c>
      <c r="L13" s="8">
        <f ca="1">_xll.DBRW($B$1,$B$2,$B$3,L$10,$B$5,$B$6,$B$7,$A13,$B$4)</f>
        <v>2142475.4200000004</v>
      </c>
      <c r="M13" s="8">
        <f ca="1">_xll.DBRW($B$1,$B$2,$B$3,M$10,$B$5,$B$6,$B$7,$A13,$B$4)</f>
        <v>3119997.27</v>
      </c>
      <c r="N13" s="8">
        <f ca="1">_xll.DBRW($B$1,$B$2,$B$3,N$10,$B$5,$B$6,$B$7,$A13,$B$4)</f>
        <v>3037433.13</v>
      </c>
    </row>
    <row r="14" spans="1:14" x14ac:dyDescent="0.25">
      <c r="A14" s="5" t="s">
        <v>22</v>
      </c>
      <c r="B14" s="8">
        <f ca="1">_xll.DBRW($B$1,$B$2,$B$3,B$10,$B$5,$B$6,$B$7,$A14,$B$4)</f>
        <v>16575460.589999998</v>
      </c>
      <c r="C14" s="8">
        <f ca="1">_xll.DBRW($B$1,$B$2,$B$3,C$10,$B$5,$B$6,$B$7,$A14,$B$4)</f>
        <v>1303514.94</v>
      </c>
      <c r="D14" s="8">
        <f ca="1">_xll.DBRW($B$1,$B$2,$B$3,D$10,$B$5,$B$6,$B$7,$A14,$B$4)</f>
        <v>1373204.33</v>
      </c>
      <c r="E14" s="8">
        <f ca="1">_xll.DBRW($B$1,$B$2,$B$3,E$10,$B$5,$B$6,$B$7,$A14,$B$4)</f>
        <v>1387486.49</v>
      </c>
      <c r="F14" s="8">
        <f ca="1">_xll.DBRW($B$1,$B$2,$B$3,F$10,$B$5,$B$6,$B$7,$A14,$B$4)</f>
        <v>1356309.12</v>
      </c>
      <c r="G14" s="8">
        <f ca="1">_xll.DBRW($B$1,$B$2,$B$3,G$10,$B$5,$B$6,$B$7,$A14,$B$4)</f>
        <v>1435928.0599999996</v>
      </c>
      <c r="H14" s="8">
        <f ca="1">_xll.DBRW($B$1,$B$2,$B$3,H$10,$B$5,$B$6,$B$7,$A14,$B$4)</f>
        <v>1399837.11</v>
      </c>
      <c r="I14" s="8">
        <f ca="1">_xll.DBRW($B$1,$B$2,$B$3,I$10,$B$5,$B$6,$B$7,$A14,$B$4)</f>
        <v>1297745.4200000002</v>
      </c>
      <c r="J14" s="8">
        <f ca="1">_xll.DBRW($B$1,$B$2,$B$3,J$10,$B$5,$B$6,$B$7,$A14,$B$4)</f>
        <v>1516252.2999999998</v>
      </c>
      <c r="K14" s="8">
        <f ca="1">_xll.DBRW($B$1,$B$2,$B$3,K$10,$B$5,$B$6,$B$7,$A14,$B$4)</f>
        <v>1391404.95</v>
      </c>
      <c r="L14" s="8">
        <f ca="1">_xll.DBRW($B$1,$B$2,$B$3,L$10,$B$5,$B$6,$B$7,$A14,$B$4)</f>
        <v>1306532.0900000001</v>
      </c>
      <c r="M14" s="8">
        <f ca="1">_xll.DBRW($B$1,$B$2,$B$3,M$10,$B$5,$B$6,$B$7,$A14,$B$4)</f>
        <v>1376403.3699999999</v>
      </c>
      <c r="N14" s="8">
        <f ca="1">_xll.DBRW($B$1,$B$2,$B$3,N$10,$B$5,$B$6,$B$7,$A14,$B$4)</f>
        <v>1430842.4100000001</v>
      </c>
    </row>
    <row r="15" spans="1:14" x14ac:dyDescent="0.25">
      <c r="A15" s="4" t="s">
        <v>23</v>
      </c>
      <c r="B15" s="8">
        <f ca="1">_xll.DBRW($B$1,$B$2,$B$3,B$10,$B$5,$B$6,$B$7,$A15,$B$4)</f>
        <v>14865.479999999998</v>
      </c>
      <c r="C15" s="8">
        <f ca="1">_xll.DBRW($B$1,$B$2,$B$3,C$10,$B$5,$B$6,$B$7,$A15,$B$4)</f>
        <v>1364.4999999999998</v>
      </c>
      <c r="D15" s="8">
        <f ca="1">_xll.DBRW($B$1,$B$2,$B$3,D$10,$B$5,$B$6,$B$7,$A15,$B$4)</f>
        <v>1294.6500000000001</v>
      </c>
      <c r="E15" s="8">
        <f ca="1">_xll.DBRW($B$1,$B$2,$B$3,E$10,$B$5,$B$6,$B$7,$A15,$B$4)</f>
        <v>1346.22</v>
      </c>
      <c r="F15" s="8">
        <f ca="1">_xll.DBRW($B$1,$B$2,$B$3,F$10,$B$5,$B$6,$B$7,$A15,$B$4)</f>
        <v>1330.16</v>
      </c>
      <c r="G15" s="8">
        <f ca="1">_xll.DBRW($B$1,$B$2,$B$3,G$10,$B$5,$B$6,$B$7,$A15,$B$4)</f>
        <v>1500.69</v>
      </c>
      <c r="H15" s="8">
        <f ca="1">_xll.DBRW($B$1,$B$2,$B$3,H$10,$B$5,$B$6,$B$7,$A15,$B$4)</f>
        <v>-141.48000000000229</v>
      </c>
      <c r="I15" s="8">
        <f ca="1">_xll.DBRW($B$1,$B$2,$B$3,I$10,$B$5,$B$6,$B$7,$A15,$B$4)</f>
        <v>1358.8799999999999</v>
      </c>
      <c r="J15" s="8">
        <f ca="1">_xll.DBRW($B$1,$B$2,$B$3,J$10,$B$5,$B$6,$B$7,$A15,$B$4)</f>
        <v>1390.57</v>
      </c>
      <c r="K15" s="8">
        <f ca="1">_xll.DBRW($B$1,$B$2,$B$3,K$10,$B$5,$B$6,$B$7,$A15,$B$4)</f>
        <v>1381.2599999999998</v>
      </c>
      <c r="L15" s="8">
        <f ca="1">_xll.DBRW($B$1,$B$2,$B$3,L$10,$B$5,$B$6,$B$7,$A15,$B$4)</f>
        <v>1315.86</v>
      </c>
      <c r="M15" s="8">
        <f ca="1">_xll.DBRW($B$1,$B$2,$B$3,M$10,$B$5,$B$6,$B$7,$A15,$B$4)</f>
        <v>1335.3100000000002</v>
      </c>
      <c r="N15" s="8">
        <f ca="1">_xll.DBRW($B$1,$B$2,$B$3,N$10,$B$5,$B$6,$B$7,$A15,$B$4)</f>
        <v>1388.86</v>
      </c>
    </row>
    <row r="16" spans="1:14" x14ac:dyDescent="0.25">
      <c r="A16" s="6" t="s">
        <v>24</v>
      </c>
      <c r="B16" s="8">
        <f ca="1">_xll.DBRW($B$1,$B$2,$B$3,B$10,$B$5,$B$6,$B$7,$A16,$B$4)</f>
        <v>57185.74</v>
      </c>
      <c r="C16" s="8">
        <f ca="1">_xll.DBRW($B$1,$B$2,$B$3,C$10,$B$5,$B$6,$B$7,$A16,$B$4)</f>
        <v>4757.7599999999993</v>
      </c>
      <c r="D16" s="8">
        <f ca="1">_xll.DBRW($B$1,$B$2,$B$3,D$10,$B$5,$B$6,$B$7,$A16,$B$4)</f>
        <v>4498.38</v>
      </c>
      <c r="E16" s="8">
        <f ca="1">_xll.DBRW($B$1,$B$2,$B$3,E$10,$B$5,$B$6,$B$7,$A16,$B$4)</f>
        <v>4687.28</v>
      </c>
      <c r="F16" s="8">
        <f ca="1">_xll.DBRW($B$1,$B$2,$B$3,F$10,$B$5,$B$6,$B$7,$A16,$B$4)</f>
        <v>4618.8100000000004</v>
      </c>
      <c r="G16" s="8">
        <f ca="1">_xll.DBRW($B$1,$B$2,$B$3,G$10,$B$5,$B$6,$B$7,$A16,$B$4)</f>
        <v>5248.4</v>
      </c>
      <c r="H16" s="8">
        <f ca="1">_xll.DBRW($B$1,$B$2,$B$3,H$10,$B$5,$B$6,$B$7,$A16,$B$4)</f>
        <v>4913.41</v>
      </c>
      <c r="I16" s="8">
        <f ca="1">_xll.DBRW($B$1,$B$2,$B$3,I$10,$B$5,$B$6,$B$7,$A16,$B$4)</f>
        <v>4724.0700000000006</v>
      </c>
      <c r="J16" s="8">
        <f ca="1">_xll.DBRW($B$1,$B$2,$B$3,J$10,$B$5,$B$6,$B$7,$A16,$B$4)</f>
        <v>4840.6299999999992</v>
      </c>
      <c r="K16" s="8">
        <f ca="1">_xll.DBRW($B$1,$B$2,$B$3,K$10,$B$5,$B$6,$B$7,$A16,$B$4)</f>
        <v>4832.8099999999995</v>
      </c>
      <c r="L16" s="8">
        <f ca="1">_xll.DBRW($B$1,$B$2,$B$3,L$10,$B$5,$B$6,$B$7,$A16,$B$4)</f>
        <v>4577.1499999999996</v>
      </c>
      <c r="M16" s="8">
        <f ca="1">_xll.DBRW($B$1,$B$2,$B$3,M$10,$B$5,$B$6,$B$7,$A16,$B$4)</f>
        <v>4648.1400000000003</v>
      </c>
      <c r="N16" s="8">
        <f ca="1">_xll.DBRW($B$1,$B$2,$B$3,N$10,$B$5,$B$6,$B$7,$A16,$B$4)</f>
        <v>4838.8999999999996</v>
      </c>
    </row>
    <row r="17" spans="1:14" x14ac:dyDescent="0.25">
      <c r="A17" s="6" t="s">
        <v>25</v>
      </c>
      <c r="B17" s="8">
        <f ca="1">_xll.DBRW($B$1,$B$2,$B$3,B$10,$B$5,$B$6,$B$7,$A17,$B$4)</f>
        <v>87830.62999999999</v>
      </c>
      <c r="C17" s="8">
        <f ca="1">_xll.DBRW($B$1,$B$2,$B$3,C$10,$B$5,$B$6,$B$7,$A17,$B$4)</f>
        <v>7309.0000000000009</v>
      </c>
      <c r="D17" s="8">
        <f ca="1">_xll.DBRW($B$1,$B$2,$B$3,D$10,$B$5,$B$6,$B$7,$A17,$B$4)</f>
        <v>6905.31</v>
      </c>
      <c r="E17" s="8">
        <f ca="1">_xll.DBRW($B$1,$B$2,$B$3,E$10,$B$5,$B$6,$B$7,$A17,$B$4)</f>
        <v>7197.39</v>
      </c>
      <c r="F17" s="8">
        <f ca="1">_xll.DBRW($B$1,$B$2,$B$3,F$10,$B$5,$B$6,$B$7,$A17,$B$4)</f>
        <v>7091.7400000000007</v>
      </c>
      <c r="G17" s="8">
        <f ca="1">_xll.DBRW($B$1,$B$2,$B$3,G$10,$B$5,$B$6,$B$7,$A17,$B$4)</f>
        <v>8062.4900000000007</v>
      </c>
      <c r="H17" s="8">
        <f ca="1">_xll.DBRW($B$1,$B$2,$B$3,H$10,$B$5,$B$6,$B$7,$A17,$B$4)</f>
        <v>7547.9</v>
      </c>
      <c r="I17" s="8">
        <f ca="1">_xll.DBRW($B$1,$B$2,$B$3,I$10,$B$5,$B$6,$B$7,$A17,$B$4)</f>
        <v>7253.98</v>
      </c>
      <c r="J17" s="8">
        <f ca="1">_xll.DBRW($B$1,$B$2,$B$3,J$10,$B$5,$B$6,$B$7,$A17,$B$4)</f>
        <v>7434.2099999999991</v>
      </c>
      <c r="K17" s="8">
        <f ca="1">_xll.DBRW($B$1,$B$2,$B$3,K$10,$B$5,$B$6,$B$7,$A17,$B$4)</f>
        <v>7425.69</v>
      </c>
      <c r="L17" s="8">
        <f ca="1">_xll.DBRW($B$1,$B$2,$B$3,L$10,$B$5,$B$6,$B$7,$A17,$B$4)</f>
        <v>7031.9400000000005</v>
      </c>
      <c r="M17" s="8">
        <f ca="1">_xll.DBRW($B$1,$B$2,$B$3,M$10,$B$5,$B$6,$B$7,$A17,$B$4)</f>
        <v>7139.8899999999994</v>
      </c>
      <c r="N17" s="8">
        <f ca="1">_xll.DBRW($B$1,$B$2,$B$3,N$10,$B$5,$B$6,$B$7,$A17,$B$4)</f>
        <v>7431.09</v>
      </c>
    </row>
    <row r="18" spans="1:14" x14ac:dyDescent="0.25">
      <c r="A18" s="6" t="s">
        <v>26</v>
      </c>
      <c r="B18" s="8">
        <f ca="1">_xll.DBRW($B$1,$B$2,$B$3,B$10,$B$5,$B$6,$B$7,$A18,$B$4)</f>
        <v>-70062.939999999988</v>
      </c>
      <c r="C18" s="8">
        <f ca="1">_xll.DBRW($B$1,$B$2,$B$3,C$10,$B$5,$B$6,$B$7,$A18,$B$4)</f>
        <v>-5830.47</v>
      </c>
      <c r="D18" s="8">
        <f ca="1">_xll.DBRW($B$1,$B$2,$B$3,D$10,$B$5,$B$6,$B$7,$A18,$B$4)</f>
        <v>-5507.7599999999993</v>
      </c>
      <c r="E18" s="8">
        <f ca="1">_xll.DBRW($B$1,$B$2,$B$3,E$10,$B$5,$B$6,$B$7,$A18,$B$4)</f>
        <v>-5739.5600000000013</v>
      </c>
      <c r="F18" s="8">
        <f ca="1">_xll.DBRW($B$1,$B$2,$B$3,F$10,$B$5,$B$6,$B$7,$A18,$B$4)</f>
        <v>-5654.87</v>
      </c>
      <c r="G18" s="8">
        <f ca="1">_xll.DBRW($B$1,$B$2,$B$3,G$10,$B$5,$B$6,$B$7,$A18,$B$4)</f>
        <v>-6433.65</v>
      </c>
      <c r="H18" s="8">
        <f ca="1">_xll.DBRW($B$1,$B$2,$B$3,H$10,$B$5,$B$6,$B$7,$A18,$B$4)</f>
        <v>-6022.9400000000005</v>
      </c>
      <c r="I18" s="8">
        <f ca="1">_xll.DBRW($B$1,$B$2,$B$3,I$10,$B$5,$B$6,$B$7,$A18,$B$4)</f>
        <v>-5785.99</v>
      </c>
      <c r="J18" s="8">
        <f ca="1">_xll.DBRW($B$1,$B$2,$B$3,J$10,$B$5,$B$6,$B$7,$A18,$B$4)</f>
        <v>-5929.5300000000007</v>
      </c>
      <c r="K18" s="8">
        <f ca="1">_xll.DBRW($B$1,$B$2,$B$3,K$10,$B$5,$B$6,$B$7,$A18,$B$4)</f>
        <v>-5927.23</v>
      </c>
      <c r="L18" s="8">
        <f ca="1">_xll.DBRW($B$1,$B$2,$B$3,L$10,$B$5,$B$6,$B$7,$A18,$B$4)</f>
        <v>-5609.7</v>
      </c>
      <c r="M18" s="8">
        <f ca="1">_xll.DBRW($B$1,$B$2,$B$3,M$10,$B$5,$B$6,$B$7,$A18,$B$4)</f>
        <v>-5693.869999999999</v>
      </c>
      <c r="N18" s="8">
        <f ca="1">_xll.DBRW($B$1,$B$2,$B$3,N$10,$B$5,$B$6,$B$7,$A18,$B$4)</f>
        <v>-5927.3700000000017</v>
      </c>
    </row>
    <row r="19" spans="1:14" x14ac:dyDescent="0.25">
      <c r="A19" s="6" t="s">
        <v>27</v>
      </c>
      <c r="B19" s="8">
        <f ca="1">_xll.DBRW($B$1,$B$2,$B$3,B$10,$B$5,$B$6,$B$7,$A19,$B$4)</f>
        <v>131085.31</v>
      </c>
      <c r="C19" s="8">
        <f ca="1">_xll.DBRW($B$1,$B$2,$B$3,C$10,$B$5,$B$6,$B$7,$A19,$B$4)</f>
        <v>9746.2099999999991</v>
      </c>
      <c r="D19" s="8">
        <f ca="1">_xll.DBRW($B$1,$B$2,$B$3,D$10,$B$5,$B$6,$B$7,$A19,$B$4)</f>
        <v>9209.34</v>
      </c>
      <c r="E19" s="8">
        <f ca="1">_xll.DBRW($B$1,$B$2,$B$3,E$10,$B$5,$B$6,$B$7,$A19,$B$4)</f>
        <v>9595.89</v>
      </c>
      <c r="F19" s="8">
        <f ca="1">_xll.DBRW($B$1,$B$2,$B$3,F$10,$B$5,$B$6,$B$7,$A19,$B$4)</f>
        <v>9457.9599999999991</v>
      </c>
      <c r="G19" s="8">
        <f ca="1">_xll.DBRW($B$1,$B$2,$B$3,G$10,$B$5,$B$6,$B$7,$A19,$B$4)</f>
        <v>10748.43</v>
      </c>
      <c r="H19" s="8">
        <f ca="1">_xll.DBRW($B$1,$B$2,$B$3,H$10,$B$5,$B$6,$B$7,$A19,$B$4)</f>
        <v>24027.949999999993</v>
      </c>
      <c r="I19" s="8">
        <f ca="1">_xll.DBRW($B$1,$B$2,$B$3,I$10,$B$5,$B$6,$B$7,$A19,$B$4)</f>
        <v>9674.7800000000007</v>
      </c>
      <c r="J19" s="8">
        <f ca="1">_xll.DBRW($B$1,$B$2,$B$3,J$10,$B$5,$B$6,$B$7,$A19,$B$4)</f>
        <v>9913.68</v>
      </c>
      <c r="K19" s="8">
        <f ca="1">_xll.DBRW($B$1,$B$2,$B$3,K$10,$B$5,$B$6,$B$7,$A19,$B$4)</f>
        <v>9901.3700000000008</v>
      </c>
      <c r="L19" s="8">
        <f ca="1">_xll.DBRW($B$1,$B$2,$B$3,L$10,$B$5,$B$6,$B$7,$A19,$B$4)</f>
        <v>9380.35</v>
      </c>
      <c r="M19" s="8">
        <f ca="1">_xll.DBRW($B$1,$B$2,$B$3,M$10,$B$5,$B$6,$B$7,$A19,$B$4)</f>
        <v>9520.93</v>
      </c>
      <c r="N19" s="8">
        <f ca="1">_xll.DBRW($B$1,$B$2,$B$3,N$10,$B$5,$B$6,$B$7,$A19,$B$4)</f>
        <v>9908.42</v>
      </c>
    </row>
    <row r="20" spans="1:14" x14ac:dyDescent="0.25">
      <c r="A20" s="6" t="s">
        <v>28</v>
      </c>
      <c r="B20" s="8">
        <f ca="1">_xll.DBRW($B$1,$B$2,$B$3,B$10,$B$5,$B$6,$B$7,$A20,$B$4)</f>
        <v>-15512</v>
      </c>
      <c r="C20" s="8" t="str">
        <f ca="1">_xll.DBRW($B$1,$B$2,$B$3,C$10,$B$5,$B$6,$B$7,$A20,$B$4)</f>
        <v/>
      </c>
      <c r="D20" s="8" t="str">
        <f ca="1">_xll.DBRW($B$1,$B$2,$B$3,D$10,$B$5,$B$6,$B$7,$A20,$B$4)</f>
        <v/>
      </c>
      <c r="E20" s="8" t="str">
        <f ca="1">_xll.DBRW($B$1,$B$2,$B$3,E$10,$B$5,$B$6,$B$7,$A20,$B$4)</f>
        <v/>
      </c>
      <c r="F20" s="8" t="str">
        <f ca="1">_xll.DBRW($B$1,$B$2,$B$3,F$10,$B$5,$B$6,$B$7,$A20,$B$4)</f>
        <v/>
      </c>
      <c r="G20" s="8" t="str">
        <f ca="1">_xll.DBRW($B$1,$B$2,$B$3,G$10,$B$5,$B$6,$B$7,$A20,$B$4)</f>
        <v/>
      </c>
      <c r="H20" s="8">
        <f ca="1">_xll.DBRW($B$1,$B$2,$B$3,H$10,$B$5,$B$6,$B$7,$A20,$B$4)</f>
        <v>-15512</v>
      </c>
      <c r="I20" s="8" t="str">
        <f ca="1">_xll.DBRW($B$1,$B$2,$B$3,I$10,$B$5,$B$6,$B$7,$A20,$B$4)</f>
        <v/>
      </c>
      <c r="J20" s="8" t="str">
        <f ca="1">_xll.DBRW($B$1,$B$2,$B$3,J$10,$B$5,$B$6,$B$7,$A20,$B$4)</f>
        <v/>
      </c>
      <c r="K20" s="8" t="str">
        <f ca="1">_xll.DBRW($B$1,$B$2,$B$3,K$10,$B$5,$B$6,$B$7,$A20,$B$4)</f>
        <v/>
      </c>
      <c r="L20" s="8" t="str">
        <f ca="1">_xll.DBRW($B$1,$B$2,$B$3,L$10,$B$5,$B$6,$B$7,$A20,$B$4)</f>
        <v/>
      </c>
      <c r="M20" s="8" t="str">
        <f ca="1">_xll.DBRW($B$1,$B$2,$B$3,M$10,$B$5,$B$6,$B$7,$A20,$B$4)</f>
        <v/>
      </c>
      <c r="N20" s="8" t="str">
        <f ca="1">_xll.DBRW($B$1,$B$2,$B$3,N$10,$B$5,$B$6,$B$7,$A20,$B$4)</f>
        <v/>
      </c>
    </row>
    <row r="21" spans="1:14" x14ac:dyDescent="0.25">
      <c r="A21" s="7" t="s">
        <v>29</v>
      </c>
      <c r="B21" s="8">
        <f ca="1">_xll.DBRW($B$1,$B$2,$B$3,B$10,$B$5,$B$6,$B$7,$A21,$B$4)</f>
        <v>2673068.1700000004</v>
      </c>
      <c r="C21" s="8">
        <f ca="1">_xll.DBRW($B$1,$B$2,$B$3,C$10,$B$5,$B$6,$B$7,$A21,$B$4)</f>
        <v>120236.75</v>
      </c>
      <c r="D21" s="8">
        <f ca="1">_xll.DBRW($B$1,$B$2,$B$3,D$10,$B$5,$B$6,$B$7,$A21,$B$4)</f>
        <v>200834.99</v>
      </c>
      <c r="E21" s="8">
        <f ca="1">_xll.DBRW($B$1,$B$2,$B$3,E$10,$B$5,$B$6,$B$7,$A21,$B$4)</f>
        <v>166216.71</v>
      </c>
      <c r="F21" s="8">
        <f ca="1">_xll.DBRW($B$1,$B$2,$B$3,F$10,$B$5,$B$6,$B$7,$A21,$B$4)</f>
        <v>169155.29</v>
      </c>
      <c r="G21" s="8">
        <f ca="1">_xll.DBRW($B$1,$B$2,$B$3,G$10,$B$5,$B$6,$B$7,$A21,$B$4)</f>
        <v>249149.39</v>
      </c>
      <c r="H21" s="8">
        <f ca="1">_xll.DBRW($B$1,$B$2,$B$3,H$10,$B$5,$B$6,$B$7,$A21,$B$4)</f>
        <v>212517.42</v>
      </c>
      <c r="I21" s="8">
        <f ca="1">_xll.DBRW($B$1,$B$2,$B$3,I$10,$B$5,$B$6,$B$7,$A21,$B$4)</f>
        <v>263065.65999999997</v>
      </c>
      <c r="J21" s="8">
        <f ca="1">_xll.DBRW($B$1,$B$2,$B$3,J$10,$B$5,$B$6,$B$7,$A21,$B$4)</f>
        <v>326065.64</v>
      </c>
      <c r="K21" s="8">
        <f ca="1">_xll.DBRW($B$1,$B$2,$B$3,K$10,$B$5,$B$6,$B$7,$A21,$B$4)</f>
        <v>254988.49</v>
      </c>
      <c r="L21" s="8">
        <f ca="1">_xll.DBRW($B$1,$B$2,$B$3,L$10,$B$5,$B$6,$B$7,$A21,$B$4)</f>
        <v>182352.69</v>
      </c>
      <c r="M21" s="8">
        <f ca="1">_xll.DBRW($B$1,$B$2,$B$3,M$10,$B$5,$B$6,$B$7,$A21,$B$4)</f>
        <v>281023.2</v>
      </c>
      <c r="N21" s="8">
        <f ca="1">_xll.DBRW($B$1,$B$2,$B$3,N$10,$B$5,$B$6,$B$7,$A21,$B$4)</f>
        <v>247461.94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026" r:id="rId4" name="TIButton1">
          <controlPr defaultSize="0" print="0" autoLine="0" autoPict="0" r:id="rId5">
            <anchor moveWithCells="1">
              <from>
                <xdr:col>6</xdr:col>
                <xdr:colOff>885825</xdr:colOff>
                <xdr:row>2</xdr:row>
                <xdr:rowOff>0</xdr:rowOff>
              </from>
              <to>
                <xdr:col>8</xdr:col>
                <xdr:colOff>876300</xdr:colOff>
                <xdr:row>4</xdr:row>
                <xdr:rowOff>19050</xdr:rowOff>
              </to>
            </anchor>
          </controlPr>
        </control>
      </mc:Choice>
      <mc:Fallback>
        <control shapeId="1026" r:id="rId4" name="TI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Applications\Finance\P&amp;L.xlsx</category>
  <dcterms:created xsi:type="dcterms:W3CDTF">2015-04-21T01:26:40Z</dcterms:created>
  <dc:creator>tryan</dc:creator>
  <lastModifiedBy>tryan</lastModifiedBy>
  <dcterms:modified xsi:type="dcterms:W3CDTF">2015-04-21T01:36:21Z</dcterms:modified>
</coreProperties>
</file>