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yan\Documents\"/>
    </mc:Choice>
  </mc:AlternateContent>
  <bookViews>
    <workbookView xWindow="0" yWindow="0" windowWidth="28800" windowHeight="11145"/>
  </bookViews>
  <sheets>
    <sheet name="Sheet1" sheetId="1" r:id="rId1"/>
    <sheet name="{AR}01" sheetId="2" state="hidden" r:id="rId2"/>
  </sheets>
  <definedNames>
    <definedName name="TM1REBUILDOPTION">1</definedName>
    <definedName name="TM1RPTDATARNG2" localSheetId="0">Sheet1!$19:$28</definedName>
    <definedName name="TM1RPTFMTIDCOL" localSheetId="0">Sheet1!$A$1:$A$8</definedName>
    <definedName name="TM1RPTFMTRNG" localSheetId="0">Sheet1!$B$1:$O$8</definedName>
  </definedNames>
  <calcPr calcId="152511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27" i="1"/>
  <c r="A26" i="1"/>
  <c r="A25" i="1"/>
  <c r="A24" i="1"/>
  <c r="A23" i="1"/>
  <c r="A22" i="1"/>
  <c r="A21" i="1"/>
  <c r="A20" i="1"/>
  <c r="B9" i="1"/>
  <c r="C11" i="1"/>
  <c r="C12" i="1"/>
  <c r="C14" i="1"/>
  <c r="C15" i="1"/>
  <c r="C13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19" i="1"/>
  <c r="A5" i="1"/>
  <c r="A4" i="1"/>
  <c r="A3" i="1"/>
  <c r="A2" i="1"/>
  <c r="C10" i="1"/>
</calcChain>
</file>

<file path=xl/sharedStrings.xml><?xml version="1.0" encoding="utf-8"?>
<sst xmlns="http://schemas.openxmlformats.org/spreadsheetml/2006/main" count="471" uniqueCount="462">
  <si>
    <t>Version</t>
  </si>
  <si>
    <t>Year</t>
  </si>
  <si>
    <t>Retail Measure</t>
  </si>
  <si>
    <t>Currency</t>
  </si>
  <si>
    <t>Region</t>
  </si>
  <si>
    <t>All 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</si>
  <si>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</si>
  <si>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</si>
  <si>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</si>
  <si>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</si>
  <si>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</si>
  <si>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</si>
  <si>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</si>
  <si>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</si>
  <si>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</si>
  <si>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</si>
  <si>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</si>
  <si>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</si>
  <si>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 Products by Category</t>
  </si>
  <si>
    <t>Accessories</t>
  </si>
  <si>
    <t>Bike Racks</t>
  </si>
  <si>
    <t>483</t>
  </si>
  <si>
    <t>Bike Stands</t>
  </si>
  <si>
    <t>486</t>
  </si>
  <si>
    <t>Bottles and Cages</t>
  </si>
  <si>
    <t>477</t>
  </si>
  <si>
    <t>478</t>
  </si>
  <si>
    <t>479</t>
  </si>
  <si>
    <t>Cleaners</t>
  </si>
  <si>
    <t>484</t>
  </si>
  <si>
    <t>Fenders</t>
  </si>
  <si>
    <t>485</t>
  </si>
  <si>
    <t>Helmets</t>
  </si>
  <si>
    <t>212</t>
  </si>
  <si>
    <t>213</t>
  </si>
  <si>
    <t>214</t>
  </si>
  <si>
    <t>215</t>
  </si>
  <si>
    <t>216</t>
  </si>
  <si>
    <t>217</t>
  </si>
  <si>
    <t>220</t>
  </si>
  <si>
    <t>221</t>
  </si>
  <si>
    <t>222</t>
  </si>
  <si>
    <t>Hydration Packs</t>
  </si>
  <si>
    <t>487</t>
  </si>
  <si>
    <t>Lights</t>
  </si>
  <si>
    <t>450</t>
  </si>
  <si>
    <t>451</t>
  </si>
  <si>
    <t>452</t>
  </si>
  <si>
    <t>Locks</t>
  </si>
  <si>
    <t>447</t>
  </si>
  <si>
    <t>Panniers</t>
  </si>
  <si>
    <t>446</t>
  </si>
  <si>
    <t>Pumps</t>
  </si>
  <si>
    <t>448</t>
  </si>
  <si>
    <t>449</t>
  </si>
  <si>
    <t>Tires and Tubes</t>
  </si>
  <si>
    <t>480</t>
  </si>
  <si>
    <t>528</t>
  </si>
  <si>
    <t>529</t>
  </si>
  <si>
    <t>530</t>
  </si>
  <si>
    <t>535</t>
  </si>
  <si>
    <t>536</t>
  </si>
  <si>
    <t>537</t>
  </si>
  <si>
    <t>538</t>
  </si>
  <si>
    <t>539</t>
  </si>
  <si>
    <t>540</t>
  </si>
  <si>
    <t>541</t>
  </si>
  <si>
    <t>Bikes</t>
  </si>
  <si>
    <t>Mountain Bikes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</si>
  <si>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</si>
  <si>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</si>
  <si>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</si>
  <si>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</si>
  <si>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</si>
  <si>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</si>
  <si>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</si>
  <si>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</si>
  <si>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</si>
  <si>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</si>
  <si>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</si>
  <si>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</si>
  <si>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</si>
  <si>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</si>
  <si>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</si>
  <si>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</si>
  <si>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</si>
  <si>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</si>
  <si>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</si>
  <si>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</si>
  <si>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</si>
  <si>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</si>
  <si>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</si>
  <si>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</si>
  <si>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</si>
  <si>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</si>
  <si>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</si>
  <si>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</si>
  <si>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</si>
  <si>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</si>
  <si>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</si>
  <si>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</si>
  <si>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</si>
  <si>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</si>
  <si>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</si>
  <si>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</si>
  <si>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</si>
  <si>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</si>
  <si>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Road Bikes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</si>
  <si>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</si>
  <si>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</si>
  <si>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</si>
  <si>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</si>
  <si>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</si>
  <si>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</si>
  <si>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</si>
  <si>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</si>
  <si>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</si>
  <si>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</si>
  <si>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</si>
  <si>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</si>
  <si>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</si>
  <si>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</si>
  <si>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</si>
  <si>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</si>
  <si>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</si>
  <si>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</si>
  <si>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</si>
  <si>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</si>
  <si>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</si>
  <si>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</si>
  <si>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</si>
  <si>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</si>
  <si>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</si>
  <si>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</si>
  <si>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</si>
  <si>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</si>
  <si>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</si>
  <si>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</si>
  <si>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</si>
  <si>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</si>
  <si>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</si>
  <si>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</si>
  <si>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</si>
  <si>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</si>
  <si>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</si>
  <si>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</si>
  <si>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</si>
  <si>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</si>
  <si>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</si>
  <si>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</si>
  <si>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</si>
  <si>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</si>
  <si>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</si>
  <si>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</si>
  <si>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</si>
  <si>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</si>
  <si>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</si>
  <si>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</si>
  <si>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</si>
  <si>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</si>
  <si>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</si>
  <si>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</si>
  <si>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</si>
  <si>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</si>
  <si>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</si>
  <si>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580</t>
  </si>
  <si>
    <t>581</t>
  </si>
  <si>
    <t>582</t>
  </si>
  <si>
    <t>583</t>
  </si>
  <si>
    <t>584</t>
  </si>
  <si>
    <t>604</t>
  </si>
  <si>
    <t>605</t>
  </si>
  <si>
    <t>606</t>
  </si>
  <si>
    <t>Touring Bikes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</si>
  <si>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</si>
  <si>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</si>
  <si>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</si>
  <si>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</si>
  <si>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</si>
  <si>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</si>
  <si>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</si>
  <si>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</si>
  <si>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</si>
  <si>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</si>
  <si>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</si>
  <si>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</si>
  <si>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</si>
  <si>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</si>
  <si>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</si>
  <si>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</si>
  <si>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</si>
  <si>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</si>
  <si>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</si>
  <si>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</si>
  <si>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585</t>
  </si>
  <si>
    <t>586</t>
  </si>
  <si>
    <t>Clothing</t>
  </si>
  <si>
    <t>Bib-Shorts</t>
  </si>
  <si>
    <t>459</t>
  </si>
  <si>
    <t>460</t>
  </si>
  <si>
    <t>461</t>
  </si>
  <si>
    <t>Caps</t>
  </si>
  <si>
    <t>223</t>
  </si>
  <si>
    <t>224</t>
  </si>
  <si>
    <t>225</t>
  </si>
  <si>
    <t>Gloves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</si>
  <si>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</si>
  <si>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</si>
  <si>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</si>
  <si>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</si>
  <si>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</si>
  <si>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</si>
  <si>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</si>
  <si>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</si>
  <si>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</si>
  <si>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Jerseys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</si>
  <si>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</si>
  <si>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</si>
  <si>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</si>
  <si>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</si>
  <si>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</si>
  <si>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</si>
  <si>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</si>
  <si>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</si>
  <si>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</si>
  <si>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</si>
  <si>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</si>
  <si>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</si>
  <si>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488</t>
  </si>
  <si>
    <t>489</t>
  </si>
  <si>
    <t>490</t>
  </si>
  <si>
    <t>491</t>
  </si>
  <si>
    <t>Shorts</t>
  </si>
  <si>
    <t>445</t>
  </si>
  <si>
    <t>453</t>
  </si>
  <si>
    <t>454</t>
  </si>
  <si>
    <t>455</t>
  </si>
  <si>
    <t>474</t>
  </si>
  <si>
    <t>475</t>
  </si>
  <si>
    <t>476</t>
  </si>
  <si>
    <t>Socks</t>
  </si>
  <si>
    <t>218</t>
  </si>
  <si>
    <t>219</t>
  </si>
  <si>
    <t>481</t>
  </si>
  <si>
    <t>482</t>
  </si>
  <si>
    <t>Tights</t>
  </si>
  <si>
    <t>456</t>
  </si>
  <si>
    <t>457</t>
  </si>
  <si>
    <t>458</t>
  </si>
  <si>
    <t>Vests</t>
  </si>
  <si>
    <t>471</t>
  </si>
  <si>
    <t>472</t>
  </si>
  <si>
    <t>473</t>
  </si>
  <si>
    <t>Components</t>
  </si>
  <si>
    <t>Bottom Brackets</t>
  </si>
  <si>
    <t>601</t>
  </si>
  <si>
    <t>602</t>
  </si>
  <si>
    <t>603</t>
  </si>
  <si>
    <t>Brakes</t>
  </si>
  <si>
    <t>514</t>
  </si>
  <si>
    <t>555</t>
  </si>
  <si>
    <t>Chains</t>
  </si>
  <si>
    <t>559</t>
  </si>
  <si>
    <t>Cranksets</t>
  </si>
  <si>
    <t>556</t>
  </si>
  <si>
    <t>557</t>
  </si>
  <si>
    <t>558</t>
  </si>
  <si>
    <t>Derailleurs</t>
  </si>
  <si>
    <t>501</t>
  </si>
  <si>
    <t>552</t>
  </si>
  <si>
    <t>Forks</t>
  </si>
  <si>
    <t>391</t>
  </si>
  <si>
    <t>392</t>
  </si>
  <si>
    <t>393</t>
  </si>
  <si>
    <t>Handlebars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</si>
  <si>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</si>
  <si>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</si>
  <si>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</si>
  <si>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</si>
  <si>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</si>
  <si>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</si>
  <si>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</si>
  <si>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</si>
  <si>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</si>
  <si>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</si>
  <si>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</si>
  <si>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</si>
  <si>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553</t>
  </si>
  <si>
    <t>554</t>
  </si>
  <si>
    <t>Headsets</t>
  </si>
  <si>
    <t>394</t>
  </si>
  <si>
    <t>395</t>
  </si>
  <si>
    <t>396</t>
  </si>
  <si>
    <t>Mountain Frames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</si>
  <si>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</si>
  <si>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</si>
  <si>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</si>
  <si>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</si>
  <si>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</si>
  <si>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</si>
  <si>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</si>
  <si>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</si>
  <si>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</si>
  <si>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</si>
  <si>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</si>
  <si>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</si>
  <si>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</si>
  <si>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</si>
  <si>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</si>
  <si>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</si>
  <si>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</si>
  <si>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</si>
  <si>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</si>
  <si>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</si>
  <si>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</si>
  <si>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</si>
  <si>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409</t>
  </si>
  <si>
    <t>426</t>
  </si>
  <si>
    <t>427</t>
  </si>
  <si>
    <t>428</t>
  </si>
  <si>
    <t>511</t>
  </si>
  <si>
    <t>512</t>
  </si>
  <si>
    <t>513</t>
  </si>
  <si>
    <t>524</t>
  </si>
  <si>
    <t>525</t>
  </si>
  <si>
    <t>526</t>
  </si>
  <si>
    <t>527</t>
  </si>
  <si>
    <t>531</t>
  </si>
  <si>
    <t>532</t>
  </si>
  <si>
    <t>533</t>
  </si>
  <si>
    <t>534</t>
  </si>
  <si>
    <t>549</t>
  </si>
  <si>
    <t>550</t>
  </si>
  <si>
    <t>551</t>
  </si>
  <si>
    <t>Pedals</t>
  </si>
  <si>
    <t>542</t>
  </si>
  <si>
    <t>543</t>
  </si>
  <si>
    <t>544</t>
  </si>
  <si>
    <t>545</t>
  </si>
  <si>
    <t>546</t>
  </si>
  <si>
    <t>547</t>
  </si>
  <si>
    <t>548</t>
  </si>
  <si>
    <t>Road Frames</t>
  </si>
  <si>
    <t>210</t>
  </si>
  <si>
    <t>211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</si>
  <si>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</si>
  <si>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</si>
  <si>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</si>
  <si>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</si>
  <si>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</si>
  <si>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</si>
  <si>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</si>
  <si>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</si>
  <si>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</si>
  <si>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</si>
  <si>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</si>
  <si>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</si>
  <si>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</si>
  <si>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</si>
  <si>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</si>
  <si>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</si>
  <si>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</si>
  <si>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</si>
  <si>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</si>
  <si>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</si>
  <si>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</si>
  <si>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</si>
  <si>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</si>
  <si>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</si>
  <si>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</si>
  <si>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</si>
  <si>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</si>
  <si>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</si>
  <si>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</si>
  <si>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</si>
  <si>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</si>
  <si>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</si>
  <si>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</si>
  <si>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</si>
  <si>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</si>
  <si>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</si>
  <si>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</si>
  <si>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</si>
  <si>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</si>
  <si>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</si>
  <si>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</si>
  <si>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</si>
  <si>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</si>
  <si>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</si>
  <si>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</si>
  <si>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</si>
  <si>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</si>
  <si>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</si>
  <si>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</si>
  <si>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</si>
  <si>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417</t>
  </si>
  <si>
    <t>418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</si>
  <si>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</si>
  <si>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</si>
  <si>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</si>
  <si>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</si>
  <si>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</si>
  <si>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</si>
  <si>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</si>
  <si>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</si>
  <si>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</si>
  <si>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</si>
  <si>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</si>
  <si>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</si>
  <si>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</si>
  <si>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</si>
  <si>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</si>
  <si>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</si>
  <si>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Saddles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</si>
  <si>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</si>
  <si>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</si>
  <si>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</si>
  <si>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</si>
  <si>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</si>
  <si>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</si>
  <si>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</si>
  <si>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</si>
  <si>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</si>
  <si>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Touring Frames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</si>
  <si>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</si>
  <si>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</si>
  <si>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</si>
  <si>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</si>
  <si>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</si>
  <si>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</si>
  <si>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</si>
  <si>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</si>
  <si>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</si>
  <si>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</si>
  <si>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</si>
  <si>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</si>
  <si>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</si>
  <si>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</si>
  <si>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</si>
  <si>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</si>
  <si>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</si>
  <si>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</si>
  <si>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Wheels</t>
  </si>
  <si>
    <t>410</t>
  </si>
  <si>
    <t>411</t>
  </si>
  <si>
    <t>412</t>
  </si>
  <si>
    <t>413</t>
  </si>
  <si>
    <t>414</t>
  </si>
  <si>
    <t>415</t>
  </si>
  <si>
    <t>416</t>
  </si>
  <si>
    <t>419</t>
  </si>
  <si>
    <t>420</t>
  </si>
  <si>
    <t>421</t>
  </si>
  <si>
    <t>422</t>
  </si>
  <si>
    <t>423</t>
  </si>
  <si>
    <t>424</t>
  </si>
  <si>
    <t>425</t>
  </si>
  <si>
    <t>All Products</t>
  </si>
  <si>
    <t>D</t>
  </si>
  <si>
    <t>N</t>
  </si>
  <si>
    <t>[Begin Format Range]</t>
  </si>
  <si>
    <t>[End Format Range]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</si>
</sst>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- &quot;@"/>
    <numFmt numFmtId="165" formatCode="&quot;+ &quot;@"/>
    <numFmt numFmtId="167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indexed="44"/>
      </patternFill>
    </fill>
    <fill>
      <patternFill patternType="solid">
        <fgColor indexed="2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4" fillId="3" borderId="0" xfId="0" applyNumberFormat="1" applyFont="1" applyFill="1"/>
    <xf numFmtId="0" fontId="4" fillId="4" borderId="0" xfId="0" applyNumberFormat="1" applyFont="1" applyFill="1"/>
    <xf numFmtId="0" fontId="4" fillId="0" borderId="0" xfId="0" applyNumberFormat="1" applyFont="1"/>
    <xf numFmtId="164" fontId="0" fillId="3" borderId="0" xfId="0" applyNumberFormat="1" applyFill="1" applyAlignment="1"/>
    <xf numFmtId="165" fontId="0" fillId="3" borderId="0" xfId="0" applyNumberFormat="1" applyFill="1" applyAlignment="1"/>
    <xf numFmtId="164" fontId="0" fillId="4" borderId="0" xfId="0" applyNumberFormat="1" applyFill="1" applyAlignment="1">
      <alignment horizontal="left" indent="1"/>
    </xf>
    <xf numFmtId="164" fontId="0" fillId="4" borderId="0" xfId="0" applyNumberFormat="1" applyFill="1" applyAlignment="1">
      <alignment horizontal="left" indent="2"/>
    </xf>
    <xf numFmtId="49" fontId="0" fillId="0" borderId="0" xfId="0" applyNumberFormat="1" applyAlignment="1">
      <alignment horizontal="left" indent="3"/>
    </xf>
    <xf numFmtId="167" fontId="4" fillId="3" borderId="0" xfId="1" applyNumberFormat="1" applyFont="1" applyFill="1"/>
    <xf numFmtId="167" fontId="4" fillId="4" borderId="0" xfId="1" applyNumberFormat="1" applyFont="1" applyFill="1"/>
    <xf numFmtId="167" fontId="4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topLeftCell="B10" workbookViewId="0">
      <selection activeCell="J21" sqref="J21"/>
    </sheetView>
  </sheetViews>
  <sheetFormatPr defaultRowHeight="15" x14ac:dyDescent="0.25"/>
  <cols>
    <col min="1" max="1" width="20.28515625" hidden="1" customWidth="1"/>
    <col min="2" max="2" width="24" bestFit="1" customWidth="1"/>
    <col min="3" max="3" width="13.28515625" bestFit="1" customWidth="1"/>
    <col min="4" max="15" width="8.7109375" bestFit="1" customWidth="1"/>
  </cols>
  <sheetData>
    <row r="1" spans="1:15" hidden="1" x14ac:dyDescent="0.25">
      <c r="A1" t="s">
        <v>460</v>
      </c>
    </row>
    <row r="2" spans="1:15" hidden="1" x14ac:dyDescent="0.25">
      <c r="A2">
        <f>0</f>
        <v>0</v>
      </c>
      <c r="B2" s="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idden="1" x14ac:dyDescent="0.25">
      <c r="A3">
        <f>1</f>
        <v>1</v>
      </c>
      <c r="B3" s="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idden="1" x14ac:dyDescent="0.25">
      <c r="A4">
        <f>2</f>
        <v>2</v>
      </c>
      <c r="B4" s="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idden="1" x14ac:dyDescent="0.25">
      <c r="A5">
        <f>3</f>
        <v>3</v>
      </c>
      <c r="B5" s="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idden="1" x14ac:dyDescent="0.25">
      <c r="A6" t="s">
        <v>458</v>
      </c>
      <c r="B6" s="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idden="1" x14ac:dyDescent="0.25">
      <c r="A7" t="s">
        <v>459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hidden="1" x14ac:dyDescent="0.25">
      <c r="A8" t="s">
        <v>461</v>
      </c>
    </row>
    <row r="9" spans="1:15" hidden="1" x14ac:dyDescent="0.25">
      <c r="B9" t="str">
        <f ca="1">_xll.TM1RPTVIEW("cxmd:Retail:2", 1, _xll.TM1RPTTITLE("cxmd:Version",$C$11), _xll.TM1RPTTITLE("cxmd:Year",$C$12), _xll.TM1RPTTITLE("cxmd:Currency",$C$14), _xll.TM1RPTTITLE("cxmd:Region",$C$15), _xll.TM1RPTTITLE("cxmd:Retail Measure",$C$13),TM1RPTFMTRNG,TM1RPTFMTIDCOL)</f>
        <v>cxmd:Retail:2</v>
      </c>
    </row>
    <row r="10" spans="1:15" x14ac:dyDescent="0.25">
      <c r="C10" t="str">
        <f ca="1">_xll.TM1RPTFILTER($B$9,"[Period].[All Months]","TOPCOUNT",10)</f>
        <v>1</v>
      </c>
    </row>
    <row r="11" spans="1:15" x14ac:dyDescent="0.25">
      <c r="B11" s="1" t="s">
        <v>0</v>
      </c>
      <c r="C11" t="str">
        <f ca="1">_xll.SUBNM("cxmd:Version","","1","Description")</f>
        <v>Actual</v>
      </c>
    </row>
    <row r="12" spans="1:15" x14ac:dyDescent="0.25">
      <c r="B12" s="1" t="s">
        <v>1</v>
      </c>
      <c r="C12" t="str">
        <f ca="1">_xll.SUBNM("cxmd:Year","Default","2012","Financial Year")</f>
        <v>2011/12</v>
      </c>
    </row>
    <row r="13" spans="1:15" x14ac:dyDescent="0.25">
      <c r="B13" s="1" t="s">
        <v>2</v>
      </c>
      <c r="C13" t="str">
        <f ca="1">_xll.SUBNM("cxmd:Retail Measure","","Sales Amount")</f>
        <v>Sales Amount</v>
      </c>
    </row>
    <row r="14" spans="1:15" x14ac:dyDescent="0.25">
      <c r="B14" s="1" t="s">
        <v>3</v>
      </c>
      <c r="C14" t="str">
        <f ca="1">_xll.SUBNM("cxmd:Currency","Default","Local","Description")</f>
        <v>Local</v>
      </c>
    </row>
    <row r="15" spans="1:15" x14ac:dyDescent="0.25">
      <c r="B15" s="1" t="s">
        <v>4</v>
      </c>
      <c r="C15" t="str">
        <f ca="1">_xll.SUBNM("cxmd:Region","","1","Description")</f>
        <v>Total Oceania</v>
      </c>
    </row>
    <row r="18" spans="1:15" x14ac:dyDescent="0.25">
      <c r="C18" s="2" t="s">
        <v>5</v>
      </c>
      <c r="D18" s="2" t="s">
        <v>6</v>
      </c>
      <c r="E18" s="2" t="s">
        <v>7</v>
      </c>
      <c r="F18" s="2" t="s">
        <v>8</v>
      </c>
      <c r="G18" s="2" t="s">
        <v>9</v>
      </c>
      <c r="H18" s="2" t="s">
        <v>10</v>
      </c>
      <c r="I18" s="2" t="s">
        <v>11</v>
      </c>
      <c r="J18" s="2" t="s">
        <v>12</v>
      </c>
      <c r="K18" s="2" t="s">
        <v>13</v>
      </c>
      <c r="L18" s="2" t="s">
        <v>14</v>
      </c>
      <c r="M18" s="2" t="s">
        <v>15</v>
      </c>
      <c r="N18" s="2" t="s">
        <v>16</v>
      </c>
      <c r="O18" s="2" t="s">
        <v>17</v>
      </c>
    </row>
    <row r="19" spans="1:15" x14ac:dyDescent="0.25">
      <c r="A19">
        <f ca="1">IF(_xll.TM1RPTELISCONSOLIDATED($B$19,$B19),IF(_xll.TM1RPTELLEV($B$19,$B19)&lt;=3,_xll.TM1RPTELLEV($B$19,$B19),"D"),"N")</f>
        <v>0</v>
      </c>
      <c r="B19" s="8" t="str">
        <f ca="1">_xll.TM1RPTROW($B$9,"cxmd:Product","",'{AR}01'!$B$19:$B$458,"",0)</f>
        <v>All Products by Category</v>
      </c>
      <c r="C19" s="5">
        <f ca="1">_xll.DBRW($B$9,$C$11,$C$12,C$18,$C$14,$C$15,$B19,$C$13)</f>
        <v>3748780.69</v>
      </c>
      <c r="D19" s="5">
        <f ca="1">_xll.DBRW($B$9,$C$11,$C$12,D$18,$C$14,$C$15,$B19,$C$13)</f>
        <v>299155.3</v>
      </c>
      <c r="E19" s="5">
        <f ca="1">_xll.DBRW($B$9,$C$11,$C$12,E$18,$C$14,$C$15,$B19,$C$13)</f>
        <v>317860.1399999999</v>
      </c>
      <c r="F19" s="5">
        <f ca="1">_xll.DBRW($B$9,$C$11,$C$12,F$18,$C$14,$C$15,$B19,$C$13)</f>
        <v>308862.24</v>
      </c>
      <c r="G19" s="5">
        <f ca="1">_xll.DBRW($B$9,$C$11,$C$12,G$18,$C$14,$C$15,$B19,$C$13)</f>
        <v>325383.12999999995</v>
      </c>
      <c r="H19" s="5">
        <f ca="1">_xll.DBRW($B$9,$C$11,$C$12,H$18,$C$14,$C$15,$B19,$C$13)</f>
        <v>298436.76</v>
      </c>
      <c r="I19" s="5">
        <f ca="1">_xll.DBRW($B$9,$C$11,$C$12,I$18,$C$14,$C$15,$B19,$C$13)</f>
        <v>337285.01999999996</v>
      </c>
      <c r="J19" s="5">
        <f ca="1">_xll.DBRW($B$9,$C$11,$C$12,J$18,$C$14,$C$15,$B19,$C$13)</f>
        <v>314841.28000000003</v>
      </c>
      <c r="K19" s="5">
        <f ca="1">_xll.DBRW($B$9,$C$11,$C$12,K$18,$C$14,$C$15,$B19,$C$13)</f>
        <v>299632.48</v>
      </c>
      <c r="L19" s="5">
        <f ca="1">_xll.DBRW($B$9,$C$11,$C$12,L$18,$C$14,$C$15,$B19,$C$13)</f>
        <v>312360.74999999994</v>
      </c>
      <c r="M19" s="5">
        <f ca="1">_xll.DBRW($B$9,$C$11,$C$12,M$18,$C$14,$C$15,$B19,$C$13)</f>
        <v>300995.57</v>
      </c>
      <c r="N19" s="5">
        <f ca="1">_xll.DBRW($B$9,$C$11,$C$12,N$18,$C$14,$C$15,$B19,$C$13)</f>
        <v>317986.67000000004</v>
      </c>
      <c r="O19" s="5">
        <f ca="1">_xll.DBRW($B$9,$C$11,$C$12,O$18,$C$14,$C$15,$B19,$C$13)</f>
        <v>315981.34999999992</v>
      </c>
    </row>
    <row r="20" spans="1:15" x14ac:dyDescent="0.25">
      <c r="A20" t="str">
        <f ca="1">IF(_xll.TM1RPTELISCONSOLIDATED($B$19,$B20),IF(_xll.TM1RPTELLEV($B$19,$B20)&lt;=3,_xll.TM1RPTELLEV($B$19,$B20),"D"),"N")</f>
        <v>N</v>
      </c>
      <c r="B20" s="9" t="s">
        <v>457</v>
      </c>
      <c r="C20" s="5">
        <f ca="1">_xll.DBRW($B$9,$C$11,$C$12,C$18,$C$14,$C$15,$B20,$C$13)</f>
        <v>3748780.69</v>
      </c>
      <c r="D20" s="5">
        <f ca="1">_xll.DBRW($B$9,$C$11,$C$12,D$18,$C$14,$C$15,$B20,$C$13)</f>
        <v>299155.3</v>
      </c>
      <c r="E20" s="5">
        <f ca="1">_xll.DBRW($B$9,$C$11,$C$12,E$18,$C$14,$C$15,$B20,$C$13)</f>
        <v>317860.1399999999</v>
      </c>
      <c r="F20" s="5">
        <f ca="1">_xll.DBRW($B$9,$C$11,$C$12,F$18,$C$14,$C$15,$B20,$C$13)</f>
        <v>308862.24</v>
      </c>
      <c r="G20" s="5">
        <f ca="1">_xll.DBRW($B$9,$C$11,$C$12,G$18,$C$14,$C$15,$B20,$C$13)</f>
        <v>325383.12999999995</v>
      </c>
      <c r="H20" s="5">
        <f ca="1">_xll.DBRW($B$9,$C$11,$C$12,H$18,$C$14,$C$15,$B20,$C$13)</f>
        <v>298436.76</v>
      </c>
      <c r="I20" s="5">
        <f ca="1">_xll.DBRW($B$9,$C$11,$C$12,I$18,$C$14,$C$15,$B20,$C$13)</f>
        <v>337285.01999999996</v>
      </c>
      <c r="J20" s="5">
        <f ca="1">_xll.DBRW($B$9,$C$11,$C$12,J$18,$C$14,$C$15,$B20,$C$13)</f>
        <v>314841.28000000003</v>
      </c>
      <c r="K20" s="5">
        <f ca="1">_xll.DBRW($B$9,$C$11,$C$12,K$18,$C$14,$C$15,$B20,$C$13)</f>
        <v>299632.48</v>
      </c>
      <c r="L20" s="5">
        <f ca="1">_xll.DBRW($B$9,$C$11,$C$12,L$18,$C$14,$C$15,$B20,$C$13)</f>
        <v>312360.74999999994</v>
      </c>
      <c r="M20" s="5">
        <f ca="1">_xll.DBRW($B$9,$C$11,$C$12,M$18,$C$14,$C$15,$B20,$C$13)</f>
        <v>300995.57</v>
      </c>
      <c r="N20" s="5">
        <f ca="1">_xll.DBRW($B$9,$C$11,$C$12,N$18,$C$14,$C$15,$B20,$C$13)</f>
        <v>317986.67000000004</v>
      </c>
      <c r="O20" s="5">
        <f ca="1">_xll.DBRW($B$9,$C$11,$C$12,O$18,$C$14,$C$15,$B20,$C$13)</f>
        <v>315981.34999999992</v>
      </c>
    </row>
    <row r="21" spans="1:15" x14ac:dyDescent="0.25">
      <c r="A21" t="str">
        <f ca="1">IF(_xll.TM1RPTELISCONSOLIDATED($B$19,$B21),IF(_xll.TM1RPTELLEV($B$19,$B21)&lt;=3,_xll.TM1RPTELLEV($B$19,$B21),"D"),"N")</f>
        <v>N</v>
      </c>
      <c r="B21" s="10" t="s">
        <v>67</v>
      </c>
      <c r="C21" s="6">
        <f ca="1">_xll.DBRW($B$9,$C$11,$C$12,C$18,$C$14,$C$15,$B21,$C$13)</f>
        <v>3647454.24</v>
      </c>
      <c r="D21" s="6">
        <f ca="1">_xll.DBRW($B$9,$C$11,$C$12,D$18,$C$14,$C$15,$B21,$C$13)</f>
        <v>290801.80000000005</v>
      </c>
      <c r="E21" s="6">
        <f ca="1">_xll.DBRW($B$9,$C$11,$C$12,E$18,$C$14,$C$15,$B21,$C$13)</f>
        <v>308996.77</v>
      </c>
      <c r="F21" s="6">
        <f ca="1">_xll.DBRW($B$9,$C$11,$C$12,F$18,$C$14,$C$15,$B21,$C$13)</f>
        <v>300341.16000000003</v>
      </c>
      <c r="G21" s="6">
        <f ca="1">_xll.DBRW($B$9,$C$11,$C$12,G$18,$C$14,$C$15,$B21,$C$13)</f>
        <v>317131.95999999996</v>
      </c>
      <c r="H21" s="6">
        <f ca="1">_xll.DBRW($B$9,$C$11,$C$12,H$18,$C$14,$C$15,$B21,$C$13)</f>
        <v>289686.24</v>
      </c>
      <c r="I21" s="6">
        <f ca="1">_xll.DBRW($B$9,$C$11,$C$12,I$18,$C$14,$C$15,$B21,$C$13)</f>
        <v>328923.32999999996</v>
      </c>
      <c r="J21" s="6">
        <f ca="1">_xll.DBRW($B$9,$C$11,$C$12,J$18,$C$14,$C$15,$B21,$C$13)</f>
        <v>306478.74</v>
      </c>
      <c r="K21" s="6">
        <f ca="1">_xll.DBRW($B$9,$C$11,$C$12,K$18,$C$14,$C$15,$B21,$C$13)</f>
        <v>291219.86</v>
      </c>
      <c r="L21" s="6">
        <f ca="1">_xll.DBRW($B$9,$C$11,$C$12,L$18,$C$14,$C$15,$B21,$C$13)</f>
        <v>303492.69</v>
      </c>
      <c r="M21" s="6">
        <f ca="1">_xll.DBRW($B$9,$C$11,$C$12,M$18,$C$14,$C$15,$B21,$C$13)</f>
        <v>292776.75</v>
      </c>
      <c r="N21" s="6">
        <f ca="1">_xll.DBRW($B$9,$C$11,$C$12,N$18,$C$14,$C$15,$B21,$C$13)</f>
        <v>309814.18</v>
      </c>
      <c r="O21" s="6">
        <f ca="1">_xll.DBRW($B$9,$C$11,$C$12,O$18,$C$14,$C$15,$B21,$C$13)</f>
        <v>307790.76</v>
      </c>
    </row>
    <row r="22" spans="1:15" x14ac:dyDescent="0.25">
      <c r="A22" t="str">
        <f ca="1">IF(_xll.TM1RPTELISCONSOLIDATED($B$19,$B22),IF(_xll.TM1RPTELLEV($B$19,$B22)&lt;=3,_xll.TM1RPTELLEV($B$19,$B22),"D"),"N")</f>
        <v>N</v>
      </c>
      <c r="B22" s="11" t="s">
        <v>173</v>
      </c>
      <c r="C22" s="6">
        <f ca="1">_xll.DBRW($B$9,$C$11,$C$12,C$18,$C$14,$C$15,$B22,$C$13)</f>
        <v>1281269.5499999998</v>
      </c>
      <c r="D22" s="6">
        <f ca="1">_xll.DBRW($B$9,$C$11,$C$12,D$18,$C$14,$C$15,$B22,$C$13)</f>
        <v>106187.94</v>
      </c>
      <c r="E22" s="6">
        <f ca="1">_xll.DBRW($B$9,$C$11,$C$12,E$18,$C$14,$C$15,$B22,$C$13)</f>
        <v>114779.22</v>
      </c>
      <c r="F22" s="6">
        <f ca="1">_xll.DBRW($B$9,$C$11,$C$12,F$18,$C$14,$C$15,$B22,$C$13)</f>
        <v>109832.48999999999</v>
      </c>
      <c r="G22" s="6">
        <f ca="1">_xll.DBRW($B$9,$C$11,$C$12,G$18,$C$14,$C$15,$B22,$C$13)</f>
        <v>107357.16</v>
      </c>
      <c r="H22" s="6">
        <f ca="1">_xll.DBRW($B$9,$C$11,$C$12,H$18,$C$14,$C$15,$B22,$C$13)</f>
        <v>85382.399999999994</v>
      </c>
      <c r="I22" s="6">
        <f ca="1">_xll.DBRW($B$9,$C$11,$C$12,I$18,$C$14,$C$15,$B22,$C$13)</f>
        <v>121931.43</v>
      </c>
      <c r="J22" s="6">
        <f ca="1">_xll.DBRW($B$9,$C$11,$C$12,J$18,$C$14,$C$15,$B22,$C$13)</f>
        <v>115948.43999999997</v>
      </c>
      <c r="K22" s="6">
        <f ca="1">_xll.DBRW($B$9,$C$11,$C$12,K$18,$C$14,$C$15,$B22,$C$13)</f>
        <v>98247.749999999985</v>
      </c>
      <c r="L22" s="6">
        <f ca="1">_xll.DBRW($B$9,$C$11,$C$12,L$18,$C$14,$C$15,$B22,$C$13)</f>
        <v>98990.099999999991</v>
      </c>
      <c r="M22" s="6">
        <f ca="1">_xll.DBRW($B$9,$C$11,$C$12,M$18,$C$14,$C$15,$B22,$C$13)</f>
        <v>91726.499999999985</v>
      </c>
      <c r="N22" s="6">
        <f ca="1">_xll.DBRW($B$9,$C$11,$C$12,N$18,$C$14,$C$15,$B22,$C$13)</f>
        <v>117748.62</v>
      </c>
      <c r="O22" s="6">
        <f ca="1">_xll.DBRW($B$9,$C$11,$C$12,O$18,$C$14,$C$15,$B22,$C$13)</f>
        <v>113137.5</v>
      </c>
    </row>
    <row r="23" spans="1:15" x14ac:dyDescent="0.25">
      <c r="A23" t="str">
        <f ca="1">IF(_xll.TM1RPTELISCONSOLIDATED($B$19,$B23),IF(_xll.TM1RPTELLEV($B$19,$B23)&lt;=3,_xll.TM1RPTELLEV($B$19,$B23),"D"),"N")</f>
        <v>N</v>
      </c>
      <c r="B23" s="11" t="s">
        <v>68</v>
      </c>
      <c r="C23" s="6">
        <f ca="1">_xll.DBRW($B$9,$C$11,$C$12,C$18,$C$14,$C$15,$B23,$C$13)</f>
        <v>1192470.78</v>
      </c>
      <c r="D23" s="6">
        <f ca="1">_xll.DBRW($B$9,$C$11,$C$12,D$18,$C$14,$C$15,$B23,$C$13)</f>
        <v>96636.33</v>
      </c>
      <c r="E23" s="6">
        <f ca="1">_xll.DBRW($B$9,$C$11,$C$12,E$18,$C$14,$C$15,$B23,$C$13)</f>
        <v>99571.31</v>
      </c>
      <c r="F23" s="6">
        <f ca="1">_xll.DBRW($B$9,$C$11,$C$12,F$18,$C$14,$C$15,$B23,$C$13)</f>
        <v>95916.84</v>
      </c>
      <c r="G23" s="6">
        <f ca="1">_xll.DBRW($B$9,$C$11,$C$12,G$18,$C$14,$C$15,$B23,$C$13)</f>
        <v>104072.81</v>
      </c>
      <c r="H23" s="6">
        <f ca="1">_xll.DBRW($B$9,$C$11,$C$12,H$18,$C$14,$C$15,$B23,$C$13)</f>
        <v>101611.8</v>
      </c>
      <c r="I23" s="6">
        <f ca="1">_xll.DBRW($B$9,$C$11,$C$12,I$18,$C$14,$C$15,$B23,$C$13)</f>
        <v>101991.76000000001</v>
      </c>
      <c r="J23" s="6">
        <f ca="1">_xll.DBRW($B$9,$C$11,$C$12,J$18,$C$14,$C$15,$B23,$C$13)</f>
        <v>97139.8</v>
      </c>
      <c r="K23" s="6">
        <f ca="1">_xll.DBRW($B$9,$C$11,$C$12,K$18,$C$14,$C$15,$B23,$C$13)</f>
        <v>101106.84</v>
      </c>
      <c r="L23" s="6">
        <f ca="1">_xll.DBRW($B$9,$C$11,$C$12,L$18,$C$14,$C$15,$B23,$C$13)</f>
        <v>101405.81000000001</v>
      </c>
      <c r="M23" s="6">
        <f ca="1">_xll.DBRW($B$9,$C$11,$C$12,M$18,$C$14,$C$15,$B23,$C$13)</f>
        <v>98695.83</v>
      </c>
      <c r="N23" s="6">
        <f ca="1">_xll.DBRW($B$9,$C$11,$C$12,N$18,$C$14,$C$15,$B23,$C$13)</f>
        <v>99160.82</v>
      </c>
      <c r="O23" s="6">
        <f ca="1">_xll.DBRW($B$9,$C$11,$C$12,O$18,$C$14,$C$15,$B23,$C$13)</f>
        <v>95160.83</v>
      </c>
    </row>
    <row r="24" spans="1:15" x14ac:dyDescent="0.25">
      <c r="A24" t="str">
        <f ca="1">IF(_xll.TM1RPTELISCONSOLIDATED($B$19,$B24),IF(_xll.TM1RPTELLEV($B$19,$B24)&lt;=3,_xll.TM1RPTELLEV($B$19,$B24),"D"),"N")</f>
        <v>N</v>
      </c>
      <c r="B24" s="11" t="s">
        <v>107</v>
      </c>
      <c r="C24" s="6">
        <f ca="1">_xll.DBRW($B$9,$C$11,$C$12,C$18,$C$14,$C$15,$B24,$C$13)</f>
        <v>1173713.9100000001</v>
      </c>
      <c r="D24" s="6">
        <f ca="1">_xll.DBRW($B$9,$C$11,$C$12,D$18,$C$14,$C$15,$B24,$C$13)</f>
        <v>87977.53</v>
      </c>
      <c r="E24" s="6">
        <f ca="1">_xll.DBRW($B$9,$C$11,$C$12,E$18,$C$14,$C$15,$B24,$C$13)</f>
        <v>94646.24000000002</v>
      </c>
      <c r="F24" s="6">
        <f ca="1">_xll.DBRW($B$9,$C$11,$C$12,F$18,$C$14,$C$15,$B24,$C$13)</f>
        <v>94591.830000000016</v>
      </c>
      <c r="G24" s="6">
        <f ca="1">_xll.DBRW($B$9,$C$11,$C$12,G$18,$C$14,$C$15,$B24,$C$13)</f>
        <v>105701.99000000002</v>
      </c>
      <c r="H24" s="6">
        <f ca="1">_xll.DBRW($B$9,$C$11,$C$12,H$18,$C$14,$C$15,$B24,$C$13)</f>
        <v>102692.04000000002</v>
      </c>
      <c r="I24" s="6">
        <f ca="1">_xll.DBRW($B$9,$C$11,$C$12,I$18,$C$14,$C$15,$B24,$C$13)</f>
        <v>105000.14000000001</v>
      </c>
      <c r="J24" s="6">
        <f ca="1">_xll.DBRW($B$9,$C$11,$C$12,J$18,$C$14,$C$15,$B24,$C$13)</f>
        <v>93390.500000000029</v>
      </c>
      <c r="K24" s="6">
        <f ca="1">_xll.DBRW($B$9,$C$11,$C$12,K$18,$C$14,$C$15,$B24,$C$13)</f>
        <v>91865.270000000019</v>
      </c>
      <c r="L24" s="6">
        <f ca="1">_xll.DBRW($B$9,$C$11,$C$12,L$18,$C$14,$C$15,$B24,$C$13)</f>
        <v>103096.78000000001</v>
      </c>
      <c r="M24" s="6">
        <f ca="1">_xll.DBRW($B$9,$C$11,$C$12,M$18,$C$14,$C$15,$B24,$C$13)</f>
        <v>102354.42000000001</v>
      </c>
      <c r="N24" s="6">
        <f ca="1">_xll.DBRW($B$9,$C$11,$C$12,N$18,$C$14,$C$15,$B24,$C$13)</f>
        <v>92904.74</v>
      </c>
      <c r="O24" s="6">
        <f ca="1">_xll.DBRW($B$9,$C$11,$C$12,O$18,$C$14,$C$15,$B24,$C$13)</f>
        <v>99492.430000000022</v>
      </c>
    </row>
    <row r="25" spans="1:15" x14ac:dyDescent="0.25">
      <c r="A25" t="str">
        <f ca="1">IF(_xll.TM1RPTELISCONSOLIDATED($B$19,$B25),IF(_xll.TM1RPTELLEV($B$19,$B25)&lt;=3,_xll.TM1RPTELLEV($B$19,$B25),"D"),"N")</f>
        <v>N</v>
      </c>
      <c r="B25" s="12" t="s">
        <v>78</v>
      </c>
      <c r="C25" s="7">
        <f ca="1">_xll.DBRW($B$9,$C$11,$C$12,C$18,$C$14,$C$15,$B25,$C$13)</f>
        <v>162399.30000000002</v>
      </c>
      <c r="D25" s="7">
        <f ca="1">_xll.DBRW($B$9,$C$11,$C$12,D$18,$C$14,$C$15,$B25,$C$13)</f>
        <v>13919.939999999999</v>
      </c>
      <c r="E25" s="7">
        <f ca="1">_xll.DBRW($B$9,$C$11,$C$12,E$18,$C$14,$C$15,$B25,$C$13)</f>
        <v>13919.939999999999</v>
      </c>
      <c r="F25" s="7">
        <f ca="1">_xll.DBRW($B$9,$C$11,$C$12,F$18,$C$14,$C$15,$B25,$C$13)</f>
        <v>13919.939999999999</v>
      </c>
      <c r="G25" s="7">
        <f ca="1">_xll.DBRW($B$9,$C$11,$C$12,G$18,$C$14,$C$15,$B25,$C$13)</f>
        <v>16239.929999999998</v>
      </c>
      <c r="H25" s="7">
        <f ca="1">_xll.DBRW($B$9,$C$11,$C$12,H$18,$C$14,$C$15,$B25,$C$13)</f>
        <v>13919.939999999999</v>
      </c>
      <c r="I25" s="7">
        <f ca="1">_xll.DBRW($B$9,$C$11,$C$12,I$18,$C$14,$C$15,$B25,$C$13)</f>
        <v>9279.9599999999991</v>
      </c>
      <c r="J25" s="7">
        <f ca="1">_xll.DBRW($B$9,$C$11,$C$12,J$18,$C$14,$C$15,$B25,$C$13)</f>
        <v>13919.939999999999</v>
      </c>
      <c r="K25" s="7">
        <f ca="1">_xll.DBRW($B$9,$C$11,$C$12,K$18,$C$14,$C$15,$B25,$C$13)</f>
        <v>13919.939999999999</v>
      </c>
      <c r="L25" s="7">
        <f ca="1">_xll.DBRW($B$9,$C$11,$C$12,L$18,$C$14,$C$15,$B25,$C$13)</f>
        <v>13919.939999999999</v>
      </c>
      <c r="M25" s="7">
        <f ca="1">_xll.DBRW($B$9,$C$11,$C$12,M$18,$C$14,$C$15,$B25,$C$13)</f>
        <v>13919.939999999999</v>
      </c>
      <c r="N25" s="7">
        <f ca="1">_xll.DBRW($B$9,$C$11,$C$12,N$18,$C$14,$C$15,$B25,$C$13)</f>
        <v>11599.949999999999</v>
      </c>
      <c r="O25" s="7">
        <f ca="1">_xll.DBRW($B$9,$C$11,$C$12,O$18,$C$14,$C$15,$B25,$C$13)</f>
        <v>13919.939999999999</v>
      </c>
    </row>
    <row r="26" spans="1:15" x14ac:dyDescent="0.25">
      <c r="A26" t="str">
        <f ca="1">IF(_xll.TM1RPTELISCONSOLIDATED($B$19,$B26),IF(_xll.TM1RPTELLEV($B$19,$B26)&lt;=3,_xll.TM1RPTELLEV($B$19,$B26),"D"),"N")</f>
        <v>N</v>
      </c>
      <c r="B26" s="12" t="s">
        <v>86</v>
      </c>
      <c r="C26" s="7">
        <f ca="1">_xll.DBRW($B$9,$C$11,$C$12,C$18,$C$14,$C$15,$B26,$C$13)</f>
        <v>156059.32</v>
      </c>
      <c r="D26" s="7">
        <f ca="1">_xll.DBRW($B$9,$C$11,$C$12,D$18,$C$14,$C$15,$B26,$C$13)</f>
        <v>13769.939999999999</v>
      </c>
      <c r="E26" s="7">
        <f ca="1">_xll.DBRW($B$9,$C$11,$C$12,E$18,$C$14,$C$15,$B26,$C$13)</f>
        <v>16064.929999999998</v>
      </c>
      <c r="F26" s="7">
        <f ca="1">_xll.DBRW($B$9,$C$11,$C$12,F$18,$C$14,$C$15,$B26,$C$13)</f>
        <v>11474.949999999999</v>
      </c>
      <c r="G26" s="7">
        <f ca="1">_xll.DBRW($B$9,$C$11,$C$12,G$18,$C$14,$C$15,$B26,$C$13)</f>
        <v>13769.939999999999</v>
      </c>
      <c r="H26" s="7">
        <f ca="1">_xll.DBRW($B$9,$C$11,$C$12,H$18,$C$14,$C$15,$B26,$C$13)</f>
        <v>11474.949999999999</v>
      </c>
      <c r="I26" s="7">
        <f ca="1">_xll.DBRW($B$9,$C$11,$C$12,I$18,$C$14,$C$15,$B26,$C$13)</f>
        <v>13769.939999999999</v>
      </c>
      <c r="J26" s="7">
        <f ca="1">_xll.DBRW($B$9,$C$11,$C$12,J$18,$C$14,$C$15,$B26,$C$13)</f>
        <v>11474.949999999999</v>
      </c>
      <c r="K26" s="7">
        <f ca="1">_xll.DBRW($B$9,$C$11,$C$12,K$18,$C$14,$C$15,$B26,$C$13)</f>
        <v>13769.939999999999</v>
      </c>
      <c r="L26" s="7">
        <f ca="1">_xll.DBRW($B$9,$C$11,$C$12,L$18,$C$14,$C$15,$B26,$C$13)</f>
        <v>13769.939999999999</v>
      </c>
      <c r="M26" s="7">
        <f ca="1">_xll.DBRW($B$9,$C$11,$C$12,M$18,$C$14,$C$15,$B26,$C$13)</f>
        <v>11474.949999999999</v>
      </c>
      <c r="N26" s="7">
        <f ca="1">_xll.DBRW($B$9,$C$11,$C$12,N$18,$C$14,$C$15,$B26,$C$13)</f>
        <v>13769.939999999999</v>
      </c>
      <c r="O26" s="7">
        <f ca="1">_xll.DBRW($B$9,$C$11,$C$12,O$18,$C$14,$C$15,$B26,$C$13)</f>
        <v>11474.949999999999</v>
      </c>
    </row>
    <row r="27" spans="1:15" x14ac:dyDescent="0.25">
      <c r="A27" t="str">
        <f ca="1">IF(_xll.TM1RPTELISCONSOLIDATED($B$19,$B27),IF(_xll.TM1RPTELLEV($B$19,$B27)&lt;=3,_xll.TM1RPTELLEV($B$19,$B27),"D"),"N")</f>
        <v>N</v>
      </c>
      <c r="B27" s="12" t="s">
        <v>84</v>
      </c>
      <c r="C27" s="7">
        <f ca="1">_xll.DBRW($B$9,$C$11,$C$12,C$18,$C$14,$C$15,$B27,$C$13)</f>
        <v>151469.34</v>
      </c>
      <c r="D27" s="7">
        <f ca="1">_xll.DBRW($B$9,$C$11,$C$12,D$18,$C$14,$C$15,$B27,$C$13)</f>
        <v>13769.939999999999</v>
      </c>
      <c r="E27" s="7">
        <f ca="1">_xll.DBRW($B$9,$C$11,$C$12,E$18,$C$14,$C$15,$B27,$C$13)</f>
        <v>9179.9599999999991</v>
      </c>
      <c r="F27" s="7">
        <f ca="1">_xll.DBRW($B$9,$C$11,$C$12,F$18,$C$14,$C$15,$B27,$C$13)</f>
        <v>11474.949999999999</v>
      </c>
      <c r="G27" s="7">
        <f ca="1">_xll.DBRW($B$9,$C$11,$C$12,G$18,$C$14,$C$15,$B27,$C$13)</f>
        <v>13769.939999999999</v>
      </c>
      <c r="H27" s="7">
        <f ca="1">_xll.DBRW($B$9,$C$11,$C$12,H$18,$C$14,$C$15,$B27,$C$13)</f>
        <v>11474.949999999999</v>
      </c>
      <c r="I27" s="7">
        <f ca="1">_xll.DBRW($B$9,$C$11,$C$12,I$18,$C$14,$C$15,$B27,$C$13)</f>
        <v>13769.939999999999</v>
      </c>
      <c r="J27" s="7">
        <f ca="1">_xll.DBRW($B$9,$C$11,$C$12,J$18,$C$14,$C$15,$B27,$C$13)</f>
        <v>13769.939999999999</v>
      </c>
      <c r="K27" s="7">
        <f ca="1">_xll.DBRW($B$9,$C$11,$C$12,K$18,$C$14,$C$15,$B27,$C$13)</f>
        <v>16064.929999999998</v>
      </c>
      <c r="L27" s="7">
        <f ca="1">_xll.DBRW($B$9,$C$11,$C$12,L$18,$C$14,$C$15,$B27,$C$13)</f>
        <v>13769.939999999999</v>
      </c>
      <c r="M27" s="7">
        <f ca="1">_xll.DBRW($B$9,$C$11,$C$12,M$18,$C$14,$C$15,$B27,$C$13)</f>
        <v>11474.949999999999</v>
      </c>
      <c r="N27" s="7">
        <f ca="1">_xll.DBRW($B$9,$C$11,$C$12,N$18,$C$14,$C$15,$B27,$C$13)</f>
        <v>11474.949999999999</v>
      </c>
      <c r="O27" s="7">
        <f ca="1">_xll.DBRW($B$9,$C$11,$C$12,O$18,$C$14,$C$15,$B27,$C$13)</f>
        <v>11474.949999999999</v>
      </c>
    </row>
    <row r="28" spans="1:15" x14ac:dyDescent="0.25">
      <c r="A28" t="str">
        <f ca="1">IF(_xll.TM1RPTELISCONSOLIDATED($B$19,$B28),IF(_xll.TM1RPTELLEV($B$19,$B28)&lt;=3,_xll.TM1RPTELLEV($B$19,$B28),"D"),"N")</f>
        <v>N</v>
      </c>
      <c r="B28" s="12" t="s">
        <v>82</v>
      </c>
      <c r="C28" s="7">
        <f ca="1">_xll.DBRW($B$9,$C$11,$C$12,C$18,$C$14,$C$15,$B28,$C$13)</f>
        <v>150799.35</v>
      </c>
      <c r="D28" s="7">
        <f ca="1">_xll.DBRW($B$9,$C$11,$C$12,D$18,$C$14,$C$15,$B28,$C$13)</f>
        <v>11599.949999999999</v>
      </c>
      <c r="E28" s="7">
        <f ca="1">_xll.DBRW($B$9,$C$11,$C$12,E$18,$C$14,$C$15,$B28,$C$13)</f>
        <v>11599.949999999999</v>
      </c>
      <c r="F28" s="7">
        <f ca="1">_xll.DBRW($B$9,$C$11,$C$12,F$18,$C$14,$C$15,$B28,$C$13)</f>
        <v>11599.949999999999</v>
      </c>
      <c r="G28" s="7">
        <f ca="1">_xll.DBRW($B$9,$C$11,$C$12,G$18,$C$14,$C$15,$B28,$C$13)</f>
        <v>13919.939999999999</v>
      </c>
      <c r="H28" s="7">
        <f ca="1">_xll.DBRW($B$9,$C$11,$C$12,H$18,$C$14,$C$15,$B28,$C$13)</f>
        <v>13919.939999999999</v>
      </c>
      <c r="I28" s="7">
        <f ca="1">_xll.DBRW($B$9,$C$11,$C$12,I$18,$C$14,$C$15,$B28,$C$13)</f>
        <v>13919.939999999999</v>
      </c>
      <c r="J28" s="7">
        <f ca="1">_xll.DBRW($B$9,$C$11,$C$12,J$18,$C$14,$C$15,$B28,$C$13)</f>
        <v>11599.949999999999</v>
      </c>
      <c r="K28" s="7">
        <f ca="1">_xll.DBRW($B$9,$C$11,$C$12,K$18,$C$14,$C$15,$B28,$C$13)</f>
        <v>13919.939999999999</v>
      </c>
      <c r="L28" s="7">
        <f ca="1">_xll.DBRW($B$9,$C$11,$C$12,L$18,$C$14,$C$15,$B28,$C$13)</f>
        <v>11599.949999999999</v>
      </c>
      <c r="M28" s="7">
        <f ca="1">_xll.DBRW($B$9,$C$11,$C$12,M$18,$C$14,$C$15,$B28,$C$13)</f>
        <v>11599.949999999999</v>
      </c>
      <c r="N28" s="7">
        <f ca="1">_xll.DBRW($B$9,$C$11,$C$12,N$18,$C$14,$C$15,$B28,$C$13)</f>
        <v>13919.939999999999</v>
      </c>
      <c r="O28" s="7">
        <f ca="1">_xll.DBRW($B$9,$C$11,$C$12,O$18,$C$14,$C$15,$B28,$C$13)</f>
        <v>11599.949999999999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B458"/>
  <sheetViews>
    <sheetView workbookViewId="0"/>
  </sheetViews>
  <sheetFormatPr defaultRowHeight="15" x14ac:dyDescent="0.25"/>
  <sheetData>
    <row r="19" spans="2:2" x14ac:dyDescent="0.25">
      <c r="B19" t="s">
        <v>18</v>
      </c>
    </row>
    <row r="20" spans="2:2" x14ac:dyDescent="0.25">
      <c r="B20" t="s">
        <v>19</v>
      </c>
    </row>
    <row r="21" spans="2:2" x14ac:dyDescent="0.25">
      <c r="B21" t="s">
        <v>20</v>
      </c>
    </row>
    <row r="22" spans="2:2" x14ac:dyDescent="0.25">
      <c r="B22" t="s">
        <v>21</v>
      </c>
    </row>
    <row r="23" spans="2:2" x14ac:dyDescent="0.25">
      <c r="B23" t="s">
        <v>22</v>
      </c>
    </row>
    <row r="24" spans="2:2" x14ac:dyDescent="0.25">
      <c r="B24" t="s">
        <v>23</v>
      </c>
    </row>
    <row r="25" spans="2:2" x14ac:dyDescent="0.25">
      <c r="B25" t="s">
        <v>24</v>
      </c>
    </row>
    <row r="26" spans="2:2" x14ac:dyDescent="0.25">
      <c r="B26" t="s">
        <v>25</v>
      </c>
    </row>
    <row r="27" spans="2:2" x14ac:dyDescent="0.25">
      <c r="B27" t="s">
        <v>26</v>
      </c>
    </row>
    <row r="28" spans="2:2" x14ac:dyDescent="0.25">
      <c r="B28" t="s">
        <v>27</v>
      </c>
    </row>
    <row r="29" spans="2:2" x14ac:dyDescent="0.25">
      <c r="B29" t="s">
        <v>28</v>
      </c>
    </row>
    <row r="30" spans="2:2" x14ac:dyDescent="0.25">
      <c r="B30" t="s">
        <v>29</v>
      </c>
    </row>
    <row r="31" spans="2:2" x14ac:dyDescent="0.25">
      <c r="B31" t="s">
        <v>30</v>
      </c>
    </row>
    <row r="32" spans="2:2" x14ac:dyDescent="0.25">
      <c r="B32" t="s">
        <v>31</v>
      </c>
    </row>
    <row r="33" spans="2:2" x14ac:dyDescent="0.25">
      <c r="B33" t="s">
        <v>32</v>
      </c>
    </row>
    <row r="34" spans="2:2" x14ac:dyDescent="0.25">
      <c r="B34" t="s">
        <v>33</v>
      </c>
    </row>
    <row r="35" spans="2:2" x14ac:dyDescent="0.25">
      <c r="B35" t="s">
        <v>34</v>
      </c>
    </row>
    <row r="36" spans="2:2" x14ac:dyDescent="0.25">
      <c r="B36" t="s">
        <v>35</v>
      </c>
    </row>
    <row r="37" spans="2:2" x14ac:dyDescent="0.25">
      <c r="B37" t="s">
        <v>36</v>
      </c>
    </row>
    <row r="38" spans="2:2" x14ac:dyDescent="0.25">
      <c r="B38" t="s">
        <v>37</v>
      </c>
    </row>
    <row r="39" spans="2:2" x14ac:dyDescent="0.25">
      <c r="B39" t="s">
        <v>38</v>
      </c>
    </row>
    <row r="40" spans="2:2" x14ac:dyDescent="0.25">
      <c r="B40" t="s">
        <v>39</v>
      </c>
    </row>
    <row r="41" spans="2:2" x14ac:dyDescent="0.25">
      <c r="B41" t="s">
        <v>40</v>
      </c>
    </row>
    <row r="42" spans="2:2" x14ac:dyDescent="0.25">
      <c r="B42" t="s">
        <v>41</v>
      </c>
    </row>
    <row r="43" spans="2:2" x14ac:dyDescent="0.25">
      <c r="B43" t="s">
        <v>42</v>
      </c>
    </row>
    <row r="44" spans="2:2" x14ac:dyDescent="0.25">
      <c r="B44" t="s">
        <v>43</v>
      </c>
    </row>
    <row r="45" spans="2:2" x14ac:dyDescent="0.25">
      <c r="B45" t="s">
        <v>44</v>
      </c>
    </row>
    <row r="46" spans="2:2" x14ac:dyDescent="0.25">
      <c r="B46" t="s">
        <v>45</v>
      </c>
    </row>
    <row r="47" spans="2:2" x14ac:dyDescent="0.25">
      <c r="B47" t="s">
        <v>46</v>
      </c>
    </row>
    <row r="48" spans="2:2" x14ac:dyDescent="0.25">
      <c r="B48" t="s">
        <v>47</v>
      </c>
    </row>
    <row r="49" spans="2:2" x14ac:dyDescent="0.25">
      <c r="B49" t="s">
        <v>48</v>
      </c>
    </row>
    <row r="50" spans="2:2" x14ac:dyDescent="0.25">
      <c r="B50" t="s">
        <v>49</v>
      </c>
    </row>
    <row r="51" spans="2:2" x14ac:dyDescent="0.25">
      <c r="B51" t="s">
        <v>50</v>
      </c>
    </row>
    <row r="52" spans="2:2" x14ac:dyDescent="0.25">
      <c r="B52" t="s">
        <v>51</v>
      </c>
    </row>
    <row r="53" spans="2:2" x14ac:dyDescent="0.25">
      <c r="B53" t="s">
        <v>52</v>
      </c>
    </row>
    <row r="54" spans="2:2" x14ac:dyDescent="0.25">
      <c r="B54" t="s">
        <v>53</v>
      </c>
    </row>
    <row r="55" spans="2:2" x14ac:dyDescent="0.25">
      <c r="B55" t="s">
        <v>54</v>
      </c>
    </row>
    <row r="56" spans="2:2" x14ac:dyDescent="0.25">
      <c r="B56" t="s">
        <v>55</v>
      </c>
    </row>
    <row r="57" spans="2:2" x14ac:dyDescent="0.25">
      <c r="B57" t="s">
        <v>56</v>
      </c>
    </row>
    <row r="58" spans="2:2" x14ac:dyDescent="0.25">
      <c r="B58" t="s">
        <v>57</v>
      </c>
    </row>
    <row r="59" spans="2:2" x14ac:dyDescent="0.25">
      <c r="B59" t="s">
        <v>58</v>
      </c>
    </row>
    <row r="60" spans="2:2" x14ac:dyDescent="0.25">
      <c r="B60" t="s">
        <v>59</v>
      </c>
    </row>
    <row r="61" spans="2:2" x14ac:dyDescent="0.25">
      <c r="B61" t="s">
        <v>60</v>
      </c>
    </row>
    <row r="62" spans="2:2" x14ac:dyDescent="0.25">
      <c r="B62" t="s">
        <v>61</v>
      </c>
    </row>
    <row r="63" spans="2:2" x14ac:dyDescent="0.25">
      <c r="B63" t="s">
        <v>62</v>
      </c>
    </row>
    <row r="64" spans="2:2" x14ac:dyDescent="0.25">
      <c r="B64" t="s">
        <v>63</v>
      </c>
    </row>
    <row r="65" spans="2:2" x14ac:dyDescent="0.25">
      <c r="B65" t="s">
        <v>64</v>
      </c>
    </row>
    <row r="66" spans="2:2" x14ac:dyDescent="0.25">
      <c r="B66" t="s">
        <v>65</v>
      </c>
    </row>
    <row r="67" spans="2:2" x14ac:dyDescent="0.25">
      <c r="B67" t="s">
        <v>66</v>
      </c>
    </row>
    <row r="68" spans="2:2" x14ac:dyDescent="0.25">
      <c r="B68" t="s">
        <v>67</v>
      </c>
    </row>
    <row r="69" spans="2:2" x14ac:dyDescent="0.25">
      <c r="B69" t="s">
        <v>68</v>
      </c>
    </row>
    <row r="70" spans="2:2" x14ac:dyDescent="0.25">
      <c r="B70" t="s">
        <v>69</v>
      </c>
    </row>
    <row r="71" spans="2:2" x14ac:dyDescent="0.25">
      <c r="B71" t="s">
        <v>70</v>
      </c>
    </row>
    <row r="72" spans="2:2" x14ac:dyDescent="0.25">
      <c r="B72" t="s">
        <v>71</v>
      </c>
    </row>
    <row r="73" spans="2:2" x14ac:dyDescent="0.25">
      <c r="B73" t="s">
        <v>72</v>
      </c>
    </row>
    <row r="74" spans="2:2" x14ac:dyDescent="0.25">
      <c r="B74" t="s">
        <v>73</v>
      </c>
    </row>
    <row r="75" spans="2:2" x14ac:dyDescent="0.25">
      <c r="B75" t="s">
        <v>74</v>
      </c>
    </row>
    <row r="76" spans="2:2" x14ac:dyDescent="0.25">
      <c r="B76" t="s">
        <v>75</v>
      </c>
    </row>
    <row r="77" spans="2:2" x14ac:dyDescent="0.25">
      <c r="B77" t="s">
        <v>76</v>
      </c>
    </row>
    <row r="78" spans="2:2" x14ac:dyDescent="0.25">
      <c r="B78" t="s">
        <v>77</v>
      </c>
    </row>
    <row r="79" spans="2:2" x14ac:dyDescent="0.25">
      <c r="B79" t="s">
        <v>78</v>
      </c>
    </row>
    <row r="80" spans="2:2" x14ac:dyDescent="0.25">
      <c r="B80" t="s">
        <v>79</v>
      </c>
    </row>
    <row r="81" spans="2:2" x14ac:dyDescent="0.25">
      <c r="B81" t="s">
        <v>80</v>
      </c>
    </row>
    <row r="82" spans="2:2" x14ac:dyDescent="0.25">
      <c r="B82" t="s">
        <v>81</v>
      </c>
    </row>
    <row r="83" spans="2:2" x14ac:dyDescent="0.25">
      <c r="B83" t="s">
        <v>82</v>
      </c>
    </row>
    <row r="84" spans="2:2" x14ac:dyDescent="0.25">
      <c r="B84" t="s">
        <v>83</v>
      </c>
    </row>
    <row r="85" spans="2:2" x14ac:dyDescent="0.25">
      <c r="B85" t="s">
        <v>84</v>
      </c>
    </row>
    <row r="86" spans="2:2" x14ac:dyDescent="0.25">
      <c r="B86" t="s">
        <v>85</v>
      </c>
    </row>
    <row r="87" spans="2:2" x14ac:dyDescent="0.25">
      <c r="B87" t="s">
        <v>86</v>
      </c>
    </row>
    <row r="88" spans="2:2" x14ac:dyDescent="0.25">
      <c r="B88" t="s">
        <v>87</v>
      </c>
    </row>
    <row r="89" spans="2:2" x14ac:dyDescent="0.25">
      <c r="B89" t="s">
        <v>88</v>
      </c>
    </row>
    <row r="90" spans="2:2" x14ac:dyDescent="0.25">
      <c r="B90" t="s">
        <v>89</v>
      </c>
    </row>
    <row r="91" spans="2:2" x14ac:dyDescent="0.25">
      <c r="B91" t="s">
        <v>90</v>
      </c>
    </row>
    <row r="92" spans="2:2" x14ac:dyDescent="0.25">
      <c r="B92" t="s">
        <v>91</v>
      </c>
    </row>
    <row r="93" spans="2:2" x14ac:dyDescent="0.25">
      <c r="B93" t="s">
        <v>92</v>
      </c>
    </row>
    <row r="94" spans="2:2" x14ac:dyDescent="0.25">
      <c r="B94" t="s">
        <v>93</v>
      </c>
    </row>
    <row r="95" spans="2:2" x14ac:dyDescent="0.25">
      <c r="B95" t="s">
        <v>94</v>
      </c>
    </row>
    <row r="96" spans="2:2" x14ac:dyDescent="0.25">
      <c r="B96" t="s">
        <v>95</v>
      </c>
    </row>
    <row r="97" spans="2:2" x14ac:dyDescent="0.25">
      <c r="B97" t="s">
        <v>96</v>
      </c>
    </row>
    <row r="98" spans="2:2" x14ac:dyDescent="0.25">
      <c r="B98" t="s">
        <v>97</v>
      </c>
    </row>
    <row r="99" spans="2:2" x14ac:dyDescent="0.25">
      <c r="B99" t="s">
        <v>98</v>
      </c>
    </row>
    <row r="100" spans="2:2" x14ac:dyDescent="0.25">
      <c r="B100" t="s">
        <v>99</v>
      </c>
    </row>
    <row r="101" spans="2:2" x14ac:dyDescent="0.25">
      <c r="B101" t="s">
        <v>100</v>
      </c>
    </row>
    <row r="102" spans="2:2" x14ac:dyDescent="0.25">
      <c r="B102" t="s">
        <v>101</v>
      </c>
    </row>
    <row r="103" spans="2:2" x14ac:dyDescent="0.25">
      <c r="B103" t="s">
        <v>102</v>
      </c>
    </row>
    <row r="104" spans="2:2" x14ac:dyDescent="0.25">
      <c r="B104" t="s">
        <v>103</v>
      </c>
    </row>
    <row r="105" spans="2:2" x14ac:dyDescent="0.25">
      <c r="B105" t="s">
        <v>104</v>
      </c>
    </row>
    <row r="106" spans="2:2" x14ac:dyDescent="0.25">
      <c r="B106" t="s">
        <v>105</v>
      </c>
    </row>
    <row r="107" spans="2:2" x14ac:dyDescent="0.25">
      <c r="B107" t="s">
        <v>106</v>
      </c>
    </row>
    <row r="108" spans="2:2" x14ac:dyDescent="0.25">
      <c r="B108" t="s">
        <v>107</v>
      </c>
    </row>
    <row r="109" spans="2:2" x14ac:dyDescent="0.25">
      <c r="B109" t="s">
        <v>108</v>
      </c>
    </row>
    <row r="110" spans="2:2" x14ac:dyDescent="0.25">
      <c r="B110" t="s">
        <v>109</v>
      </c>
    </row>
    <row r="111" spans="2:2" x14ac:dyDescent="0.25">
      <c r="B111" t="s">
        <v>110</v>
      </c>
    </row>
    <row r="112" spans="2:2" x14ac:dyDescent="0.25">
      <c r="B112" t="s">
        <v>111</v>
      </c>
    </row>
    <row r="113" spans="2:2" x14ac:dyDescent="0.25">
      <c r="B113" t="s">
        <v>112</v>
      </c>
    </row>
    <row r="114" spans="2:2" x14ac:dyDescent="0.25">
      <c r="B114" t="s">
        <v>113</v>
      </c>
    </row>
    <row r="115" spans="2:2" x14ac:dyDescent="0.25">
      <c r="B115" t="s">
        <v>114</v>
      </c>
    </row>
    <row r="116" spans="2:2" x14ac:dyDescent="0.25">
      <c r="B116" t="s">
        <v>115</v>
      </c>
    </row>
    <row r="117" spans="2:2" x14ac:dyDescent="0.25">
      <c r="B117" t="s">
        <v>116</v>
      </c>
    </row>
    <row r="118" spans="2:2" x14ac:dyDescent="0.25">
      <c r="B118" t="s">
        <v>117</v>
      </c>
    </row>
    <row r="119" spans="2:2" x14ac:dyDescent="0.25">
      <c r="B119" t="s">
        <v>118</v>
      </c>
    </row>
    <row r="120" spans="2:2" x14ac:dyDescent="0.25">
      <c r="B120" t="s">
        <v>119</v>
      </c>
    </row>
    <row r="121" spans="2:2" x14ac:dyDescent="0.25">
      <c r="B121" t="s">
        <v>120</v>
      </c>
    </row>
    <row r="122" spans="2:2" x14ac:dyDescent="0.25">
      <c r="B122" t="s">
        <v>121</v>
      </c>
    </row>
    <row r="123" spans="2:2" x14ac:dyDescent="0.25">
      <c r="B123" t="s">
        <v>122</v>
      </c>
    </row>
    <row r="124" spans="2:2" x14ac:dyDescent="0.25">
      <c r="B124" t="s">
        <v>123</v>
      </c>
    </row>
    <row r="125" spans="2:2" x14ac:dyDescent="0.25">
      <c r="B125" t="s">
        <v>124</v>
      </c>
    </row>
    <row r="126" spans="2:2" x14ac:dyDescent="0.25">
      <c r="B126" t="s">
        <v>125</v>
      </c>
    </row>
    <row r="127" spans="2:2" x14ac:dyDescent="0.25">
      <c r="B127" t="s">
        <v>126</v>
      </c>
    </row>
    <row r="128" spans="2:2" x14ac:dyDescent="0.25">
      <c r="B128" t="s">
        <v>127</v>
      </c>
    </row>
    <row r="129" spans="2:2" x14ac:dyDescent="0.25">
      <c r="B129" t="s">
        <v>128</v>
      </c>
    </row>
    <row r="130" spans="2:2" x14ac:dyDescent="0.25">
      <c r="B130" t="s">
        <v>129</v>
      </c>
    </row>
    <row r="131" spans="2:2" x14ac:dyDescent="0.25">
      <c r="B131" t="s">
        <v>130</v>
      </c>
    </row>
    <row r="132" spans="2:2" x14ac:dyDescent="0.25">
      <c r="B132" t="s">
        <v>131</v>
      </c>
    </row>
    <row r="133" spans="2:2" x14ac:dyDescent="0.25">
      <c r="B133" t="s">
        <v>132</v>
      </c>
    </row>
    <row r="134" spans="2:2" x14ac:dyDescent="0.25">
      <c r="B134" t="s">
        <v>133</v>
      </c>
    </row>
    <row r="135" spans="2:2" x14ac:dyDescent="0.25">
      <c r="B135" t="s">
        <v>134</v>
      </c>
    </row>
    <row r="136" spans="2:2" x14ac:dyDescent="0.25">
      <c r="B136" t="s">
        <v>135</v>
      </c>
    </row>
    <row r="137" spans="2:2" x14ac:dyDescent="0.25">
      <c r="B137" t="s">
        <v>136</v>
      </c>
    </row>
    <row r="138" spans="2:2" x14ac:dyDescent="0.25">
      <c r="B138" t="s">
        <v>137</v>
      </c>
    </row>
    <row r="139" spans="2:2" x14ac:dyDescent="0.25">
      <c r="B139" t="s">
        <v>138</v>
      </c>
    </row>
    <row r="140" spans="2:2" x14ac:dyDescent="0.25">
      <c r="B140" t="s">
        <v>139</v>
      </c>
    </row>
    <row r="141" spans="2:2" x14ac:dyDescent="0.25">
      <c r="B141" t="s">
        <v>140</v>
      </c>
    </row>
    <row r="142" spans="2:2" x14ac:dyDescent="0.25">
      <c r="B142" t="s">
        <v>141</v>
      </c>
    </row>
    <row r="143" spans="2:2" x14ac:dyDescent="0.25">
      <c r="B143" t="s">
        <v>142</v>
      </c>
    </row>
    <row r="144" spans="2:2" x14ac:dyDescent="0.25">
      <c r="B144" t="s">
        <v>143</v>
      </c>
    </row>
    <row r="145" spans="2:2" x14ac:dyDescent="0.25">
      <c r="B145" t="s">
        <v>144</v>
      </c>
    </row>
    <row r="146" spans="2:2" x14ac:dyDescent="0.25">
      <c r="B146" t="s">
        <v>145</v>
      </c>
    </row>
    <row r="147" spans="2:2" x14ac:dyDescent="0.25">
      <c r="B147" t="s">
        <v>146</v>
      </c>
    </row>
    <row r="148" spans="2:2" x14ac:dyDescent="0.25">
      <c r="B148" t="s">
        <v>147</v>
      </c>
    </row>
    <row r="149" spans="2:2" x14ac:dyDescent="0.25">
      <c r="B149" t="s">
        <v>148</v>
      </c>
    </row>
    <row r="150" spans="2:2" x14ac:dyDescent="0.25">
      <c r="B150" t="s">
        <v>149</v>
      </c>
    </row>
    <row r="151" spans="2:2" x14ac:dyDescent="0.25">
      <c r="B151" t="s">
        <v>150</v>
      </c>
    </row>
    <row r="152" spans="2:2" x14ac:dyDescent="0.25">
      <c r="B152" t="s">
        <v>151</v>
      </c>
    </row>
    <row r="153" spans="2:2" x14ac:dyDescent="0.25">
      <c r="B153" t="s">
        <v>152</v>
      </c>
    </row>
    <row r="154" spans="2:2" x14ac:dyDescent="0.25">
      <c r="B154" t="s">
        <v>153</v>
      </c>
    </row>
    <row r="155" spans="2:2" x14ac:dyDescent="0.25">
      <c r="B155" t="s">
        <v>154</v>
      </c>
    </row>
    <row r="156" spans="2:2" x14ac:dyDescent="0.25">
      <c r="B156" t="s">
        <v>155</v>
      </c>
    </row>
    <row r="157" spans="2:2" x14ac:dyDescent="0.25">
      <c r="B157" t="s">
        <v>156</v>
      </c>
    </row>
    <row r="158" spans="2:2" x14ac:dyDescent="0.25">
      <c r="B158" t="s">
        <v>157</v>
      </c>
    </row>
    <row r="159" spans="2:2" x14ac:dyDescent="0.25">
      <c r="B159" t="s">
        <v>158</v>
      </c>
    </row>
    <row r="160" spans="2:2" x14ac:dyDescent="0.25">
      <c r="B160" t="s">
        <v>159</v>
      </c>
    </row>
    <row r="161" spans="2:2" x14ac:dyDescent="0.25">
      <c r="B161" t="s">
        <v>160</v>
      </c>
    </row>
    <row r="162" spans="2:2" x14ac:dyDescent="0.25">
      <c r="B162" t="s">
        <v>161</v>
      </c>
    </row>
    <row r="163" spans="2:2" x14ac:dyDescent="0.25">
      <c r="B163" t="s">
        <v>162</v>
      </c>
    </row>
    <row r="164" spans="2:2" x14ac:dyDescent="0.25">
      <c r="B164" t="s">
        <v>163</v>
      </c>
    </row>
    <row r="165" spans="2:2" x14ac:dyDescent="0.25">
      <c r="B165" t="s">
        <v>164</v>
      </c>
    </row>
    <row r="166" spans="2:2" x14ac:dyDescent="0.25">
      <c r="B166" t="s">
        <v>165</v>
      </c>
    </row>
    <row r="167" spans="2:2" x14ac:dyDescent="0.25">
      <c r="B167" t="s">
        <v>166</v>
      </c>
    </row>
    <row r="168" spans="2:2" x14ac:dyDescent="0.25">
      <c r="B168" t="s">
        <v>167</v>
      </c>
    </row>
    <row r="169" spans="2:2" x14ac:dyDescent="0.25">
      <c r="B169" t="s">
        <v>168</v>
      </c>
    </row>
    <row r="170" spans="2:2" x14ac:dyDescent="0.25">
      <c r="B170" t="s">
        <v>169</v>
      </c>
    </row>
    <row r="171" spans="2:2" x14ac:dyDescent="0.25">
      <c r="B171" t="s">
        <v>170</v>
      </c>
    </row>
    <row r="172" spans="2:2" x14ac:dyDescent="0.25">
      <c r="B172" t="s">
        <v>171</v>
      </c>
    </row>
    <row r="173" spans="2:2" x14ac:dyDescent="0.25">
      <c r="B173" t="s">
        <v>172</v>
      </c>
    </row>
    <row r="174" spans="2:2" x14ac:dyDescent="0.25">
      <c r="B174" t="s">
        <v>173</v>
      </c>
    </row>
    <row r="175" spans="2:2" x14ac:dyDescent="0.25">
      <c r="B175" t="s">
        <v>174</v>
      </c>
    </row>
    <row r="176" spans="2:2" x14ac:dyDescent="0.25">
      <c r="B176" t="s">
        <v>175</v>
      </c>
    </row>
    <row r="177" spans="2:2" x14ac:dyDescent="0.25">
      <c r="B177" t="s">
        <v>176</v>
      </c>
    </row>
    <row r="178" spans="2:2" x14ac:dyDescent="0.25">
      <c r="B178" t="s">
        <v>177</v>
      </c>
    </row>
    <row r="179" spans="2:2" x14ac:dyDescent="0.25">
      <c r="B179" t="s">
        <v>178</v>
      </c>
    </row>
    <row r="180" spans="2:2" x14ac:dyDescent="0.25">
      <c r="B180" t="s">
        <v>179</v>
      </c>
    </row>
    <row r="181" spans="2:2" x14ac:dyDescent="0.25">
      <c r="B181" t="s">
        <v>180</v>
      </c>
    </row>
    <row r="182" spans="2:2" x14ac:dyDescent="0.25">
      <c r="B182" t="s">
        <v>181</v>
      </c>
    </row>
    <row r="183" spans="2:2" x14ac:dyDescent="0.25">
      <c r="B183" t="s">
        <v>182</v>
      </c>
    </row>
    <row r="184" spans="2:2" x14ac:dyDescent="0.25">
      <c r="B184" t="s">
        <v>183</v>
      </c>
    </row>
    <row r="185" spans="2:2" x14ac:dyDescent="0.25">
      <c r="B185" t="s">
        <v>184</v>
      </c>
    </row>
    <row r="186" spans="2:2" x14ac:dyDescent="0.25">
      <c r="B186" t="s">
        <v>185</v>
      </c>
    </row>
    <row r="187" spans="2:2" x14ac:dyDescent="0.25">
      <c r="B187" t="s">
        <v>186</v>
      </c>
    </row>
    <row r="188" spans="2:2" x14ac:dyDescent="0.25">
      <c r="B188" t="s">
        <v>187</v>
      </c>
    </row>
    <row r="189" spans="2:2" x14ac:dyDescent="0.25">
      <c r="B189" t="s">
        <v>188</v>
      </c>
    </row>
    <row r="190" spans="2:2" x14ac:dyDescent="0.25">
      <c r="B190" t="s">
        <v>189</v>
      </c>
    </row>
    <row r="191" spans="2:2" x14ac:dyDescent="0.25">
      <c r="B191" t="s">
        <v>190</v>
      </c>
    </row>
    <row r="192" spans="2:2" x14ac:dyDescent="0.25">
      <c r="B192" t="s">
        <v>191</v>
      </c>
    </row>
    <row r="193" spans="2:2" x14ac:dyDescent="0.25">
      <c r="B193" t="s">
        <v>192</v>
      </c>
    </row>
    <row r="194" spans="2:2" x14ac:dyDescent="0.25">
      <c r="B194" t="s">
        <v>193</v>
      </c>
    </row>
    <row r="195" spans="2:2" x14ac:dyDescent="0.25">
      <c r="B195" t="s">
        <v>194</v>
      </c>
    </row>
    <row r="196" spans="2:2" x14ac:dyDescent="0.25">
      <c r="B196" t="s">
        <v>195</v>
      </c>
    </row>
    <row r="197" spans="2:2" x14ac:dyDescent="0.25">
      <c r="B197" t="s">
        <v>196</v>
      </c>
    </row>
    <row r="198" spans="2:2" x14ac:dyDescent="0.25">
      <c r="B198" t="s">
        <v>197</v>
      </c>
    </row>
    <row r="199" spans="2:2" x14ac:dyDescent="0.25">
      <c r="B199" t="s">
        <v>198</v>
      </c>
    </row>
    <row r="200" spans="2:2" x14ac:dyDescent="0.25">
      <c r="B200" t="s">
        <v>199</v>
      </c>
    </row>
    <row r="201" spans="2:2" x14ac:dyDescent="0.25">
      <c r="B201" t="s">
        <v>200</v>
      </c>
    </row>
    <row r="202" spans="2:2" x14ac:dyDescent="0.25">
      <c r="B202" t="s">
        <v>201</v>
      </c>
    </row>
    <row r="203" spans="2:2" x14ac:dyDescent="0.25">
      <c r="B203" t="s">
        <v>202</v>
      </c>
    </row>
    <row r="204" spans="2:2" x14ac:dyDescent="0.25">
      <c r="B204" t="s">
        <v>203</v>
      </c>
    </row>
    <row r="205" spans="2:2" x14ac:dyDescent="0.25">
      <c r="B205" t="s">
        <v>204</v>
      </c>
    </row>
    <row r="206" spans="2:2" x14ac:dyDescent="0.25">
      <c r="B206" t="s">
        <v>205</v>
      </c>
    </row>
    <row r="207" spans="2:2" x14ac:dyDescent="0.25">
      <c r="B207" t="s">
        <v>206</v>
      </c>
    </row>
    <row r="208" spans="2:2" x14ac:dyDescent="0.25">
      <c r="B208" t="s">
        <v>207</v>
      </c>
    </row>
    <row r="209" spans="2:2" x14ac:dyDescent="0.25">
      <c r="B209" t="s">
        <v>208</v>
      </c>
    </row>
    <row r="210" spans="2:2" x14ac:dyDescent="0.25">
      <c r="B210" t="s">
        <v>209</v>
      </c>
    </row>
    <row r="211" spans="2:2" x14ac:dyDescent="0.25">
      <c r="B211" t="s">
        <v>210</v>
      </c>
    </row>
    <row r="212" spans="2:2" x14ac:dyDescent="0.25">
      <c r="B212" t="s">
        <v>211</v>
      </c>
    </row>
    <row r="213" spans="2:2" x14ac:dyDescent="0.25">
      <c r="B213" t="s">
        <v>212</v>
      </c>
    </row>
    <row r="214" spans="2:2" x14ac:dyDescent="0.25">
      <c r="B214" t="s">
        <v>213</v>
      </c>
    </row>
    <row r="215" spans="2:2" x14ac:dyDescent="0.25">
      <c r="B215" t="s">
        <v>214</v>
      </c>
    </row>
    <row r="216" spans="2:2" x14ac:dyDescent="0.25">
      <c r="B216" t="s">
        <v>215</v>
      </c>
    </row>
    <row r="217" spans="2:2" x14ac:dyDescent="0.25">
      <c r="B217" t="s">
        <v>216</v>
      </c>
    </row>
    <row r="218" spans="2:2" x14ac:dyDescent="0.25">
      <c r="B218" t="s">
        <v>217</v>
      </c>
    </row>
    <row r="219" spans="2:2" x14ac:dyDescent="0.25">
      <c r="B219" t="s">
        <v>218</v>
      </c>
    </row>
    <row r="220" spans="2:2" x14ac:dyDescent="0.25">
      <c r="B220" t="s">
        <v>219</v>
      </c>
    </row>
    <row r="221" spans="2:2" x14ac:dyDescent="0.25">
      <c r="B221" t="s">
        <v>220</v>
      </c>
    </row>
    <row r="222" spans="2:2" x14ac:dyDescent="0.25">
      <c r="B222" t="s">
        <v>221</v>
      </c>
    </row>
    <row r="223" spans="2:2" x14ac:dyDescent="0.25">
      <c r="B223" t="s">
        <v>222</v>
      </c>
    </row>
    <row r="224" spans="2:2" x14ac:dyDescent="0.25">
      <c r="B224" t="s">
        <v>223</v>
      </c>
    </row>
    <row r="225" spans="2:2" x14ac:dyDescent="0.25">
      <c r="B225" t="s">
        <v>224</v>
      </c>
    </row>
    <row r="226" spans="2:2" x14ac:dyDescent="0.25">
      <c r="B226" t="s">
        <v>225</v>
      </c>
    </row>
    <row r="227" spans="2:2" x14ac:dyDescent="0.25">
      <c r="B227" t="s">
        <v>226</v>
      </c>
    </row>
    <row r="228" spans="2:2" x14ac:dyDescent="0.25">
      <c r="B228" t="s">
        <v>227</v>
      </c>
    </row>
    <row r="229" spans="2:2" x14ac:dyDescent="0.25">
      <c r="B229" t="s">
        <v>228</v>
      </c>
    </row>
    <row r="230" spans="2:2" x14ac:dyDescent="0.25">
      <c r="B230" t="s">
        <v>229</v>
      </c>
    </row>
    <row r="231" spans="2:2" x14ac:dyDescent="0.25">
      <c r="B231" t="s">
        <v>230</v>
      </c>
    </row>
    <row r="232" spans="2:2" x14ac:dyDescent="0.25">
      <c r="B232" t="s">
        <v>231</v>
      </c>
    </row>
    <row r="233" spans="2:2" x14ac:dyDescent="0.25">
      <c r="B233" t="s">
        <v>232</v>
      </c>
    </row>
    <row r="234" spans="2:2" x14ac:dyDescent="0.25">
      <c r="B234" t="s">
        <v>233</v>
      </c>
    </row>
    <row r="235" spans="2:2" x14ac:dyDescent="0.25">
      <c r="B235" t="s">
        <v>234</v>
      </c>
    </row>
    <row r="236" spans="2:2" x14ac:dyDescent="0.25">
      <c r="B236" t="s">
        <v>235</v>
      </c>
    </row>
    <row r="237" spans="2:2" x14ac:dyDescent="0.25">
      <c r="B237" t="s">
        <v>236</v>
      </c>
    </row>
    <row r="238" spans="2:2" x14ac:dyDescent="0.25">
      <c r="B238" t="s">
        <v>237</v>
      </c>
    </row>
    <row r="239" spans="2:2" x14ac:dyDescent="0.25">
      <c r="B239" t="s">
        <v>238</v>
      </c>
    </row>
    <row r="240" spans="2:2" x14ac:dyDescent="0.25">
      <c r="B240" t="s">
        <v>239</v>
      </c>
    </row>
    <row r="241" spans="2:2" x14ac:dyDescent="0.25">
      <c r="B241" t="s">
        <v>240</v>
      </c>
    </row>
    <row r="242" spans="2:2" x14ac:dyDescent="0.25">
      <c r="B242" t="s">
        <v>241</v>
      </c>
    </row>
    <row r="243" spans="2:2" x14ac:dyDescent="0.25">
      <c r="B243" t="s">
        <v>242</v>
      </c>
    </row>
    <row r="244" spans="2:2" x14ac:dyDescent="0.25">
      <c r="B244" t="s">
        <v>243</v>
      </c>
    </row>
    <row r="245" spans="2:2" x14ac:dyDescent="0.25">
      <c r="B245" t="s">
        <v>244</v>
      </c>
    </row>
    <row r="246" spans="2:2" x14ac:dyDescent="0.25">
      <c r="B246" t="s">
        <v>245</v>
      </c>
    </row>
    <row r="247" spans="2:2" x14ac:dyDescent="0.25">
      <c r="B247" t="s">
        <v>246</v>
      </c>
    </row>
    <row r="248" spans="2:2" x14ac:dyDescent="0.25">
      <c r="B248" t="s">
        <v>247</v>
      </c>
    </row>
    <row r="249" spans="2:2" x14ac:dyDescent="0.25">
      <c r="B249" t="s">
        <v>248</v>
      </c>
    </row>
    <row r="250" spans="2:2" x14ac:dyDescent="0.25">
      <c r="B250" t="s">
        <v>249</v>
      </c>
    </row>
    <row r="251" spans="2:2" x14ac:dyDescent="0.25">
      <c r="B251" t="s">
        <v>250</v>
      </c>
    </row>
    <row r="252" spans="2:2" x14ac:dyDescent="0.25">
      <c r="B252" t="s">
        <v>251</v>
      </c>
    </row>
    <row r="253" spans="2:2" x14ac:dyDescent="0.25">
      <c r="B253" t="s">
        <v>252</v>
      </c>
    </row>
    <row r="254" spans="2:2" x14ac:dyDescent="0.25">
      <c r="B254" t="s">
        <v>253</v>
      </c>
    </row>
    <row r="255" spans="2:2" x14ac:dyDescent="0.25">
      <c r="B255" t="s">
        <v>254</v>
      </c>
    </row>
    <row r="256" spans="2:2" x14ac:dyDescent="0.25">
      <c r="B256" t="s">
        <v>255</v>
      </c>
    </row>
    <row r="257" spans="2:2" x14ac:dyDescent="0.25">
      <c r="B257" t="s">
        <v>256</v>
      </c>
    </row>
    <row r="258" spans="2:2" x14ac:dyDescent="0.25">
      <c r="B258" t="s">
        <v>257</v>
      </c>
    </row>
    <row r="259" spans="2:2" x14ac:dyDescent="0.25">
      <c r="B259" t="s">
        <v>258</v>
      </c>
    </row>
    <row r="260" spans="2:2" x14ac:dyDescent="0.25">
      <c r="B260" t="s">
        <v>259</v>
      </c>
    </row>
    <row r="261" spans="2:2" x14ac:dyDescent="0.25">
      <c r="B261" t="s">
        <v>260</v>
      </c>
    </row>
    <row r="262" spans="2:2" x14ac:dyDescent="0.25">
      <c r="B262" t="s">
        <v>261</v>
      </c>
    </row>
    <row r="263" spans="2:2" x14ac:dyDescent="0.25">
      <c r="B263" t="s">
        <v>262</v>
      </c>
    </row>
    <row r="264" spans="2:2" x14ac:dyDescent="0.25">
      <c r="B264" t="s">
        <v>263</v>
      </c>
    </row>
    <row r="265" spans="2:2" x14ac:dyDescent="0.25">
      <c r="B265" t="s">
        <v>264</v>
      </c>
    </row>
    <row r="266" spans="2:2" x14ac:dyDescent="0.25">
      <c r="B266" t="s">
        <v>265</v>
      </c>
    </row>
    <row r="267" spans="2:2" x14ac:dyDescent="0.25">
      <c r="B267" t="s">
        <v>266</v>
      </c>
    </row>
    <row r="268" spans="2:2" x14ac:dyDescent="0.25">
      <c r="B268" t="s">
        <v>267</v>
      </c>
    </row>
    <row r="269" spans="2:2" x14ac:dyDescent="0.25">
      <c r="B269" t="s">
        <v>268</v>
      </c>
    </row>
    <row r="270" spans="2:2" x14ac:dyDescent="0.25">
      <c r="B270" t="s">
        <v>269</v>
      </c>
    </row>
    <row r="271" spans="2:2" x14ac:dyDescent="0.25">
      <c r="B271" t="s">
        <v>270</v>
      </c>
    </row>
    <row r="272" spans="2:2" x14ac:dyDescent="0.25">
      <c r="B272" t="s">
        <v>271</v>
      </c>
    </row>
    <row r="273" spans="2:2" x14ac:dyDescent="0.25">
      <c r="B273" t="s">
        <v>272</v>
      </c>
    </row>
    <row r="274" spans="2:2" x14ac:dyDescent="0.25">
      <c r="B274" t="s">
        <v>273</v>
      </c>
    </row>
    <row r="275" spans="2:2" x14ac:dyDescent="0.25">
      <c r="B275" t="s">
        <v>274</v>
      </c>
    </row>
    <row r="276" spans="2:2" x14ac:dyDescent="0.25">
      <c r="B276" t="s">
        <v>275</v>
      </c>
    </row>
    <row r="277" spans="2:2" x14ac:dyDescent="0.25">
      <c r="B277" t="s">
        <v>276</v>
      </c>
    </row>
    <row r="278" spans="2:2" x14ac:dyDescent="0.25">
      <c r="B278" t="s">
        <v>277</v>
      </c>
    </row>
    <row r="279" spans="2:2" x14ac:dyDescent="0.25">
      <c r="B279" t="s">
        <v>278</v>
      </c>
    </row>
    <row r="280" spans="2:2" x14ac:dyDescent="0.25">
      <c r="B280" t="s">
        <v>279</v>
      </c>
    </row>
    <row r="281" spans="2:2" x14ac:dyDescent="0.25">
      <c r="B281" t="s">
        <v>280</v>
      </c>
    </row>
    <row r="282" spans="2:2" x14ac:dyDescent="0.25">
      <c r="B282" t="s">
        <v>281</v>
      </c>
    </row>
    <row r="283" spans="2:2" x14ac:dyDescent="0.25">
      <c r="B283" t="s">
        <v>282</v>
      </c>
    </row>
    <row r="284" spans="2:2" x14ac:dyDescent="0.25">
      <c r="B284" t="s">
        <v>283</v>
      </c>
    </row>
    <row r="285" spans="2:2" x14ac:dyDescent="0.25">
      <c r="B285" t="s">
        <v>284</v>
      </c>
    </row>
    <row r="286" spans="2:2" x14ac:dyDescent="0.25">
      <c r="B286" t="s">
        <v>285</v>
      </c>
    </row>
    <row r="287" spans="2:2" x14ac:dyDescent="0.25">
      <c r="B287" t="s">
        <v>286</v>
      </c>
    </row>
    <row r="288" spans="2:2" x14ac:dyDescent="0.25">
      <c r="B288" t="s">
        <v>287</v>
      </c>
    </row>
    <row r="289" spans="2:2" x14ac:dyDescent="0.25">
      <c r="B289" t="s">
        <v>288</v>
      </c>
    </row>
    <row r="290" spans="2:2" x14ac:dyDescent="0.25">
      <c r="B290" t="s">
        <v>289</v>
      </c>
    </row>
    <row r="291" spans="2:2" x14ac:dyDescent="0.25">
      <c r="B291" t="s">
        <v>290</v>
      </c>
    </row>
    <row r="292" spans="2:2" x14ac:dyDescent="0.25">
      <c r="B292" t="s">
        <v>291</v>
      </c>
    </row>
    <row r="293" spans="2:2" x14ac:dyDescent="0.25">
      <c r="B293" t="s">
        <v>292</v>
      </c>
    </row>
    <row r="294" spans="2:2" x14ac:dyDescent="0.25">
      <c r="B294" t="s">
        <v>293</v>
      </c>
    </row>
    <row r="295" spans="2:2" x14ac:dyDescent="0.25">
      <c r="B295" t="s">
        <v>294</v>
      </c>
    </row>
    <row r="296" spans="2:2" x14ac:dyDescent="0.25">
      <c r="B296" t="s">
        <v>295</v>
      </c>
    </row>
    <row r="297" spans="2:2" x14ac:dyDescent="0.25">
      <c r="B297" t="s">
        <v>296</v>
      </c>
    </row>
    <row r="298" spans="2:2" x14ac:dyDescent="0.25">
      <c r="B298" t="s">
        <v>297</v>
      </c>
    </row>
    <row r="299" spans="2:2" x14ac:dyDescent="0.25">
      <c r="B299" t="s">
        <v>298</v>
      </c>
    </row>
    <row r="300" spans="2:2" x14ac:dyDescent="0.25">
      <c r="B300" t="s">
        <v>299</v>
      </c>
    </row>
    <row r="301" spans="2:2" x14ac:dyDescent="0.25">
      <c r="B301" t="s">
        <v>300</v>
      </c>
    </row>
    <row r="302" spans="2:2" x14ac:dyDescent="0.25">
      <c r="B302" t="s">
        <v>301</v>
      </c>
    </row>
    <row r="303" spans="2:2" x14ac:dyDescent="0.25">
      <c r="B303" t="s">
        <v>302</v>
      </c>
    </row>
    <row r="304" spans="2:2" x14ac:dyDescent="0.25">
      <c r="B304" t="s">
        <v>303</v>
      </c>
    </row>
    <row r="305" spans="2:2" x14ac:dyDescent="0.25">
      <c r="B305" t="s">
        <v>304</v>
      </c>
    </row>
    <row r="306" spans="2:2" x14ac:dyDescent="0.25">
      <c r="B306" t="s">
        <v>305</v>
      </c>
    </row>
    <row r="307" spans="2:2" x14ac:dyDescent="0.25">
      <c r="B307" t="s">
        <v>306</v>
      </c>
    </row>
    <row r="308" spans="2:2" x14ac:dyDescent="0.25">
      <c r="B308" t="s">
        <v>307</v>
      </c>
    </row>
    <row r="309" spans="2:2" x14ac:dyDescent="0.25">
      <c r="B309" t="s">
        <v>308</v>
      </c>
    </row>
    <row r="310" spans="2:2" x14ac:dyDescent="0.25">
      <c r="B310" t="s">
        <v>309</v>
      </c>
    </row>
    <row r="311" spans="2:2" x14ac:dyDescent="0.25">
      <c r="B311" t="s">
        <v>310</v>
      </c>
    </row>
    <row r="312" spans="2:2" x14ac:dyDescent="0.25">
      <c r="B312" t="s">
        <v>311</v>
      </c>
    </row>
    <row r="313" spans="2:2" x14ac:dyDescent="0.25">
      <c r="B313" t="s">
        <v>312</v>
      </c>
    </row>
    <row r="314" spans="2:2" x14ac:dyDescent="0.25">
      <c r="B314" t="s">
        <v>313</v>
      </c>
    </row>
    <row r="315" spans="2:2" x14ac:dyDescent="0.25">
      <c r="B315" t="s">
        <v>314</v>
      </c>
    </row>
    <row r="316" spans="2:2" x14ac:dyDescent="0.25">
      <c r="B316" t="s">
        <v>315</v>
      </c>
    </row>
    <row r="317" spans="2:2" x14ac:dyDescent="0.25">
      <c r="B317" t="s">
        <v>316</v>
      </c>
    </row>
    <row r="318" spans="2:2" x14ac:dyDescent="0.25">
      <c r="B318" t="s">
        <v>317</v>
      </c>
    </row>
    <row r="319" spans="2:2" x14ac:dyDescent="0.25">
      <c r="B319" t="s">
        <v>318</v>
      </c>
    </row>
    <row r="320" spans="2:2" x14ac:dyDescent="0.25">
      <c r="B320" t="s">
        <v>319</v>
      </c>
    </row>
    <row r="321" spans="2:2" x14ac:dyDescent="0.25">
      <c r="B321" t="s">
        <v>320</v>
      </c>
    </row>
    <row r="322" spans="2:2" x14ac:dyDescent="0.25">
      <c r="B322" t="s">
        <v>321</v>
      </c>
    </row>
    <row r="323" spans="2:2" x14ac:dyDescent="0.25">
      <c r="B323" t="s">
        <v>322</v>
      </c>
    </row>
    <row r="324" spans="2:2" x14ac:dyDescent="0.25">
      <c r="B324" t="s">
        <v>323</v>
      </c>
    </row>
    <row r="325" spans="2:2" x14ac:dyDescent="0.25">
      <c r="B325" t="s">
        <v>324</v>
      </c>
    </row>
    <row r="326" spans="2:2" x14ac:dyDescent="0.25">
      <c r="B326" t="s">
        <v>325</v>
      </c>
    </row>
    <row r="327" spans="2:2" x14ac:dyDescent="0.25">
      <c r="B327" t="s">
        <v>326</v>
      </c>
    </row>
    <row r="328" spans="2:2" x14ac:dyDescent="0.25">
      <c r="B328" t="s">
        <v>327</v>
      </c>
    </row>
    <row r="329" spans="2:2" x14ac:dyDescent="0.25">
      <c r="B329" t="s">
        <v>328</v>
      </c>
    </row>
    <row r="330" spans="2:2" x14ac:dyDescent="0.25">
      <c r="B330" t="s">
        <v>329</v>
      </c>
    </row>
    <row r="331" spans="2:2" x14ac:dyDescent="0.25">
      <c r="B331" t="s">
        <v>330</v>
      </c>
    </row>
    <row r="332" spans="2:2" x14ac:dyDescent="0.25">
      <c r="B332" t="s">
        <v>331</v>
      </c>
    </row>
    <row r="333" spans="2:2" x14ac:dyDescent="0.25">
      <c r="B333" t="s">
        <v>332</v>
      </c>
    </row>
    <row r="334" spans="2:2" x14ac:dyDescent="0.25">
      <c r="B334" t="s">
        <v>333</v>
      </c>
    </row>
    <row r="335" spans="2:2" x14ac:dyDescent="0.25">
      <c r="B335" t="s">
        <v>334</v>
      </c>
    </row>
    <row r="336" spans="2:2" x14ac:dyDescent="0.25">
      <c r="B336" t="s">
        <v>335</v>
      </c>
    </row>
    <row r="337" spans="2:2" x14ac:dyDescent="0.25">
      <c r="B337" t="s">
        <v>336</v>
      </c>
    </row>
    <row r="338" spans="2:2" x14ac:dyDescent="0.25">
      <c r="B338" t="s">
        <v>337</v>
      </c>
    </row>
    <row r="339" spans="2:2" x14ac:dyDescent="0.25">
      <c r="B339" t="s">
        <v>338</v>
      </c>
    </row>
    <row r="340" spans="2:2" x14ac:dyDescent="0.25">
      <c r="B340" t="s">
        <v>339</v>
      </c>
    </row>
    <row r="341" spans="2:2" x14ac:dyDescent="0.25">
      <c r="B341" t="s">
        <v>340</v>
      </c>
    </row>
    <row r="342" spans="2:2" x14ac:dyDescent="0.25">
      <c r="B342" t="s">
        <v>341</v>
      </c>
    </row>
    <row r="343" spans="2:2" x14ac:dyDescent="0.25">
      <c r="B343" t="s">
        <v>342</v>
      </c>
    </row>
    <row r="344" spans="2:2" x14ac:dyDescent="0.25">
      <c r="B344" t="s">
        <v>343</v>
      </c>
    </row>
    <row r="345" spans="2:2" x14ac:dyDescent="0.25">
      <c r="B345" t="s">
        <v>344</v>
      </c>
    </row>
    <row r="346" spans="2:2" x14ac:dyDescent="0.25">
      <c r="B346" t="s">
        <v>345</v>
      </c>
    </row>
    <row r="347" spans="2:2" x14ac:dyDescent="0.25">
      <c r="B347" t="s">
        <v>346</v>
      </c>
    </row>
    <row r="348" spans="2:2" x14ac:dyDescent="0.25">
      <c r="B348" t="s">
        <v>347</v>
      </c>
    </row>
    <row r="349" spans="2:2" x14ac:dyDescent="0.25">
      <c r="B349" t="s">
        <v>348</v>
      </c>
    </row>
    <row r="350" spans="2:2" x14ac:dyDescent="0.25">
      <c r="B350" t="s">
        <v>349</v>
      </c>
    </row>
    <row r="351" spans="2:2" x14ac:dyDescent="0.25">
      <c r="B351" t="s">
        <v>350</v>
      </c>
    </row>
    <row r="352" spans="2:2" x14ac:dyDescent="0.25">
      <c r="B352" t="s">
        <v>351</v>
      </c>
    </row>
    <row r="353" spans="2:2" x14ac:dyDescent="0.25">
      <c r="B353" t="s">
        <v>352</v>
      </c>
    </row>
    <row r="354" spans="2:2" x14ac:dyDescent="0.25">
      <c r="B354" t="s">
        <v>353</v>
      </c>
    </row>
    <row r="355" spans="2:2" x14ac:dyDescent="0.25">
      <c r="B355" t="s">
        <v>354</v>
      </c>
    </row>
    <row r="356" spans="2:2" x14ac:dyDescent="0.25">
      <c r="B356" t="s">
        <v>355</v>
      </c>
    </row>
    <row r="357" spans="2:2" x14ac:dyDescent="0.25">
      <c r="B357" t="s">
        <v>356</v>
      </c>
    </row>
    <row r="358" spans="2:2" x14ac:dyDescent="0.25">
      <c r="B358" t="s">
        <v>357</v>
      </c>
    </row>
    <row r="359" spans="2:2" x14ac:dyDescent="0.25">
      <c r="B359" t="s">
        <v>358</v>
      </c>
    </row>
    <row r="360" spans="2:2" x14ac:dyDescent="0.25">
      <c r="B360" t="s">
        <v>359</v>
      </c>
    </row>
    <row r="361" spans="2:2" x14ac:dyDescent="0.25">
      <c r="B361" t="s">
        <v>360</v>
      </c>
    </row>
    <row r="362" spans="2:2" x14ac:dyDescent="0.25">
      <c r="B362" t="s">
        <v>361</v>
      </c>
    </row>
    <row r="363" spans="2:2" x14ac:dyDescent="0.25">
      <c r="B363" t="s">
        <v>362</v>
      </c>
    </row>
    <row r="364" spans="2:2" x14ac:dyDescent="0.25">
      <c r="B364" t="s">
        <v>363</v>
      </c>
    </row>
    <row r="365" spans="2:2" x14ac:dyDescent="0.25">
      <c r="B365" t="s">
        <v>364</v>
      </c>
    </row>
    <row r="366" spans="2:2" x14ac:dyDescent="0.25">
      <c r="B366" t="s">
        <v>365</v>
      </c>
    </row>
    <row r="367" spans="2:2" x14ac:dyDescent="0.25">
      <c r="B367" t="s">
        <v>366</v>
      </c>
    </row>
    <row r="368" spans="2:2" x14ac:dyDescent="0.25">
      <c r="B368" t="s">
        <v>367</v>
      </c>
    </row>
    <row r="369" spans="2:2" x14ac:dyDescent="0.25">
      <c r="B369" t="s">
        <v>368</v>
      </c>
    </row>
    <row r="370" spans="2:2" x14ac:dyDescent="0.25">
      <c r="B370" t="s">
        <v>369</v>
      </c>
    </row>
    <row r="371" spans="2:2" x14ac:dyDescent="0.25">
      <c r="B371" t="s">
        <v>370</v>
      </c>
    </row>
    <row r="372" spans="2:2" x14ac:dyDescent="0.25">
      <c r="B372" t="s">
        <v>371</v>
      </c>
    </row>
    <row r="373" spans="2:2" x14ac:dyDescent="0.25">
      <c r="B373" t="s">
        <v>372</v>
      </c>
    </row>
    <row r="374" spans="2:2" x14ac:dyDescent="0.25">
      <c r="B374" t="s">
        <v>373</v>
      </c>
    </row>
    <row r="375" spans="2:2" x14ac:dyDescent="0.25">
      <c r="B375" t="s">
        <v>374</v>
      </c>
    </row>
    <row r="376" spans="2:2" x14ac:dyDescent="0.25">
      <c r="B376" t="s">
        <v>375</v>
      </c>
    </row>
    <row r="377" spans="2:2" x14ac:dyDescent="0.25">
      <c r="B377" t="s">
        <v>376</v>
      </c>
    </row>
    <row r="378" spans="2:2" x14ac:dyDescent="0.25">
      <c r="B378" t="s">
        <v>377</v>
      </c>
    </row>
    <row r="379" spans="2:2" x14ac:dyDescent="0.25">
      <c r="B379" t="s">
        <v>378</v>
      </c>
    </row>
    <row r="380" spans="2:2" x14ac:dyDescent="0.25">
      <c r="B380" t="s">
        <v>379</v>
      </c>
    </row>
    <row r="381" spans="2:2" x14ac:dyDescent="0.25">
      <c r="B381" t="s">
        <v>380</v>
      </c>
    </row>
    <row r="382" spans="2:2" x14ac:dyDescent="0.25">
      <c r="B382" t="s">
        <v>381</v>
      </c>
    </row>
    <row r="383" spans="2:2" x14ac:dyDescent="0.25">
      <c r="B383" t="s">
        <v>382</v>
      </c>
    </row>
    <row r="384" spans="2:2" x14ac:dyDescent="0.25">
      <c r="B384" t="s">
        <v>383</v>
      </c>
    </row>
    <row r="385" spans="2:2" x14ac:dyDescent="0.25">
      <c r="B385" t="s">
        <v>384</v>
      </c>
    </row>
    <row r="386" spans="2:2" x14ac:dyDescent="0.25">
      <c r="B386" t="s">
        <v>385</v>
      </c>
    </row>
    <row r="387" spans="2:2" x14ac:dyDescent="0.25">
      <c r="B387" t="s">
        <v>386</v>
      </c>
    </row>
    <row r="388" spans="2:2" x14ac:dyDescent="0.25">
      <c r="B388" t="s">
        <v>387</v>
      </c>
    </row>
    <row r="389" spans="2:2" x14ac:dyDescent="0.25">
      <c r="B389" t="s">
        <v>388</v>
      </c>
    </row>
    <row r="390" spans="2:2" x14ac:dyDescent="0.25">
      <c r="B390" t="s">
        <v>389</v>
      </c>
    </row>
    <row r="391" spans="2:2" x14ac:dyDescent="0.25">
      <c r="B391" t="s">
        <v>390</v>
      </c>
    </row>
    <row r="392" spans="2:2" x14ac:dyDescent="0.25">
      <c r="B392" t="s">
        <v>391</v>
      </c>
    </row>
    <row r="393" spans="2:2" x14ac:dyDescent="0.25">
      <c r="B393" t="s">
        <v>392</v>
      </c>
    </row>
    <row r="394" spans="2:2" x14ac:dyDescent="0.25">
      <c r="B394" t="s">
        <v>393</v>
      </c>
    </row>
    <row r="395" spans="2:2" x14ac:dyDescent="0.25">
      <c r="B395" t="s">
        <v>394</v>
      </c>
    </row>
    <row r="396" spans="2:2" x14ac:dyDescent="0.25">
      <c r="B396" t="s">
        <v>395</v>
      </c>
    </row>
    <row r="397" spans="2:2" x14ac:dyDescent="0.25">
      <c r="B397" t="s">
        <v>396</v>
      </c>
    </row>
    <row r="398" spans="2:2" x14ac:dyDescent="0.25">
      <c r="B398" t="s">
        <v>397</v>
      </c>
    </row>
    <row r="399" spans="2:2" x14ac:dyDescent="0.25">
      <c r="B399" t="s">
        <v>398</v>
      </c>
    </row>
    <row r="400" spans="2:2" x14ac:dyDescent="0.25">
      <c r="B400" t="s">
        <v>399</v>
      </c>
    </row>
    <row r="401" spans="2:2" x14ac:dyDescent="0.25">
      <c r="B401" t="s">
        <v>400</v>
      </c>
    </row>
    <row r="402" spans="2:2" x14ac:dyDescent="0.25">
      <c r="B402" t="s">
        <v>401</v>
      </c>
    </row>
    <row r="403" spans="2:2" x14ac:dyDescent="0.25">
      <c r="B403" t="s">
        <v>402</v>
      </c>
    </row>
    <row r="404" spans="2:2" x14ac:dyDescent="0.25">
      <c r="B404" t="s">
        <v>403</v>
      </c>
    </row>
    <row r="405" spans="2:2" x14ac:dyDescent="0.25">
      <c r="B405" t="s">
        <v>404</v>
      </c>
    </row>
    <row r="406" spans="2:2" x14ac:dyDescent="0.25">
      <c r="B406" t="s">
        <v>405</v>
      </c>
    </row>
    <row r="407" spans="2:2" x14ac:dyDescent="0.25">
      <c r="B407" t="s">
        <v>406</v>
      </c>
    </row>
    <row r="408" spans="2:2" x14ac:dyDescent="0.25">
      <c r="B408" t="s">
        <v>407</v>
      </c>
    </row>
    <row r="409" spans="2:2" x14ac:dyDescent="0.25">
      <c r="B409" t="s">
        <v>408</v>
      </c>
    </row>
    <row r="410" spans="2:2" x14ac:dyDescent="0.25">
      <c r="B410" t="s">
        <v>409</v>
      </c>
    </row>
    <row r="411" spans="2:2" x14ac:dyDescent="0.25">
      <c r="B411" t="s">
        <v>410</v>
      </c>
    </row>
    <row r="412" spans="2:2" x14ac:dyDescent="0.25">
      <c r="B412" t="s">
        <v>411</v>
      </c>
    </row>
    <row r="413" spans="2:2" x14ac:dyDescent="0.25">
      <c r="B413" t="s">
        <v>412</v>
      </c>
    </row>
    <row r="414" spans="2:2" x14ac:dyDescent="0.25">
      <c r="B414" t="s">
        <v>413</v>
      </c>
    </row>
    <row r="415" spans="2:2" x14ac:dyDescent="0.25">
      <c r="B415" t="s">
        <v>414</v>
      </c>
    </row>
    <row r="416" spans="2:2" x14ac:dyDescent="0.25">
      <c r="B416" t="s">
        <v>415</v>
      </c>
    </row>
    <row r="417" spans="2:2" x14ac:dyDescent="0.25">
      <c r="B417" t="s">
        <v>416</v>
      </c>
    </row>
    <row r="418" spans="2:2" x14ac:dyDescent="0.25">
      <c r="B418" t="s">
        <v>417</v>
      </c>
    </row>
    <row r="419" spans="2:2" x14ac:dyDescent="0.25">
      <c r="B419" t="s">
        <v>418</v>
      </c>
    </row>
    <row r="420" spans="2:2" x14ac:dyDescent="0.25">
      <c r="B420" t="s">
        <v>419</v>
      </c>
    </row>
    <row r="421" spans="2:2" x14ac:dyDescent="0.25">
      <c r="B421" t="s">
        <v>420</v>
      </c>
    </row>
    <row r="422" spans="2:2" x14ac:dyDescent="0.25">
      <c r="B422" t="s">
        <v>421</v>
      </c>
    </row>
    <row r="423" spans="2:2" x14ac:dyDescent="0.25">
      <c r="B423" t="s">
        <v>422</v>
      </c>
    </row>
    <row r="424" spans="2:2" x14ac:dyDescent="0.25">
      <c r="B424" t="s">
        <v>423</v>
      </c>
    </row>
    <row r="425" spans="2:2" x14ac:dyDescent="0.25">
      <c r="B425" t="s">
        <v>424</v>
      </c>
    </row>
    <row r="426" spans="2:2" x14ac:dyDescent="0.25">
      <c r="B426" t="s">
        <v>425</v>
      </c>
    </row>
    <row r="427" spans="2:2" x14ac:dyDescent="0.25">
      <c r="B427" t="s">
        <v>426</v>
      </c>
    </row>
    <row r="428" spans="2:2" x14ac:dyDescent="0.25">
      <c r="B428" t="s">
        <v>427</v>
      </c>
    </row>
    <row r="429" spans="2:2" x14ac:dyDescent="0.25">
      <c r="B429" t="s">
        <v>428</v>
      </c>
    </row>
    <row r="430" spans="2:2" x14ac:dyDescent="0.25">
      <c r="B430" t="s">
        <v>429</v>
      </c>
    </row>
    <row r="431" spans="2:2" x14ac:dyDescent="0.25">
      <c r="B431" t="s">
        <v>430</v>
      </c>
    </row>
    <row r="432" spans="2:2" x14ac:dyDescent="0.25">
      <c r="B432" t="s">
        <v>431</v>
      </c>
    </row>
    <row r="433" spans="2:2" x14ac:dyDescent="0.25">
      <c r="B433" t="s">
        <v>432</v>
      </c>
    </row>
    <row r="434" spans="2:2" x14ac:dyDescent="0.25">
      <c r="B434" t="s">
        <v>433</v>
      </c>
    </row>
    <row r="435" spans="2:2" x14ac:dyDescent="0.25">
      <c r="B435" t="s">
        <v>434</v>
      </c>
    </row>
    <row r="436" spans="2:2" x14ac:dyDescent="0.25">
      <c r="B436" t="s">
        <v>435</v>
      </c>
    </row>
    <row r="437" spans="2:2" x14ac:dyDescent="0.25">
      <c r="B437" t="s">
        <v>436</v>
      </c>
    </row>
    <row r="438" spans="2:2" x14ac:dyDescent="0.25">
      <c r="B438" t="s">
        <v>437</v>
      </c>
    </row>
    <row r="439" spans="2:2" x14ac:dyDescent="0.25">
      <c r="B439" t="s">
        <v>438</v>
      </c>
    </row>
    <row r="440" spans="2:2" x14ac:dyDescent="0.25">
      <c r="B440" t="s">
        <v>439</v>
      </c>
    </row>
    <row r="441" spans="2:2" x14ac:dyDescent="0.25">
      <c r="B441" t="s">
        <v>440</v>
      </c>
    </row>
    <row r="442" spans="2:2" x14ac:dyDescent="0.25">
      <c r="B442" t="s">
        <v>441</v>
      </c>
    </row>
    <row r="443" spans="2:2" x14ac:dyDescent="0.25">
      <c r="B443" t="s">
        <v>442</v>
      </c>
    </row>
    <row r="444" spans="2:2" x14ac:dyDescent="0.25">
      <c r="B444" t="s">
        <v>443</v>
      </c>
    </row>
    <row r="445" spans="2:2" x14ac:dyDescent="0.25">
      <c r="B445" t="s">
        <v>444</v>
      </c>
    </row>
    <row r="446" spans="2:2" x14ac:dyDescent="0.25">
      <c r="B446" t="s">
        <v>445</v>
      </c>
    </row>
    <row r="447" spans="2:2" x14ac:dyDescent="0.25">
      <c r="B447" t="s">
        <v>446</v>
      </c>
    </row>
    <row r="448" spans="2:2" x14ac:dyDescent="0.25">
      <c r="B448" t="s">
        <v>447</v>
      </c>
    </row>
    <row r="449" spans="2:2" x14ac:dyDescent="0.25">
      <c r="B449" t="s">
        <v>448</v>
      </c>
    </row>
    <row r="450" spans="2:2" x14ac:dyDescent="0.25">
      <c r="B450" t="s">
        <v>449</v>
      </c>
    </row>
    <row r="451" spans="2:2" x14ac:dyDescent="0.25">
      <c r="B451" t="s">
        <v>450</v>
      </c>
    </row>
    <row r="452" spans="2:2" x14ac:dyDescent="0.25">
      <c r="B452" t="s">
        <v>451</v>
      </c>
    </row>
    <row r="453" spans="2:2" x14ac:dyDescent="0.25">
      <c r="B453" t="s">
        <v>452</v>
      </c>
    </row>
    <row r="454" spans="2:2" x14ac:dyDescent="0.25">
      <c r="B454" t="s">
        <v>453</v>
      </c>
    </row>
    <row r="455" spans="2:2" x14ac:dyDescent="0.25">
      <c r="B455" t="s">
        <v>454</v>
      </c>
    </row>
    <row r="456" spans="2:2" x14ac:dyDescent="0.25">
      <c r="B456" t="s">
        <v>455</v>
      </c>
    </row>
    <row r="457" spans="2:2" x14ac:dyDescent="0.25">
      <c r="B457" t="s">
        <v>456</v>
      </c>
    </row>
    <row r="458" spans="2:2" x14ac:dyDescent="0.25">
      <c r="B458" t="s"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{AR}01</vt:lpstr>
      <vt:lpstr>Sheet1!TM1RPTDATARNG2</vt:lpstr>
      <vt:lpstr>Sheet1!TM1RPTFMTIDCOL</vt:lpstr>
      <vt:lpstr>Sheet1!TM1RPTFMTRNG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category>Applications\Finance\Retail.xlsx</category>
  <dcterms:created xsi:type="dcterms:W3CDTF">2015-04-21T01:30:42Z</dcterms:created>
  <dc:creator>tryan</dc:creator>
  <lastModifiedBy>tryan</lastModifiedBy>
  <dcterms:modified xsi:type="dcterms:W3CDTF">2015-04-21T01:32:43Z</dcterms:modified>
</coreProperties>
</file>