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yoyou\study\言語\ExcelVBA\02.タスク管理\タスク登録・チェック\"/>
    </mc:Choice>
  </mc:AlternateContent>
  <xr:revisionPtr revIDLastSave="0" documentId="13_ncr:1_{011AA8AF-4E05-4F6C-A48F-F81A0916C76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タスク登録" sheetId="1" r:id="rId1"/>
    <sheet name="登録チェッカー" sheetId="4" r:id="rId2"/>
    <sheet name="プルダウン" sheetId="2" r:id="rId3"/>
  </sheets>
  <definedNames>
    <definedName name="_xlnm._FilterDatabase" localSheetId="0" hidden="1">タスク登録!$A$1:$I$202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" i="1"/>
  <c r="A35" i="4"/>
  <c r="D35" i="4" s="1"/>
  <c r="A34" i="4"/>
  <c r="D34" i="4" s="1"/>
  <c r="A33" i="4"/>
  <c r="D33" i="4" s="1"/>
  <c r="A32" i="4"/>
  <c r="D32" i="4" s="1"/>
  <c r="A31" i="4"/>
  <c r="D31" i="4" s="1"/>
  <c r="A30" i="4"/>
  <c r="D30" i="4" s="1"/>
  <c r="A29" i="4"/>
  <c r="D29" i="4" s="1"/>
  <c r="A28" i="4"/>
  <c r="D28" i="4" s="1"/>
  <c r="A27" i="4"/>
  <c r="D27" i="4" s="1"/>
  <c r="A26" i="4"/>
  <c r="D26" i="4" s="1"/>
  <c r="A25" i="4"/>
  <c r="D25" i="4" s="1"/>
  <c r="A24" i="4"/>
  <c r="D24" i="4" s="1"/>
  <c r="A23" i="4"/>
  <c r="D23" i="4" s="1"/>
  <c r="A22" i="4"/>
  <c r="D22" i="4" s="1"/>
  <c r="A21" i="4"/>
  <c r="D21" i="4" s="1"/>
  <c r="A20" i="4"/>
  <c r="D20" i="4" s="1"/>
  <c r="A19" i="4"/>
  <c r="A18" i="4"/>
  <c r="A17" i="4"/>
  <c r="D17" i="4" s="1"/>
  <c r="A16" i="4"/>
  <c r="D16" i="4" s="1"/>
  <c r="A15" i="4"/>
  <c r="D15" i="4" s="1"/>
  <c r="A14" i="4"/>
  <c r="D14" i="4" s="1"/>
  <c r="A13" i="4"/>
  <c r="D13" i="4" s="1"/>
  <c r="A12" i="4"/>
  <c r="D12" i="4" s="1"/>
  <c r="A11" i="4"/>
  <c r="D11" i="4" s="1"/>
  <c r="A10" i="4"/>
  <c r="D10" i="4" s="1"/>
  <c r="A9" i="4"/>
  <c r="D9" i="4" s="1"/>
  <c r="A8" i="4"/>
  <c r="D8" i="4" s="1"/>
  <c r="A7" i="4"/>
  <c r="D7" i="4" s="1"/>
  <c r="A6" i="4"/>
  <c r="D6" i="4" s="1"/>
  <c r="A5" i="4"/>
  <c r="D5" i="4" s="1"/>
  <c r="D19" i="4" l="1"/>
  <c r="D18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 t</author>
  </authors>
  <commentList>
    <comment ref="C1" authorId="0" shapeId="0" xr:uid="{C298969D-5BFA-4835-BF4F-9A75B742CD23}">
      <text>
        <r>
          <rPr>
            <sz val="11"/>
            <color indexed="81"/>
            <rFont val="Meiryo UI"/>
            <family val="3"/>
            <charset val="128"/>
          </rPr>
          <t>PJ名（短縮）＿機能名
で入力しよう</t>
        </r>
      </text>
    </comment>
  </commentList>
</comments>
</file>

<file path=xl/sharedStrings.xml><?xml version="1.0" encoding="utf-8"?>
<sst xmlns="http://schemas.openxmlformats.org/spreadsheetml/2006/main" count="49" uniqueCount="49">
  <si>
    <t>日付</t>
    <rPh sb="0" eb="2">
      <t>ヒヅケ</t>
    </rPh>
    <phoneticPr fontId="1"/>
  </si>
  <si>
    <t>PJ名</t>
    <rPh sb="2" eb="3">
      <t>メイ</t>
    </rPh>
    <phoneticPr fontId="1"/>
  </si>
  <si>
    <t>開始時刻</t>
    <rPh sb="0" eb="4">
      <t>カイシジコク</t>
    </rPh>
    <phoneticPr fontId="1"/>
  </si>
  <si>
    <t>終了時刻</t>
    <rPh sb="0" eb="4">
      <t>シュウリョウジコク</t>
    </rPh>
    <phoneticPr fontId="1"/>
  </si>
  <si>
    <t>やったこと</t>
    <phoneticPr fontId="1"/>
  </si>
  <si>
    <t>PJ名→</t>
    <rPh sb="2" eb="3">
      <t>メイ</t>
    </rPh>
    <phoneticPr fontId="1"/>
  </si>
  <si>
    <t>組織活動</t>
    <rPh sb="0" eb="4">
      <t>ソシキカツドウ</t>
    </rPh>
    <phoneticPr fontId="1"/>
  </si>
  <si>
    <t>着手工数</t>
    <rPh sb="0" eb="4">
      <t>チャクシュコウスウ</t>
    </rPh>
    <phoneticPr fontId="1"/>
  </si>
  <si>
    <t>00.環境開発</t>
    <rPh sb="3" eb="5">
      <t>カンキョウ</t>
    </rPh>
    <rPh sb="5" eb="7">
      <t>カイハツ</t>
    </rPh>
    <phoneticPr fontId="1"/>
  </si>
  <si>
    <t>11.要件確認</t>
    <rPh sb="3" eb="7">
      <t>ヨウケンカクニン</t>
    </rPh>
    <phoneticPr fontId="1"/>
  </si>
  <si>
    <t>10.要件定義</t>
    <rPh sb="3" eb="7">
      <t>ヨウケンテイギ</t>
    </rPh>
    <phoneticPr fontId="1"/>
  </si>
  <si>
    <t>20.基本設計＿基本設計書作成</t>
    <rPh sb="3" eb="5">
      <t>キホン</t>
    </rPh>
    <rPh sb="5" eb="7">
      <t>セッケイ</t>
    </rPh>
    <rPh sb="8" eb="10">
      <t>キホン</t>
    </rPh>
    <rPh sb="10" eb="13">
      <t>セッケイショ</t>
    </rPh>
    <rPh sb="13" eb="15">
      <t>サクセイ</t>
    </rPh>
    <phoneticPr fontId="1"/>
  </si>
  <si>
    <t>21.基本設計＿基本設計レビュー対応</t>
    <rPh sb="3" eb="5">
      <t>キホン</t>
    </rPh>
    <rPh sb="5" eb="7">
      <t>セッケイ</t>
    </rPh>
    <rPh sb="8" eb="10">
      <t>キホン</t>
    </rPh>
    <rPh sb="10" eb="12">
      <t>セッケイ</t>
    </rPh>
    <rPh sb="16" eb="18">
      <t>タイオウ</t>
    </rPh>
    <phoneticPr fontId="1"/>
  </si>
  <si>
    <t>30.詳細設計＿詳細設計書作成</t>
    <rPh sb="3" eb="7">
      <t>ショウサイセッケイ</t>
    </rPh>
    <rPh sb="8" eb="12">
      <t>ショウサイセッケイ</t>
    </rPh>
    <rPh sb="13" eb="15">
      <t>サクセイ</t>
    </rPh>
    <phoneticPr fontId="1"/>
  </si>
  <si>
    <t>31.詳細設計＿詳細設計レビュー対応</t>
    <rPh sb="3" eb="7">
      <t>ショウサイセッケイ</t>
    </rPh>
    <rPh sb="8" eb="12">
      <t>ショウサイセッケイ</t>
    </rPh>
    <rPh sb="16" eb="18">
      <t>タイオウ</t>
    </rPh>
    <phoneticPr fontId="1"/>
  </si>
  <si>
    <t>40.開発＿プログラム作成</t>
    <rPh sb="3" eb="5">
      <t>カイハツ</t>
    </rPh>
    <rPh sb="11" eb="13">
      <t>サクセイ</t>
    </rPh>
    <phoneticPr fontId="1"/>
  </si>
  <si>
    <t>41.開発＿プログラムレビュー対応</t>
    <rPh sb="3" eb="5">
      <t>カイハツ</t>
    </rPh>
    <rPh sb="15" eb="17">
      <t>タイオウ</t>
    </rPh>
    <phoneticPr fontId="1"/>
  </si>
  <si>
    <t>51.単体テスト＿テスト仕様書作成</t>
    <rPh sb="3" eb="5">
      <t>タンタイ</t>
    </rPh>
    <rPh sb="12" eb="15">
      <t>シヨウショ</t>
    </rPh>
    <rPh sb="15" eb="17">
      <t>サクセイ</t>
    </rPh>
    <phoneticPr fontId="1"/>
  </si>
  <si>
    <t>52.単体テスト＿テスト仕様書レビュー対応</t>
    <rPh sb="3" eb="5">
      <t>タンタイ</t>
    </rPh>
    <rPh sb="12" eb="15">
      <t>シヨウショ</t>
    </rPh>
    <rPh sb="19" eb="21">
      <t>タイオウ</t>
    </rPh>
    <phoneticPr fontId="1"/>
  </si>
  <si>
    <t>53.単体テスト＿テストデータ準備</t>
    <rPh sb="3" eb="5">
      <t>タンタイ</t>
    </rPh>
    <rPh sb="15" eb="17">
      <t>ジュンビ</t>
    </rPh>
    <phoneticPr fontId="1"/>
  </si>
  <si>
    <t>54.単体テスト＿テスト実行</t>
    <rPh sb="3" eb="5">
      <t>タンタイ</t>
    </rPh>
    <rPh sb="12" eb="14">
      <t>ジッコウ</t>
    </rPh>
    <phoneticPr fontId="1"/>
  </si>
  <si>
    <t>55.単体テスト＿テストエビデンス作成</t>
    <rPh sb="3" eb="5">
      <t>タンタイ</t>
    </rPh>
    <rPh sb="17" eb="19">
      <t>サクセイ</t>
    </rPh>
    <phoneticPr fontId="1"/>
  </si>
  <si>
    <t>56.単体テスト＿テストエビデンスレビュー対応</t>
    <rPh sb="3" eb="5">
      <t>タンタイ</t>
    </rPh>
    <rPh sb="21" eb="23">
      <t>タイオウ</t>
    </rPh>
    <phoneticPr fontId="1"/>
  </si>
  <si>
    <t>60.社内納品</t>
    <rPh sb="3" eb="7">
      <t>シャナイノウヒン</t>
    </rPh>
    <phoneticPr fontId="1"/>
  </si>
  <si>
    <t>70.社内受入指摘対応＿内容打ち合わせ</t>
    <rPh sb="3" eb="5">
      <t>シャナイ</t>
    </rPh>
    <rPh sb="5" eb="6">
      <t>ウ</t>
    </rPh>
    <rPh sb="6" eb="7">
      <t>イ</t>
    </rPh>
    <rPh sb="7" eb="9">
      <t>シテキ</t>
    </rPh>
    <rPh sb="9" eb="11">
      <t>タイオウ</t>
    </rPh>
    <rPh sb="12" eb="14">
      <t>ナイヨウ</t>
    </rPh>
    <rPh sb="14" eb="15">
      <t>ウ</t>
    </rPh>
    <rPh sb="16" eb="17">
      <t>ア</t>
    </rPh>
    <phoneticPr fontId="1"/>
  </si>
  <si>
    <t>71.社内受入指摘対応＿再設計</t>
    <rPh sb="3" eb="5">
      <t>シャナイ</t>
    </rPh>
    <rPh sb="5" eb="9">
      <t>ウケイレシテキ</t>
    </rPh>
    <rPh sb="9" eb="11">
      <t>タイオウ</t>
    </rPh>
    <rPh sb="12" eb="15">
      <t>サイセッケイ</t>
    </rPh>
    <phoneticPr fontId="1"/>
  </si>
  <si>
    <t>72.社内受入指摘対応＿再開発</t>
    <rPh sb="3" eb="7">
      <t>シャナイウケイレ</t>
    </rPh>
    <rPh sb="7" eb="11">
      <t>シテキタイオウ</t>
    </rPh>
    <rPh sb="12" eb="13">
      <t>サイ</t>
    </rPh>
    <rPh sb="13" eb="15">
      <t>カイハツ</t>
    </rPh>
    <phoneticPr fontId="1"/>
  </si>
  <si>
    <t>73.社内受入指摘対応＿再テスト</t>
    <rPh sb="3" eb="11">
      <t>シャナイウケイレシテキタイオウ</t>
    </rPh>
    <rPh sb="12" eb="13">
      <t>サイ</t>
    </rPh>
    <phoneticPr fontId="1"/>
  </si>
  <si>
    <t>80.顧客受入指摘対応＿内容打ち合わせ</t>
    <rPh sb="5" eb="6">
      <t>ウ</t>
    </rPh>
    <rPh sb="6" eb="7">
      <t>イ</t>
    </rPh>
    <rPh sb="7" eb="9">
      <t>シテキ</t>
    </rPh>
    <rPh sb="9" eb="11">
      <t>タイオウ</t>
    </rPh>
    <rPh sb="12" eb="14">
      <t>ナイヨウ</t>
    </rPh>
    <rPh sb="14" eb="15">
      <t>ウ</t>
    </rPh>
    <rPh sb="16" eb="17">
      <t>ア</t>
    </rPh>
    <phoneticPr fontId="1"/>
  </si>
  <si>
    <t>81.顧客受入指摘対応＿再設計</t>
    <rPh sb="5" eb="9">
      <t>ウケイレシテキ</t>
    </rPh>
    <rPh sb="9" eb="11">
      <t>タイオウ</t>
    </rPh>
    <rPh sb="12" eb="15">
      <t>サイセッケイ</t>
    </rPh>
    <phoneticPr fontId="1"/>
  </si>
  <si>
    <t>82.顧客受入指摘対応＿再開発</t>
    <rPh sb="7" eb="11">
      <t>シテキタイオウ</t>
    </rPh>
    <rPh sb="12" eb="13">
      <t>サイ</t>
    </rPh>
    <rPh sb="13" eb="15">
      <t>カイハツ</t>
    </rPh>
    <phoneticPr fontId="1"/>
  </si>
  <si>
    <t>83.顧客受入指摘対応＿再テスト</t>
    <rPh sb="12" eb="13">
      <t>サイ</t>
    </rPh>
    <phoneticPr fontId="1"/>
  </si>
  <si>
    <t>PJタスクジャンル→</t>
    <phoneticPr fontId="1"/>
  </si>
  <si>
    <t>PJタスクジャンル</t>
    <phoneticPr fontId="1"/>
  </si>
  <si>
    <t>対象機能</t>
    <rPh sb="0" eb="2">
      <t>タイショウ</t>
    </rPh>
    <rPh sb="2" eb="4">
      <t>キノウ</t>
    </rPh>
    <phoneticPr fontId="1"/>
  </si>
  <si>
    <t>PJ対象機能→</t>
    <rPh sb="2" eb="6">
      <t>タイショウキノウ</t>
    </rPh>
    <phoneticPr fontId="1"/>
  </si>
  <si>
    <t>ID</t>
    <phoneticPr fontId="1"/>
  </si>
  <si>
    <t>若手育成</t>
    <rPh sb="0" eb="4">
      <t>ワカテイクセイ</t>
    </rPh>
    <phoneticPr fontId="1"/>
  </si>
  <si>
    <t>サンプルA</t>
    <phoneticPr fontId="1"/>
  </si>
  <si>
    <t>サンプルA＿帳票</t>
    <rPh sb="6" eb="8">
      <t>チョウヒョウ</t>
    </rPh>
    <phoneticPr fontId="1"/>
  </si>
  <si>
    <t>サンプルA＿職員検索バッチ</t>
    <rPh sb="6" eb="10">
      <t>ショクインケンサク</t>
    </rPh>
    <phoneticPr fontId="1"/>
  </si>
  <si>
    <t>サンプルA＿給与確認画面</t>
    <rPh sb="6" eb="12">
      <t>キュウヨカクニンガメン</t>
    </rPh>
    <phoneticPr fontId="1"/>
  </si>
  <si>
    <t>日付</t>
    <rPh sb="0" eb="2">
      <t>ヒヅケ</t>
    </rPh>
    <phoneticPr fontId="1"/>
  </si>
  <si>
    <t>休</t>
    <rPh sb="0" eb="1">
      <t>ヤス</t>
    </rPh>
    <phoneticPr fontId="1"/>
  </si>
  <si>
    <t>勤務時間</t>
    <rPh sb="0" eb="4">
      <t>キンムジカン</t>
    </rPh>
    <phoneticPr fontId="1"/>
  </si>
  <si>
    <t>記録時間</t>
    <rPh sb="0" eb="2">
      <t>キロク</t>
    </rPh>
    <rPh sb="2" eb="4">
      <t>ジカン</t>
    </rPh>
    <phoneticPr fontId="1"/>
  </si>
  <si>
    <t>チェック月</t>
    <rPh sb="4" eb="5">
      <t>ツキ</t>
    </rPh>
    <phoneticPr fontId="1"/>
  </si>
  <si>
    <t>チェック年</t>
    <rPh sb="4" eb="5">
      <t>ネン</t>
    </rPh>
    <phoneticPr fontId="1"/>
  </si>
  <si>
    <t>チェック日</t>
    <rPh sb="4" eb="5">
      <t>ビ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</si>
</sst>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m/dd\ aaa"/>
    <numFmt numFmtId="177" formatCode="[h]:mm"/>
  </numFmts>
  <fonts count="4" x14ac:knownFonts="1">
    <font>
      <sz val="11"/>
      <color theme="1"/>
      <name val="Meiryo UI"/>
      <family val="3"/>
      <charset val="128"/>
    </font>
    <font>
      <sz val="6"/>
      <name val="Meiryo UI"/>
      <family val="3"/>
      <charset val="128"/>
    </font>
    <font>
      <b/>
      <sz val="11"/>
      <color theme="1"/>
      <name val="Meiryo UI"/>
      <family val="3"/>
      <charset val="128"/>
    </font>
    <font>
      <sz val="11"/>
      <color indexed="81"/>
      <name val="Meiryo UI"/>
      <family val="3"/>
      <charset val="128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176" fontId="0" fillId="0" borderId="0" xfId="0" applyNumberFormat="1" applyAlignment="1">
      <alignment horizontal="left" vertical="center"/>
    </xf>
    <xf numFmtId="177" fontId="0" fillId="0" borderId="0" xfId="0" applyNumberFormat="1" applyAlignment="1">
      <alignment horizontal="left" vertical="center"/>
    </xf>
    <xf numFmtId="176" fontId="2" fillId="0" borderId="0" xfId="0" applyNumberFormat="1" applyFont="1" applyAlignment="1">
      <alignment horizontal="left" vertical="center"/>
    </xf>
    <xf numFmtId="0" fontId="2" fillId="0" borderId="0" xfId="0" applyFont="1">
      <alignment vertical="center"/>
    </xf>
    <xf numFmtId="177" fontId="2" fillId="0" borderId="0" xfId="0" applyNumberFormat="1" applyFont="1" applyAlignment="1">
      <alignment horizontal="left" vertical="center"/>
    </xf>
    <xf numFmtId="0" fontId="0" fillId="0" borderId="1" xfId="0" applyBorder="1">
      <alignment vertical="center"/>
    </xf>
    <xf numFmtId="20" fontId="0" fillId="0" borderId="0" xfId="0" applyNumberFormat="1">
      <alignment vertical="center"/>
    </xf>
    <xf numFmtId="176" fontId="0" fillId="0" borderId="1" xfId="0" applyNumberFormat="1" applyBorder="1" applyAlignment="1">
      <alignment horizontal="left"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</cellXfs>
  <cellStyles count="1">
    <cellStyle name="標準" xfId="0" builtinId="0" customBuiltin="1"/>
  </cellStyles>
  <dxfs count="2">
    <dxf>
      <fill>
        <patternFill>
          <bgColor theme="5" tint="0.79998168889431442"/>
        </patternFill>
      </fill>
    </dxf>
    <dxf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01"/>
  <sheetViews>
    <sheetView tabSelected="1" zoomScaleNormal="100" workbookViewId="0">
      <pane ySplit="1" topLeftCell="A2" activePane="bottomLeft" state="frozen"/>
      <selection pane="bottomLeft"/>
    </sheetView>
  </sheetViews>
  <sheetFormatPr defaultRowHeight="15.75" x14ac:dyDescent="0.25"/>
  <cols>
    <col min="1" max="1" width="4.5546875" bestFit="1" customWidth="1"/>
    <col min="2" max="2" width="8.5546875" style="1" bestFit="1" customWidth="1"/>
    <col min="3" max="3" width="18.44140625" customWidth="1"/>
    <col min="4" max="4" width="20.88671875" bestFit="1" customWidth="1"/>
    <col min="5" max="6" width="8.21875" style="2" bestFit="1" customWidth="1"/>
    <col min="7" max="7" width="8.21875" style="2" customWidth="1"/>
    <col min="8" max="8" width="29" bestFit="1" customWidth="1"/>
    <col min="9" max="9" width="26.21875" customWidth="1"/>
  </cols>
  <sheetData>
    <row r="1" spans="1:9" x14ac:dyDescent="0.25">
      <c r="A1" s="4" t="s">
        <v>36</v>
      </c>
      <c r="B1" s="3" t="s">
        <v>0</v>
      </c>
      <c r="C1" s="4" t="s">
        <v>1</v>
      </c>
      <c r="D1" s="4" t="s">
        <v>34</v>
      </c>
      <c r="E1" s="5" t="s">
        <v>2</v>
      </c>
      <c r="F1" s="5" t="s">
        <v>3</v>
      </c>
      <c r="G1" s="5" t="s">
        <v>7</v>
      </c>
      <c r="H1" s="4" t="s">
        <v>33</v>
      </c>
      <c r="I1" s="4" t="s">
        <v>4</v>
      </c>
    </row>
    <row r="2" spans="1:9" x14ac:dyDescent="0.25">
      <c r="A2">
        <f>ROW()-ROW($A$1)</f>
        <v>1</v>
      </c>
    </row>
    <row r="3" spans="1:9" x14ac:dyDescent="0.25">
      <c r="A3">
        <f t="shared" ref="A3:A66" si="0">ROW()-ROW($A$1)</f>
        <v>2</v>
      </c>
    </row>
    <row r="4" spans="1:9" x14ac:dyDescent="0.25">
      <c r="A4">
        <f t="shared" si="0"/>
        <v>3</v>
      </c>
    </row>
    <row r="5" spans="1:9" x14ac:dyDescent="0.25">
      <c r="A5">
        <f t="shared" si="0"/>
        <v>4</v>
      </c>
    </row>
    <row r="6" spans="1:9" x14ac:dyDescent="0.25">
      <c r="A6">
        <f t="shared" si="0"/>
        <v>5</v>
      </c>
    </row>
    <row r="7" spans="1:9" x14ac:dyDescent="0.25">
      <c r="A7">
        <f t="shared" si="0"/>
        <v>6</v>
      </c>
    </row>
    <row r="8" spans="1:9" x14ac:dyDescent="0.25">
      <c r="A8">
        <f t="shared" si="0"/>
        <v>7</v>
      </c>
    </row>
    <row r="9" spans="1:9" x14ac:dyDescent="0.25">
      <c r="A9">
        <f t="shared" si="0"/>
        <v>8</v>
      </c>
    </row>
    <row r="10" spans="1:9" x14ac:dyDescent="0.25">
      <c r="A10">
        <f t="shared" si="0"/>
        <v>9</v>
      </c>
    </row>
    <row r="11" spans="1:9" x14ac:dyDescent="0.25">
      <c r="A11">
        <f t="shared" si="0"/>
        <v>10</v>
      </c>
    </row>
    <row r="12" spans="1:9" x14ac:dyDescent="0.25">
      <c r="A12">
        <f t="shared" si="0"/>
        <v>11</v>
      </c>
    </row>
    <row r="13" spans="1:9" x14ac:dyDescent="0.25">
      <c r="A13">
        <f t="shared" si="0"/>
        <v>12</v>
      </c>
    </row>
    <row r="14" spans="1:9" x14ac:dyDescent="0.25">
      <c r="A14">
        <f t="shared" si="0"/>
        <v>13</v>
      </c>
    </row>
    <row r="15" spans="1:9" x14ac:dyDescent="0.25">
      <c r="A15">
        <f t="shared" si="0"/>
        <v>14</v>
      </c>
    </row>
    <row r="16" spans="1:9" x14ac:dyDescent="0.25">
      <c r="A16">
        <f t="shared" si="0"/>
        <v>15</v>
      </c>
    </row>
    <row r="17" spans="1:1" x14ac:dyDescent="0.25">
      <c r="A17">
        <f t="shared" si="0"/>
        <v>16</v>
      </c>
    </row>
    <row r="18" spans="1:1" x14ac:dyDescent="0.25">
      <c r="A18">
        <f t="shared" si="0"/>
        <v>17</v>
      </c>
    </row>
    <row r="19" spans="1:1" x14ac:dyDescent="0.25">
      <c r="A19">
        <f t="shared" si="0"/>
        <v>18</v>
      </c>
    </row>
    <row r="20" spans="1:1" x14ac:dyDescent="0.25">
      <c r="A20">
        <f t="shared" si="0"/>
        <v>19</v>
      </c>
    </row>
    <row r="21" spans="1:1" x14ac:dyDescent="0.25">
      <c r="A21">
        <f t="shared" si="0"/>
        <v>20</v>
      </c>
    </row>
    <row r="22" spans="1:1" x14ac:dyDescent="0.25">
      <c r="A22">
        <f t="shared" si="0"/>
        <v>21</v>
      </c>
    </row>
    <row r="23" spans="1:1" x14ac:dyDescent="0.25">
      <c r="A23">
        <f t="shared" si="0"/>
        <v>22</v>
      </c>
    </row>
    <row r="24" spans="1:1" x14ac:dyDescent="0.25">
      <c r="A24">
        <f t="shared" si="0"/>
        <v>23</v>
      </c>
    </row>
    <row r="25" spans="1:1" x14ac:dyDescent="0.25">
      <c r="A25">
        <f t="shared" si="0"/>
        <v>24</v>
      </c>
    </row>
    <row r="26" spans="1:1" x14ac:dyDescent="0.25">
      <c r="A26">
        <f t="shared" si="0"/>
        <v>25</v>
      </c>
    </row>
    <row r="27" spans="1:1" x14ac:dyDescent="0.25">
      <c r="A27">
        <f t="shared" si="0"/>
        <v>26</v>
      </c>
    </row>
    <row r="28" spans="1:1" x14ac:dyDescent="0.25">
      <c r="A28">
        <f t="shared" si="0"/>
        <v>27</v>
      </c>
    </row>
    <row r="29" spans="1:1" x14ac:dyDescent="0.25">
      <c r="A29">
        <f t="shared" si="0"/>
        <v>28</v>
      </c>
    </row>
    <row r="30" spans="1:1" x14ac:dyDescent="0.25">
      <c r="A30">
        <f t="shared" si="0"/>
        <v>29</v>
      </c>
    </row>
    <row r="31" spans="1:1" x14ac:dyDescent="0.25">
      <c r="A31">
        <f t="shared" si="0"/>
        <v>30</v>
      </c>
    </row>
    <row r="32" spans="1:1" x14ac:dyDescent="0.25">
      <c r="A32">
        <f t="shared" si="0"/>
        <v>31</v>
      </c>
    </row>
    <row r="33" spans="1:1" x14ac:dyDescent="0.25">
      <c r="A33">
        <f t="shared" si="0"/>
        <v>32</v>
      </c>
    </row>
    <row r="34" spans="1:1" x14ac:dyDescent="0.25">
      <c r="A34">
        <f t="shared" si="0"/>
        <v>33</v>
      </c>
    </row>
    <row r="35" spans="1:1" x14ac:dyDescent="0.25">
      <c r="A35">
        <f t="shared" si="0"/>
        <v>34</v>
      </c>
    </row>
    <row r="36" spans="1:1" x14ac:dyDescent="0.25">
      <c r="A36">
        <f t="shared" si="0"/>
        <v>35</v>
      </c>
    </row>
    <row r="37" spans="1:1" x14ac:dyDescent="0.25">
      <c r="A37">
        <f t="shared" si="0"/>
        <v>36</v>
      </c>
    </row>
    <row r="38" spans="1:1" x14ac:dyDescent="0.25">
      <c r="A38">
        <f t="shared" si="0"/>
        <v>37</v>
      </c>
    </row>
    <row r="39" spans="1:1" x14ac:dyDescent="0.25">
      <c r="A39">
        <f t="shared" si="0"/>
        <v>38</v>
      </c>
    </row>
    <row r="40" spans="1:1" x14ac:dyDescent="0.25">
      <c r="A40">
        <f t="shared" si="0"/>
        <v>39</v>
      </c>
    </row>
    <row r="41" spans="1:1" x14ac:dyDescent="0.25">
      <c r="A41">
        <f t="shared" si="0"/>
        <v>40</v>
      </c>
    </row>
    <row r="42" spans="1:1" x14ac:dyDescent="0.25">
      <c r="A42">
        <f t="shared" si="0"/>
        <v>41</v>
      </c>
    </row>
    <row r="43" spans="1:1" x14ac:dyDescent="0.25">
      <c r="A43">
        <f t="shared" si="0"/>
        <v>42</v>
      </c>
    </row>
    <row r="44" spans="1:1" x14ac:dyDescent="0.25">
      <c r="A44">
        <f t="shared" si="0"/>
        <v>43</v>
      </c>
    </row>
    <row r="45" spans="1:1" x14ac:dyDescent="0.25">
      <c r="A45">
        <f t="shared" si="0"/>
        <v>44</v>
      </c>
    </row>
    <row r="46" spans="1:1" x14ac:dyDescent="0.25">
      <c r="A46">
        <f t="shared" si="0"/>
        <v>45</v>
      </c>
    </row>
    <row r="47" spans="1:1" x14ac:dyDescent="0.25">
      <c r="A47">
        <f t="shared" si="0"/>
        <v>46</v>
      </c>
    </row>
    <row r="48" spans="1:1" x14ac:dyDescent="0.25">
      <c r="A48">
        <f t="shared" si="0"/>
        <v>47</v>
      </c>
    </row>
    <row r="49" spans="1:1" x14ac:dyDescent="0.25">
      <c r="A49">
        <f t="shared" si="0"/>
        <v>48</v>
      </c>
    </row>
    <row r="50" spans="1:1" x14ac:dyDescent="0.25">
      <c r="A50">
        <f t="shared" si="0"/>
        <v>49</v>
      </c>
    </row>
    <row r="51" spans="1:1" x14ac:dyDescent="0.25">
      <c r="A51">
        <f t="shared" si="0"/>
        <v>50</v>
      </c>
    </row>
    <row r="52" spans="1:1" x14ac:dyDescent="0.25">
      <c r="A52">
        <f t="shared" si="0"/>
        <v>51</v>
      </c>
    </row>
    <row r="53" spans="1:1" x14ac:dyDescent="0.25">
      <c r="A53">
        <f t="shared" si="0"/>
        <v>52</v>
      </c>
    </row>
    <row r="54" spans="1:1" x14ac:dyDescent="0.25">
      <c r="A54">
        <f t="shared" si="0"/>
        <v>53</v>
      </c>
    </row>
    <row r="55" spans="1:1" x14ac:dyDescent="0.25">
      <c r="A55">
        <f t="shared" si="0"/>
        <v>54</v>
      </c>
    </row>
    <row r="56" spans="1:1" x14ac:dyDescent="0.25">
      <c r="A56">
        <f t="shared" si="0"/>
        <v>55</v>
      </c>
    </row>
    <row r="57" spans="1:1" x14ac:dyDescent="0.25">
      <c r="A57">
        <f t="shared" si="0"/>
        <v>56</v>
      </c>
    </row>
    <row r="58" spans="1:1" x14ac:dyDescent="0.25">
      <c r="A58">
        <f t="shared" si="0"/>
        <v>57</v>
      </c>
    </row>
    <row r="59" spans="1:1" x14ac:dyDescent="0.25">
      <c r="A59">
        <f t="shared" si="0"/>
        <v>58</v>
      </c>
    </row>
    <row r="60" spans="1:1" x14ac:dyDescent="0.25">
      <c r="A60">
        <f t="shared" si="0"/>
        <v>59</v>
      </c>
    </row>
    <row r="61" spans="1:1" x14ac:dyDescent="0.25">
      <c r="A61">
        <f t="shared" si="0"/>
        <v>60</v>
      </c>
    </row>
    <row r="62" spans="1:1" x14ac:dyDescent="0.25">
      <c r="A62">
        <f t="shared" si="0"/>
        <v>61</v>
      </c>
    </row>
    <row r="63" spans="1:1" x14ac:dyDescent="0.25">
      <c r="A63">
        <f t="shared" si="0"/>
        <v>62</v>
      </c>
    </row>
    <row r="64" spans="1:1" x14ac:dyDescent="0.25">
      <c r="A64">
        <f t="shared" si="0"/>
        <v>63</v>
      </c>
    </row>
    <row r="65" spans="1:1" x14ac:dyDescent="0.25">
      <c r="A65">
        <f t="shared" si="0"/>
        <v>64</v>
      </c>
    </row>
    <row r="66" spans="1:1" x14ac:dyDescent="0.25">
      <c r="A66">
        <f t="shared" si="0"/>
        <v>65</v>
      </c>
    </row>
    <row r="67" spans="1:1" x14ac:dyDescent="0.25">
      <c r="A67">
        <f t="shared" ref="A67:A130" si="1">ROW()-ROW($A$1)</f>
        <v>66</v>
      </c>
    </row>
    <row r="68" spans="1:1" x14ac:dyDescent="0.25">
      <c r="A68">
        <f t="shared" si="1"/>
        <v>67</v>
      </c>
    </row>
    <row r="69" spans="1:1" x14ac:dyDescent="0.25">
      <c r="A69">
        <f t="shared" si="1"/>
        <v>68</v>
      </c>
    </row>
    <row r="70" spans="1:1" x14ac:dyDescent="0.25">
      <c r="A70">
        <f t="shared" si="1"/>
        <v>69</v>
      </c>
    </row>
    <row r="71" spans="1:1" x14ac:dyDescent="0.25">
      <c r="A71">
        <f t="shared" si="1"/>
        <v>70</v>
      </c>
    </row>
    <row r="72" spans="1:1" x14ac:dyDescent="0.25">
      <c r="A72">
        <f t="shared" si="1"/>
        <v>71</v>
      </c>
    </row>
    <row r="73" spans="1:1" x14ac:dyDescent="0.25">
      <c r="A73">
        <f t="shared" si="1"/>
        <v>72</v>
      </c>
    </row>
    <row r="74" spans="1:1" x14ac:dyDescent="0.25">
      <c r="A74">
        <f t="shared" si="1"/>
        <v>73</v>
      </c>
    </row>
    <row r="75" spans="1:1" x14ac:dyDescent="0.25">
      <c r="A75">
        <f t="shared" si="1"/>
        <v>74</v>
      </c>
    </row>
    <row r="76" spans="1:1" x14ac:dyDescent="0.25">
      <c r="A76">
        <f t="shared" si="1"/>
        <v>75</v>
      </c>
    </row>
    <row r="77" spans="1:1" x14ac:dyDescent="0.25">
      <c r="A77">
        <f t="shared" si="1"/>
        <v>76</v>
      </c>
    </row>
    <row r="78" spans="1:1" x14ac:dyDescent="0.25">
      <c r="A78">
        <f t="shared" si="1"/>
        <v>77</v>
      </c>
    </row>
    <row r="79" spans="1:1" x14ac:dyDescent="0.25">
      <c r="A79">
        <f t="shared" si="1"/>
        <v>78</v>
      </c>
    </row>
    <row r="80" spans="1:1" x14ac:dyDescent="0.25">
      <c r="A80">
        <f t="shared" si="1"/>
        <v>79</v>
      </c>
    </row>
    <row r="81" spans="1:1" x14ac:dyDescent="0.25">
      <c r="A81">
        <f t="shared" si="1"/>
        <v>80</v>
      </c>
    </row>
    <row r="82" spans="1:1" x14ac:dyDescent="0.25">
      <c r="A82">
        <f t="shared" si="1"/>
        <v>81</v>
      </c>
    </row>
    <row r="83" spans="1:1" x14ac:dyDescent="0.25">
      <c r="A83">
        <f t="shared" si="1"/>
        <v>82</v>
      </c>
    </row>
    <row r="84" spans="1:1" x14ac:dyDescent="0.25">
      <c r="A84">
        <f t="shared" si="1"/>
        <v>83</v>
      </c>
    </row>
    <row r="85" spans="1:1" x14ac:dyDescent="0.25">
      <c r="A85">
        <f t="shared" si="1"/>
        <v>84</v>
      </c>
    </row>
    <row r="86" spans="1:1" x14ac:dyDescent="0.25">
      <c r="A86">
        <f t="shared" si="1"/>
        <v>85</v>
      </c>
    </row>
    <row r="87" spans="1:1" x14ac:dyDescent="0.25">
      <c r="A87">
        <f t="shared" si="1"/>
        <v>86</v>
      </c>
    </row>
    <row r="88" spans="1:1" x14ac:dyDescent="0.25">
      <c r="A88">
        <f t="shared" si="1"/>
        <v>87</v>
      </c>
    </row>
    <row r="89" spans="1:1" x14ac:dyDescent="0.25">
      <c r="A89">
        <f t="shared" si="1"/>
        <v>88</v>
      </c>
    </row>
    <row r="90" spans="1:1" x14ac:dyDescent="0.25">
      <c r="A90">
        <f t="shared" si="1"/>
        <v>89</v>
      </c>
    </row>
    <row r="91" spans="1:1" x14ac:dyDescent="0.25">
      <c r="A91">
        <f t="shared" si="1"/>
        <v>90</v>
      </c>
    </row>
    <row r="92" spans="1:1" x14ac:dyDescent="0.25">
      <c r="A92">
        <f t="shared" si="1"/>
        <v>91</v>
      </c>
    </row>
    <row r="93" spans="1:1" x14ac:dyDescent="0.25">
      <c r="A93">
        <f t="shared" si="1"/>
        <v>92</v>
      </c>
    </row>
    <row r="94" spans="1:1" x14ac:dyDescent="0.25">
      <c r="A94">
        <f t="shared" si="1"/>
        <v>93</v>
      </c>
    </row>
    <row r="95" spans="1:1" x14ac:dyDescent="0.25">
      <c r="A95">
        <f t="shared" si="1"/>
        <v>94</v>
      </c>
    </row>
    <row r="96" spans="1:1" x14ac:dyDescent="0.25">
      <c r="A96">
        <f t="shared" si="1"/>
        <v>95</v>
      </c>
    </row>
    <row r="97" spans="1:1" x14ac:dyDescent="0.25">
      <c r="A97">
        <f t="shared" si="1"/>
        <v>96</v>
      </c>
    </row>
    <row r="98" spans="1:1" x14ac:dyDescent="0.25">
      <c r="A98">
        <f t="shared" si="1"/>
        <v>97</v>
      </c>
    </row>
    <row r="99" spans="1:1" x14ac:dyDescent="0.25">
      <c r="A99">
        <f t="shared" si="1"/>
        <v>98</v>
      </c>
    </row>
    <row r="100" spans="1:1" x14ac:dyDescent="0.25">
      <c r="A100">
        <f t="shared" si="1"/>
        <v>99</v>
      </c>
    </row>
    <row r="101" spans="1:1" x14ac:dyDescent="0.25">
      <c r="A101">
        <f t="shared" si="1"/>
        <v>100</v>
      </c>
    </row>
    <row r="102" spans="1:1" x14ac:dyDescent="0.25">
      <c r="A102">
        <f t="shared" si="1"/>
        <v>101</v>
      </c>
    </row>
    <row r="103" spans="1:1" x14ac:dyDescent="0.25">
      <c r="A103">
        <f t="shared" si="1"/>
        <v>102</v>
      </c>
    </row>
    <row r="104" spans="1:1" x14ac:dyDescent="0.25">
      <c r="A104">
        <f t="shared" si="1"/>
        <v>103</v>
      </c>
    </row>
    <row r="105" spans="1:1" x14ac:dyDescent="0.25">
      <c r="A105">
        <f t="shared" si="1"/>
        <v>104</v>
      </c>
    </row>
    <row r="106" spans="1:1" x14ac:dyDescent="0.25">
      <c r="A106">
        <f t="shared" si="1"/>
        <v>105</v>
      </c>
    </row>
    <row r="107" spans="1:1" x14ac:dyDescent="0.25">
      <c r="A107">
        <f t="shared" si="1"/>
        <v>106</v>
      </c>
    </row>
    <row r="108" spans="1:1" x14ac:dyDescent="0.25">
      <c r="A108">
        <f t="shared" si="1"/>
        <v>107</v>
      </c>
    </row>
    <row r="109" spans="1:1" x14ac:dyDescent="0.25">
      <c r="A109">
        <f t="shared" si="1"/>
        <v>108</v>
      </c>
    </row>
    <row r="110" spans="1:1" x14ac:dyDescent="0.25">
      <c r="A110">
        <f t="shared" si="1"/>
        <v>109</v>
      </c>
    </row>
    <row r="111" spans="1:1" x14ac:dyDescent="0.25">
      <c r="A111">
        <f t="shared" si="1"/>
        <v>110</v>
      </c>
    </row>
    <row r="112" spans="1:1" x14ac:dyDescent="0.25">
      <c r="A112">
        <f t="shared" si="1"/>
        <v>111</v>
      </c>
    </row>
    <row r="113" spans="1:1" x14ac:dyDescent="0.25">
      <c r="A113">
        <f t="shared" si="1"/>
        <v>112</v>
      </c>
    </row>
    <row r="114" spans="1:1" x14ac:dyDescent="0.25">
      <c r="A114">
        <f t="shared" si="1"/>
        <v>113</v>
      </c>
    </row>
    <row r="115" spans="1:1" x14ac:dyDescent="0.25">
      <c r="A115">
        <f t="shared" si="1"/>
        <v>114</v>
      </c>
    </row>
    <row r="116" spans="1:1" x14ac:dyDescent="0.25">
      <c r="A116">
        <f t="shared" si="1"/>
        <v>115</v>
      </c>
    </row>
    <row r="117" spans="1:1" x14ac:dyDescent="0.25">
      <c r="A117">
        <f t="shared" si="1"/>
        <v>116</v>
      </c>
    </row>
    <row r="118" spans="1:1" x14ac:dyDescent="0.25">
      <c r="A118">
        <f t="shared" si="1"/>
        <v>117</v>
      </c>
    </row>
    <row r="119" spans="1:1" x14ac:dyDescent="0.25">
      <c r="A119">
        <f t="shared" si="1"/>
        <v>118</v>
      </c>
    </row>
    <row r="120" spans="1:1" x14ac:dyDescent="0.25">
      <c r="A120">
        <f t="shared" si="1"/>
        <v>119</v>
      </c>
    </row>
    <row r="121" spans="1:1" x14ac:dyDescent="0.25">
      <c r="A121">
        <f t="shared" si="1"/>
        <v>120</v>
      </c>
    </row>
    <row r="122" spans="1:1" x14ac:dyDescent="0.25">
      <c r="A122">
        <f t="shared" si="1"/>
        <v>121</v>
      </c>
    </row>
    <row r="123" spans="1:1" x14ac:dyDescent="0.25">
      <c r="A123">
        <f t="shared" si="1"/>
        <v>122</v>
      </c>
    </row>
    <row r="124" spans="1:1" x14ac:dyDescent="0.25">
      <c r="A124">
        <f t="shared" si="1"/>
        <v>123</v>
      </c>
    </row>
    <row r="125" spans="1:1" x14ac:dyDescent="0.25">
      <c r="A125">
        <f t="shared" si="1"/>
        <v>124</v>
      </c>
    </row>
    <row r="126" spans="1:1" x14ac:dyDescent="0.25">
      <c r="A126">
        <f t="shared" si="1"/>
        <v>125</v>
      </c>
    </row>
    <row r="127" spans="1:1" x14ac:dyDescent="0.25">
      <c r="A127">
        <f t="shared" si="1"/>
        <v>126</v>
      </c>
    </row>
    <row r="128" spans="1:1" x14ac:dyDescent="0.25">
      <c r="A128">
        <f t="shared" si="1"/>
        <v>127</v>
      </c>
    </row>
    <row r="129" spans="1:1" x14ac:dyDescent="0.25">
      <c r="A129">
        <f t="shared" si="1"/>
        <v>128</v>
      </c>
    </row>
    <row r="130" spans="1:1" x14ac:dyDescent="0.25">
      <c r="A130">
        <f t="shared" si="1"/>
        <v>129</v>
      </c>
    </row>
    <row r="131" spans="1:1" x14ac:dyDescent="0.25">
      <c r="A131">
        <f t="shared" ref="A131:A194" si="2">ROW()-ROW($A$1)</f>
        <v>130</v>
      </c>
    </row>
    <row r="132" spans="1:1" x14ac:dyDescent="0.25">
      <c r="A132">
        <f t="shared" si="2"/>
        <v>131</v>
      </c>
    </row>
    <row r="133" spans="1:1" x14ac:dyDescent="0.25">
      <c r="A133">
        <f t="shared" si="2"/>
        <v>132</v>
      </c>
    </row>
    <row r="134" spans="1:1" x14ac:dyDescent="0.25">
      <c r="A134">
        <f t="shared" si="2"/>
        <v>133</v>
      </c>
    </row>
    <row r="135" spans="1:1" x14ac:dyDescent="0.25">
      <c r="A135">
        <f t="shared" si="2"/>
        <v>134</v>
      </c>
    </row>
    <row r="136" spans="1:1" x14ac:dyDescent="0.25">
      <c r="A136">
        <f t="shared" si="2"/>
        <v>135</v>
      </c>
    </row>
    <row r="137" spans="1:1" x14ac:dyDescent="0.25">
      <c r="A137">
        <f t="shared" si="2"/>
        <v>136</v>
      </c>
    </row>
    <row r="138" spans="1:1" x14ac:dyDescent="0.25">
      <c r="A138">
        <f t="shared" si="2"/>
        <v>137</v>
      </c>
    </row>
    <row r="139" spans="1:1" x14ac:dyDescent="0.25">
      <c r="A139">
        <f t="shared" si="2"/>
        <v>138</v>
      </c>
    </row>
    <row r="140" spans="1:1" x14ac:dyDescent="0.25">
      <c r="A140">
        <f t="shared" si="2"/>
        <v>139</v>
      </c>
    </row>
    <row r="141" spans="1:1" x14ac:dyDescent="0.25">
      <c r="A141">
        <f t="shared" si="2"/>
        <v>140</v>
      </c>
    </row>
    <row r="142" spans="1:1" x14ac:dyDescent="0.25">
      <c r="A142">
        <f t="shared" si="2"/>
        <v>141</v>
      </c>
    </row>
    <row r="143" spans="1:1" x14ac:dyDescent="0.25">
      <c r="A143">
        <f t="shared" si="2"/>
        <v>142</v>
      </c>
    </row>
    <row r="144" spans="1:1" x14ac:dyDescent="0.25">
      <c r="A144">
        <f t="shared" si="2"/>
        <v>143</v>
      </c>
    </row>
    <row r="145" spans="1:1" x14ac:dyDescent="0.25">
      <c r="A145">
        <f t="shared" si="2"/>
        <v>144</v>
      </c>
    </row>
    <row r="146" spans="1:1" x14ac:dyDescent="0.25">
      <c r="A146">
        <f t="shared" si="2"/>
        <v>145</v>
      </c>
    </row>
    <row r="147" spans="1:1" x14ac:dyDescent="0.25">
      <c r="A147">
        <f t="shared" si="2"/>
        <v>146</v>
      </c>
    </row>
    <row r="148" spans="1:1" x14ac:dyDescent="0.25">
      <c r="A148">
        <f t="shared" si="2"/>
        <v>147</v>
      </c>
    </row>
    <row r="149" spans="1:1" x14ac:dyDescent="0.25">
      <c r="A149">
        <f t="shared" si="2"/>
        <v>148</v>
      </c>
    </row>
    <row r="150" spans="1:1" x14ac:dyDescent="0.25">
      <c r="A150">
        <f t="shared" si="2"/>
        <v>149</v>
      </c>
    </row>
    <row r="151" spans="1:1" x14ac:dyDescent="0.25">
      <c r="A151">
        <f t="shared" si="2"/>
        <v>150</v>
      </c>
    </row>
    <row r="152" spans="1:1" x14ac:dyDescent="0.25">
      <c r="A152">
        <f t="shared" si="2"/>
        <v>151</v>
      </c>
    </row>
    <row r="153" spans="1:1" x14ac:dyDescent="0.25">
      <c r="A153">
        <f t="shared" si="2"/>
        <v>152</v>
      </c>
    </row>
    <row r="154" spans="1:1" x14ac:dyDescent="0.25">
      <c r="A154">
        <f t="shared" si="2"/>
        <v>153</v>
      </c>
    </row>
    <row r="155" spans="1:1" x14ac:dyDescent="0.25">
      <c r="A155">
        <f t="shared" si="2"/>
        <v>154</v>
      </c>
    </row>
    <row r="156" spans="1:1" x14ac:dyDescent="0.25">
      <c r="A156">
        <f t="shared" si="2"/>
        <v>155</v>
      </c>
    </row>
    <row r="157" spans="1:1" x14ac:dyDescent="0.25">
      <c r="A157">
        <f t="shared" si="2"/>
        <v>156</v>
      </c>
    </row>
    <row r="158" spans="1:1" x14ac:dyDescent="0.25">
      <c r="A158">
        <f t="shared" si="2"/>
        <v>157</v>
      </c>
    </row>
    <row r="159" spans="1:1" x14ac:dyDescent="0.25">
      <c r="A159">
        <f t="shared" si="2"/>
        <v>158</v>
      </c>
    </row>
    <row r="160" spans="1:1" x14ac:dyDescent="0.25">
      <c r="A160">
        <f t="shared" si="2"/>
        <v>159</v>
      </c>
    </row>
    <row r="161" spans="1:1" x14ac:dyDescent="0.25">
      <c r="A161">
        <f t="shared" si="2"/>
        <v>160</v>
      </c>
    </row>
    <row r="162" spans="1:1" x14ac:dyDescent="0.25">
      <c r="A162">
        <f t="shared" si="2"/>
        <v>161</v>
      </c>
    </row>
    <row r="163" spans="1:1" x14ac:dyDescent="0.25">
      <c r="A163">
        <f t="shared" si="2"/>
        <v>162</v>
      </c>
    </row>
    <row r="164" spans="1:1" x14ac:dyDescent="0.25">
      <c r="A164">
        <f t="shared" si="2"/>
        <v>163</v>
      </c>
    </row>
    <row r="165" spans="1:1" x14ac:dyDescent="0.25">
      <c r="A165">
        <f t="shared" si="2"/>
        <v>164</v>
      </c>
    </row>
    <row r="166" spans="1:1" x14ac:dyDescent="0.25">
      <c r="A166">
        <f t="shared" si="2"/>
        <v>165</v>
      </c>
    </row>
    <row r="167" spans="1:1" x14ac:dyDescent="0.25">
      <c r="A167">
        <f t="shared" si="2"/>
        <v>166</v>
      </c>
    </row>
    <row r="168" spans="1:1" x14ac:dyDescent="0.25">
      <c r="A168">
        <f t="shared" si="2"/>
        <v>167</v>
      </c>
    </row>
    <row r="169" spans="1:1" x14ac:dyDescent="0.25">
      <c r="A169">
        <f t="shared" si="2"/>
        <v>168</v>
      </c>
    </row>
    <row r="170" spans="1:1" x14ac:dyDescent="0.25">
      <c r="A170">
        <f t="shared" si="2"/>
        <v>169</v>
      </c>
    </row>
    <row r="171" spans="1:1" x14ac:dyDescent="0.25">
      <c r="A171">
        <f t="shared" si="2"/>
        <v>170</v>
      </c>
    </row>
    <row r="172" spans="1:1" x14ac:dyDescent="0.25">
      <c r="A172">
        <f t="shared" si="2"/>
        <v>171</v>
      </c>
    </row>
    <row r="173" spans="1:1" x14ac:dyDescent="0.25">
      <c r="A173">
        <f t="shared" si="2"/>
        <v>172</v>
      </c>
    </row>
    <row r="174" spans="1:1" x14ac:dyDescent="0.25">
      <c r="A174">
        <f t="shared" si="2"/>
        <v>173</v>
      </c>
    </row>
    <row r="175" spans="1:1" x14ac:dyDescent="0.25">
      <c r="A175">
        <f t="shared" si="2"/>
        <v>174</v>
      </c>
    </row>
    <row r="176" spans="1:1" x14ac:dyDescent="0.25">
      <c r="A176">
        <f t="shared" si="2"/>
        <v>175</v>
      </c>
    </row>
    <row r="177" spans="1:1" x14ac:dyDescent="0.25">
      <c r="A177">
        <f t="shared" si="2"/>
        <v>176</v>
      </c>
    </row>
    <row r="178" spans="1:1" x14ac:dyDescent="0.25">
      <c r="A178">
        <f t="shared" si="2"/>
        <v>177</v>
      </c>
    </row>
    <row r="179" spans="1:1" x14ac:dyDescent="0.25">
      <c r="A179">
        <f t="shared" si="2"/>
        <v>178</v>
      </c>
    </row>
    <row r="180" spans="1:1" x14ac:dyDescent="0.25">
      <c r="A180">
        <f t="shared" si="2"/>
        <v>179</v>
      </c>
    </row>
    <row r="181" spans="1:1" x14ac:dyDescent="0.25">
      <c r="A181">
        <f t="shared" si="2"/>
        <v>180</v>
      </c>
    </row>
    <row r="182" spans="1:1" x14ac:dyDescent="0.25">
      <c r="A182">
        <f t="shared" si="2"/>
        <v>181</v>
      </c>
    </row>
    <row r="183" spans="1:1" x14ac:dyDescent="0.25">
      <c r="A183">
        <f t="shared" si="2"/>
        <v>182</v>
      </c>
    </row>
    <row r="184" spans="1:1" x14ac:dyDescent="0.25">
      <c r="A184">
        <f t="shared" si="2"/>
        <v>183</v>
      </c>
    </row>
    <row r="185" spans="1:1" x14ac:dyDescent="0.25">
      <c r="A185">
        <f t="shared" si="2"/>
        <v>184</v>
      </c>
    </row>
    <row r="186" spans="1:1" x14ac:dyDescent="0.25">
      <c r="A186">
        <f t="shared" si="2"/>
        <v>185</v>
      </c>
    </row>
    <row r="187" spans="1:1" x14ac:dyDescent="0.25">
      <c r="A187">
        <f t="shared" si="2"/>
        <v>186</v>
      </c>
    </row>
    <row r="188" spans="1:1" x14ac:dyDescent="0.25">
      <c r="A188">
        <f t="shared" si="2"/>
        <v>187</v>
      </c>
    </row>
    <row r="189" spans="1:1" x14ac:dyDescent="0.25">
      <c r="A189">
        <f t="shared" si="2"/>
        <v>188</v>
      </c>
    </row>
    <row r="190" spans="1:1" x14ac:dyDescent="0.25">
      <c r="A190">
        <f t="shared" si="2"/>
        <v>189</v>
      </c>
    </row>
    <row r="191" spans="1:1" x14ac:dyDescent="0.25">
      <c r="A191">
        <f t="shared" si="2"/>
        <v>190</v>
      </c>
    </row>
    <row r="192" spans="1:1" x14ac:dyDescent="0.25">
      <c r="A192">
        <f t="shared" si="2"/>
        <v>191</v>
      </c>
    </row>
    <row r="193" spans="1:1" x14ac:dyDescent="0.25">
      <c r="A193">
        <f t="shared" si="2"/>
        <v>192</v>
      </c>
    </row>
    <row r="194" spans="1:1" x14ac:dyDescent="0.25">
      <c r="A194">
        <f t="shared" si="2"/>
        <v>193</v>
      </c>
    </row>
    <row r="195" spans="1:1" x14ac:dyDescent="0.25">
      <c r="A195">
        <f t="shared" ref="A195:A201" si="3">ROW()-ROW($A$1)</f>
        <v>194</v>
      </c>
    </row>
    <row r="196" spans="1:1" x14ac:dyDescent="0.25">
      <c r="A196">
        <f t="shared" si="3"/>
        <v>195</v>
      </c>
    </row>
    <row r="197" spans="1:1" x14ac:dyDescent="0.25">
      <c r="A197">
        <f t="shared" si="3"/>
        <v>196</v>
      </c>
    </row>
    <row r="198" spans="1:1" x14ac:dyDescent="0.25">
      <c r="A198">
        <f t="shared" si="3"/>
        <v>197</v>
      </c>
    </row>
    <row r="199" spans="1:1" x14ac:dyDescent="0.25">
      <c r="A199">
        <f t="shared" si="3"/>
        <v>198</v>
      </c>
    </row>
    <row r="200" spans="1:1" x14ac:dyDescent="0.25">
      <c r="A200">
        <f t="shared" si="3"/>
        <v>199</v>
      </c>
    </row>
    <row r="201" spans="1:1" x14ac:dyDescent="0.25">
      <c r="A201">
        <f t="shared" si="3"/>
        <v>200</v>
      </c>
    </row>
  </sheetData>
  <autoFilter ref="A1:I202" xr:uid="{00000000-0001-0000-0000-000000000000}"/>
  <phoneticPr fontId="1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203C9E6D-DCE7-4808-9A2E-703D859DE2E4}">
          <x14:formula1>
            <xm:f>プルダウン!$B:$B</xm:f>
          </x14:formula1>
          <xm:sqref>C1:C1048576</xm:sqref>
        </x14:dataValidation>
        <x14:dataValidation type="list" allowBlank="1" showInputMessage="1" showErrorMessage="1" xr:uid="{7C418FE4-1265-4F6A-9A5F-82627CF8F331}">
          <x14:formula1>
            <xm:f>プルダウン!$D:$D</xm:f>
          </x14:formula1>
          <xm:sqref>D1:D1048576</xm:sqref>
        </x14:dataValidation>
        <x14:dataValidation type="list" allowBlank="1" showInputMessage="1" showErrorMessage="1" xr:uid="{D097F2E1-9E6E-4297-A1B7-33D7699F5929}">
          <x14:formula1>
            <xm:f>プルダウン!$F:$F</xm:f>
          </x14:formula1>
          <xm:sqref>H1:H1048576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F998DF-4BFC-488C-8707-60B48C573976}">
  <dimension ref="A1:N35"/>
  <sheetViews>
    <sheetView workbookViewId="0"/>
  </sheetViews>
  <sheetFormatPr defaultRowHeight="15.75" x14ac:dyDescent="0.25"/>
  <cols>
    <col min="1" max="1" width="10.21875" style="1" customWidth="1"/>
    <col min="2" max="2" width="6.33203125" customWidth="1"/>
    <col min="4" max="4" width="8.88671875" style="2"/>
    <col min="7" max="7" width="7.6640625" bestFit="1" customWidth="1"/>
    <col min="8" max="8" width="8.5546875" bestFit="1" customWidth="1"/>
    <col min="9" max="9" width="10.88671875" style="9" customWidth="1"/>
    <col min="10" max="10" width="8.21875" bestFit="1" customWidth="1"/>
    <col min="11" max="11" width="13" bestFit="1" customWidth="1"/>
    <col min="12" max="14" width="12.77734375" style="10" bestFit="1" customWidth="1"/>
    <col min="15" max="15" width="29" bestFit="1" customWidth="1"/>
    <col min="16" max="16" width="21.21875" bestFit="1" customWidth="1"/>
  </cols>
  <sheetData>
    <row r="1" spans="1:14" ht="16.5" thickBot="1" x14ac:dyDescent="0.3">
      <c r="A1" s="1" t="s">
        <v>47</v>
      </c>
      <c r="B1" s="6">
        <v>2024</v>
      </c>
      <c r="G1" s="1" t="s">
        <v>48</v>
      </c>
      <c r="H1" s="8">
        <v>45580</v>
      </c>
    </row>
    <row r="2" spans="1:14" ht="16.5" thickBot="1" x14ac:dyDescent="0.3">
      <c r="A2" s="1" t="s">
        <v>46</v>
      </c>
      <c r="B2" s="6">
        <v>10</v>
      </c>
      <c r="G2" s="1"/>
      <c r="I2"/>
      <c r="L2"/>
      <c r="M2"/>
      <c r="N2"/>
    </row>
    <row r="3" spans="1:14" x14ac:dyDescent="0.25">
      <c r="I3"/>
      <c r="L3"/>
      <c r="M3"/>
      <c r="N3"/>
    </row>
    <row r="4" spans="1:14" x14ac:dyDescent="0.25">
      <c r="A4" s="3" t="s">
        <v>42</v>
      </c>
      <c r="B4" s="4" t="s">
        <v>43</v>
      </c>
      <c r="C4" s="4" t="s">
        <v>44</v>
      </c>
      <c r="D4" s="5" t="s">
        <v>45</v>
      </c>
      <c r="I4"/>
      <c r="L4"/>
      <c r="M4"/>
      <c r="N4"/>
    </row>
    <row r="5" spans="1:14" x14ac:dyDescent="0.25">
      <c r="A5" s="1">
        <f>DATE($B$1,$B$2,1)</f>
        <v>45566</v>
      </c>
      <c r="D5" s="2" t="str">
        <f>_xlfn.LET(_xlpm.sumTime, SUMIF(タスク登録!$B:$B, A5, タスク登録!$G:$G), IF(_xlpm.sumTime=0, "---", _xlpm.sumTime))</f>
        <v>---</v>
      </c>
      <c r="I5"/>
      <c r="L5"/>
      <c r="M5"/>
      <c r="N5"/>
    </row>
    <row r="6" spans="1:14" x14ac:dyDescent="0.25">
      <c r="A6" s="1">
        <f>DATE($B$1,$B$2,2)</f>
        <v>45567</v>
      </c>
      <c r="D6" s="2" t="str">
        <f>_xlfn.LET(_xlpm.sumTime, SUMIF(タスク登録!$B:$B, A6, タスク登録!$G:$G), IF(_xlpm.sumTime=0, "---", _xlpm.sumTime))</f>
        <v>---</v>
      </c>
      <c r="I6"/>
      <c r="L6"/>
      <c r="M6"/>
      <c r="N6"/>
    </row>
    <row r="7" spans="1:14" x14ac:dyDescent="0.25">
      <c r="A7" s="1">
        <f>DATE($B$1,$B$2,3)</f>
        <v>45568</v>
      </c>
      <c r="D7" s="2" t="str">
        <f>_xlfn.LET(_xlpm.sumTime, SUMIF(タスク登録!$B:$B, A7, タスク登録!$G:$G), IF(_xlpm.sumTime=0, "---", _xlpm.sumTime))</f>
        <v>---</v>
      </c>
      <c r="I7"/>
      <c r="L7"/>
      <c r="M7"/>
      <c r="N7"/>
    </row>
    <row r="8" spans="1:14" x14ac:dyDescent="0.25">
      <c r="A8" s="1">
        <f>DATE($B$1,$B$2,4)</f>
        <v>45569</v>
      </c>
      <c r="D8" s="2" t="str">
        <f>_xlfn.LET(_xlpm.sumTime, SUMIF(タスク登録!$B:$B, A8, タスク登録!$G:$G), IF(_xlpm.sumTime=0, "---", _xlpm.sumTime))</f>
        <v>---</v>
      </c>
      <c r="I8"/>
      <c r="L8"/>
      <c r="M8"/>
      <c r="N8"/>
    </row>
    <row r="9" spans="1:14" x14ac:dyDescent="0.25">
      <c r="A9" s="1">
        <f>DATE($B$1,$B$2,5)</f>
        <v>45570</v>
      </c>
      <c r="D9" s="2" t="str">
        <f>_xlfn.LET(_xlpm.sumTime, SUMIF(タスク登録!$B:$B, A9, タスク登録!$G:$G), IF(_xlpm.sumTime=0, "---", _xlpm.sumTime))</f>
        <v>---</v>
      </c>
    </row>
    <row r="10" spans="1:14" x14ac:dyDescent="0.25">
      <c r="A10" s="1">
        <f>DATE($B$1,$B$2,6)</f>
        <v>45571</v>
      </c>
      <c r="D10" s="2" t="str">
        <f>_xlfn.LET(_xlpm.sumTime, SUMIF(タスク登録!$B:$B, A10, タスク登録!$G:$G), IF(_xlpm.sumTime=0, "---", _xlpm.sumTime))</f>
        <v>---</v>
      </c>
    </row>
    <row r="11" spans="1:14" x14ac:dyDescent="0.25">
      <c r="A11" s="1">
        <f>DATE($B$1,$B$2,7)</f>
        <v>45572</v>
      </c>
      <c r="D11" s="2" t="str">
        <f>_xlfn.LET(_xlpm.sumTime, SUMIF(タスク登録!$B:$B, A11, タスク登録!$G:$G), IF(_xlpm.sumTime=0, "---", _xlpm.sumTime))</f>
        <v>---</v>
      </c>
    </row>
    <row r="12" spans="1:14" x14ac:dyDescent="0.25">
      <c r="A12" s="1">
        <f>DATE($B$1,$B$2,8)</f>
        <v>45573</v>
      </c>
      <c r="D12" s="2" t="str">
        <f>_xlfn.LET(_xlpm.sumTime, SUMIF(タスク登録!$B:$B, A12, タスク登録!$G:$G), IF(_xlpm.sumTime=0, "---", _xlpm.sumTime))</f>
        <v>---</v>
      </c>
    </row>
    <row r="13" spans="1:14" x14ac:dyDescent="0.25">
      <c r="A13" s="1">
        <f>DATE($B$1,$B$2,9)</f>
        <v>45574</v>
      </c>
      <c r="D13" s="2" t="str">
        <f>_xlfn.LET(_xlpm.sumTime, SUMIF(タスク登録!$B:$B, A13, タスク登録!$G:$G), IF(_xlpm.sumTime=0, "---", _xlpm.sumTime))</f>
        <v>---</v>
      </c>
    </row>
    <row r="14" spans="1:14" x14ac:dyDescent="0.25">
      <c r="A14" s="1">
        <f>DATE($B$1,$B$2,10)</f>
        <v>45575</v>
      </c>
      <c r="D14" s="2" t="str">
        <f>_xlfn.LET(_xlpm.sumTime, SUMIF(タスク登録!$B:$B, A14, タスク登録!$G:$G), IF(_xlpm.sumTime=0, "---", _xlpm.sumTime))</f>
        <v>---</v>
      </c>
    </row>
    <row r="15" spans="1:14" x14ac:dyDescent="0.25">
      <c r="A15" s="1">
        <f>DATE($B$1,$B$2,11)</f>
        <v>45576</v>
      </c>
      <c r="D15" s="2" t="str">
        <f>_xlfn.LET(_xlpm.sumTime, SUMIF(タスク登録!$B:$B, A15, タスク登録!$G:$G), IF(_xlpm.sumTime=0, "---", _xlpm.sumTime))</f>
        <v>---</v>
      </c>
    </row>
    <row r="16" spans="1:14" x14ac:dyDescent="0.25">
      <c r="A16" s="1">
        <f>DATE($B$1,$B$2,12)</f>
        <v>45577</v>
      </c>
      <c r="D16" s="2" t="str">
        <f>_xlfn.LET(_xlpm.sumTime, SUMIF(タスク登録!$B:$B, A16, タスク登録!$G:$G), IF(_xlpm.sumTime=0, "---", _xlpm.sumTime))</f>
        <v>---</v>
      </c>
    </row>
    <row r="17" spans="1:4" x14ac:dyDescent="0.25">
      <c r="A17" s="1">
        <f>DATE($B$1,$B$2,13)</f>
        <v>45578</v>
      </c>
      <c r="C17" s="7"/>
      <c r="D17" s="2" t="str">
        <f>_xlfn.LET(_xlpm.sumTime, SUMIF(タスク登録!$B:$B, A17, タスク登録!$G:$G), IF(_xlpm.sumTime=0, "---", _xlpm.sumTime))</f>
        <v>---</v>
      </c>
    </row>
    <row r="18" spans="1:4" x14ac:dyDescent="0.25">
      <c r="A18" s="1">
        <f>DATE($B$1,$B$2,14)</f>
        <v>45579</v>
      </c>
      <c r="C18" s="7"/>
      <c r="D18" s="2" t="str">
        <f>_xlfn.LET(_xlpm.sumTime, SUMIF(タスク登録!$B:$B, A18, タスク登録!$G:$G), IF(_xlpm.sumTime=0, "---", _xlpm.sumTime))</f>
        <v>---</v>
      </c>
    </row>
    <row r="19" spans="1:4" x14ac:dyDescent="0.25">
      <c r="A19" s="1">
        <f>DATE($B$1,$B$2,15)</f>
        <v>45580</v>
      </c>
      <c r="C19" s="7"/>
      <c r="D19" s="2" t="str">
        <f>_xlfn.LET(_xlpm.sumTime, SUMIF(タスク登録!$B:$B, A19, タスク登録!$G:$G), IF(_xlpm.sumTime=0, "---", _xlpm.sumTime))</f>
        <v>---</v>
      </c>
    </row>
    <row r="20" spans="1:4" x14ac:dyDescent="0.25">
      <c r="A20" s="1">
        <f>DATE($B$1,$B$2,16)</f>
        <v>45581</v>
      </c>
      <c r="C20" s="7"/>
      <c r="D20" s="2" t="str">
        <f>_xlfn.LET(_xlpm.sumTime, SUMIF(タスク登録!$B:$B, A20, タスク登録!$G:$G), IF(_xlpm.sumTime=0, "---", _xlpm.sumTime))</f>
        <v>---</v>
      </c>
    </row>
    <row r="21" spans="1:4" x14ac:dyDescent="0.25">
      <c r="A21" s="1">
        <f>DATE($B$1,$B$2,17)</f>
        <v>45582</v>
      </c>
      <c r="D21" s="2" t="str">
        <f>_xlfn.LET(_xlpm.sumTime, SUMIF(タスク登録!$B:$B, A21, タスク登録!$G:$G), IF(_xlpm.sumTime=0, "---", _xlpm.sumTime))</f>
        <v>---</v>
      </c>
    </row>
    <row r="22" spans="1:4" x14ac:dyDescent="0.25">
      <c r="A22" s="1">
        <f>DATE($B$1,$B$2,18)</f>
        <v>45583</v>
      </c>
      <c r="D22" s="2" t="str">
        <f>_xlfn.LET(_xlpm.sumTime, SUMIF(タスク登録!$B:$B, A22, タスク登録!$G:$G), IF(_xlpm.sumTime=0, "---", _xlpm.sumTime))</f>
        <v>---</v>
      </c>
    </row>
    <row r="23" spans="1:4" x14ac:dyDescent="0.25">
      <c r="A23" s="1">
        <f>DATE($B$1,$B$2,19)</f>
        <v>45584</v>
      </c>
      <c r="D23" s="2" t="str">
        <f>_xlfn.LET(_xlpm.sumTime, SUMIF(タスク登録!$B:$B, A23, タスク登録!$G:$G), IF(_xlpm.sumTime=0, "---", _xlpm.sumTime))</f>
        <v>---</v>
      </c>
    </row>
    <row r="24" spans="1:4" x14ac:dyDescent="0.25">
      <c r="A24" s="1">
        <f>DATE($B$1,$B$2,20)</f>
        <v>45585</v>
      </c>
      <c r="D24" s="2" t="str">
        <f>_xlfn.LET(_xlpm.sumTime, SUMIF(タスク登録!$B:$B, A24, タスク登録!$G:$G), IF(_xlpm.sumTime=0, "---", _xlpm.sumTime))</f>
        <v>---</v>
      </c>
    </row>
    <row r="25" spans="1:4" x14ac:dyDescent="0.25">
      <c r="A25" s="1">
        <f>DATE($B$1,$B$2,21)</f>
        <v>45586</v>
      </c>
      <c r="D25" s="2" t="str">
        <f>_xlfn.LET(_xlpm.sumTime, SUMIF(タスク登録!$B:$B, A25, タスク登録!$G:$G), IF(_xlpm.sumTime=0, "---", _xlpm.sumTime))</f>
        <v>---</v>
      </c>
    </row>
    <row r="26" spans="1:4" x14ac:dyDescent="0.25">
      <c r="A26" s="1">
        <f>DATE($B$1,$B$2,22)</f>
        <v>45587</v>
      </c>
      <c r="D26" s="2" t="str">
        <f>_xlfn.LET(_xlpm.sumTime, SUMIF(タスク登録!$B:$B, A26, タスク登録!$G:$G), IF(_xlpm.sumTime=0, "---", _xlpm.sumTime))</f>
        <v>---</v>
      </c>
    </row>
    <row r="27" spans="1:4" x14ac:dyDescent="0.25">
      <c r="A27" s="1">
        <f>DATE($B$1,$B$2,23)</f>
        <v>45588</v>
      </c>
      <c r="D27" s="2" t="str">
        <f>_xlfn.LET(_xlpm.sumTime, SUMIF(タスク登録!$B:$B, A27, タスク登録!$G:$G), IF(_xlpm.sumTime=0, "---", _xlpm.sumTime))</f>
        <v>---</v>
      </c>
    </row>
    <row r="28" spans="1:4" x14ac:dyDescent="0.25">
      <c r="A28" s="1">
        <f>DATE($B$1,$B$2,24)</f>
        <v>45589</v>
      </c>
      <c r="D28" s="2" t="str">
        <f>_xlfn.LET(_xlpm.sumTime, SUMIF(タスク登録!$B:$B, A28, タスク登録!$G:$G), IF(_xlpm.sumTime=0, "---", _xlpm.sumTime))</f>
        <v>---</v>
      </c>
    </row>
    <row r="29" spans="1:4" x14ac:dyDescent="0.25">
      <c r="A29" s="1">
        <f>DATE($B$1,$B$2,25)</f>
        <v>45590</v>
      </c>
      <c r="D29" s="2" t="str">
        <f>_xlfn.LET(_xlpm.sumTime, SUMIF(タスク登録!$B:$B, A29, タスク登録!$G:$G), IF(_xlpm.sumTime=0, "---", _xlpm.sumTime))</f>
        <v>---</v>
      </c>
    </row>
    <row r="30" spans="1:4" x14ac:dyDescent="0.25">
      <c r="A30" s="1">
        <f>DATE($B$1,$B$2,26)</f>
        <v>45591</v>
      </c>
      <c r="D30" s="2" t="str">
        <f>_xlfn.LET(_xlpm.sumTime, SUMIF(タスク登録!$B:$B, A30, タスク登録!$G:$G), IF(_xlpm.sumTime=0, "---", _xlpm.sumTime))</f>
        <v>---</v>
      </c>
    </row>
    <row r="31" spans="1:4" x14ac:dyDescent="0.25">
      <c r="A31" s="1">
        <f>DATE($B$1,$B$2,27)</f>
        <v>45592</v>
      </c>
      <c r="D31" s="2" t="str">
        <f>_xlfn.LET(_xlpm.sumTime, SUMIF(タスク登録!$B:$B, A31, タスク登録!$G:$G), IF(_xlpm.sumTime=0, "---", _xlpm.sumTime))</f>
        <v>---</v>
      </c>
    </row>
    <row r="32" spans="1:4" x14ac:dyDescent="0.25">
      <c r="A32" s="1">
        <f>DATE($B$1,$B$2,28)</f>
        <v>45593</v>
      </c>
      <c r="D32" s="2" t="str">
        <f>_xlfn.LET(_xlpm.sumTime, SUMIF(タスク登録!$B:$B, A32, タスク登録!$G:$G), IF(_xlpm.sumTime=0, "---", _xlpm.sumTime))</f>
        <v>---</v>
      </c>
    </row>
    <row r="33" spans="1:4" x14ac:dyDescent="0.25">
      <c r="A33" s="1">
        <f>DATE($B$1,$B$2,29)</f>
        <v>45594</v>
      </c>
      <c r="D33" s="2" t="str">
        <f>_xlfn.LET(_xlpm.sumTime, SUMIF(タスク登録!$B:$B, A33, タスク登録!$G:$G), IF(_xlpm.sumTime=0, "---", _xlpm.sumTime))</f>
        <v>---</v>
      </c>
    </row>
    <row r="34" spans="1:4" x14ac:dyDescent="0.25">
      <c r="A34" s="1">
        <f>DATE($B$1,$B$2,30)</f>
        <v>45595</v>
      </c>
      <c r="D34" s="2" t="str">
        <f>_xlfn.LET(_xlpm.sumTime, SUMIF(タスク登録!$B:$B, A34, タスク登録!$G:$G), IF(_xlpm.sumTime=0, "---", _xlpm.sumTime))</f>
        <v>---</v>
      </c>
    </row>
    <row r="35" spans="1:4" x14ac:dyDescent="0.25">
      <c r="A35" s="1">
        <f>DATE($B$1,$B$2,31)</f>
        <v>45596</v>
      </c>
      <c r="D35" s="2" t="str">
        <f>_xlfn.LET(_xlpm.sumTime, SUMIF(タスク登録!$B:$B, A35, タスク登録!$G:$G), IF(_xlpm.sumTime=0, "---", _xlpm.sumTime))</f>
        <v>---</v>
      </c>
    </row>
  </sheetData>
  <phoneticPr fontId="1"/>
  <conditionalFormatting sqref="D5:D35">
    <cfRule type="cellIs" dxfId="1" priority="2" operator="equal">
      <formula>"---"</formula>
    </cfRule>
    <cfRule type="cellIs" dxfId="0" priority="3" operator="notEqual">
      <formula>$C5</formula>
    </cfRule>
  </conditionalFormatting>
  <dataValidations count="2">
    <dataValidation type="whole" allowBlank="1" showInputMessage="1" showErrorMessage="1" errorTitle="月を入力してください" error="月は、1-12のどれかです。" sqref="B2" xr:uid="{4288EB2B-9DBB-4EAC-B0EF-3A73C829745F}">
      <formula1>1</formula1>
      <formula2>12</formula2>
    </dataValidation>
    <dataValidation type="whole" operator="greaterThanOrEqual" allowBlank="1" showInputMessage="1" showErrorMessage="1" errorTitle="年を入力してください" error="西暦で年を入力してください。" sqref="B1 H1" xr:uid="{26B4D6BA-7EC6-4C3F-BC64-E89B9474EC15}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5871B-CE54-4B43-9C95-F35A401E9590}">
  <dimension ref="A1:F24"/>
  <sheetViews>
    <sheetView workbookViewId="0">
      <selection activeCell="D4" sqref="D4"/>
    </sheetView>
  </sheetViews>
  <sheetFormatPr defaultRowHeight="15.75" x14ac:dyDescent="0.25"/>
  <cols>
    <col min="2" max="2" width="20.109375" customWidth="1"/>
    <col min="3" max="3" width="11.77734375" bestFit="1" customWidth="1"/>
    <col min="4" max="4" width="30.109375" customWidth="1"/>
    <col min="5" max="5" width="13.77734375" bestFit="1" customWidth="1"/>
    <col min="6" max="6" width="32.88671875" bestFit="1" customWidth="1"/>
  </cols>
  <sheetData>
    <row r="1" spans="1:6" x14ac:dyDescent="0.25">
      <c r="A1" t="s">
        <v>5</v>
      </c>
      <c r="B1" t="s">
        <v>6</v>
      </c>
      <c r="C1" t="s">
        <v>35</v>
      </c>
      <c r="D1" t="s">
        <v>39</v>
      </c>
      <c r="E1" t="s">
        <v>32</v>
      </c>
      <c r="F1" t="s">
        <v>8</v>
      </c>
    </row>
    <row r="2" spans="1:6" x14ac:dyDescent="0.25">
      <c r="B2" t="s">
        <v>37</v>
      </c>
      <c r="D2" t="s">
        <v>40</v>
      </c>
      <c r="F2" t="s">
        <v>10</v>
      </c>
    </row>
    <row r="3" spans="1:6" x14ac:dyDescent="0.25">
      <c r="B3" t="s">
        <v>38</v>
      </c>
      <c r="D3" t="s">
        <v>41</v>
      </c>
      <c r="F3" t="s">
        <v>9</v>
      </c>
    </row>
    <row r="4" spans="1:6" x14ac:dyDescent="0.25">
      <c r="F4" t="s">
        <v>11</v>
      </c>
    </row>
    <row r="5" spans="1:6" x14ac:dyDescent="0.25">
      <c r="F5" t="s">
        <v>12</v>
      </c>
    </row>
    <row r="6" spans="1:6" x14ac:dyDescent="0.25">
      <c r="F6" t="s">
        <v>13</v>
      </c>
    </row>
    <row r="7" spans="1:6" x14ac:dyDescent="0.25">
      <c r="F7" t="s">
        <v>14</v>
      </c>
    </row>
    <row r="8" spans="1:6" x14ac:dyDescent="0.25">
      <c r="F8" t="s">
        <v>15</v>
      </c>
    </row>
    <row r="9" spans="1:6" x14ac:dyDescent="0.25">
      <c r="F9" t="s">
        <v>16</v>
      </c>
    </row>
    <row r="10" spans="1:6" x14ac:dyDescent="0.25">
      <c r="F10" t="s">
        <v>17</v>
      </c>
    </row>
    <row r="11" spans="1:6" x14ac:dyDescent="0.25">
      <c r="F11" t="s">
        <v>18</v>
      </c>
    </row>
    <row r="12" spans="1:6" x14ac:dyDescent="0.25">
      <c r="F12" t="s">
        <v>19</v>
      </c>
    </row>
    <row r="13" spans="1:6" x14ac:dyDescent="0.25">
      <c r="F13" t="s">
        <v>20</v>
      </c>
    </row>
    <row r="14" spans="1:6" x14ac:dyDescent="0.25">
      <c r="F14" t="s">
        <v>21</v>
      </c>
    </row>
    <row r="15" spans="1:6" x14ac:dyDescent="0.25">
      <c r="F15" t="s">
        <v>22</v>
      </c>
    </row>
    <row r="16" spans="1:6" x14ac:dyDescent="0.25">
      <c r="F16" t="s">
        <v>23</v>
      </c>
    </row>
    <row r="17" spans="6:6" x14ac:dyDescent="0.25">
      <c r="F17" t="s">
        <v>24</v>
      </c>
    </row>
    <row r="18" spans="6:6" x14ac:dyDescent="0.25">
      <c r="F18" t="s">
        <v>25</v>
      </c>
    </row>
    <row r="19" spans="6:6" x14ac:dyDescent="0.25">
      <c r="F19" t="s">
        <v>26</v>
      </c>
    </row>
    <row r="20" spans="6:6" x14ac:dyDescent="0.25">
      <c r="F20" t="s">
        <v>27</v>
      </c>
    </row>
    <row r="21" spans="6:6" x14ac:dyDescent="0.25">
      <c r="F21" t="s">
        <v>28</v>
      </c>
    </row>
    <row r="22" spans="6:6" x14ac:dyDescent="0.25">
      <c r="F22" t="s">
        <v>29</v>
      </c>
    </row>
    <row r="23" spans="6:6" x14ac:dyDescent="0.25">
      <c r="F23" t="s">
        <v>30</v>
      </c>
    </row>
    <row r="24" spans="6:6" x14ac:dyDescent="0.25">
      <c r="F24" t="s">
        <v>31</v>
      </c>
    </row>
  </sheetData>
  <phoneticPr fontId="1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タスク登録</vt:lpstr>
      <vt:lpstr>登録チェッカー</vt:lpstr>
      <vt:lpstr>プルダウン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 t</dc:creator>
  <cp:lastModifiedBy>y t</cp:lastModifiedBy>
  <dcterms:created xsi:type="dcterms:W3CDTF">2015-06-05T18:19:34Z</dcterms:created>
  <dcterms:modified xsi:type="dcterms:W3CDTF">2024-10-14T14:07:03Z</dcterms:modified>
</cp:coreProperties>
</file>