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yushdutta/IITM-DS/BDM/Week 8/"/>
    </mc:Choice>
  </mc:AlternateContent>
  <xr:revisionPtr revIDLastSave="0" documentId="13_ncr:1_{FB7825AE-CDC5-254C-A717-1362C151712F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Shift_Running" sheetId="1" r:id="rId1"/>
    <sheet name="Actual_Output" sheetId="2" r:id="rId2"/>
    <sheet name="Scrap" sheetId="3" r:id="rId3"/>
    <sheet name="Sheet1" sheetId="4" r:id="rId4"/>
  </sheet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S10" i="4"/>
  <c r="T10" i="4"/>
  <c r="U10" i="4"/>
  <c r="V10" i="4"/>
  <c r="M10" i="4"/>
  <c r="N10" i="4"/>
  <c r="O10" i="4"/>
  <c r="P10" i="4"/>
  <c r="Q10" i="4"/>
  <c r="R10" i="4"/>
  <c r="C10" i="4"/>
  <c r="D10" i="4"/>
  <c r="E10" i="4"/>
  <c r="F10" i="4"/>
  <c r="G10" i="4"/>
  <c r="H10" i="4"/>
  <c r="I10" i="4"/>
  <c r="J10" i="4"/>
  <c r="K10" i="4"/>
  <c r="L10" i="4"/>
  <c r="B10" i="4"/>
  <c r="B14" i="4" l="1"/>
</calcChain>
</file>

<file path=xl/sharedStrings.xml><?xml version="1.0" encoding="utf-8"?>
<sst xmlns="http://schemas.openxmlformats.org/spreadsheetml/2006/main" count="191" uniqueCount="25">
  <si>
    <t>Date</t>
  </si>
  <si>
    <t>Shift 1 (8 Hours)</t>
  </si>
  <si>
    <t>Shift 2 (8 Hours)</t>
  </si>
  <si>
    <t>Shift 3 (8 Hours)</t>
  </si>
  <si>
    <t>Operational</t>
  </si>
  <si>
    <t>Breakdown</t>
  </si>
  <si>
    <t>Unplanned Maintenance</t>
  </si>
  <si>
    <t>Power Cut</t>
  </si>
  <si>
    <t>Planned Maintenance</t>
  </si>
  <si>
    <t>Shift 1</t>
  </si>
  <si>
    <t>Shift 2</t>
  </si>
  <si>
    <t>Shift 3</t>
  </si>
  <si>
    <t>Column Labels</t>
  </si>
  <si>
    <t>Status</t>
  </si>
  <si>
    <t>Prod Rating</t>
  </si>
  <si>
    <t>Sum of Shift 1</t>
  </si>
  <si>
    <t>Sum of Shift 2</t>
  </si>
  <si>
    <t>Sum of Shift 3</t>
  </si>
  <si>
    <t>Actual Output</t>
  </si>
  <si>
    <t>Scrap</t>
  </si>
  <si>
    <t>Quality</t>
  </si>
  <si>
    <t>Performance</t>
  </si>
  <si>
    <t>Availability</t>
  </si>
  <si>
    <t>OEE</t>
  </si>
  <si>
    <t>Avergae OEE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</si>
</sst>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" fillId="2" borderId="0" xfId="1"/>
    <xf numFmtId="14" fontId="1" fillId="2" borderId="0" xfId="1" applyNumberFormat="1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/>
    <xf numFmtId="0" fontId="2" fillId="0" borderId="0" xfId="0" applyFont="1" applyFill="1" applyBorder="1"/>
    <xf numFmtId="0" fontId="0" fillId="0" borderId="0" xfId="0" applyNumberFormat="1" applyFill="1" applyBorder="1"/>
  </cellXfs>
  <cellStyles count="2">
    <cellStyle name="40% - Accent1" xfId="1" builtinId="31"/>
    <cellStyle name="Normal" xfId="0" builtinId="0"/>
  </cellStyles>
  <dxfs count="3"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Dutta" refreshedDate="45616.70345833333" createdVersion="8" refreshedVersion="8" minRefreshableVersion="3" recordCount="14" xr:uid="{BCFBB100-7976-954E-BD2A-87C3490EF605}">
  <cacheSource type="worksheet">
    <worksheetSource name="Table2"/>
  </cacheSource>
  <cacheFields count="4">
    <cacheField name="Date" numFmtId="14">
      <sharedItems containsSemiMixedTypes="0" containsNonDate="0" containsDate="1" containsString="0" minDate="2022-04-01T00:00:00" maxDate="2022-04-15T00:00:00" count="14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</sharedItems>
    </cacheField>
    <cacheField name="Shift 1" numFmtId="0">
      <sharedItems containsSemiMixedTypes="0" containsString="0" containsNumber="1" containsInteger="1" minValue="0" maxValue="4346" count="13">
        <n v="3859"/>
        <n v="4112"/>
        <n v="4043"/>
        <n v="4298"/>
        <n v="4088"/>
        <n v="4240"/>
        <n v="4346"/>
        <n v="3996"/>
        <n v="4017"/>
        <n v="4107"/>
        <n v="4040"/>
        <n v="0"/>
        <n v="3971"/>
      </sharedItems>
    </cacheField>
    <cacheField name="Shift 2" numFmtId="0">
      <sharedItems containsSemiMixedTypes="0" containsString="0" containsNumber="1" containsInteger="1" minValue="0" maxValue="4400" count="13">
        <n v="0"/>
        <n v="4099"/>
        <n v="4400"/>
        <n v="4050"/>
        <n v="4065"/>
        <n v="4280"/>
        <n v="4229"/>
        <n v="4274"/>
        <n v="4122"/>
        <n v="4196"/>
        <n v="4266"/>
        <n v="4034"/>
        <n v="4325"/>
      </sharedItems>
    </cacheField>
    <cacheField name="Shift 3" numFmtId="0">
      <sharedItems containsSemiMixedTypes="0" containsString="0" containsNumber="1" containsInteger="1" minValue="0" maxValue="4624" count="13">
        <n v="4240"/>
        <n v="4216"/>
        <n v="4110"/>
        <n v="4404"/>
        <n v="4536"/>
        <n v="4400"/>
        <n v="4591"/>
        <n v="0"/>
        <n v="4624"/>
        <n v="3847"/>
        <n v="4619"/>
        <n v="4095"/>
        <n v="42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0"/>
    <x v="7"/>
  </r>
  <r>
    <x v="12"/>
    <x v="11"/>
    <x v="11"/>
    <x v="11"/>
  </r>
  <r>
    <x v="13"/>
    <x v="12"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50688-CCEC-194A-9202-53BCC3A46F44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3:AU6" firstHeaderRow="1" firstDataRow="3" firstDataCol="0"/>
  <pivotFields count="4"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13">
        <item x="11"/>
        <item x="0"/>
        <item x="12"/>
        <item x="7"/>
        <item x="8"/>
        <item x="10"/>
        <item x="2"/>
        <item x="4"/>
        <item x="9"/>
        <item x="1"/>
        <item x="5"/>
        <item x="3"/>
        <item x="6"/>
      </items>
    </pivotField>
    <pivotField dataField="1" showAll="0" defaultSubtotal="0">
      <items count="13">
        <item x="0"/>
        <item x="11"/>
        <item x="3"/>
        <item x="4"/>
        <item x="1"/>
        <item x="8"/>
        <item x="9"/>
        <item x="6"/>
        <item x="10"/>
        <item x="7"/>
        <item x="5"/>
        <item x="12"/>
        <item x="2"/>
      </items>
    </pivotField>
    <pivotField dataField="1" showAll="0" defaultSubtotal="0">
      <items count="13">
        <item x="7"/>
        <item x="9"/>
        <item x="11"/>
        <item x="2"/>
        <item x="1"/>
        <item x="0"/>
        <item x="12"/>
        <item x="5"/>
        <item x="3"/>
        <item x="4"/>
        <item x="6"/>
        <item x="10"/>
        <item x="8"/>
      </items>
    </pivotField>
  </pivotFields>
  <rowItems count="1">
    <i/>
  </rowItems>
  <colFields count="2">
    <field x="0"/>
    <field x="-2"/>
  </colFields>
  <colItems count="4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</colItems>
  <dataFields count="3">
    <dataField name="Sum of Shift 1" fld="1" baseField="0" baseItem="0"/>
    <dataField name="Sum of Shift 2" fld="2" baseField="0" baseItem="0"/>
    <dataField name="Sum of Shift 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E4E8B-CBF5-0D4A-AB9B-29337705AC9E}" name="Table1" displayName="Table1" ref="A1:D15" totalsRowShown="0" headerRowCellStyle="40% - Accent1">
  <autoFilter ref="A1:D15" xr:uid="{E8EE4E8B-CBF5-0D4A-AB9B-29337705AC9E}"/>
  <tableColumns count="4">
    <tableColumn id="1" xr3:uid="{11600557-57D9-6141-9858-3C2ECA9B83F6}" name="Date" dataDxfId="2"/>
    <tableColumn id="2" xr3:uid="{A239B95A-7C25-954A-814C-FE821DFF7287}" name="Shift 1 (8 Hours)"/>
    <tableColumn id="3" xr3:uid="{B450F6DD-23CD-244E-8FCC-537F612F7809}" name="Shift 2 (8 Hours)"/>
    <tableColumn id="4" xr3:uid="{759E6D4D-E5F9-5147-AC0C-F0212506CF10}" name="Shift 3 (8 Hours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CFE48-AD1A-5344-94CA-F2BA691F583F}" name="Table2" displayName="Table2" ref="A1:D15" totalsRowShown="0" headerRowCellStyle="40% - Accent1">
  <autoFilter ref="A1:D15" xr:uid="{CCCCFE48-AD1A-5344-94CA-F2BA691F583F}"/>
  <tableColumns count="4">
    <tableColumn id="1" xr3:uid="{265BD262-A9CE-BE41-AD02-15408EFCB4CE}" name="Date" dataDxfId="1"/>
    <tableColumn id="2" xr3:uid="{FA3A0879-F4EA-0549-97DF-06B0335ABC82}" name="Shift 1"/>
    <tableColumn id="3" xr3:uid="{4B0179A6-0961-8449-BF2A-E776FB748A64}" name="Shift 2"/>
    <tableColumn id="4" xr3:uid="{3231AD8D-483B-4344-A580-A6C04A5E0A62}" name="Shift 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85AE14-2032-EA4D-95B3-4D4C61083FAF}" name="Table3" displayName="Table3" ref="A1:D15" totalsRowShown="0" headerRowCellStyle="40% - Accent1">
  <autoFilter ref="A1:D15" xr:uid="{E685AE14-2032-EA4D-95B3-4D4C61083FAF}"/>
  <tableColumns count="4">
    <tableColumn id="1" xr3:uid="{34E00949-2332-A649-9D0D-23AD5EF25320}" name="Date" dataDxfId="0"/>
    <tableColumn id="2" xr3:uid="{18FAA3A6-756E-3B42-A929-B1AB70CDD832}" name="Shift 1"/>
    <tableColumn id="3" xr3:uid="{74BD05E5-4F42-3E40-9AC1-A1ACE9AAEDE5}" name="Shift 2"/>
    <tableColumn id="4" xr3:uid="{0FD4E0A8-9DE0-5E4E-A46A-8A38386F0F9B}" name="Shift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130" zoomScaleNormal="130" workbookViewId="0">
      <selection activeCell="C18" sqref="C18"/>
    </sheetView>
  </sheetViews>
  <sheetFormatPr baseColWidth="10" defaultColWidth="8.83203125" defaultRowHeight="15" x14ac:dyDescent="0.2"/>
  <cols>
    <col min="1" max="1" width="19.5" style="4" customWidth="1"/>
    <col min="2" max="2" width="21" customWidth="1"/>
    <col min="3" max="3" width="18" customWidth="1"/>
    <col min="4" max="4" width="21.33203125" customWidth="1"/>
    <col min="7" max="48" width="20.1640625" bestFit="1" customWidth="1"/>
    <col min="49" max="51" width="24.5" bestFit="1" customWidth="1"/>
  </cols>
  <sheetData>
    <row r="1" spans="1:4" ht="16" x14ac:dyDescent="0.2">
      <c r="A1" s="3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44652</v>
      </c>
      <c r="B2" t="s">
        <v>4</v>
      </c>
      <c r="C2" t="s">
        <v>5</v>
      </c>
      <c r="D2" t="s">
        <v>4</v>
      </c>
    </row>
    <row r="3" spans="1:4" x14ac:dyDescent="0.2">
      <c r="A3" s="4">
        <v>44653</v>
      </c>
      <c r="B3" t="s">
        <v>4</v>
      </c>
      <c r="C3" t="s">
        <v>4</v>
      </c>
      <c r="D3" t="s">
        <v>4</v>
      </c>
    </row>
    <row r="4" spans="1:4" x14ac:dyDescent="0.2">
      <c r="A4" s="4">
        <v>44654</v>
      </c>
      <c r="B4" t="s">
        <v>4</v>
      </c>
      <c r="C4" t="s">
        <v>4</v>
      </c>
      <c r="D4" t="s">
        <v>4</v>
      </c>
    </row>
    <row r="5" spans="1:4" x14ac:dyDescent="0.2">
      <c r="A5" s="4">
        <v>44655</v>
      </c>
      <c r="B5" t="s">
        <v>4</v>
      </c>
      <c r="C5" t="s">
        <v>4</v>
      </c>
      <c r="D5" t="s">
        <v>4</v>
      </c>
    </row>
    <row r="6" spans="1:4" x14ac:dyDescent="0.2">
      <c r="A6" s="4">
        <v>44656</v>
      </c>
      <c r="B6" t="s">
        <v>4</v>
      </c>
      <c r="C6" t="s">
        <v>4</v>
      </c>
      <c r="D6" t="s">
        <v>4</v>
      </c>
    </row>
    <row r="7" spans="1:4" x14ac:dyDescent="0.2">
      <c r="A7" s="4">
        <v>44657</v>
      </c>
      <c r="B7" t="s">
        <v>4</v>
      </c>
      <c r="C7" t="s">
        <v>4</v>
      </c>
      <c r="D7" t="s">
        <v>4</v>
      </c>
    </row>
    <row r="8" spans="1:4" x14ac:dyDescent="0.2">
      <c r="A8" s="4">
        <v>44658</v>
      </c>
      <c r="B8" t="s">
        <v>4</v>
      </c>
      <c r="C8" t="s">
        <v>4</v>
      </c>
      <c r="D8" t="s">
        <v>4</v>
      </c>
    </row>
    <row r="9" spans="1:4" x14ac:dyDescent="0.2">
      <c r="A9" s="4">
        <v>44659</v>
      </c>
      <c r="B9" t="s">
        <v>4</v>
      </c>
      <c r="C9" t="s">
        <v>4</v>
      </c>
      <c r="D9" t="s">
        <v>6</v>
      </c>
    </row>
    <row r="10" spans="1:4" x14ac:dyDescent="0.2">
      <c r="A10" s="4">
        <v>44660</v>
      </c>
      <c r="B10" t="s">
        <v>4</v>
      </c>
      <c r="C10" t="s">
        <v>4</v>
      </c>
      <c r="D10" t="s">
        <v>4</v>
      </c>
    </row>
    <row r="11" spans="1:4" x14ac:dyDescent="0.2">
      <c r="A11" s="4">
        <v>44661</v>
      </c>
      <c r="B11" t="s">
        <v>4</v>
      </c>
      <c r="C11" t="s">
        <v>4</v>
      </c>
      <c r="D11" t="s">
        <v>4</v>
      </c>
    </row>
    <row r="12" spans="1:4" x14ac:dyDescent="0.2">
      <c r="A12" s="4">
        <v>44662</v>
      </c>
      <c r="B12" t="s">
        <v>4</v>
      </c>
      <c r="C12" t="s">
        <v>4</v>
      </c>
      <c r="D12" t="s">
        <v>4</v>
      </c>
    </row>
    <row r="13" spans="1:4" x14ac:dyDescent="0.2">
      <c r="A13" s="4">
        <v>44663</v>
      </c>
      <c r="B13" t="s">
        <v>7</v>
      </c>
      <c r="C13" t="s">
        <v>7</v>
      </c>
      <c r="D13" t="s">
        <v>7</v>
      </c>
    </row>
    <row r="14" spans="1:4" x14ac:dyDescent="0.2">
      <c r="A14" s="4">
        <v>44664</v>
      </c>
      <c r="B14" t="s">
        <v>8</v>
      </c>
      <c r="C14" t="s">
        <v>4</v>
      </c>
      <c r="D14" t="s">
        <v>4</v>
      </c>
    </row>
    <row r="15" spans="1:4" x14ac:dyDescent="0.2">
      <c r="A15" s="4">
        <v>44665</v>
      </c>
      <c r="B15" t="s">
        <v>4</v>
      </c>
      <c r="C15" t="s">
        <v>4</v>
      </c>
      <c r="D15" t="s">
        <v>4</v>
      </c>
    </row>
    <row r="19" spans="2:2" x14ac:dyDescent="0.2">
      <c r="B19" s="1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5"/>
  <sheetViews>
    <sheetView zoomScale="130" zoomScaleNormal="130" workbookViewId="0">
      <selection activeCell="F6" sqref="F6:AU6"/>
    </sheetView>
  </sheetViews>
  <sheetFormatPr baseColWidth="10" defaultColWidth="8.83203125" defaultRowHeight="15" x14ac:dyDescent="0.2"/>
  <cols>
    <col min="1" max="1" width="18.5" style="4" customWidth="1"/>
    <col min="4" max="4" width="9.6640625" customWidth="1"/>
    <col min="6" max="6" width="14.83203125" bestFit="1" customWidth="1"/>
    <col min="7" max="47" width="11.5" bestFit="1" customWidth="1"/>
    <col min="48" max="48" width="9.33203125" bestFit="1" customWidth="1"/>
    <col min="49" max="49" width="12" bestFit="1" customWidth="1"/>
    <col min="50" max="50" width="9.5" bestFit="1" customWidth="1"/>
    <col min="51" max="52" width="6.33203125" bestFit="1" customWidth="1"/>
    <col min="53" max="53" width="12" bestFit="1" customWidth="1"/>
    <col min="54" max="54" width="9.5" bestFit="1" customWidth="1"/>
    <col min="55" max="55" width="9.33203125" bestFit="1" customWidth="1"/>
    <col min="56" max="56" width="6.33203125" bestFit="1" customWidth="1"/>
    <col min="57" max="57" width="12" bestFit="1" customWidth="1"/>
    <col min="58" max="58" width="9.5" bestFit="1" customWidth="1"/>
    <col min="59" max="60" width="9.33203125" bestFit="1" customWidth="1"/>
    <col min="61" max="61" width="12" bestFit="1" customWidth="1"/>
    <col min="62" max="62" width="10" bestFit="1" customWidth="1"/>
  </cols>
  <sheetData>
    <row r="1" spans="1:47" ht="16" x14ac:dyDescent="0.2">
      <c r="A1" s="3" t="s">
        <v>0</v>
      </c>
      <c r="B1" s="2" t="s">
        <v>9</v>
      </c>
      <c r="C1" s="2" t="s">
        <v>10</v>
      </c>
      <c r="D1" s="2" t="s">
        <v>11</v>
      </c>
    </row>
    <row r="2" spans="1:47" x14ac:dyDescent="0.2">
      <c r="A2" s="4">
        <v>44652</v>
      </c>
      <c r="B2">
        <v>3859</v>
      </c>
      <c r="C2">
        <v>0</v>
      </c>
      <c r="D2">
        <v>4240</v>
      </c>
    </row>
    <row r="3" spans="1:47" x14ac:dyDescent="0.2">
      <c r="A3" s="4">
        <v>44653</v>
      </c>
      <c r="B3">
        <v>4112</v>
      </c>
      <c r="C3">
        <v>4099</v>
      </c>
      <c r="D3">
        <v>4216</v>
      </c>
      <c r="F3" s="6" t="s">
        <v>12</v>
      </c>
    </row>
    <row r="4" spans="1:47" x14ac:dyDescent="0.2">
      <c r="A4" s="4">
        <v>44654</v>
      </c>
      <c r="B4">
        <v>4043</v>
      </c>
      <c r="C4">
        <v>4400</v>
      </c>
      <c r="D4">
        <v>4110</v>
      </c>
      <c r="F4" s="4">
        <v>44652</v>
      </c>
      <c r="I4" s="4">
        <v>44653</v>
      </c>
      <c r="L4" s="4">
        <v>44654</v>
      </c>
      <c r="O4" s="4">
        <v>44655</v>
      </c>
      <c r="R4" s="4">
        <v>44656</v>
      </c>
      <c r="U4" s="4">
        <v>44657</v>
      </c>
      <c r="X4" s="4">
        <v>44658</v>
      </c>
      <c r="AA4" s="4">
        <v>44659</v>
      </c>
      <c r="AD4" s="4">
        <v>44660</v>
      </c>
      <c r="AG4" s="4">
        <v>44661</v>
      </c>
      <c r="AJ4" s="4">
        <v>44662</v>
      </c>
      <c r="AM4" s="4">
        <v>44663</v>
      </c>
      <c r="AP4" s="4">
        <v>44664</v>
      </c>
      <c r="AS4" s="4">
        <v>44665</v>
      </c>
    </row>
    <row r="5" spans="1:47" x14ac:dyDescent="0.2">
      <c r="A5" s="4">
        <v>44655</v>
      </c>
      <c r="B5">
        <v>4298</v>
      </c>
      <c r="C5">
        <v>4050</v>
      </c>
      <c r="D5">
        <v>4404</v>
      </c>
      <c r="F5" t="s">
        <v>15</v>
      </c>
      <c r="G5" t="s">
        <v>16</v>
      </c>
      <c r="H5" t="s">
        <v>17</v>
      </c>
      <c r="I5" t="s">
        <v>15</v>
      </c>
      <c r="J5" t="s">
        <v>16</v>
      </c>
      <c r="K5" t="s">
        <v>17</v>
      </c>
      <c r="L5" t="s">
        <v>15</v>
      </c>
      <c r="M5" t="s">
        <v>16</v>
      </c>
      <c r="N5" t="s">
        <v>17</v>
      </c>
      <c r="O5" t="s">
        <v>15</v>
      </c>
      <c r="P5" t="s">
        <v>16</v>
      </c>
      <c r="Q5" t="s">
        <v>17</v>
      </c>
      <c r="R5" t="s">
        <v>15</v>
      </c>
      <c r="S5" t="s">
        <v>16</v>
      </c>
      <c r="T5" t="s">
        <v>17</v>
      </c>
      <c r="U5" t="s">
        <v>15</v>
      </c>
      <c r="V5" t="s">
        <v>16</v>
      </c>
      <c r="W5" t="s">
        <v>17</v>
      </c>
      <c r="X5" t="s">
        <v>15</v>
      </c>
      <c r="Y5" t="s">
        <v>16</v>
      </c>
      <c r="Z5" t="s">
        <v>17</v>
      </c>
      <c r="AA5" t="s">
        <v>15</v>
      </c>
      <c r="AB5" t="s">
        <v>16</v>
      </c>
      <c r="AC5" t="s">
        <v>17</v>
      </c>
      <c r="AD5" t="s">
        <v>15</v>
      </c>
      <c r="AE5" t="s">
        <v>16</v>
      </c>
      <c r="AF5" t="s">
        <v>17</v>
      </c>
      <c r="AG5" t="s">
        <v>15</v>
      </c>
      <c r="AH5" t="s">
        <v>16</v>
      </c>
      <c r="AI5" t="s">
        <v>17</v>
      </c>
      <c r="AJ5" t="s">
        <v>15</v>
      </c>
      <c r="AK5" t="s">
        <v>16</v>
      </c>
      <c r="AL5" t="s">
        <v>17</v>
      </c>
      <c r="AM5" t="s">
        <v>15</v>
      </c>
      <c r="AN5" t="s">
        <v>16</v>
      </c>
      <c r="AO5" t="s">
        <v>17</v>
      </c>
      <c r="AP5" t="s">
        <v>15</v>
      </c>
      <c r="AQ5" t="s">
        <v>16</v>
      </c>
      <c r="AR5" t="s">
        <v>17</v>
      </c>
      <c r="AS5" t="s">
        <v>15</v>
      </c>
      <c r="AT5" t="s">
        <v>16</v>
      </c>
      <c r="AU5" t="s">
        <v>17</v>
      </c>
    </row>
    <row r="6" spans="1:47" x14ac:dyDescent="0.2">
      <c r="A6" s="4">
        <v>44656</v>
      </c>
      <c r="B6">
        <v>4088</v>
      </c>
      <c r="C6">
        <v>4065</v>
      </c>
      <c r="D6">
        <v>4536</v>
      </c>
      <c r="F6" s="7">
        <v>3859</v>
      </c>
      <c r="G6" s="7">
        <v>0</v>
      </c>
      <c r="H6" s="7">
        <v>4240</v>
      </c>
      <c r="I6" s="7">
        <v>4112</v>
      </c>
      <c r="J6" s="7">
        <v>4099</v>
      </c>
      <c r="K6" s="7">
        <v>4216</v>
      </c>
      <c r="L6" s="7">
        <v>4043</v>
      </c>
      <c r="M6" s="7">
        <v>4400</v>
      </c>
      <c r="N6" s="7">
        <v>4110</v>
      </c>
      <c r="O6" s="7">
        <v>4298</v>
      </c>
      <c r="P6" s="7">
        <v>4050</v>
      </c>
      <c r="Q6" s="7">
        <v>4404</v>
      </c>
      <c r="R6" s="7">
        <v>4088</v>
      </c>
      <c r="S6" s="7">
        <v>4065</v>
      </c>
      <c r="T6" s="7">
        <v>4536</v>
      </c>
      <c r="U6" s="7">
        <v>4240</v>
      </c>
      <c r="V6" s="7">
        <v>4280</v>
      </c>
      <c r="W6" s="7">
        <v>4400</v>
      </c>
      <c r="X6" s="7">
        <v>4346</v>
      </c>
      <c r="Y6" s="7">
        <v>4229</v>
      </c>
      <c r="Z6" s="7">
        <v>4591</v>
      </c>
      <c r="AA6" s="7">
        <v>3996</v>
      </c>
      <c r="AB6" s="7">
        <v>4274</v>
      </c>
      <c r="AC6" s="7">
        <v>0</v>
      </c>
      <c r="AD6" s="7">
        <v>4017</v>
      </c>
      <c r="AE6" s="7">
        <v>4122</v>
      </c>
      <c r="AF6" s="7">
        <v>4624</v>
      </c>
      <c r="AG6" s="7">
        <v>4107</v>
      </c>
      <c r="AH6" s="7">
        <v>4196</v>
      </c>
      <c r="AI6" s="7">
        <v>3847</v>
      </c>
      <c r="AJ6" s="7">
        <v>4040</v>
      </c>
      <c r="AK6" s="7">
        <v>4266</v>
      </c>
      <c r="AL6" s="7">
        <v>4619</v>
      </c>
      <c r="AM6" s="7">
        <v>0</v>
      </c>
      <c r="AN6" s="7">
        <v>0</v>
      </c>
      <c r="AO6" s="7">
        <v>0</v>
      </c>
      <c r="AP6" s="7">
        <v>0</v>
      </c>
      <c r="AQ6" s="7">
        <v>4034</v>
      </c>
      <c r="AR6" s="7">
        <v>4095</v>
      </c>
      <c r="AS6" s="7">
        <v>3971</v>
      </c>
      <c r="AT6" s="7">
        <v>4325</v>
      </c>
      <c r="AU6" s="7">
        <v>4289</v>
      </c>
    </row>
    <row r="7" spans="1:47" x14ac:dyDescent="0.2">
      <c r="A7" s="4">
        <v>44657</v>
      </c>
      <c r="B7">
        <v>4240</v>
      </c>
      <c r="C7">
        <v>4280</v>
      </c>
      <c r="D7">
        <v>4400</v>
      </c>
    </row>
    <row r="8" spans="1:47" x14ac:dyDescent="0.2">
      <c r="A8" s="4">
        <v>44658</v>
      </c>
      <c r="B8">
        <v>4346</v>
      </c>
      <c r="C8">
        <v>4229</v>
      </c>
      <c r="D8">
        <v>4591</v>
      </c>
    </row>
    <row r="9" spans="1:47" x14ac:dyDescent="0.2">
      <c r="A9" s="4">
        <v>44659</v>
      </c>
      <c r="B9">
        <v>3996</v>
      </c>
      <c r="C9">
        <v>4274</v>
      </c>
      <c r="D9">
        <v>0</v>
      </c>
    </row>
    <row r="10" spans="1:47" x14ac:dyDescent="0.2">
      <c r="A10" s="4">
        <v>44660</v>
      </c>
      <c r="B10">
        <v>4017</v>
      </c>
      <c r="C10">
        <v>4122</v>
      </c>
      <c r="D10">
        <v>4624</v>
      </c>
    </row>
    <row r="11" spans="1:47" x14ac:dyDescent="0.2">
      <c r="A11" s="4">
        <v>44661</v>
      </c>
      <c r="B11">
        <v>4107</v>
      </c>
      <c r="C11">
        <v>4196</v>
      </c>
      <c r="D11">
        <v>3847</v>
      </c>
    </row>
    <row r="12" spans="1:47" x14ac:dyDescent="0.2">
      <c r="A12" s="4">
        <v>44662</v>
      </c>
      <c r="B12">
        <v>4040</v>
      </c>
      <c r="C12">
        <v>4266</v>
      </c>
      <c r="D12">
        <v>4619</v>
      </c>
    </row>
    <row r="13" spans="1:47" x14ac:dyDescent="0.2">
      <c r="A13" s="4">
        <v>44663</v>
      </c>
      <c r="B13">
        <v>0</v>
      </c>
      <c r="C13">
        <v>0</v>
      </c>
      <c r="D13">
        <v>0</v>
      </c>
    </row>
    <row r="14" spans="1:47" x14ac:dyDescent="0.2">
      <c r="A14" s="4">
        <v>44664</v>
      </c>
      <c r="B14">
        <v>0</v>
      </c>
      <c r="C14">
        <v>4034</v>
      </c>
      <c r="D14">
        <v>4095</v>
      </c>
    </row>
    <row r="15" spans="1:47" x14ac:dyDescent="0.2">
      <c r="A15" s="4">
        <v>44665</v>
      </c>
      <c r="B15">
        <v>3971</v>
      </c>
      <c r="C15">
        <v>4325</v>
      </c>
      <c r="D15">
        <v>4289</v>
      </c>
    </row>
  </sheetData>
  <pageMargins left="0.75" right="0.75" top="1" bottom="1" header="0.5" footer="0.5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zoomScale="130" zoomScaleNormal="130" workbookViewId="0">
      <selection activeCell="A2" sqref="A2:D15"/>
    </sheetView>
  </sheetViews>
  <sheetFormatPr baseColWidth="10" defaultColWidth="8.83203125" defaultRowHeight="15" x14ac:dyDescent="0.2"/>
  <cols>
    <col min="1" max="1" width="17.6640625" style="4" customWidth="1"/>
  </cols>
  <sheetData>
    <row r="1" spans="1:4" ht="16" x14ac:dyDescent="0.2">
      <c r="A1" s="3" t="s">
        <v>0</v>
      </c>
      <c r="B1" s="2" t="s">
        <v>9</v>
      </c>
      <c r="C1" s="2" t="s">
        <v>10</v>
      </c>
      <c r="D1" s="2" t="s">
        <v>11</v>
      </c>
    </row>
    <row r="2" spans="1:4" x14ac:dyDescent="0.2">
      <c r="A2" s="4">
        <v>44652</v>
      </c>
      <c r="B2">
        <v>16</v>
      </c>
      <c r="C2">
        <v>0</v>
      </c>
      <c r="D2">
        <v>21</v>
      </c>
    </row>
    <row r="3" spans="1:4" x14ac:dyDescent="0.2">
      <c r="A3" s="4">
        <v>44653</v>
      </c>
      <c r="B3">
        <v>24</v>
      </c>
      <c r="C3">
        <v>21</v>
      </c>
      <c r="D3">
        <v>41</v>
      </c>
    </row>
    <row r="4" spans="1:4" x14ac:dyDescent="0.2">
      <c r="A4" s="4">
        <v>44654</v>
      </c>
      <c r="B4">
        <v>6</v>
      </c>
      <c r="C4">
        <v>20</v>
      </c>
      <c r="D4">
        <v>1</v>
      </c>
    </row>
    <row r="5" spans="1:4" x14ac:dyDescent="0.2">
      <c r="A5" s="4">
        <v>44655</v>
      </c>
      <c r="B5">
        <v>23</v>
      </c>
      <c r="C5">
        <v>32</v>
      </c>
      <c r="D5">
        <v>7</v>
      </c>
    </row>
    <row r="6" spans="1:4" x14ac:dyDescent="0.2">
      <c r="A6" s="4">
        <v>44656</v>
      </c>
      <c r="B6">
        <v>26</v>
      </c>
      <c r="C6">
        <v>25</v>
      </c>
      <c r="D6">
        <v>13</v>
      </c>
    </row>
    <row r="7" spans="1:4" x14ac:dyDescent="0.2">
      <c r="A7" s="4">
        <v>44657</v>
      </c>
      <c r="B7">
        <v>21</v>
      </c>
      <c r="C7">
        <v>21</v>
      </c>
      <c r="D7">
        <v>20</v>
      </c>
    </row>
    <row r="8" spans="1:4" x14ac:dyDescent="0.2">
      <c r="A8" s="4">
        <v>44658</v>
      </c>
      <c r="B8">
        <v>19</v>
      </c>
      <c r="C8">
        <v>24</v>
      </c>
      <c r="D8">
        <v>32</v>
      </c>
    </row>
    <row r="9" spans="1:4" x14ac:dyDescent="0.2">
      <c r="A9" s="4">
        <v>44659</v>
      </c>
      <c r="B9">
        <v>5</v>
      </c>
      <c r="C9">
        <v>24</v>
      </c>
      <c r="D9">
        <v>0</v>
      </c>
    </row>
    <row r="10" spans="1:4" x14ac:dyDescent="0.2">
      <c r="A10" s="4">
        <v>44660</v>
      </c>
      <c r="B10">
        <v>9</v>
      </c>
      <c r="C10">
        <v>4</v>
      </c>
      <c r="D10">
        <v>36</v>
      </c>
    </row>
    <row r="11" spans="1:4" x14ac:dyDescent="0.2">
      <c r="A11" s="4">
        <v>44661</v>
      </c>
      <c r="B11">
        <v>4</v>
      </c>
      <c r="C11">
        <v>32</v>
      </c>
      <c r="D11">
        <v>26</v>
      </c>
    </row>
    <row r="12" spans="1:4" x14ac:dyDescent="0.2">
      <c r="A12" s="4">
        <v>44662</v>
      </c>
      <c r="B12">
        <v>16</v>
      </c>
      <c r="C12">
        <v>21</v>
      </c>
      <c r="D12">
        <v>26</v>
      </c>
    </row>
    <row r="13" spans="1:4" x14ac:dyDescent="0.2">
      <c r="A13" s="4">
        <v>44663</v>
      </c>
      <c r="B13">
        <v>0</v>
      </c>
      <c r="C13">
        <v>0</v>
      </c>
      <c r="D13">
        <v>0</v>
      </c>
    </row>
    <row r="14" spans="1:4" x14ac:dyDescent="0.2">
      <c r="A14" s="4">
        <v>44664</v>
      </c>
      <c r="B14">
        <v>0</v>
      </c>
      <c r="C14">
        <v>28</v>
      </c>
      <c r="D14">
        <v>36</v>
      </c>
    </row>
    <row r="15" spans="1:4" x14ac:dyDescent="0.2">
      <c r="A15" s="4">
        <v>44665</v>
      </c>
      <c r="B15">
        <v>10</v>
      </c>
      <c r="C15">
        <v>28</v>
      </c>
      <c r="D15">
        <v>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ED31-83CA-7444-B61D-EA4A8D5CEE5B}">
  <dimension ref="A3:AW16"/>
  <sheetViews>
    <sheetView tabSelected="1" zoomScale="140" zoomScaleNormal="140" workbookViewId="0">
      <selection activeCell="F23" sqref="F23"/>
    </sheetView>
  </sheetViews>
  <sheetFormatPr baseColWidth="10" defaultRowHeight="15" x14ac:dyDescent="0.2"/>
  <cols>
    <col min="1" max="1" width="12.1640625" customWidth="1"/>
    <col min="25" max="25" width="19.33203125" customWidth="1"/>
  </cols>
  <sheetData>
    <row r="3" spans="1:49" x14ac:dyDescent="0.2">
      <c r="A3" s="5" t="s">
        <v>0</v>
      </c>
      <c r="B3" s="8">
        <v>44652</v>
      </c>
      <c r="C3" s="9"/>
      <c r="D3" s="10"/>
      <c r="E3" s="8">
        <v>44653</v>
      </c>
      <c r="F3" s="9"/>
      <c r="G3" s="10"/>
      <c r="H3" s="8">
        <v>44654</v>
      </c>
      <c r="I3" s="9"/>
      <c r="J3" s="10"/>
      <c r="K3" s="8">
        <v>44655</v>
      </c>
      <c r="L3" s="9"/>
      <c r="M3" s="10"/>
      <c r="N3" s="8">
        <v>44656</v>
      </c>
      <c r="O3" s="9"/>
      <c r="P3" s="10"/>
      <c r="Q3" s="8">
        <v>44657</v>
      </c>
      <c r="R3" s="9"/>
      <c r="S3" s="10"/>
      <c r="T3" s="8">
        <v>44658</v>
      </c>
      <c r="U3" s="9"/>
      <c r="V3" s="10"/>
      <c r="W3" s="8">
        <v>44659</v>
      </c>
      <c r="X3" s="9"/>
      <c r="Y3" s="10"/>
      <c r="Z3" s="8">
        <v>44660</v>
      </c>
      <c r="AA3" s="9"/>
      <c r="AB3" s="10"/>
      <c r="AC3" s="8">
        <v>44661</v>
      </c>
      <c r="AD3" s="9"/>
      <c r="AE3" s="10"/>
      <c r="AF3" s="8">
        <v>44662</v>
      </c>
      <c r="AG3" s="9"/>
      <c r="AH3" s="10"/>
      <c r="AI3" s="8">
        <v>44663</v>
      </c>
      <c r="AJ3" s="9"/>
      <c r="AK3" s="10"/>
      <c r="AL3" s="8">
        <v>44664</v>
      </c>
      <c r="AM3" s="9"/>
      <c r="AN3" s="10"/>
      <c r="AO3" s="8">
        <v>44665</v>
      </c>
      <c r="AP3" s="9"/>
      <c r="AQ3" s="10"/>
      <c r="AR3" s="16"/>
      <c r="AS3" s="15"/>
      <c r="AT3" s="15"/>
      <c r="AU3" s="15"/>
      <c r="AV3" s="15"/>
      <c r="AW3" s="15"/>
    </row>
    <row r="4" spans="1:49" x14ac:dyDescent="0.2">
      <c r="B4" s="11" t="s">
        <v>9</v>
      </c>
      <c r="C4" s="12" t="s">
        <v>10</v>
      </c>
      <c r="D4" s="13" t="s">
        <v>11</v>
      </c>
      <c r="E4" s="11" t="s">
        <v>9</v>
      </c>
      <c r="F4" s="12" t="s">
        <v>10</v>
      </c>
      <c r="G4" s="13" t="s">
        <v>11</v>
      </c>
      <c r="H4" s="11" t="s">
        <v>9</v>
      </c>
      <c r="I4" s="12" t="s">
        <v>10</v>
      </c>
      <c r="J4" s="13" t="s">
        <v>11</v>
      </c>
      <c r="K4" s="11" t="s">
        <v>9</v>
      </c>
      <c r="L4" s="12" t="s">
        <v>10</v>
      </c>
      <c r="M4" s="13" t="s">
        <v>11</v>
      </c>
      <c r="N4" s="11" t="s">
        <v>9</v>
      </c>
      <c r="O4" s="12" t="s">
        <v>10</v>
      </c>
      <c r="P4" s="13" t="s">
        <v>11</v>
      </c>
      <c r="Q4" s="11" t="s">
        <v>9</v>
      </c>
      <c r="R4" s="12" t="s">
        <v>10</v>
      </c>
      <c r="S4" s="13" t="s">
        <v>11</v>
      </c>
      <c r="T4" s="11" t="s">
        <v>9</v>
      </c>
      <c r="U4" s="12" t="s">
        <v>10</v>
      </c>
      <c r="V4" s="13" t="s">
        <v>11</v>
      </c>
      <c r="W4" s="11" t="s">
        <v>9</v>
      </c>
      <c r="X4" s="12" t="s">
        <v>10</v>
      </c>
      <c r="Y4" s="13" t="s">
        <v>11</v>
      </c>
      <c r="Z4" s="11" t="s">
        <v>9</v>
      </c>
      <c r="AA4" s="12" t="s">
        <v>10</v>
      </c>
      <c r="AB4" s="13" t="s">
        <v>11</v>
      </c>
      <c r="AC4" s="11" t="s">
        <v>9</v>
      </c>
      <c r="AD4" s="12" t="s">
        <v>10</v>
      </c>
      <c r="AE4" s="13" t="s">
        <v>11</v>
      </c>
      <c r="AF4" s="11" t="s">
        <v>9</v>
      </c>
      <c r="AG4" s="12" t="s">
        <v>10</v>
      </c>
      <c r="AH4" s="13" t="s">
        <v>11</v>
      </c>
      <c r="AI4" s="11" t="s">
        <v>9</v>
      </c>
      <c r="AJ4" s="12" t="s">
        <v>10</v>
      </c>
      <c r="AK4" s="13" t="s">
        <v>11</v>
      </c>
      <c r="AL4" s="11" t="s">
        <v>9</v>
      </c>
      <c r="AM4" s="12" t="s">
        <v>10</v>
      </c>
      <c r="AN4" s="13" t="s">
        <v>11</v>
      </c>
      <c r="AO4" s="11" t="s">
        <v>9</v>
      </c>
      <c r="AP4" s="12" t="s">
        <v>10</v>
      </c>
      <c r="AQ4" s="13" t="s">
        <v>11</v>
      </c>
      <c r="AR4" s="17"/>
      <c r="AS4" s="14"/>
      <c r="AT4" s="14"/>
      <c r="AU4" s="14"/>
      <c r="AV4" s="14"/>
      <c r="AW4" s="14"/>
    </row>
    <row r="5" spans="1:49" x14ac:dyDescent="0.2">
      <c r="A5" s="5" t="s">
        <v>13</v>
      </c>
      <c r="B5" t="s">
        <v>4</v>
      </c>
      <c r="C5" t="s">
        <v>5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6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4</v>
      </c>
      <c r="AI5" t="s">
        <v>7</v>
      </c>
      <c r="AJ5" t="s">
        <v>7</v>
      </c>
      <c r="AK5" t="s">
        <v>7</v>
      </c>
      <c r="AL5" t="s">
        <v>8</v>
      </c>
      <c r="AM5" t="s">
        <v>4</v>
      </c>
      <c r="AN5" t="s">
        <v>4</v>
      </c>
      <c r="AO5" t="s">
        <v>4</v>
      </c>
      <c r="AP5" t="s">
        <v>4</v>
      </c>
      <c r="AQ5" t="s">
        <v>4</v>
      </c>
      <c r="AU5" s="14"/>
      <c r="AV5" s="14"/>
      <c r="AW5" s="14"/>
    </row>
    <row r="6" spans="1:49" x14ac:dyDescent="0.2">
      <c r="A6" s="5" t="s">
        <v>14</v>
      </c>
      <c r="B6">
        <v>4000</v>
      </c>
      <c r="C6">
        <v>4000</v>
      </c>
      <c r="D6">
        <v>4000</v>
      </c>
      <c r="E6">
        <v>4000</v>
      </c>
      <c r="F6">
        <v>4000</v>
      </c>
      <c r="G6">
        <v>4000</v>
      </c>
      <c r="H6">
        <v>4000</v>
      </c>
      <c r="I6">
        <v>4000</v>
      </c>
      <c r="J6">
        <v>4000</v>
      </c>
      <c r="K6">
        <v>4000</v>
      </c>
      <c r="L6">
        <v>4000</v>
      </c>
      <c r="M6">
        <v>4000</v>
      </c>
      <c r="N6">
        <v>4000</v>
      </c>
      <c r="O6">
        <v>4000</v>
      </c>
      <c r="P6">
        <v>4000</v>
      </c>
      <c r="Q6">
        <v>4000</v>
      </c>
      <c r="R6">
        <v>4000</v>
      </c>
      <c r="S6">
        <v>4000</v>
      </c>
      <c r="T6">
        <v>4000</v>
      </c>
      <c r="U6">
        <v>4000</v>
      </c>
      <c r="V6">
        <v>4000</v>
      </c>
      <c r="W6">
        <v>4000</v>
      </c>
      <c r="X6">
        <v>4000</v>
      </c>
      <c r="Y6">
        <v>4000</v>
      </c>
      <c r="Z6">
        <v>4000</v>
      </c>
      <c r="AA6">
        <v>4000</v>
      </c>
      <c r="AB6">
        <v>4000</v>
      </c>
      <c r="AC6">
        <v>4000</v>
      </c>
      <c r="AD6">
        <v>4000</v>
      </c>
      <c r="AE6">
        <v>4000</v>
      </c>
      <c r="AF6">
        <v>4000</v>
      </c>
      <c r="AG6">
        <v>4000</v>
      </c>
      <c r="AH6">
        <v>4000</v>
      </c>
      <c r="AI6">
        <v>4000</v>
      </c>
      <c r="AJ6">
        <v>4000</v>
      </c>
      <c r="AK6">
        <v>4000</v>
      </c>
      <c r="AL6">
        <v>4000</v>
      </c>
      <c r="AM6">
        <v>4000</v>
      </c>
      <c r="AN6">
        <v>4000</v>
      </c>
      <c r="AO6">
        <v>4000</v>
      </c>
      <c r="AP6">
        <v>4000</v>
      </c>
      <c r="AQ6">
        <v>4000</v>
      </c>
      <c r="AU6" s="14"/>
      <c r="AV6" s="14"/>
      <c r="AW6" s="14"/>
    </row>
    <row r="7" spans="1:49" x14ac:dyDescent="0.2">
      <c r="A7" s="18" t="s">
        <v>18</v>
      </c>
      <c r="B7" s="7">
        <v>3859</v>
      </c>
      <c r="C7" s="7">
        <v>0</v>
      </c>
      <c r="D7" s="7">
        <v>4240</v>
      </c>
      <c r="E7" s="7">
        <v>4112</v>
      </c>
      <c r="F7" s="7">
        <v>4099</v>
      </c>
      <c r="G7" s="7">
        <v>4216</v>
      </c>
      <c r="H7" s="7">
        <v>4043</v>
      </c>
      <c r="I7" s="7">
        <v>4400</v>
      </c>
      <c r="J7" s="7">
        <v>4110</v>
      </c>
      <c r="K7" s="7">
        <v>4298</v>
      </c>
      <c r="L7" s="7">
        <v>4050</v>
      </c>
      <c r="M7" s="7">
        <v>4404</v>
      </c>
      <c r="N7" s="7">
        <v>4088</v>
      </c>
      <c r="O7" s="7">
        <v>4065</v>
      </c>
      <c r="P7" s="7">
        <v>4536</v>
      </c>
      <c r="Q7" s="7">
        <v>4240</v>
      </c>
      <c r="R7" s="7">
        <v>4280</v>
      </c>
      <c r="S7" s="7">
        <v>4400</v>
      </c>
      <c r="T7" s="7">
        <v>4346</v>
      </c>
      <c r="U7" s="7">
        <v>4229</v>
      </c>
      <c r="V7" s="7">
        <v>4591</v>
      </c>
      <c r="W7" s="7">
        <v>3996</v>
      </c>
      <c r="X7" s="7">
        <v>4274</v>
      </c>
      <c r="Y7" s="7">
        <v>0</v>
      </c>
      <c r="Z7" s="7">
        <v>4017</v>
      </c>
      <c r="AA7" s="7">
        <v>4122</v>
      </c>
      <c r="AB7" s="7">
        <v>4624</v>
      </c>
      <c r="AC7" s="7">
        <v>4107</v>
      </c>
      <c r="AD7" s="7">
        <v>4196</v>
      </c>
      <c r="AE7" s="7">
        <v>3847</v>
      </c>
      <c r="AF7" s="7">
        <v>4040</v>
      </c>
      <c r="AG7" s="7">
        <v>4266</v>
      </c>
      <c r="AH7" s="7">
        <v>4619</v>
      </c>
      <c r="AI7" s="7">
        <v>0</v>
      </c>
      <c r="AJ7" s="7">
        <v>0</v>
      </c>
      <c r="AK7" s="7">
        <v>0</v>
      </c>
      <c r="AL7" s="7">
        <v>0</v>
      </c>
      <c r="AM7" s="7">
        <v>4034</v>
      </c>
      <c r="AN7" s="7">
        <v>4095</v>
      </c>
      <c r="AO7" s="7">
        <v>3971</v>
      </c>
      <c r="AP7" s="7">
        <v>4325</v>
      </c>
      <c r="AQ7" s="7">
        <v>4289</v>
      </c>
    </row>
    <row r="8" spans="1:49" x14ac:dyDescent="0.2">
      <c r="A8" s="18" t="s">
        <v>19</v>
      </c>
      <c r="B8" s="7">
        <v>16</v>
      </c>
      <c r="C8" s="7">
        <v>0</v>
      </c>
      <c r="D8" s="7">
        <v>21</v>
      </c>
      <c r="E8" s="7">
        <v>24</v>
      </c>
      <c r="F8" s="7">
        <v>21</v>
      </c>
      <c r="G8" s="7">
        <v>41</v>
      </c>
      <c r="H8" s="7">
        <v>6</v>
      </c>
      <c r="I8" s="7">
        <v>20</v>
      </c>
      <c r="J8" s="7">
        <v>1</v>
      </c>
      <c r="K8" s="7">
        <v>23</v>
      </c>
      <c r="L8" s="7">
        <v>32</v>
      </c>
      <c r="M8" s="7">
        <v>7</v>
      </c>
      <c r="N8" s="7">
        <v>26</v>
      </c>
      <c r="O8" s="7">
        <v>25</v>
      </c>
      <c r="P8" s="7">
        <v>13</v>
      </c>
      <c r="Q8" s="7">
        <v>21</v>
      </c>
      <c r="R8" s="7">
        <v>21</v>
      </c>
      <c r="S8" s="7">
        <v>20</v>
      </c>
      <c r="T8" s="7">
        <v>19</v>
      </c>
      <c r="U8" s="7">
        <v>24</v>
      </c>
      <c r="V8" s="7">
        <v>32</v>
      </c>
      <c r="W8" s="7">
        <v>5</v>
      </c>
      <c r="X8" s="7">
        <v>24</v>
      </c>
      <c r="Y8" s="7">
        <v>0</v>
      </c>
      <c r="Z8" s="7">
        <v>9</v>
      </c>
      <c r="AA8" s="7">
        <v>4</v>
      </c>
      <c r="AB8" s="7">
        <v>36</v>
      </c>
      <c r="AC8" s="7">
        <v>4</v>
      </c>
      <c r="AD8" s="7">
        <v>32</v>
      </c>
      <c r="AE8" s="7">
        <v>26</v>
      </c>
      <c r="AF8" s="7">
        <v>16</v>
      </c>
      <c r="AG8" s="7">
        <v>21</v>
      </c>
      <c r="AH8" s="7">
        <v>26</v>
      </c>
      <c r="AI8" s="7">
        <v>0</v>
      </c>
      <c r="AJ8" s="7">
        <v>0</v>
      </c>
      <c r="AK8" s="7">
        <v>0</v>
      </c>
      <c r="AL8" s="7">
        <v>0</v>
      </c>
      <c r="AM8" s="7">
        <v>28</v>
      </c>
      <c r="AN8" s="7">
        <v>36</v>
      </c>
      <c r="AO8" s="7">
        <v>10</v>
      </c>
      <c r="AP8" s="7">
        <v>28</v>
      </c>
      <c r="AQ8" s="7">
        <v>16</v>
      </c>
      <c r="AR8" s="7">
        <v>179</v>
      </c>
      <c r="AS8" s="7">
        <v>280</v>
      </c>
      <c r="AT8" s="7">
        <v>275</v>
      </c>
    </row>
    <row r="9" spans="1:49" x14ac:dyDescent="0.2">
      <c r="A9" s="18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49" x14ac:dyDescent="0.2">
      <c r="A10" s="18" t="s">
        <v>22</v>
      </c>
      <c r="B10" s="19">
        <f>IF(B5="Operational", 1, 0)</f>
        <v>1</v>
      </c>
      <c r="C10" s="19">
        <f t="shared" ref="C10:V10" si="0">IF(C5="Operational", 1, 0)</f>
        <v>0</v>
      </c>
      <c r="D10" s="19">
        <f t="shared" si="0"/>
        <v>1</v>
      </c>
      <c r="E10" s="19">
        <f t="shared" si="0"/>
        <v>1</v>
      </c>
      <c r="F10" s="19">
        <f t="shared" si="0"/>
        <v>1</v>
      </c>
      <c r="G10" s="19">
        <f t="shared" si="0"/>
        <v>1</v>
      </c>
      <c r="H10" s="19">
        <f t="shared" si="0"/>
        <v>1</v>
      </c>
      <c r="I10" s="19">
        <f t="shared" si="0"/>
        <v>1</v>
      </c>
      <c r="J10" s="19">
        <f t="shared" si="0"/>
        <v>1</v>
      </c>
      <c r="K10" s="19">
        <f t="shared" si="0"/>
        <v>1</v>
      </c>
      <c r="L10" s="19">
        <f t="shared" si="0"/>
        <v>1</v>
      </c>
      <c r="M10" s="19">
        <f>IF(M5="Operational", 1, 0)</f>
        <v>1</v>
      </c>
      <c r="N10" s="19">
        <f t="shared" si="0"/>
        <v>1</v>
      </c>
      <c r="O10" s="19">
        <f t="shared" si="0"/>
        <v>1</v>
      </c>
      <c r="P10" s="19">
        <f t="shared" si="0"/>
        <v>1</v>
      </c>
      <c r="Q10" s="19">
        <f t="shared" si="0"/>
        <v>1</v>
      </c>
      <c r="R10" s="19">
        <f t="shared" si="0"/>
        <v>1</v>
      </c>
      <c r="S10" s="19">
        <f>IF(S5="Operational", 1, 0)</f>
        <v>1</v>
      </c>
      <c r="T10" s="19">
        <f t="shared" si="0"/>
        <v>1</v>
      </c>
      <c r="U10" s="19">
        <f t="shared" si="0"/>
        <v>1</v>
      </c>
      <c r="V10" s="19">
        <f t="shared" si="0"/>
        <v>1</v>
      </c>
    </row>
    <row r="11" spans="1:49" x14ac:dyDescent="0.2">
      <c r="A11" s="18" t="s">
        <v>21</v>
      </c>
      <c r="B11">
        <f>B7/B6</f>
        <v>0.96475</v>
      </c>
      <c r="C11">
        <f>C7/C6</f>
        <v>0</v>
      </c>
      <c r="D11">
        <f t="shared" ref="D11:M11" si="1">D7/D6</f>
        <v>1.06</v>
      </c>
      <c r="E11">
        <f t="shared" si="1"/>
        <v>1.028</v>
      </c>
      <c r="F11">
        <f t="shared" si="1"/>
        <v>1.02475</v>
      </c>
      <c r="G11">
        <f t="shared" si="1"/>
        <v>1.054</v>
      </c>
      <c r="H11">
        <f t="shared" si="1"/>
        <v>1.01075</v>
      </c>
      <c r="I11">
        <f t="shared" si="1"/>
        <v>1.1000000000000001</v>
      </c>
      <c r="J11">
        <f t="shared" si="1"/>
        <v>1.0275000000000001</v>
      </c>
      <c r="K11">
        <f t="shared" si="1"/>
        <v>1.0745</v>
      </c>
      <c r="L11">
        <f t="shared" si="1"/>
        <v>1.0125</v>
      </c>
      <c r="M11">
        <f t="shared" si="1"/>
        <v>1.101</v>
      </c>
      <c r="N11">
        <f>N7/N6</f>
        <v>1.022</v>
      </c>
      <c r="O11">
        <f>O7/O6</f>
        <v>1.0162500000000001</v>
      </c>
      <c r="P11">
        <f t="shared" ref="P11:T11" si="2">P7/P6</f>
        <v>1.1339999999999999</v>
      </c>
      <c r="Q11">
        <f t="shared" si="2"/>
        <v>1.06</v>
      </c>
      <c r="R11">
        <f t="shared" si="2"/>
        <v>1.07</v>
      </c>
      <c r="S11">
        <f t="shared" si="2"/>
        <v>1.1000000000000001</v>
      </c>
      <c r="T11">
        <f t="shared" si="2"/>
        <v>1.0865</v>
      </c>
      <c r="U11">
        <f>U7/U6</f>
        <v>1.05725</v>
      </c>
      <c r="V11">
        <f>V7/V6</f>
        <v>1.14775</v>
      </c>
    </row>
    <row r="12" spans="1:49" x14ac:dyDescent="0.2">
      <c r="A12" s="18" t="s">
        <v>20</v>
      </c>
      <c r="B12">
        <f>IFERROR((B7-B8)/B7, 0)</f>
        <v>0.99585384814718836</v>
      </c>
      <c r="C12">
        <f t="shared" ref="C12:V12" si="3">IFERROR((C7-C8)/C7, 0)</f>
        <v>0</v>
      </c>
      <c r="D12">
        <f t="shared" si="3"/>
        <v>0.9950471698113208</v>
      </c>
      <c r="E12">
        <f t="shared" si="3"/>
        <v>0.99416342412451364</v>
      </c>
      <c r="F12">
        <f t="shared" si="3"/>
        <v>0.99487679921932182</v>
      </c>
      <c r="G12">
        <f t="shared" si="3"/>
        <v>0.99027514231499048</v>
      </c>
      <c r="H12">
        <f t="shared" si="3"/>
        <v>0.99851595349987632</v>
      </c>
      <c r="I12">
        <f t="shared" si="3"/>
        <v>0.99545454545454548</v>
      </c>
      <c r="J12">
        <f>IFERROR((J7-J8)/J7, 0)</f>
        <v>0.99975669099756692</v>
      </c>
      <c r="K12">
        <f t="shared" si="3"/>
        <v>0.99464867380176825</v>
      </c>
      <c r="L12">
        <f t="shared" si="3"/>
        <v>0.99209876543209874</v>
      </c>
      <c r="M12">
        <f t="shared" si="3"/>
        <v>0.99841053587647588</v>
      </c>
      <c r="N12">
        <f t="shared" si="3"/>
        <v>0.99363992172211346</v>
      </c>
      <c r="O12">
        <f t="shared" si="3"/>
        <v>0.99384993849938497</v>
      </c>
      <c r="P12">
        <f t="shared" si="3"/>
        <v>0.9971340388007055</v>
      </c>
      <c r="Q12">
        <f>IFERROR((Q7-Q8)/Q7, 0)</f>
        <v>0.9950471698113208</v>
      </c>
      <c r="R12">
        <f t="shared" si="3"/>
        <v>0.99509345794392523</v>
      </c>
      <c r="S12">
        <f t="shared" si="3"/>
        <v>0.99545454545454548</v>
      </c>
      <c r="T12">
        <f t="shared" si="3"/>
        <v>0.99562816382880814</v>
      </c>
      <c r="U12">
        <f t="shared" si="3"/>
        <v>0.99432489950342873</v>
      </c>
      <c r="V12">
        <f t="shared" si="3"/>
        <v>0.99302984099324765</v>
      </c>
    </row>
    <row r="13" spans="1:49" x14ac:dyDescent="0.2">
      <c r="A13" s="18" t="s">
        <v>23</v>
      </c>
      <c r="B13" s="5">
        <f>B10*B11*B12</f>
        <v>0.96074999999999999</v>
      </c>
      <c r="C13" s="5">
        <f t="shared" ref="C13:H13" si="4">C10*C11*C12</f>
        <v>0</v>
      </c>
      <c r="D13" s="5">
        <f t="shared" si="4"/>
        <v>1.0547500000000001</v>
      </c>
      <c r="E13" s="5">
        <f t="shared" si="4"/>
        <v>1.022</v>
      </c>
      <c r="F13" s="5">
        <f t="shared" si="4"/>
        <v>1.0195000000000001</v>
      </c>
      <c r="G13" s="5">
        <f t="shared" si="4"/>
        <v>1.04375</v>
      </c>
      <c r="H13" s="5">
        <f t="shared" si="4"/>
        <v>1.00925</v>
      </c>
      <c r="I13" s="5">
        <f>I10*I11*I12</f>
        <v>1.0950000000000002</v>
      </c>
      <c r="J13" s="5">
        <f t="shared" ref="J13" si="5">J10*J11*J12</f>
        <v>1.02725</v>
      </c>
      <c r="K13" s="5">
        <f t="shared" ref="K13" si="6">K10*K11*K12</f>
        <v>1.0687500000000001</v>
      </c>
      <c r="L13" s="5">
        <f>L10*L11*L12</f>
        <v>1.0044999999999999</v>
      </c>
      <c r="M13" s="5">
        <f t="shared" ref="M13" si="7">M10*M11*M12</f>
        <v>1.0992499999999998</v>
      </c>
      <c r="N13" s="5">
        <f t="shared" ref="N13" si="8">N10*N11*N12</f>
        <v>1.0155000000000001</v>
      </c>
      <c r="O13" s="5">
        <f t="shared" ref="O13" si="9">O10*O11*O12</f>
        <v>1.01</v>
      </c>
      <c r="P13" s="5">
        <f t="shared" ref="P13" si="10">P10*P11*P12</f>
        <v>1.1307499999999999</v>
      </c>
      <c r="Q13" s="5">
        <f t="shared" ref="Q13" si="11">Q10*Q11*Q12</f>
        <v>1.0547500000000001</v>
      </c>
      <c r="R13" s="5">
        <f>R10*R11*R12</f>
        <v>1.0647500000000001</v>
      </c>
      <c r="S13" s="5">
        <f t="shared" ref="S13" si="12">S10*S11*S12</f>
        <v>1.0950000000000002</v>
      </c>
      <c r="T13" s="5">
        <f t="shared" ref="T13" si="13">T10*T11*T12</f>
        <v>1.08175</v>
      </c>
      <c r="U13" s="5">
        <f t="shared" ref="U13" si="14">U10*U11*U12</f>
        <v>1.05125</v>
      </c>
      <c r="V13" s="5">
        <f t="shared" ref="V13" si="15">V10*V11*V12</f>
        <v>1.13975</v>
      </c>
    </row>
    <row r="14" spans="1:49" x14ac:dyDescent="0.2">
      <c r="A14" s="18" t="s">
        <v>24</v>
      </c>
      <c r="B14">
        <f>SUM(B13:V13) / 21</f>
        <v>1.0022976190476189</v>
      </c>
    </row>
    <row r="16" spans="1:49" x14ac:dyDescent="0.2">
      <c r="A16" s="18"/>
    </row>
  </sheetData>
  <mergeCells count="16">
    <mergeCell ref="AR3:AT3"/>
    <mergeCell ref="AU3:AW3"/>
    <mergeCell ref="Z3:AB3"/>
    <mergeCell ref="AC3:AE3"/>
    <mergeCell ref="AF3:AH3"/>
    <mergeCell ref="AI3:AK3"/>
    <mergeCell ref="AL3:AN3"/>
    <mergeCell ref="AO3:AQ3"/>
    <mergeCell ref="B3:D3"/>
    <mergeCell ref="E3:G3"/>
    <mergeCell ref="H3:J3"/>
    <mergeCell ref="N3:P3"/>
    <mergeCell ref="T3:V3"/>
    <mergeCell ref="K3:M3"/>
    <mergeCell ref="Q3:S3"/>
    <mergeCell ref="W3:Y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Shift_Running</vt:lpstr>
      <vt:lpstr>Actual_Output</vt:lpstr>
      <vt:lpstr>Scrap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Dutta</cp:lastModifiedBy>
  <dcterms:created xsi:type="dcterms:W3CDTF">2023-11-30T06:14:19Z</dcterms:created>
  <dcterms:modified xsi:type="dcterms:W3CDTF">2024-11-20T12:47:21Z</dcterms:modified>
</cp:coreProperties>
</file>