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filterPrivacy="1" codeName="ThisWorkbook" defaultThemeVersion="124226"/>
  <xr:revisionPtr revIDLastSave="0" documentId="8_{B48F846D-28CE-4E21-93EA-ADD440C71239}" xr6:coauthVersionLast="47" xr6:coauthVersionMax="47" xr10:uidLastSave="{00000000-0000-0000-0000-000000000000}"/>
  <bookViews>
    <workbookView xWindow="7005" yWindow="855" windowWidth="21600" windowHeight="11295" xr2:uid="{00000000-000D-0000-FFFF-FFFF00000000}"/>
  </bookViews>
  <sheets>
    <sheet name="開始" sheetId="1" r:id="rId1"/>
    <sheet name="作表" sheetId="2" r:id="rId2"/>
    <sheet name="印刷用紙" sheetId="3" r:id="rId3"/>
    <sheet name="定価･原価表" sheetId="4" r:id="rId4"/>
    <sheet name="引合内訳書" sheetId="5" r:id="rId5"/>
    <sheet name="住所一覧" sheetId="6" r:id="rId6"/>
    <sheet name="押印欄" sheetId="7" r:id="rId7"/>
  </sheets>
  <definedNames>
    <definedName name="_xlnm.Print_Area" localSheetId="2">印刷用紙!$A$1:$U$684</definedName>
    <definedName name="_xlnm.Print_Area" localSheetId="4">引合内訳書!$A$1:$N$44</definedName>
    <definedName name="_xlnm.Print_Area" localSheetId="3">定価･原価表!$A$1:$T$768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3" l="1"/>
  <c r="I11" i="1" l="1"/>
  <c r="I13" i="1"/>
  <c r="J14" i="1" l="1"/>
  <c r="I14" i="1" l="1"/>
  <c r="I5" i="5" l="1"/>
  <c r="I12" i="1"/>
  <c r="D5" i="5" l="1"/>
  <c r="D12" i="5"/>
  <c r="D13" i="5"/>
  <c r="I15" i="1" l="1"/>
  <c r="S9" i="3" l="1"/>
  <c r="I12" i="5" s="1"/>
  <c r="Q2" i="3" l="1"/>
  <c r="R6" i="3" l="1"/>
  <c r="R5" i="3"/>
  <c r="Q3" i="3"/>
  <c r="Q13" i="3" l="1"/>
  <c r="Q14" i="3" s="1"/>
  <c r="S11" i="3"/>
  <c r="I13" i="5" s="1"/>
  <c r="S10" i="3"/>
  <c r="Q16" i="3" l="1"/>
  <c r="T13" i="3" s="1"/>
  <c r="S12" i="3"/>
  <c r="T12" i="3"/>
  <c r="U12" i="3" l="1"/>
  <c r="R16" i="3"/>
  <c r="T14" i="3"/>
  <c r="D4" i="5"/>
  <c r="R767" i="4"/>
  <c r="P767" i="4"/>
  <c r="L767" i="4"/>
  <c r="J767" i="4"/>
  <c r="R766" i="4"/>
  <c r="P766" i="4"/>
  <c r="L766" i="4"/>
  <c r="J766" i="4"/>
  <c r="R765" i="4"/>
  <c r="P765" i="4"/>
  <c r="L765" i="4"/>
  <c r="J765" i="4"/>
  <c r="R764" i="4"/>
  <c r="P764" i="4"/>
  <c r="L764" i="4"/>
  <c r="J764" i="4"/>
  <c r="R763" i="4"/>
  <c r="P763" i="4"/>
  <c r="L763" i="4"/>
  <c r="J763" i="4"/>
  <c r="R762" i="4"/>
  <c r="P762" i="4"/>
  <c r="L762" i="4"/>
  <c r="J762" i="4"/>
  <c r="R761" i="4"/>
  <c r="P761" i="4"/>
  <c r="L761" i="4"/>
  <c r="J761" i="4"/>
  <c r="R760" i="4"/>
  <c r="P760" i="4"/>
  <c r="L760" i="4"/>
  <c r="J760" i="4"/>
  <c r="R759" i="4"/>
  <c r="P759" i="4"/>
  <c r="L759" i="4"/>
  <c r="J759" i="4"/>
  <c r="R758" i="4"/>
  <c r="P758" i="4"/>
  <c r="L758" i="4"/>
  <c r="J758" i="4"/>
  <c r="R757" i="4"/>
  <c r="P757" i="4"/>
  <c r="L757" i="4"/>
  <c r="J757" i="4"/>
  <c r="R756" i="4"/>
  <c r="P756" i="4"/>
  <c r="L756" i="4"/>
  <c r="J756" i="4"/>
  <c r="R755" i="4"/>
  <c r="P755" i="4"/>
  <c r="L755" i="4"/>
  <c r="J755" i="4"/>
  <c r="R754" i="4"/>
  <c r="P754" i="4"/>
  <c r="L754" i="4"/>
  <c r="J754" i="4"/>
  <c r="R753" i="4"/>
  <c r="P753" i="4"/>
  <c r="L753" i="4"/>
  <c r="J753" i="4"/>
  <c r="R752" i="4"/>
  <c r="P752" i="4"/>
  <c r="L752" i="4"/>
  <c r="J752" i="4"/>
  <c r="R751" i="4"/>
  <c r="P751" i="4"/>
  <c r="L751" i="4"/>
  <c r="J751" i="4"/>
  <c r="R750" i="4"/>
  <c r="P750" i="4"/>
  <c r="L750" i="4"/>
  <c r="J750" i="4"/>
  <c r="R749" i="4"/>
  <c r="P749" i="4"/>
  <c r="L749" i="4"/>
  <c r="J749" i="4"/>
  <c r="R748" i="4"/>
  <c r="P748" i="4"/>
  <c r="L748" i="4"/>
  <c r="J748" i="4"/>
  <c r="R747" i="4"/>
  <c r="P747" i="4"/>
  <c r="L747" i="4"/>
  <c r="J747" i="4"/>
  <c r="R746" i="4"/>
  <c r="P746" i="4"/>
  <c r="L746" i="4"/>
  <c r="J746" i="4"/>
  <c r="R745" i="4"/>
  <c r="P745" i="4"/>
  <c r="L745" i="4"/>
  <c r="J745" i="4"/>
  <c r="R744" i="4"/>
  <c r="P744" i="4"/>
  <c r="L744" i="4"/>
  <c r="J744" i="4"/>
  <c r="R743" i="4"/>
  <c r="P743" i="4"/>
  <c r="L743" i="4"/>
  <c r="J743" i="4"/>
  <c r="R742" i="4"/>
  <c r="P742" i="4"/>
  <c r="L742" i="4"/>
  <c r="J742" i="4"/>
  <c r="R741" i="4"/>
  <c r="P741" i="4"/>
  <c r="L741" i="4"/>
  <c r="J741" i="4"/>
  <c r="R740" i="4"/>
  <c r="P740" i="4"/>
  <c r="L740" i="4"/>
  <c r="J740" i="4"/>
  <c r="R739" i="4"/>
  <c r="P739" i="4"/>
  <c r="L739" i="4"/>
  <c r="J739" i="4"/>
  <c r="R738" i="4"/>
  <c r="P738" i="4"/>
  <c r="L738" i="4"/>
  <c r="J738" i="4"/>
  <c r="R737" i="4"/>
  <c r="P737" i="4"/>
  <c r="L737" i="4"/>
  <c r="J737" i="4"/>
  <c r="R736" i="4"/>
  <c r="P736" i="4"/>
  <c r="L736" i="4"/>
  <c r="J736" i="4"/>
  <c r="R735" i="4"/>
  <c r="P735" i="4"/>
  <c r="L735" i="4"/>
  <c r="J735" i="4"/>
  <c r="R734" i="4"/>
  <c r="P734" i="4"/>
  <c r="L734" i="4"/>
  <c r="J734" i="4"/>
  <c r="R733" i="4"/>
  <c r="P733" i="4"/>
  <c r="L733" i="4"/>
  <c r="J733" i="4"/>
  <c r="R732" i="4"/>
  <c r="P732" i="4"/>
  <c r="L732" i="4"/>
  <c r="J732" i="4"/>
  <c r="R731" i="4"/>
  <c r="P731" i="4"/>
  <c r="L731" i="4"/>
  <c r="J731" i="4"/>
  <c r="R730" i="4"/>
  <c r="P730" i="4"/>
  <c r="L730" i="4"/>
  <c r="J730" i="4"/>
  <c r="R729" i="4"/>
  <c r="P729" i="4"/>
  <c r="L729" i="4"/>
  <c r="J729" i="4"/>
  <c r="R728" i="4"/>
  <c r="P728" i="4"/>
  <c r="L728" i="4"/>
  <c r="J728" i="4"/>
  <c r="R727" i="4"/>
  <c r="P727" i="4"/>
  <c r="L727" i="4"/>
  <c r="J727" i="4"/>
  <c r="R726" i="4"/>
  <c r="P726" i="4"/>
  <c r="L726" i="4"/>
  <c r="J726" i="4"/>
  <c r="R725" i="4"/>
  <c r="P725" i="4"/>
  <c r="L725" i="4"/>
  <c r="J725" i="4"/>
  <c r="R724" i="4"/>
  <c r="P724" i="4"/>
  <c r="L724" i="4"/>
  <c r="J724" i="4"/>
  <c r="R723" i="4"/>
  <c r="P723" i="4"/>
  <c r="L723" i="4"/>
  <c r="J723" i="4"/>
  <c r="R719" i="4"/>
  <c r="P719" i="4"/>
  <c r="L719" i="4"/>
  <c r="J719" i="4"/>
  <c r="R718" i="4"/>
  <c r="P718" i="4"/>
  <c r="L718" i="4"/>
  <c r="J718" i="4"/>
  <c r="R717" i="4"/>
  <c r="P717" i="4"/>
  <c r="L717" i="4"/>
  <c r="J717" i="4"/>
  <c r="R716" i="4"/>
  <c r="P716" i="4"/>
  <c r="L716" i="4"/>
  <c r="J716" i="4"/>
  <c r="R715" i="4"/>
  <c r="P715" i="4"/>
  <c r="L715" i="4"/>
  <c r="J715" i="4"/>
  <c r="R714" i="4"/>
  <c r="P714" i="4"/>
  <c r="L714" i="4"/>
  <c r="J714" i="4"/>
  <c r="R713" i="4"/>
  <c r="P713" i="4"/>
  <c r="L713" i="4"/>
  <c r="J713" i="4"/>
  <c r="R712" i="4"/>
  <c r="P712" i="4"/>
  <c r="L712" i="4"/>
  <c r="J712" i="4"/>
  <c r="R711" i="4"/>
  <c r="P711" i="4"/>
  <c r="L711" i="4"/>
  <c r="J711" i="4"/>
  <c r="R710" i="4"/>
  <c r="P710" i="4"/>
  <c r="L710" i="4"/>
  <c r="J710" i="4"/>
  <c r="R709" i="4"/>
  <c r="P709" i="4"/>
  <c r="L709" i="4"/>
  <c r="J709" i="4"/>
  <c r="R708" i="4"/>
  <c r="P708" i="4"/>
  <c r="L708" i="4"/>
  <c r="J708" i="4"/>
  <c r="R707" i="4"/>
  <c r="P707" i="4"/>
  <c r="L707" i="4"/>
  <c r="J707" i="4"/>
  <c r="R706" i="4"/>
  <c r="P706" i="4"/>
  <c r="L706" i="4"/>
  <c r="J706" i="4"/>
  <c r="R705" i="4"/>
  <c r="P705" i="4"/>
  <c r="L705" i="4"/>
  <c r="J705" i="4"/>
  <c r="R704" i="4"/>
  <c r="P704" i="4"/>
  <c r="L704" i="4"/>
  <c r="J704" i="4"/>
  <c r="R703" i="4"/>
  <c r="P703" i="4"/>
  <c r="L703" i="4"/>
  <c r="J703" i="4"/>
  <c r="R702" i="4"/>
  <c r="P702" i="4"/>
  <c r="L702" i="4"/>
  <c r="J702" i="4"/>
  <c r="R701" i="4"/>
  <c r="P701" i="4"/>
  <c r="L701" i="4"/>
  <c r="J701" i="4"/>
  <c r="R700" i="4"/>
  <c r="P700" i="4"/>
  <c r="L700" i="4"/>
  <c r="J700" i="4"/>
  <c r="R699" i="4"/>
  <c r="P699" i="4"/>
  <c r="L699" i="4"/>
  <c r="J699" i="4"/>
  <c r="R698" i="4"/>
  <c r="P698" i="4"/>
  <c r="L698" i="4"/>
  <c r="J698" i="4"/>
  <c r="R697" i="4"/>
  <c r="P697" i="4"/>
  <c r="L697" i="4"/>
  <c r="J697" i="4"/>
  <c r="R696" i="4"/>
  <c r="P696" i="4"/>
  <c r="L696" i="4"/>
  <c r="J696" i="4"/>
  <c r="R695" i="4"/>
  <c r="P695" i="4"/>
  <c r="L695" i="4"/>
  <c r="J695" i="4"/>
  <c r="R694" i="4"/>
  <c r="P694" i="4"/>
  <c r="L694" i="4"/>
  <c r="J694" i="4"/>
  <c r="R693" i="4"/>
  <c r="P693" i="4"/>
  <c r="L693" i="4"/>
  <c r="J693" i="4"/>
  <c r="R692" i="4"/>
  <c r="P692" i="4"/>
  <c r="L692" i="4"/>
  <c r="J692" i="4"/>
  <c r="R691" i="4"/>
  <c r="P691" i="4"/>
  <c r="L691" i="4"/>
  <c r="J691" i="4"/>
  <c r="R690" i="4"/>
  <c r="P690" i="4"/>
  <c r="L690" i="4"/>
  <c r="J690" i="4"/>
  <c r="R689" i="4"/>
  <c r="P689" i="4"/>
  <c r="L689" i="4"/>
  <c r="J689" i="4"/>
  <c r="R688" i="4"/>
  <c r="P688" i="4"/>
  <c r="L688" i="4"/>
  <c r="J688" i="4"/>
  <c r="R687" i="4"/>
  <c r="P687" i="4"/>
  <c r="L687" i="4"/>
  <c r="J687" i="4"/>
  <c r="R686" i="4"/>
  <c r="P686" i="4"/>
  <c r="L686" i="4"/>
  <c r="J686" i="4"/>
  <c r="R685" i="4"/>
  <c r="P685" i="4"/>
  <c r="L685" i="4"/>
  <c r="J685" i="4"/>
  <c r="R684" i="4"/>
  <c r="P684" i="4"/>
  <c r="L684" i="4"/>
  <c r="J684" i="4"/>
  <c r="R683" i="4"/>
  <c r="P683" i="4"/>
  <c r="L683" i="4"/>
  <c r="J683" i="4"/>
  <c r="R682" i="4"/>
  <c r="P682" i="4"/>
  <c r="L682" i="4"/>
  <c r="J682" i="4"/>
  <c r="R681" i="4"/>
  <c r="P681" i="4"/>
  <c r="L681" i="4"/>
  <c r="J681" i="4"/>
  <c r="R680" i="4"/>
  <c r="P680" i="4"/>
  <c r="L680" i="4"/>
  <c r="J680" i="4"/>
  <c r="R679" i="4"/>
  <c r="P679" i="4"/>
  <c r="L679" i="4"/>
  <c r="J679" i="4"/>
  <c r="R678" i="4"/>
  <c r="P678" i="4"/>
  <c r="L678" i="4"/>
  <c r="J678" i="4"/>
  <c r="R677" i="4"/>
  <c r="P677" i="4"/>
  <c r="L677" i="4"/>
  <c r="J677" i="4"/>
  <c r="R676" i="4"/>
  <c r="P676" i="4"/>
  <c r="L676" i="4"/>
  <c r="J676" i="4"/>
  <c r="R675" i="4"/>
  <c r="P675" i="4"/>
  <c r="L675" i="4"/>
  <c r="J675" i="4"/>
  <c r="R671" i="4"/>
  <c r="P671" i="4"/>
  <c r="L671" i="4"/>
  <c r="J671" i="4"/>
  <c r="R670" i="4"/>
  <c r="P670" i="4"/>
  <c r="L670" i="4"/>
  <c r="J670" i="4"/>
  <c r="R669" i="4"/>
  <c r="P669" i="4"/>
  <c r="L669" i="4"/>
  <c r="J669" i="4"/>
  <c r="R668" i="4"/>
  <c r="P668" i="4"/>
  <c r="L668" i="4"/>
  <c r="J668" i="4"/>
  <c r="R667" i="4"/>
  <c r="P667" i="4"/>
  <c r="L667" i="4"/>
  <c r="J667" i="4"/>
  <c r="R666" i="4"/>
  <c r="P666" i="4"/>
  <c r="L666" i="4"/>
  <c r="J666" i="4"/>
  <c r="R665" i="4"/>
  <c r="P665" i="4"/>
  <c r="L665" i="4"/>
  <c r="J665" i="4"/>
  <c r="R664" i="4"/>
  <c r="P664" i="4"/>
  <c r="L664" i="4"/>
  <c r="J664" i="4"/>
  <c r="R663" i="4"/>
  <c r="P663" i="4"/>
  <c r="L663" i="4"/>
  <c r="J663" i="4"/>
  <c r="R662" i="4"/>
  <c r="P662" i="4"/>
  <c r="L662" i="4"/>
  <c r="J662" i="4"/>
  <c r="R661" i="4"/>
  <c r="P661" i="4"/>
  <c r="L661" i="4"/>
  <c r="J661" i="4"/>
  <c r="R660" i="4"/>
  <c r="P660" i="4"/>
  <c r="L660" i="4"/>
  <c r="J660" i="4"/>
  <c r="R659" i="4"/>
  <c r="P659" i="4"/>
  <c r="L659" i="4"/>
  <c r="J659" i="4"/>
  <c r="R658" i="4"/>
  <c r="P658" i="4"/>
  <c r="L658" i="4"/>
  <c r="J658" i="4"/>
  <c r="R657" i="4"/>
  <c r="P657" i="4"/>
  <c r="L657" i="4"/>
  <c r="J657" i="4"/>
  <c r="R656" i="4"/>
  <c r="P656" i="4"/>
  <c r="L656" i="4"/>
  <c r="J656" i="4"/>
  <c r="R655" i="4"/>
  <c r="P655" i="4"/>
  <c r="L655" i="4"/>
  <c r="J655" i="4"/>
  <c r="R654" i="4"/>
  <c r="P654" i="4"/>
  <c r="L654" i="4"/>
  <c r="J654" i="4"/>
  <c r="R653" i="4"/>
  <c r="P653" i="4"/>
  <c r="L653" i="4"/>
  <c r="J653" i="4"/>
  <c r="R652" i="4"/>
  <c r="P652" i="4"/>
  <c r="L652" i="4"/>
  <c r="J652" i="4"/>
  <c r="R651" i="4"/>
  <c r="P651" i="4"/>
  <c r="L651" i="4"/>
  <c r="J651" i="4"/>
  <c r="R650" i="4"/>
  <c r="P650" i="4"/>
  <c r="L650" i="4"/>
  <c r="J650" i="4"/>
  <c r="R649" i="4"/>
  <c r="P649" i="4"/>
  <c r="L649" i="4"/>
  <c r="J649" i="4"/>
  <c r="R648" i="4"/>
  <c r="P648" i="4"/>
  <c r="L648" i="4"/>
  <c r="J648" i="4"/>
  <c r="R647" i="4"/>
  <c r="P647" i="4"/>
  <c r="L647" i="4"/>
  <c r="J647" i="4"/>
  <c r="R646" i="4"/>
  <c r="P646" i="4"/>
  <c r="L646" i="4"/>
  <c r="J646" i="4"/>
  <c r="R645" i="4"/>
  <c r="P645" i="4"/>
  <c r="L645" i="4"/>
  <c r="J645" i="4"/>
  <c r="R644" i="4"/>
  <c r="P644" i="4"/>
  <c r="L644" i="4"/>
  <c r="J644" i="4"/>
  <c r="R643" i="4"/>
  <c r="P643" i="4"/>
  <c r="L643" i="4"/>
  <c r="J643" i="4"/>
  <c r="R642" i="4"/>
  <c r="P642" i="4"/>
  <c r="L642" i="4"/>
  <c r="J642" i="4"/>
  <c r="R641" i="4"/>
  <c r="P641" i="4"/>
  <c r="L641" i="4"/>
  <c r="J641" i="4"/>
  <c r="R640" i="4"/>
  <c r="P640" i="4"/>
  <c r="L640" i="4"/>
  <c r="J640" i="4"/>
  <c r="R639" i="4"/>
  <c r="P639" i="4"/>
  <c r="L639" i="4"/>
  <c r="J639" i="4"/>
  <c r="R638" i="4"/>
  <c r="P638" i="4"/>
  <c r="L638" i="4"/>
  <c r="J638" i="4"/>
  <c r="R637" i="4"/>
  <c r="P637" i="4"/>
  <c r="L637" i="4"/>
  <c r="J637" i="4"/>
  <c r="R636" i="4"/>
  <c r="P636" i="4"/>
  <c r="L636" i="4"/>
  <c r="J636" i="4"/>
  <c r="R635" i="4"/>
  <c r="P635" i="4"/>
  <c r="L635" i="4"/>
  <c r="J635" i="4"/>
  <c r="R634" i="4"/>
  <c r="P634" i="4"/>
  <c r="L634" i="4"/>
  <c r="J634" i="4"/>
  <c r="R633" i="4"/>
  <c r="P633" i="4"/>
  <c r="L633" i="4"/>
  <c r="J633" i="4"/>
  <c r="R632" i="4"/>
  <c r="P632" i="4"/>
  <c r="L632" i="4"/>
  <c r="J632" i="4"/>
  <c r="R631" i="4"/>
  <c r="P631" i="4"/>
  <c r="L631" i="4"/>
  <c r="J631" i="4"/>
  <c r="R630" i="4"/>
  <c r="P630" i="4"/>
  <c r="L630" i="4"/>
  <c r="J630" i="4"/>
  <c r="R629" i="4"/>
  <c r="P629" i="4"/>
  <c r="L629" i="4"/>
  <c r="J629" i="4"/>
  <c r="R628" i="4"/>
  <c r="P628" i="4"/>
  <c r="L628" i="4"/>
  <c r="J628" i="4"/>
  <c r="R627" i="4"/>
  <c r="P627" i="4"/>
  <c r="L627" i="4"/>
  <c r="J627" i="4"/>
  <c r="R623" i="4"/>
  <c r="P623" i="4"/>
  <c r="L623" i="4"/>
  <c r="J623" i="4"/>
  <c r="R622" i="4"/>
  <c r="P622" i="4"/>
  <c r="L622" i="4"/>
  <c r="J622" i="4"/>
  <c r="R621" i="4"/>
  <c r="P621" i="4"/>
  <c r="L621" i="4"/>
  <c r="J621" i="4"/>
  <c r="R620" i="4"/>
  <c r="P620" i="4"/>
  <c r="L620" i="4"/>
  <c r="J620" i="4"/>
  <c r="R619" i="4"/>
  <c r="P619" i="4"/>
  <c r="L619" i="4"/>
  <c r="J619" i="4"/>
  <c r="R618" i="4"/>
  <c r="P618" i="4"/>
  <c r="L618" i="4"/>
  <c r="J618" i="4"/>
  <c r="R617" i="4"/>
  <c r="P617" i="4"/>
  <c r="L617" i="4"/>
  <c r="J617" i="4"/>
  <c r="R616" i="4"/>
  <c r="P616" i="4"/>
  <c r="L616" i="4"/>
  <c r="J616" i="4"/>
  <c r="R615" i="4"/>
  <c r="P615" i="4"/>
  <c r="L615" i="4"/>
  <c r="J615" i="4"/>
  <c r="R614" i="4"/>
  <c r="P614" i="4"/>
  <c r="L614" i="4"/>
  <c r="J614" i="4"/>
  <c r="R613" i="4"/>
  <c r="P613" i="4"/>
  <c r="L613" i="4"/>
  <c r="J613" i="4"/>
  <c r="R612" i="4"/>
  <c r="P612" i="4"/>
  <c r="L612" i="4"/>
  <c r="J612" i="4"/>
  <c r="R611" i="4"/>
  <c r="P611" i="4"/>
  <c r="L611" i="4"/>
  <c r="J611" i="4"/>
  <c r="R610" i="4"/>
  <c r="P610" i="4"/>
  <c r="L610" i="4"/>
  <c r="J610" i="4"/>
  <c r="R609" i="4"/>
  <c r="P609" i="4"/>
  <c r="L609" i="4"/>
  <c r="J609" i="4"/>
  <c r="R608" i="4"/>
  <c r="P608" i="4"/>
  <c r="L608" i="4"/>
  <c r="J608" i="4"/>
  <c r="R607" i="4"/>
  <c r="P607" i="4"/>
  <c r="L607" i="4"/>
  <c r="J607" i="4"/>
  <c r="R606" i="4"/>
  <c r="P606" i="4"/>
  <c r="L606" i="4"/>
  <c r="J606" i="4"/>
  <c r="R605" i="4"/>
  <c r="P605" i="4"/>
  <c r="L605" i="4"/>
  <c r="J605" i="4"/>
  <c r="R604" i="4"/>
  <c r="P604" i="4"/>
  <c r="L604" i="4"/>
  <c r="J604" i="4"/>
  <c r="R603" i="4"/>
  <c r="P603" i="4"/>
  <c r="L603" i="4"/>
  <c r="J603" i="4"/>
  <c r="R602" i="4"/>
  <c r="P602" i="4"/>
  <c r="L602" i="4"/>
  <c r="J602" i="4"/>
  <c r="R601" i="4"/>
  <c r="P601" i="4"/>
  <c r="L601" i="4"/>
  <c r="J601" i="4"/>
  <c r="R600" i="4"/>
  <c r="P600" i="4"/>
  <c r="L600" i="4"/>
  <c r="J600" i="4"/>
  <c r="R599" i="4"/>
  <c r="P599" i="4"/>
  <c r="L599" i="4"/>
  <c r="J599" i="4"/>
  <c r="R598" i="4"/>
  <c r="P598" i="4"/>
  <c r="L598" i="4"/>
  <c r="J598" i="4"/>
  <c r="R597" i="4"/>
  <c r="P597" i="4"/>
  <c r="L597" i="4"/>
  <c r="J597" i="4"/>
  <c r="R596" i="4"/>
  <c r="P596" i="4"/>
  <c r="L596" i="4"/>
  <c r="J596" i="4"/>
  <c r="R595" i="4"/>
  <c r="P595" i="4"/>
  <c r="L595" i="4"/>
  <c r="J595" i="4"/>
  <c r="R594" i="4"/>
  <c r="P594" i="4"/>
  <c r="L594" i="4"/>
  <c r="J594" i="4"/>
  <c r="R593" i="4"/>
  <c r="P593" i="4"/>
  <c r="L593" i="4"/>
  <c r="J593" i="4"/>
  <c r="R592" i="4"/>
  <c r="P592" i="4"/>
  <c r="L592" i="4"/>
  <c r="J592" i="4"/>
  <c r="R591" i="4"/>
  <c r="P591" i="4"/>
  <c r="L591" i="4"/>
  <c r="J591" i="4"/>
  <c r="R590" i="4"/>
  <c r="P590" i="4"/>
  <c r="L590" i="4"/>
  <c r="J590" i="4"/>
  <c r="R589" i="4"/>
  <c r="P589" i="4"/>
  <c r="L589" i="4"/>
  <c r="J589" i="4"/>
  <c r="R588" i="4"/>
  <c r="P588" i="4"/>
  <c r="L588" i="4"/>
  <c r="J588" i="4"/>
  <c r="R587" i="4"/>
  <c r="P587" i="4"/>
  <c r="L587" i="4"/>
  <c r="J587" i="4"/>
  <c r="R586" i="4"/>
  <c r="P586" i="4"/>
  <c r="L586" i="4"/>
  <c r="J586" i="4"/>
  <c r="R585" i="4"/>
  <c r="P585" i="4"/>
  <c r="L585" i="4"/>
  <c r="J585" i="4"/>
  <c r="R584" i="4"/>
  <c r="P584" i="4"/>
  <c r="L584" i="4"/>
  <c r="J584" i="4"/>
  <c r="R583" i="4"/>
  <c r="P583" i="4"/>
  <c r="L583" i="4"/>
  <c r="J583" i="4"/>
  <c r="R582" i="4"/>
  <c r="P582" i="4"/>
  <c r="L582" i="4"/>
  <c r="J582" i="4"/>
  <c r="R581" i="4"/>
  <c r="P581" i="4"/>
  <c r="L581" i="4"/>
  <c r="J581" i="4"/>
  <c r="R580" i="4"/>
  <c r="P580" i="4"/>
  <c r="L580" i="4"/>
  <c r="J580" i="4"/>
  <c r="R579" i="4"/>
  <c r="P579" i="4"/>
  <c r="L579" i="4"/>
  <c r="J579" i="4"/>
  <c r="R575" i="4"/>
  <c r="P575" i="4"/>
  <c r="L575" i="4"/>
  <c r="J575" i="4"/>
  <c r="R574" i="4"/>
  <c r="P574" i="4"/>
  <c r="L574" i="4"/>
  <c r="J574" i="4"/>
  <c r="R573" i="4"/>
  <c r="P573" i="4"/>
  <c r="L573" i="4"/>
  <c r="J573" i="4"/>
  <c r="R572" i="4"/>
  <c r="P572" i="4"/>
  <c r="L572" i="4"/>
  <c r="J572" i="4"/>
  <c r="R571" i="4"/>
  <c r="P571" i="4"/>
  <c r="L571" i="4"/>
  <c r="J571" i="4"/>
  <c r="R570" i="4"/>
  <c r="P570" i="4"/>
  <c r="L570" i="4"/>
  <c r="J570" i="4"/>
  <c r="R569" i="4"/>
  <c r="P569" i="4"/>
  <c r="L569" i="4"/>
  <c r="J569" i="4"/>
  <c r="R568" i="4"/>
  <c r="P568" i="4"/>
  <c r="L568" i="4"/>
  <c r="J568" i="4"/>
  <c r="R567" i="4"/>
  <c r="P567" i="4"/>
  <c r="L567" i="4"/>
  <c r="J567" i="4"/>
  <c r="R566" i="4"/>
  <c r="P566" i="4"/>
  <c r="L566" i="4"/>
  <c r="J566" i="4"/>
  <c r="R565" i="4"/>
  <c r="P565" i="4"/>
  <c r="L565" i="4"/>
  <c r="J565" i="4"/>
  <c r="R564" i="4"/>
  <c r="P564" i="4"/>
  <c r="L564" i="4"/>
  <c r="J564" i="4"/>
  <c r="R563" i="4"/>
  <c r="P563" i="4"/>
  <c r="L563" i="4"/>
  <c r="J563" i="4"/>
  <c r="R562" i="4"/>
  <c r="P562" i="4"/>
  <c r="L562" i="4"/>
  <c r="J562" i="4"/>
  <c r="R561" i="4"/>
  <c r="P561" i="4"/>
  <c r="L561" i="4"/>
  <c r="J561" i="4"/>
  <c r="R560" i="4"/>
  <c r="P560" i="4"/>
  <c r="L560" i="4"/>
  <c r="J560" i="4"/>
  <c r="R559" i="4"/>
  <c r="P559" i="4"/>
  <c r="L559" i="4"/>
  <c r="J559" i="4"/>
  <c r="R558" i="4"/>
  <c r="P558" i="4"/>
  <c r="L558" i="4"/>
  <c r="J558" i="4"/>
  <c r="R557" i="4"/>
  <c r="P557" i="4"/>
  <c r="L557" i="4"/>
  <c r="J557" i="4"/>
  <c r="R556" i="4"/>
  <c r="P556" i="4"/>
  <c r="L556" i="4"/>
  <c r="J556" i="4"/>
  <c r="R555" i="4"/>
  <c r="P555" i="4"/>
  <c r="L555" i="4"/>
  <c r="J555" i="4"/>
  <c r="R554" i="4"/>
  <c r="P554" i="4"/>
  <c r="L554" i="4"/>
  <c r="J554" i="4"/>
  <c r="R553" i="4"/>
  <c r="P553" i="4"/>
  <c r="L553" i="4"/>
  <c r="J553" i="4"/>
  <c r="R552" i="4"/>
  <c r="P552" i="4"/>
  <c r="L552" i="4"/>
  <c r="J552" i="4"/>
  <c r="R551" i="4"/>
  <c r="P551" i="4"/>
  <c r="L551" i="4"/>
  <c r="J551" i="4"/>
  <c r="R550" i="4"/>
  <c r="P550" i="4"/>
  <c r="L550" i="4"/>
  <c r="J550" i="4"/>
  <c r="R549" i="4"/>
  <c r="P549" i="4"/>
  <c r="L549" i="4"/>
  <c r="J549" i="4"/>
  <c r="R548" i="4"/>
  <c r="P548" i="4"/>
  <c r="L548" i="4"/>
  <c r="J548" i="4"/>
  <c r="R547" i="4"/>
  <c r="P547" i="4"/>
  <c r="L547" i="4"/>
  <c r="J547" i="4"/>
  <c r="R546" i="4"/>
  <c r="P546" i="4"/>
  <c r="L546" i="4"/>
  <c r="J546" i="4"/>
  <c r="R545" i="4"/>
  <c r="P545" i="4"/>
  <c r="L545" i="4"/>
  <c r="J545" i="4"/>
  <c r="R544" i="4"/>
  <c r="P544" i="4"/>
  <c r="L544" i="4"/>
  <c r="J544" i="4"/>
  <c r="R543" i="4"/>
  <c r="P543" i="4"/>
  <c r="L543" i="4"/>
  <c r="J543" i="4"/>
  <c r="R542" i="4"/>
  <c r="P542" i="4"/>
  <c r="L542" i="4"/>
  <c r="J542" i="4"/>
  <c r="R541" i="4"/>
  <c r="P541" i="4"/>
  <c r="L541" i="4"/>
  <c r="J541" i="4"/>
  <c r="R540" i="4"/>
  <c r="P540" i="4"/>
  <c r="L540" i="4"/>
  <c r="J540" i="4"/>
  <c r="R539" i="4"/>
  <c r="P539" i="4"/>
  <c r="L539" i="4"/>
  <c r="J539" i="4"/>
  <c r="R538" i="4"/>
  <c r="P538" i="4"/>
  <c r="L538" i="4"/>
  <c r="J538" i="4"/>
  <c r="R537" i="4"/>
  <c r="P537" i="4"/>
  <c r="L537" i="4"/>
  <c r="J537" i="4"/>
  <c r="R536" i="4"/>
  <c r="P536" i="4"/>
  <c r="L536" i="4"/>
  <c r="J536" i="4"/>
  <c r="R535" i="4"/>
  <c r="P535" i="4"/>
  <c r="L535" i="4"/>
  <c r="J535" i="4"/>
  <c r="R534" i="4"/>
  <c r="P534" i="4"/>
  <c r="L534" i="4"/>
  <c r="J534" i="4"/>
  <c r="R533" i="4"/>
  <c r="P533" i="4"/>
  <c r="L533" i="4"/>
  <c r="J533" i="4"/>
  <c r="R532" i="4"/>
  <c r="P532" i="4"/>
  <c r="L532" i="4"/>
  <c r="J532" i="4"/>
  <c r="R531" i="4"/>
  <c r="P531" i="4"/>
  <c r="L531" i="4"/>
  <c r="J531" i="4"/>
  <c r="R527" i="4"/>
  <c r="P527" i="4"/>
  <c r="L527" i="4"/>
  <c r="J527" i="4"/>
  <c r="R526" i="4"/>
  <c r="P526" i="4"/>
  <c r="L526" i="4"/>
  <c r="J526" i="4"/>
  <c r="R525" i="4"/>
  <c r="P525" i="4"/>
  <c r="L525" i="4"/>
  <c r="J525" i="4"/>
  <c r="R524" i="4"/>
  <c r="P524" i="4"/>
  <c r="L524" i="4"/>
  <c r="J524" i="4"/>
  <c r="R523" i="4"/>
  <c r="P523" i="4"/>
  <c r="L523" i="4"/>
  <c r="J523" i="4"/>
  <c r="R522" i="4"/>
  <c r="P522" i="4"/>
  <c r="L522" i="4"/>
  <c r="J522" i="4"/>
  <c r="R521" i="4"/>
  <c r="P521" i="4"/>
  <c r="L521" i="4"/>
  <c r="J521" i="4"/>
  <c r="R520" i="4"/>
  <c r="P520" i="4"/>
  <c r="L520" i="4"/>
  <c r="J520" i="4"/>
  <c r="R519" i="4"/>
  <c r="P519" i="4"/>
  <c r="L519" i="4"/>
  <c r="J519" i="4"/>
  <c r="R518" i="4"/>
  <c r="P518" i="4"/>
  <c r="L518" i="4"/>
  <c r="J518" i="4"/>
  <c r="R517" i="4"/>
  <c r="P517" i="4"/>
  <c r="L517" i="4"/>
  <c r="J517" i="4"/>
  <c r="R516" i="4"/>
  <c r="P516" i="4"/>
  <c r="L516" i="4"/>
  <c r="J516" i="4"/>
  <c r="R515" i="4"/>
  <c r="P515" i="4"/>
  <c r="L515" i="4"/>
  <c r="J515" i="4"/>
  <c r="R514" i="4"/>
  <c r="P514" i="4"/>
  <c r="L514" i="4"/>
  <c r="J514" i="4"/>
  <c r="R513" i="4"/>
  <c r="P513" i="4"/>
  <c r="L513" i="4"/>
  <c r="J513" i="4"/>
  <c r="R512" i="4"/>
  <c r="P512" i="4"/>
  <c r="L512" i="4"/>
  <c r="J512" i="4"/>
  <c r="R511" i="4"/>
  <c r="P511" i="4"/>
  <c r="L511" i="4"/>
  <c r="J511" i="4"/>
  <c r="R510" i="4"/>
  <c r="P510" i="4"/>
  <c r="L510" i="4"/>
  <c r="J510" i="4"/>
  <c r="R509" i="4"/>
  <c r="P509" i="4"/>
  <c r="L509" i="4"/>
  <c r="J509" i="4"/>
  <c r="R508" i="4"/>
  <c r="P508" i="4"/>
  <c r="L508" i="4"/>
  <c r="J508" i="4"/>
  <c r="R507" i="4"/>
  <c r="P507" i="4"/>
  <c r="L507" i="4"/>
  <c r="J507" i="4"/>
  <c r="R506" i="4"/>
  <c r="P506" i="4"/>
  <c r="L506" i="4"/>
  <c r="J506" i="4"/>
  <c r="R505" i="4"/>
  <c r="P505" i="4"/>
  <c r="L505" i="4"/>
  <c r="J505" i="4"/>
  <c r="R504" i="4"/>
  <c r="P504" i="4"/>
  <c r="L504" i="4"/>
  <c r="J504" i="4"/>
  <c r="R503" i="4"/>
  <c r="P503" i="4"/>
  <c r="L503" i="4"/>
  <c r="J503" i="4"/>
  <c r="R502" i="4"/>
  <c r="P502" i="4"/>
  <c r="L502" i="4"/>
  <c r="J502" i="4"/>
  <c r="R501" i="4"/>
  <c r="P501" i="4"/>
  <c r="L501" i="4"/>
  <c r="J501" i="4"/>
  <c r="R500" i="4"/>
  <c r="P500" i="4"/>
  <c r="L500" i="4"/>
  <c r="J500" i="4"/>
  <c r="R499" i="4"/>
  <c r="P499" i="4"/>
  <c r="L499" i="4"/>
  <c r="J499" i="4"/>
  <c r="R498" i="4"/>
  <c r="P498" i="4"/>
  <c r="L498" i="4"/>
  <c r="J498" i="4"/>
  <c r="R497" i="4"/>
  <c r="P497" i="4"/>
  <c r="L497" i="4"/>
  <c r="J497" i="4"/>
  <c r="R496" i="4"/>
  <c r="P496" i="4"/>
  <c r="L496" i="4"/>
  <c r="J496" i="4"/>
  <c r="R495" i="4"/>
  <c r="P495" i="4"/>
  <c r="L495" i="4"/>
  <c r="J495" i="4"/>
  <c r="R494" i="4"/>
  <c r="P494" i="4"/>
  <c r="L494" i="4"/>
  <c r="J494" i="4"/>
  <c r="R493" i="4"/>
  <c r="P493" i="4"/>
  <c r="L493" i="4"/>
  <c r="J493" i="4"/>
  <c r="R492" i="4"/>
  <c r="P492" i="4"/>
  <c r="L492" i="4"/>
  <c r="J492" i="4"/>
  <c r="R491" i="4"/>
  <c r="P491" i="4"/>
  <c r="L491" i="4"/>
  <c r="J491" i="4"/>
  <c r="R490" i="4"/>
  <c r="P490" i="4"/>
  <c r="L490" i="4"/>
  <c r="J490" i="4"/>
  <c r="R489" i="4"/>
  <c r="P489" i="4"/>
  <c r="L489" i="4"/>
  <c r="J489" i="4"/>
  <c r="R488" i="4"/>
  <c r="P488" i="4"/>
  <c r="L488" i="4"/>
  <c r="J488" i="4"/>
  <c r="R487" i="4"/>
  <c r="P487" i="4"/>
  <c r="L487" i="4"/>
  <c r="J487" i="4"/>
  <c r="R486" i="4"/>
  <c r="P486" i="4"/>
  <c r="L486" i="4"/>
  <c r="J486" i="4"/>
  <c r="R485" i="4"/>
  <c r="P485" i="4"/>
  <c r="L485" i="4"/>
  <c r="J485" i="4"/>
  <c r="R484" i="4"/>
  <c r="P484" i="4"/>
  <c r="L484" i="4"/>
  <c r="J484" i="4"/>
  <c r="R483" i="4"/>
  <c r="P483" i="4"/>
  <c r="L483" i="4"/>
  <c r="J483" i="4"/>
  <c r="R479" i="4"/>
  <c r="P479" i="4"/>
  <c r="L479" i="4"/>
  <c r="J479" i="4"/>
  <c r="R478" i="4"/>
  <c r="P478" i="4"/>
  <c r="L478" i="4"/>
  <c r="J478" i="4"/>
  <c r="R477" i="4"/>
  <c r="P477" i="4"/>
  <c r="L477" i="4"/>
  <c r="J477" i="4"/>
  <c r="R476" i="4"/>
  <c r="P476" i="4"/>
  <c r="L476" i="4"/>
  <c r="J476" i="4"/>
  <c r="R475" i="4"/>
  <c r="P475" i="4"/>
  <c r="L475" i="4"/>
  <c r="J475" i="4"/>
  <c r="R474" i="4"/>
  <c r="P474" i="4"/>
  <c r="L474" i="4"/>
  <c r="J474" i="4"/>
  <c r="R473" i="4"/>
  <c r="P473" i="4"/>
  <c r="L473" i="4"/>
  <c r="J473" i="4"/>
  <c r="R472" i="4"/>
  <c r="P472" i="4"/>
  <c r="L472" i="4"/>
  <c r="J472" i="4"/>
  <c r="R471" i="4"/>
  <c r="P471" i="4"/>
  <c r="L471" i="4"/>
  <c r="J471" i="4"/>
  <c r="R470" i="4"/>
  <c r="P470" i="4"/>
  <c r="L470" i="4"/>
  <c r="J470" i="4"/>
  <c r="R469" i="4"/>
  <c r="P469" i="4"/>
  <c r="L469" i="4"/>
  <c r="J469" i="4"/>
  <c r="R468" i="4"/>
  <c r="P468" i="4"/>
  <c r="L468" i="4"/>
  <c r="J468" i="4"/>
  <c r="R467" i="4"/>
  <c r="P467" i="4"/>
  <c r="L467" i="4"/>
  <c r="J467" i="4"/>
  <c r="R466" i="4"/>
  <c r="P466" i="4"/>
  <c r="L466" i="4"/>
  <c r="J466" i="4"/>
  <c r="R465" i="4"/>
  <c r="P465" i="4"/>
  <c r="L465" i="4"/>
  <c r="J465" i="4"/>
  <c r="R464" i="4"/>
  <c r="P464" i="4"/>
  <c r="L464" i="4"/>
  <c r="J464" i="4"/>
  <c r="R463" i="4"/>
  <c r="P463" i="4"/>
  <c r="L463" i="4"/>
  <c r="J463" i="4"/>
  <c r="R462" i="4"/>
  <c r="P462" i="4"/>
  <c r="L462" i="4"/>
  <c r="J462" i="4"/>
  <c r="R461" i="4"/>
  <c r="P461" i="4"/>
  <c r="L461" i="4"/>
  <c r="J461" i="4"/>
  <c r="R460" i="4"/>
  <c r="P460" i="4"/>
  <c r="L460" i="4"/>
  <c r="J460" i="4"/>
  <c r="R459" i="4"/>
  <c r="P459" i="4"/>
  <c r="L459" i="4"/>
  <c r="J459" i="4"/>
  <c r="R458" i="4"/>
  <c r="P458" i="4"/>
  <c r="L458" i="4"/>
  <c r="J458" i="4"/>
  <c r="R457" i="4"/>
  <c r="P457" i="4"/>
  <c r="L457" i="4"/>
  <c r="J457" i="4"/>
  <c r="R456" i="4"/>
  <c r="P456" i="4"/>
  <c r="L456" i="4"/>
  <c r="J456" i="4"/>
  <c r="R455" i="4"/>
  <c r="P455" i="4"/>
  <c r="L455" i="4"/>
  <c r="J455" i="4"/>
  <c r="R454" i="4"/>
  <c r="P454" i="4"/>
  <c r="L454" i="4"/>
  <c r="J454" i="4"/>
  <c r="R453" i="4"/>
  <c r="P453" i="4"/>
  <c r="L453" i="4"/>
  <c r="J453" i="4"/>
  <c r="R452" i="4"/>
  <c r="P452" i="4"/>
  <c r="L452" i="4"/>
  <c r="J452" i="4"/>
  <c r="R451" i="4"/>
  <c r="P451" i="4"/>
  <c r="L451" i="4"/>
  <c r="J451" i="4"/>
  <c r="R450" i="4"/>
  <c r="P450" i="4"/>
  <c r="L450" i="4"/>
  <c r="J450" i="4"/>
  <c r="R449" i="4"/>
  <c r="P449" i="4"/>
  <c r="L449" i="4"/>
  <c r="J449" i="4"/>
  <c r="R448" i="4"/>
  <c r="P448" i="4"/>
  <c r="L448" i="4"/>
  <c r="J448" i="4"/>
  <c r="R447" i="4"/>
  <c r="P447" i="4"/>
  <c r="L447" i="4"/>
  <c r="J447" i="4"/>
  <c r="R446" i="4"/>
  <c r="P446" i="4"/>
  <c r="L446" i="4"/>
  <c r="J446" i="4"/>
  <c r="R445" i="4"/>
  <c r="P445" i="4"/>
  <c r="L445" i="4"/>
  <c r="J445" i="4"/>
  <c r="R444" i="4"/>
  <c r="P444" i="4"/>
  <c r="L444" i="4"/>
  <c r="J444" i="4"/>
  <c r="R443" i="4"/>
  <c r="P443" i="4"/>
  <c r="L443" i="4"/>
  <c r="J443" i="4"/>
  <c r="R442" i="4"/>
  <c r="P442" i="4"/>
  <c r="L442" i="4"/>
  <c r="J442" i="4"/>
  <c r="R441" i="4"/>
  <c r="P441" i="4"/>
  <c r="L441" i="4"/>
  <c r="J441" i="4"/>
  <c r="R440" i="4"/>
  <c r="P440" i="4"/>
  <c r="L440" i="4"/>
  <c r="J440" i="4"/>
  <c r="R439" i="4"/>
  <c r="P439" i="4"/>
  <c r="L439" i="4"/>
  <c r="J439" i="4"/>
  <c r="R438" i="4"/>
  <c r="P438" i="4"/>
  <c r="L438" i="4"/>
  <c r="J438" i="4"/>
  <c r="R437" i="4"/>
  <c r="P437" i="4"/>
  <c r="L437" i="4"/>
  <c r="J437" i="4"/>
  <c r="R436" i="4"/>
  <c r="P436" i="4"/>
  <c r="L436" i="4"/>
  <c r="J436" i="4"/>
  <c r="R435" i="4"/>
  <c r="P435" i="4"/>
  <c r="L435" i="4"/>
  <c r="J435" i="4"/>
  <c r="R431" i="4"/>
  <c r="P431" i="4"/>
  <c r="L431" i="4"/>
  <c r="J431" i="4"/>
  <c r="R430" i="4"/>
  <c r="P430" i="4"/>
  <c r="L430" i="4"/>
  <c r="J430" i="4"/>
  <c r="R429" i="4"/>
  <c r="P429" i="4"/>
  <c r="L429" i="4"/>
  <c r="J429" i="4"/>
  <c r="R428" i="4"/>
  <c r="P428" i="4"/>
  <c r="L428" i="4"/>
  <c r="J428" i="4"/>
  <c r="R427" i="4"/>
  <c r="P427" i="4"/>
  <c r="L427" i="4"/>
  <c r="J427" i="4"/>
  <c r="R426" i="4"/>
  <c r="P426" i="4"/>
  <c r="L426" i="4"/>
  <c r="J426" i="4"/>
  <c r="R425" i="4"/>
  <c r="P425" i="4"/>
  <c r="L425" i="4"/>
  <c r="J425" i="4"/>
  <c r="R424" i="4"/>
  <c r="P424" i="4"/>
  <c r="L424" i="4"/>
  <c r="J424" i="4"/>
  <c r="R423" i="4"/>
  <c r="P423" i="4"/>
  <c r="L423" i="4"/>
  <c r="J423" i="4"/>
  <c r="R422" i="4"/>
  <c r="P422" i="4"/>
  <c r="L422" i="4"/>
  <c r="J422" i="4"/>
  <c r="R421" i="4"/>
  <c r="P421" i="4"/>
  <c r="L421" i="4"/>
  <c r="J421" i="4"/>
  <c r="R420" i="4"/>
  <c r="P420" i="4"/>
  <c r="L420" i="4"/>
  <c r="J420" i="4"/>
  <c r="R419" i="4"/>
  <c r="P419" i="4"/>
  <c r="L419" i="4"/>
  <c r="J419" i="4"/>
  <c r="R418" i="4"/>
  <c r="P418" i="4"/>
  <c r="L418" i="4"/>
  <c r="J418" i="4"/>
  <c r="R417" i="4"/>
  <c r="P417" i="4"/>
  <c r="L417" i="4"/>
  <c r="J417" i="4"/>
  <c r="R416" i="4"/>
  <c r="P416" i="4"/>
  <c r="L416" i="4"/>
  <c r="J416" i="4"/>
  <c r="R415" i="4"/>
  <c r="P415" i="4"/>
  <c r="L415" i="4"/>
  <c r="J415" i="4"/>
  <c r="R414" i="4"/>
  <c r="P414" i="4"/>
  <c r="L414" i="4"/>
  <c r="J414" i="4"/>
  <c r="R413" i="4"/>
  <c r="P413" i="4"/>
  <c r="L413" i="4"/>
  <c r="J413" i="4"/>
  <c r="R412" i="4"/>
  <c r="P412" i="4"/>
  <c r="L412" i="4"/>
  <c r="J412" i="4"/>
  <c r="R411" i="4"/>
  <c r="P411" i="4"/>
  <c r="L411" i="4"/>
  <c r="J411" i="4"/>
  <c r="R410" i="4"/>
  <c r="P410" i="4"/>
  <c r="L410" i="4"/>
  <c r="J410" i="4"/>
  <c r="R409" i="4"/>
  <c r="P409" i="4"/>
  <c r="L409" i="4"/>
  <c r="J409" i="4"/>
  <c r="R408" i="4"/>
  <c r="P408" i="4"/>
  <c r="L408" i="4"/>
  <c r="J408" i="4"/>
  <c r="R407" i="4"/>
  <c r="P407" i="4"/>
  <c r="L407" i="4"/>
  <c r="J407" i="4"/>
  <c r="R406" i="4"/>
  <c r="P406" i="4"/>
  <c r="L406" i="4"/>
  <c r="J406" i="4"/>
  <c r="R405" i="4"/>
  <c r="P405" i="4"/>
  <c r="L405" i="4"/>
  <c r="J405" i="4"/>
  <c r="R404" i="4"/>
  <c r="P404" i="4"/>
  <c r="L404" i="4"/>
  <c r="J404" i="4"/>
  <c r="R403" i="4"/>
  <c r="P403" i="4"/>
  <c r="L403" i="4"/>
  <c r="J403" i="4"/>
  <c r="R402" i="4"/>
  <c r="P402" i="4"/>
  <c r="L402" i="4"/>
  <c r="J402" i="4"/>
  <c r="R401" i="4"/>
  <c r="P401" i="4"/>
  <c r="L401" i="4"/>
  <c r="J401" i="4"/>
  <c r="R400" i="4"/>
  <c r="P400" i="4"/>
  <c r="L400" i="4"/>
  <c r="J400" i="4"/>
  <c r="R399" i="4"/>
  <c r="P399" i="4"/>
  <c r="L399" i="4"/>
  <c r="J399" i="4"/>
  <c r="R398" i="4"/>
  <c r="P398" i="4"/>
  <c r="L398" i="4"/>
  <c r="J398" i="4"/>
  <c r="R397" i="4"/>
  <c r="P397" i="4"/>
  <c r="L397" i="4"/>
  <c r="J397" i="4"/>
  <c r="R396" i="4"/>
  <c r="P396" i="4"/>
  <c r="L396" i="4"/>
  <c r="J396" i="4"/>
  <c r="R395" i="4"/>
  <c r="P395" i="4"/>
  <c r="L395" i="4"/>
  <c r="J395" i="4"/>
  <c r="R394" i="4"/>
  <c r="P394" i="4"/>
  <c r="L394" i="4"/>
  <c r="J394" i="4"/>
  <c r="R393" i="4"/>
  <c r="P393" i="4"/>
  <c r="L393" i="4"/>
  <c r="J393" i="4"/>
  <c r="R392" i="4"/>
  <c r="P392" i="4"/>
  <c r="L392" i="4"/>
  <c r="J392" i="4"/>
  <c r="R391" i="4"/>
  <c r="P391" i="4"/>
  <c r="L391" i="4"/>
  <c r="J391" i="4"/>
  <c r="R390" i="4"/>
  <c r="P390" i="4"/>
  <c r="L390" i="4"/>
  <c r="J390" i="4"/>
  <c r="R389" i="4"/>
  <c r="P389" i="4"/>
  <c r="L389" i="4"/>
  <c r="J389" i="4"/>
  <c r="R388" i="4"/>
  <c r="P388" i="4"/>
  <c r="L388" i="4"/>
  <c r="J388" i="4"/>
  <c r="R387" i="4"/>
  <c r="P387" i="4"/>
  <c r="L387" i="4"/>
  <c r="J387" i="4"/>
  <c r="R383" i="4"/>
  <c r="P383" i="4"/>
  <c r="L383" i="4"/>
  <c r="J383" i="4"/>
  <c r="R382" i="4"/>
  <c r="P382" i="4"/>
  <c r="L382" i="4"/>
  <c r="J382" i="4"/>
  <c r="R381" i="4"/>
  <c r="P381" i="4"/>
  <c r="L381" i="4"/>
  <c r="J381" i="4"/>
  <c r="R380" i="4"/>
  <c r="P380" i="4"/>
  <c r="L380" i="4"/>
  <c r="J380" i="4"/>
  <c r="R379" i="4"/>
  <c r="P379" i="4"/>
  <c r="L379" i="4"/>
  <c r="J379" i="4"/>
  <c r="R378" i="4"/>
  <c r="P378" i="4"/>
  <c r="L378" i="4"/>
  <c r="J378" i="4"/>
  <c r="R377" i="4"/>
  <c r="P377" i="4"/>
  <c r="L377" i="4"/>
  <c r="J377" i="4"/>
  <c r="R376" i="4"/>
  <c r="P376" i="4"/>
  <c r="L376" i="4"/>
  <c r="J376" i="4"/>
  <c r="R375" i="4"/>
  <c r="P375" i="4"/>
  <c r="L375" i="4"/>
  <c r="J375" i="4"/>
  <c r="R374" i="4"/>
  <c r="P374" i="4"/>
  <c r="L374" i="4"/>
  <c r="J374" i="4"/>
  <c r="R373" i="4"/>
  <c r="P373" i="4"/>
  <c r="L373" i="4"/>
  <c r="J373" i="4"/>
  <c r="R372" i="4"/>
  <c r="P372" i="4"/>
  <c r="L372" i="4"/>
  <c r="J372" i="4"/>
  <c r="R371" i="4"/>
  <c r="P371" i="4"/>
  <c r="L371" i="4"/>
  <c r="J371" i="4"/>
  <c r="R370" i="4"/>
  <c r="P370" i="4"/>
  <c r="L370" i="4"/>
  <c r="J370" i="4"/>
  <c r="R369" i="4"/>
  <c r="P369" i="4"/>
  <c r="L369" i="4"/>
  <c r="J369" i="4"/>
  <c r="R368" i="4"/>
  <c r="P368" i="4"/>
  <c r="L368" i="4"/>
  <c r="J368" i="4"/>
  <c r="R367" i="4"/>
  <c r="P367" i="4"/>
  <c r="L367" i="4"/>
  <c r="J367" i="4"/>
  <c r="R366" i="4"/>
  <c r="P366" i="4"/>
  <c r="L366" i="4"/>
  <c r="J366" i="4"/>
  <c r="R365" i="4"/>
  <c r="P365" i="4"/>
  <c r="L365" i="4"/>
  <c r="J365" i="4"/>
  <c r="R364" i="4"/>
  <c r="P364" i="4"/>
  <c r="L364" i="4"/>
  <c r="J364" i="4"/>
  <c r="R363" i="4"/>
  <c r="P363" i="4"/>
  <c r="L363" i="4"/>
  <c r="J363" i="4"/>
  <c r="R362" i="4"/>
  <c r="P362" i="4"/>
  <c r="L362" i="4"/>
  <c r="J362" i="4"/>
  <c r="R361" i="4"/>
  <c r="P361" i="4"/>
  <c r="L361" i="4"/>
  <c r="J361" i="4"/>
  <c r="R360" i="4"/>
  <c r="P360" i="4"/>
  <c r="L360" i="4"/>
  <c r="J360" i="4"/>
  <c r="R359" i="4"/>
  <c r="P359" i="4"/>
  <c r="L359" i="4"/>
  <c r="J359" i="4"/>
  <c r="R358" i="4"/>
  <c r="P358" i="4"/>
  <c r="L358" i="4"/>
  <c r="J358" i="4"/>
  <c r="R357" i="4"/>
  <c r="P357" i="4"/>
  <c r="L357" i="4"/>
  <c r="J357" i="4"/>
  <c r="R356" i="4"/>
  <c r="P356" i="4"/>
  <c r="L356" i="4"/>
  <c r="J356" i="4"/>
  <c r="R355" i="4"/>
  <c r="P355" i="4"/>
  <c r="L355" i="4"/>
  <c r="J355" i="4"/>
  <c r="R354" i="4"/>
  <c r="P354" i="4"/>
  <c r="L354" i="4"/>
  <c r="J354" i="4"/>
  <c r="R353" i="4"/>
  <c r="P353" i="4"/>
  <c r="L353" i="4"/>
  <c r="J353" i="4"/>
  <c r="R352" i="4"/>
  <c r="P352" i="4"/>
  <c r="L352" i="4"/>
  <c r="J352" i="4"/>
  <c r="R351" i="4"/>
  <c r="P351" i="4"/>
  <c r="L351" i="4"/>
  <c r="J351" i="4"/>
  <c r="R350" i="4"/>
  <c r="P350" i="4"/>
  <c r="L350" i="4"/>
  <c r="J350" i="4"/>
  <c r="R349" i="4"/>
  <c r="P349" i="4"/>
  <c r="L349" i="4"/>
  <c r="J349" i="4"/>
  <c r="R348" i="4"/>
  <c r="P348" i="4"/>
  <c r="L348" i="4"/>
  <c r="J348" i="4"/>
  <c r="R347" i="4"/>
  <c r="P347" i="4"/>
  <c r="L347" i="4"/>
  <c r="J347" i="4"/>
  <c r="R346" i="4"/>
  <c r="P346" i="4"/>
  <c r="L346" i="4"/>
  <c r="J346" i="4"/>
  <c r="R345" i="4"/>
  <c r="P345" i="4"/>
  <c r="L345" i="4"/>
  <c r="J345" i="4"/>
  <c r="R344" i="4"/>
  <c r="P344" i="4"/>
  <c r="L344" i="4"/>
  <c r="J344" i="4"/>
  <c r="R343" i="4"/>
  <c r="P343" i="4"/>
  <c r="L343" i="4"/>
  <c r="J343" i="4"/>
  <c r="R342" i="4"/>
  <c r="P342" i="4"/>
  <c r="L342" i="4"/>
  <c r="J342" i="4"/>
  <c r="R341" i="4"/>
  <c r="P341" i="4"/>
  <c r="L341" i="4"/>
  <c r="J341" i="4"/>
  <c r="R340" i="4"/>
  <c r="P340" i="4"/>
  <c r="L340" i="4"/>
  <c r="J340" i="4"/>
  <c r="R339" i="4"/>
  <c r="P339" i="4"/>
  <c r="L339" i="4"/>
  <c r="J339" i="4"/>
  <c r="R335" i="4"/>
  <c r="P335" i="4"/>
  <c r="L335" i="4"/>
  <c r="J335" i="4"/>
  <c r="R334" i="4"/>
  <c r="P334" i="4"/>
  <c r="L334" i="4"/>
  <c r="J334" i="4"/>
  <c r="R333" i="4"/>
  <c r="P333" i="4"/>
  <c r="L333" i="4"/>
  <c r="J333" i="4"/>
  <c r="R332" i="4"/>
  <c r="P332" i="4"/>
  <c r="L332" i="4"/>
  <c r="J332" i="4"/>
  <c r="R331" i="4"/>
  <c r="P331" i="4"/>
  <c r="L331" i="4"/>
  <c r="J331" i="4"/>
  <c r="R330" i="4"/>
  <c r="P330" i="4"/>
  <c r="L330" i="4"/>
  <c r="J330" i="4"/>
  <c r="R329" i="4"/>
  <c r="P329" i="4"/>
  <c r="L329" i="4"/>
  <c r="J329" i="4"/>
  <c r="R328" i="4"/>
  <c r="P328" i="4"/>
  <c r="L328" i="4"/>
  <c r="J328" i="4"/>
  <c r="R327" i="4"/>
  <c r="P327" i="4"/>
  <c r="L327" i="4"/>
  <c r="J327" i="4"/>
  <c r="R326" i="4"/>
  <c r="P326" i="4"/>
  <c r="L326" i="4"/>
  <c r="J326" i="4"/>
  <c r="R325" i="4"/>
  <c r="P325" i="4"/>
  <c r="L325" i="4"/>
  <c r="J325" i="4"/>
  <c r="R324" i="4"/>
  <c r="P324" i="4"/>
  <c r="L324" i="4"/>
  <c r="J324" i="4"/>
  <c r="R323" i="4"/>
  <c r="P323" i="4"/>
  <c r="L323" i="4"/>
  <c r="J323" i="4"/>
  <c r="R322" i="4"/>
  <c r="P322" i="4"/>
  <c r="L322" i="4"/>
  <c r="J322" i="4"/>
  <c r="R321" i="4"/>
  <c r="P321" i="4"/>
  <c r="L321" i="4"/>
  <c r="J321" i="4"/>
  <c r="R320" i="4"/>
  <c r="P320" i="4"/>
  <c r="L320" i="4"/>
  <c r="J320" i="4"/>
  <c r="R319" i="4"/>
  <c r="P319" i="4"/>
  <c r="L319" i="4"/>
  <c r="J319" i="4"/>
  <c r="R318" i="4"/>
  <c r="P318" i="4"/>
  <c r="L318" i="4"/>
  <c r="J318" i="4"/>
  <c r="R317" i="4"/>
  <c r="P317" i="4"/>
  <c r="L317" i="4"/>
  <c r="J317" i="4"/>
  <c r="R316" i="4"/>
  <c r="P316" i="4"/>
  <c r="L316" i="4"/>
  <c r="J316" i="4"/>
  <c r="R315" i="4"/>
  <c r="P315" i="4"/>
  <c r="L315" i="4"/>
  <c r="J315" i="4"/>
  <c r="R314" i="4"/>
  <c r="P314" i="4"/>
  <c r="L314" i="4"/>
  <c r="J314" i="4"/>
  <c r="R313" i="4"/>
  <c r="P313" i="4"/>
  <c r="L313" i="4"/>
  <c r="J313" i="4"/>
  <c r="R312" i="4"/>
  <c r="P312" i="4"/>
  <c r="L312" i="4"/>
  <c r="J312" i="4"/>
  <c r="R311" i="4"/>
  <c r="P311" i="4"/>
  <c r="L311" i="4"/>
  <c r="J311" i="4"/>
  <c r="R310" i="4"/>
  <c r="P310" i="4"/>
  <c r="L310" i="4"/>
  <c r="J310" i="4"/>
  <c r="R309" i="4"/>
  <c r="P309" i="4"/>
  <c r="L309" i="4"/>
  <c r="J309" i="4"/>
  <c r="R308" i="4"/>
  <c r="P308" i="4"/>
  <c r="L308" i="4"/>
  <c r="J308" i="4"/>
  <c r="R307" i="4"/>
  <c r="P307" i="4"/>
  <c r="L307" i="4"/>
  <c r="J307" i="4"/>
  <c r="R306" i="4"/>
  <c r="P306" i="4"/>
  <c r="L306" i="4"/>
  <c r="J306" i="4"/>
  <c r="R305" i="4"/>
  <c r="P305" i="4"/>
  <c r="L305" i="4"/>
  <c r="J305" i="4"/>
  <c r="R304" i="4"/>
  <c r="P304" i="4"/>
  <c r="L304" i="4"/>
  <c r="J304" i="4"/>
  <c r="R303" i="4"/>
  <c r="P303" i="4"/>
  <c r="L303" i="4"/>
  <c r="J303" i="4"/>
  <c r="R302" i="4"/>
  <c r="P302" i="4"/>
  <c r="L302" i="4"/>
  <c r="J302" i="4"/>
  <c r="R301" i="4"/>
  <c r="P301" i="4"/>
  <c r="L301" i="4"/>
  <c r="J301" i="4"/>
  <c r="R300" i="4"/>
  <c r="P300" i="4"/>
  <c r="L300" i="4"/>
  <c r="J300" i="4"/>
  <c r="R299" i="4"/>
  <c r="P299" i="4"/>
  <c r="L299" i="4"/>
  <c r="J299" i="4"/>
  <c r="R298" i="4"/>
  <c r="P298" i="4"/>
  <c r="L298" i="4"/>
  <c r="J298" i="4"/>
  <c r="R297" i="4"/>
  <c r="P297" i="4"/>
  <c r="L297" i="4"/>
  <c r="J297" i="4"/>
  <c r="R296" i="4"/>
  <c r="P296" i="4"/>
  <c r="L296" i="4"/>
  <c r="J296" i="4"/>
  <c r="R295" i="4"/>
  <c r="P295" i="4"/>
  <c r="L295" i="4"/>
  <c r="J295" i="4"/>
  <c r="R294" i="4"/>
  <c r="P294" i="4"/>
  <c r="L294" i="4"/>
  <c r="J294" i="4"/>
  <c r="R293" i="4"/>
  <c r="P293" i="4"/>
  <c r="L293" i="4"/>
  <c r="J293" i="4"/>
  <c r="R292" i="4"/>
  <c r="P292" i="4"/>
  <c r="L292" i="4"/>
  <c r="J292" i="4"/>
  <c r="R291" i="4"/>
  <c r="P291" i="4"/>
  <c r="L291" i="4"/>
  <c r="J291" i="4"/>
  <c r="R287" i="4"/>
  <c r="P287" i="4"/>
  <c r="L287" i="4"/>
  <c r="J287" i="4"/>
  <c r="R286" i="4"/>
  <c r="P286" i="4"/>
  <c r="L286" i="4"/>
  <c r="J286" i="4"/>
  <c r="R285" i="4"/>
  <c r="P285" i="4"/>
  <c r="L285" i="4"/>
  <c r="J285" i="4"/>
  <c r="R284" i="4"/>
  <c r="P284" i="4"/>
  <c r="L284" i="4"/>
  <c r="J284" i="4"/>
  <c r="R283" i="4"/>
  <c r="P283" i="4"/>
  <c r="L283" i="4"/>
  <c r="J283" i="4"/>
  <c r="R282" i="4"/>
  <c r="P282" i="4"/>
  <c r="L282" i="4"/>
  <c r="J282" i="4"/>
  <c r="R281" i="4"/>
  <c r="P281" i="4"/>
  <c r="L281" i="4"/>
  <c r="J281" i="4"/>
  <c r="R280" i="4"/>
  <c r="P280" i="4"/>
  <c r="L280" i="4"/>
  <c r="J280" i="4"/>
  <c r="R279" i="4"/>
  <c r="P279" i="4"/>
  <c r="L279" i="4"/>
  <c r="J279" i="4"/>
  <c r="R278" i="4"/>
  <c r="P278" i="4"/>
  <c r="L278" i="4"/>
  <c r="J278" i="4"/>
  <c r="R277" i="4"/>
  <c r="P277" i="4"/>
  <c r="L277" i="4"/>
  <c r="J277" i="4"/>
  <c r="R276" i="4"/>
  <c r="P276" i="4"/>
  <c r="L276" i="4"/>
  <c r="J276" i="4"/>
  <c r="R275" i="4"/>
  <c r="P275" i="4"/>
  <c r="L275" i="4"/>
  <c r="J275" i="4"/>
  <c r="R274" i="4"/>
  <c r="P274" i="4"/>
  <c r="L274" i="4"/>
  <c r="J274" i="4"/>
  <c r="R273" i="4"/>
  <c r="P273" i="4"/>
  <c r="L273" i="4"/>
  <c r="J273" i="4"/>
  <c r="R272" i="4"/>
  <c r="P272" i="4"/>
  <c r="L272" i="4"/>
  <c r="J272" i="4"/>
  <c r="R271" i="4"/>
  <c r="P271" i="4"/>
  <c r="L271" i="4"/>
  <c r="J271" i="4"/>
  <c r="R270" i="4"/>
  <c r="P270" i="4"/>
  <c r="L270" i="4"/>
  <c r="J270" i="4"/>
  <c r="R269" i="4"/>
  <c r="P269" i="4"/>
  <c r="L269" i="4"/>
  <c r="J269" i="4"/>
  <c r="R268" i="4"/>
  <c r="P268" i="4"/>
  <c r="L268" i="4"/>
  <c r="J268" i="4"/>
  <c r="R267" i="4"/>
  <c r="P267" i="4"/>
  <c r="L267" i="4"/>
  <c r="J267" i="4"/>
  <c r="R266" i="4"/>
  <c r="P266" i="4"/>
  <c r="L266" i="4"/>
  <c r="J266" i="4"/>
  <c r="R265" i="4"/>
  <c r="P265" i="4"/>
  <c r="L265" i="4"/>
  <c r="J265" i="4"/>
  <c r="R264" i="4"/>
  <c r="P264" i="4"/>
  <c r="L264" i="4"/>
  <c r="J264" i="4"/>
  <c r="R263" i="4"/>
  <c r="P263" i="4"/>
  <c r="L263" i="4"/>
  <c r="J263" i="4"/>
  <c r="R262" i="4"/>
  <c r="P262" i="4"/>
  <c r="L262" i="4"/>
  <c r="J262" i="4"/>
  <c r="R261" i="4"/>
  <c r="P261" i="4"/>
  <c r="L261" i="4"/>
  <c r="J261" i="4"/>
  <c r="R260" i="4"/>
  <c r="P260" i="4"/>
  <c r="L260" i="4"/>
  <c r="J260" i="4"/>
  <c r="R259" i="4"/>
  <c r="P259" i="4"/>
  <c r="L259" i="4"/>
  <c r="J259" i="4"/>
  <c r="R258" i="4"/>
  <c r="P258" i="4"/>
  <c r="L258" i="4"/>
  <c r="J258" i="4"/>
  <c r="R257" i="4"/>
  <c r="P257" i="4"/>
  <c r="L257" i="4"/>
  <c r="J257" i="4"/>
  <c r="R256" i="4"/>
  <c r="P256" i="4"/>
  <c r="L256" i="4"/>
  <c r="J256" i="4"/>
  <c r="R255" i="4"/>
  <c r="P255" i="4"/>
  <c r="L255" i="4"/>
  <c r="J255" i="4"/>
  <c r="R254" i="4"/>
  <c r="P254" i="4"/>
  <c r="L254" i="4"/>
  <c r="J254" i="4"/>
  <c r="R253" i="4"/>
  <c r="P253" i="4"/>
  <c r="L253" i="4"/>
  <c r="J253" i="4"/>
  <c r="R252" i="4"/>
  <c r="P252" i="4"/>
  <c r="L252" i="4"/>
  <c r="J252" i="4"/>
  <c r="R251" i="4"/>
  <c r="P251" i="4"/>
  <c r="L251" i="4"/>
  <c r="J251" i="4"/>
  <c r="R250" i="4"/>
  <c r="P250" i="4"/>
  <c r="L250" i="4"/>
  <c r="J250" i="4"/>
  <c r="R249" i="4"/>
  <c r="P249" i="4"/>
  <c r="L249" i="4"/>
  <c r="J249" i="4"/>
  <c r="R248" i="4"/>
  <c r="P248" i="4"/>
  <c r="L248" i="4"/>
  <c r="J248" i="4"/>
  <c r="R247" i="4"/>
  <c r="P247" i="4"/>
  <c r="L247" i="4"/>
  <c r="J247" i="4"/>
  <c r="R246" i="4"/>
  <c r="P246" i="4"/>
  <c r="L246" i="4"/>
  <c r="J246" i="4"/>
  <c r="R245" i="4"/>
  <c r="P245" i="4"/>
  <c r="L245" i="4"/>
  <c r="J245" i="4"/>
  <c r="R244" i="4"/>
  <c r="P244" i="4"/>
  <c r="L244" i="4"/>
  <c r="J244" i="4"/>
  <c r="R243" i="4"/>
  <c r="P243" i="4"/>
  <c r="L243" i="4"/>
  <c r="J243" i="4"/>
  <c r="R239" i="4"/>
  <c r="P239" i="4"/>
  <c r="L239" i="4"/>
  <c r="J239" i="4"/>
  <c r="R238" i="4"/>
  <c r="P238" i="4"/>
  <c r="L238" i="4"/>
  <c r="J238" i="4"/>
  <c r="R237" i="4"/>
  <c r="P237" i="4"/>
  <c r="L237" i="4"/>
  <c r="J237" i="4"/>
  <c r="R236" i="4"/>
  <c r="P236" i="4"/>
  <c r="L236" i="4"/>
  <c r="J236" i="4"/>
  <c r="R235" i="4"/>
  <c r="P235" i="4"/>
  <c r="L235" i="4"/>
  <c r="J235" i="4"/>
  <c r="R234" i="4"/>
  <c r="P234" i="4"/>
  <c r="L234" i="4"/>
  <c r="J234" i="4"/>
  <c r="R233" i="4"/>
  <c r="P233" i="4"/>
  <c r="L233" i="4"/>
  <c r="J233" i="4"/>
  <c r="R232" i="4"/>
  <c r="P232" i="4"/>
  <c r="L232" i="4"/>
  <c r="J232" i="4"/>
  <c r="R231" i="4"/>
  <c r="P231" i="4"/>
  <c r="L231" i="4"/>
  <c r="J231" i="4"/>
  <c r="R230" i="4"/>
  <c r="P230" i="4"/>
  <c r="L230" i="4"/>
  <c r="J230" i="4"/>
  <c r="R229" i="4"/>
  <c r="P229" i="4"/>
  <c r="L229" i="4"/>
  <c r="J229" i="4"/>
  <c r="R228" i="4"/>
  <c r="P228" i="4"/>
  <c r="L228" i="4"/>
  <c r="J228" i="4"/>
  <c r="R227" i="4"/>
  <c r="P227" i="4"/>
  <c r="L227" i="4"/>
  <c r="J227" i="4"/>
  <c r="R226" i="4"/>
  <c r="P226" i="4"/>
  <c r="L226" i="4"/>
  <c r="J226" i="4"/>
  <c r="R225" i="4"/>
  <c r="P225" i="4"/>
  <c r="L225" i="4"/>
  <c r="J225" i="4"/>
  <c r="R224" i="4"/>
  <c r="P224" i="4"/>
  <c r="L224" i="4"/>
  <c r="J224" i="4"/>
  <c r="R223" i="4"/>
  <c r="P223" i="4"/>
  <c r="L223" i="4"/>
  <c r="J223" i="4"/>
  <c r="R222" i="4"/>
  <c r="P222" i="4"/>
  <c r="L222" i="4"/>
  <c r="J222" i="4"/>
  <c r="R221" i="4"/>
  <c r="P221" i="4"/>
  <c r="L221" i="4"/>
  <c r="J221" i="4"/>
  <c r="R220" i="4"/>
  <c r="P220" i="4"/>
  <c r="L220" i="4"/>
  <c r="J220" i="4"/>
  <c r="R219" i="4"/>
  <c r="P219" i="4"/>
  <c r="L219" i="4"/>
  <c r="J219" i="4"/>
  <c r="R218" i="4"/>
  <c r="P218" i="4"/>
  <c r="L218" i="4"/>
  <c r="J218" i="4"/>
  <c r="R217" i="4"/>
  <c r="P217" i="4"/>
  <c r="L217" i="4"/>
  <c r="J217" i="4"/>
  <c r="R216" i="4"/>
  <c r="P216" i="4"/>
  <c r="L216" i="4"/>
  <c r="J216" i="4"/>
  <c r="R215" i="4"/>
  <c r="P215" i="4"/>
  <c r="L215" i="4"/>
  <c r="J215" i="4"/>
  <c r="R214" i="4"/>
  <c r="P214" i="4"/>
  <c r="L214" i="4"/>
  <c r="J214" i="4"/>
  <c r="R213" i="4"/>
  <c r="P213" i="4"/>
  <c r="L213" i="4"/>
  <c r="J213" i="4"/>
  <c r="R212" i="4"/>
  <c r="P212" i="4"/>
  <c r="L212" i="4"/>
  <c r="J212" i="4"/>
  <c r="R211" i="4"/>
  <c r="P211" i="4"/>
  <c r="L211" i="4"/>
  <c r="J211" i="4"/>
  <c r="R210" i="4"/>
  <c r="P210" i="4"/>
  <c r="L210" i="4"/>
  <c r="J210" i="4"/>
  <c r="R209" i="4"/>
  <c r="P209" i="4"/>
  <c r="L209" i="4"/>
  <c r="J209" i="4"/>
  <c r="R208" i="4"/>
  <c r="P208" i="4"/>
  <c r="L208" i="4"/>
  <c r="J208" i="4"/>
  <c r="R207" i="4"/>
  <c r="P207" i="4"/>
  <c r="L207" i="4"/>
  <c r="J207" i="4"/>
  <c r="R206" i="4"/>
  <c r="P206" i="4"/>
  <c r="L206" i="4"/>
  <c r="J206" i="4"/>
  <c r="R205" i="4"/>
  <c r="P205" i="4"/>
  <c r="L205" i="4"/>
  <c r="J205" i="4"/>
  <c r="R204" i="4"/>
  <c r="P204" i="4"/>
  <c r="L204" i="4"/>
  <c r="J204" i="4"/>
  <c r="R203" i="4"/>
  <c r="P203" i="4"/>
  <c r="L203" i="4"/>
  <c r="J203" i="4"/>
  <c r="R202" i="4"/>
  <c r="P202" i="4"/>
  <c r="L202" i="4"/>
  <c r="J202" i="4"/>
  <c r="R201" i="4"/>
  <c r="P201" i="4"/>
  <c r="L201" i="4"/>
  <c r="J201" i="4"/>
  <c r="R200" i="4"/>
  <c r="P200" i="4"/>
  <c r="L200" i="4"/>
  <c r="J200" i="4"/>
  <c r="R199" i="4"/>
  <c r="P199" i="4"/>
  <c r="L199" i="4"/>
  <c r="J199" i="4"/>
  <c r="R198" i="4"/>
  <c r="P198" i="4"/>
  <c r="L198" i="4"/>
  <c r="J198" i="4"/>
  <c r="R197" i="4"/>
  <c r="P197" i="4"/>
  <c r="L197" i="4"/>
  <c r="J197" i="4"/>
  <c r="R196" i="4"/>
  <c r="P196" i="4"/>
  <c r="L196" i="4"/>
  <c r="J196" i="4"/>
  <c r="R195" i="4"/>
  <c r="P195" i="4"/>
  <c r="L195" i="4"/>
  <c r="J195" i="4"/>
  <c r="R191" i="4"/>
  <c r="P191" i="4"/>
  <c r="L191" i="4"/>
  <c r="J191" i="4"/>
  <c r="R190" i="4"/>
  <c r="P190" i="4"/>
  <c r="L190" i="4"/>
  <c r="J190" i="4"/>
  <c r="R189" i="4"/>
  <c r="P189" i="4"/>
  <c r="L189" i="4"/>
  <c r="J189" i="4"/>
  <c r="R188" i="4"/>
  <c r="P188" i="4"/>
  <c r="L188" i="4"/>
  <c r="J188" i="4"/>
  <c r="R187" i="4"/>
  <c r="P187" i="4"/>
  <c r="L187" i="4"/>
  <c r="J187" i="4"/>
  <c r="R186" i="4"/>
  <c r="P186" i="4"/>
  <c r="L186" i="4"/>
  <c r="J186" i="4"/>
  <c r="R185" i="4"/>
  <c r="P185" i="4"/>
  <c r="L185" i="4"/>
  <c r="J185" i="4"/>
  <c r="R184" i="4"/>
  <c r="P184" i="4"/>
  <c r="L184" i="4"/>
  <c r="J184" i="4"/>
  <c r="R183" i="4"/>
  <c r="P183" i="4"/>
  <c r="L183" i="4"/>
  <c r="J183" i="4"/>
  <c r="R182" i="4"/>
  <c r="P182" i="4"/>
  <c r="L182" i="4"/>
  <c r="J182" i="4"/>
  <c r="R181" i="4"/>
  <c r="P181" i="4"/>
  <c r="L181" i="4"/>
  <c r="J181" i="4"/>
  <c r="R180" i="4"/>
  <c r="P180" i="4"/>
  <c r="L180" i="4"/>
  <c r="J180" i="4"/>
  <c r="R179" i="4"/>
  <c r="P179" i="4"/>
  <c r="L179" i="4"/>
  <c r="J179" i="4"/>
  <c r="R178" i="4"/>
  <c r="P178" i="4"/>
  <c r="L178" i="4"/>
  <c r="J178" i="4"/>
  <c r="R177" i="4"/>
  <c r="P177" i="4"/>
  <c r="L177" i="4"/>
  <c r="J177" i="4"/>
  <c r="R176" i="4"/>
  <c r="P176" i="4"/>
  <c r="L176" i="4"/>
  <c r="J176" i="4"/>
  <c r="R175" i="4"/>
  <c r="P175" i="4"/>
  <c r="L175" i="4"/>
  <c r="J175" i="4"/>
  <c r="R174" i="4"/>
  <c r="P174" i="4"/>
  <c r="L174" i="4"/>
  <c r="J174" i="4"/>
  <c r="R173" i="4"/>
  <c r="P173" i="4"/>
  <c r="L173" i="4"/>
  <c r="J173" i="4"/>
  <c r="R172" i="4"/>
  <c r="P172" i="4"/>
  <c r="L172" i="4"/>
  <c r="J172" i="4"/>
  <c r="R171" i="4"/>
  <c r="P171" i="4"/>
  <c r="L171" i="4"/>
  <c r="J171" i="4"/>
  <c r="R170" i="4"/>
  <c r="P170" i="4"/>
  <c r="L170" i="4"/>
  <c r="J170" i="4"/>
  <c r="R169" i="4"/>
  <c r="P169" i="4"/>
  <c r="L169" i="4"/>
  <c r="J169" i="4"/>
  <c r="R168" i="4"/>
  <c r="P168" i="4"/>
  <c r="L168" i="4"/>
  <c r="J168" i="4"/>
  <c r="R167" i="4"/>
  <c r="P167" i="4"/>
  <c r="L167" i="4"/>
  <c r="J167" i="4"/>
  <c r="R166" i="4"/>
  <c r="P166" i="4"/>
  <c r="L166" i="4"/>
  <c r="J166" i="4"/>
  <c r="R165" i="4"/>
  <c r="P165" i="4"/>
  <c r="L165" i="4"/>
  <c r="J165" i="4"/>
  <c r="R164" i="4"/>
  <c r="P164" i="4"/>
  <c r="L164" i="4"/>
  <c r="J164" i="4"/>
  <c r="R163" i="4"/>
  <c r="P163" i="4"/>
  <c r="L163" i="4"/>
  <c r="J163" i="4"/>
  <c r="R162" i="4"/>
  <c r="P162" i="4"/>
  <c r="L162" i="4"/>
  <c r="J162" i="4"/>
  <c r="R161" i="4"/>
  <c r="P161" i="4"/>
  <c r="L161" i="4"/>
  <c r="J161" i="4"/>
  <c r="R160" i="4"/>
  <c r="P160" i="4"/>
  <c r="L160" i="4"/>
  <c r="J160" i="4"/>
  <c r="R159" i="4"/>
  <c r="P159" i="4"/>
  <c r="L159" i="4"/>
  <c r="J159" i="4"/>
  <c r="R158" i="4"/>
  <c r="P158" i="4"/>
  <c r="L158" i="4"/>
  <c r="J158" i="4"/>
  <c r="R157" i="4"/>
  <c r="P157" i="4"/>
  <c r="L157" i="4"/>
  <c r="J157" i="4"/>
  <c r="R156" i="4"/>
  <c r="P156" i="4"/>
  <c r="L156" i="4"/>
  <c r="J156" i="4"/>
  <c r="R155" i="4"/>
  <c r="P155" i="4"/>
  <c r="L155" i="4"/>
  <c r="J155" i="4"/>
  <c r="R154" i="4"/>
  <c r="P154" i="4"/>
  <c r="L154" i="4"/>
  <c r="J154" i="4"/>
  <c r="R153" i="4"/>
  <c r="P153" i="4"/>
  <c r="L153" i="4"/>
  <c r="J153" i="4"/>
  <c r="R152" i="4"/>
  <c r="P152" i="4"/>
  <c r="L152" i="4"/>
  <c r="J152" i="4"/>
  <c r="R151" i="4"/>
  <c r="P151" i="4"/>
  <c r="L151" i="4"/>
  <c r="J151" i="4"/>
  <c r="R150" i="4"/>
  <c r="P150" i="4"/>
  <c r="L150" i="4"/>
  <c r="J150" i="4"/>
  <c r="R149" i="4"/>
  <c r="P149" i="4"/>
  <c r="L149" i="4"/>
  <c r="J149" i="4"/>
  <c r="R148" i="4"/>
  <c r="P148" i="4"/>
  <c r="L148" i="4"/>
  <c r="J148" i="4"/>
  <c r="R147" i="4"/>
  <c r="P147" i="4"/>
  <c r="L147" i="4"/>
  <c r="J147" i="4"/>
  <c r="R143" i="4"/>
  <c r="P143" i="4"/>
  <c r="L143" i="4"/>
  <c r="J143" i="4"/>
  <c r="R142" i="4"/>
  <c r="P142" i="4"/>
  <c r="L142" i="4"/>
  <c r="J142" i="4"/>
  <c r="R141" i="4"/>
  <c r="P141" i="4"/>
  <c r="L141" i="4"/>
  <c r="J141" i="4"/>
  <c r="R140" i="4"/>
  <c r="P140" i="4"/>
  <c r="L140" i="4"/>
  <c r="J140" i="4"/>
  <c r="R139" i="4"/>
  <c r="P139" i="4"/>
  <c r="L139" i="4"/>
  <c r="J139" i="4"/>
  <c r="R138" i="4"/>
  <c r="P138" i="4"/>
  <c r="L138" i="4"/>
  <c r="J138" i="4"/>
  <c r="R137" i="4"/>
  <c r="P137" i="4"/>
  <c r="L137" i="4"/>
  <c r="J137" i="4"/>
  <c r="R136" i="4"/>
  <c r="P136" i="4"/>
  <c r="L136" i="4"/>
  <c r="J136" i="4"/>
  <c r="R135" i="4"/>
  <c r="P135" i="4"/>
  <c r="L135" i="4"/>
  <c r="J135" i="4"/>
  <c r="R134" i="4"/>
  <c r="P134" i="4"/>
  <c r="L134" i="4"/>
  <c r="J134" i="4"/>
  <c r="R133" i="4"/>
  <c r="P133" i="4"/>
  <c r="L133" i="4"/>
  <c r="J133" i="4"/>
  <c r="R132" i="4"/>
  <c r="P132" i="4"/>
  <c r="L132" i="4"/>
  <c r="J132" i="4"/>
  <c r="R131" i="4"/>
  <c r="P131" i="4"/>
  <c r="L131" i="4"/>
  <c r="J131" i="4"/>
  <c r="R130" i="4"/>
  <c r="P130" i="4"/>
  <c r="L130" i="4"/>
  <c r="J130" i="4"/>
  <c r="R129" i="4"/>
  <c r="P129" i="4"/>
  <c r="L129" i="4"/>
  <c r="J129" i="4"/>
  <c r="R128" i="4"/>
  <c r="P128" i="4"/>
  <c r="L128" i="4"/>
  <c r="J128" i="4"/>
  <c r="R127" i="4"/>
  <c r="P127" i="4"/>
  <c r="L127" i="4"/>
  <c r="J127" i="4"/>
  <c r="R126" i="4"/>
  <c r="P126" i="4"/>
  <c r="L126" i="4"/>
  <c r="J126" i="4"/>
  <c r="R125" i="4"/>
  <c r="P125" i="4"/>
  <c r="L125" i="4"/>
  <c r="J125" i="4"/>
  <c r="R124" i="4"/>
  <c r="P124" i="4"/>
  <c r="L124" i="4"/>
  <c r="J124" i="4"/>
  <c r="R123" i="4"/>
  <c r="P123" i="4"/>
  <c r="L123" i="4"/>
  <c r="J123" i="4"/>
  <c r="R122" i="4"/>
  <c r="P122" i="4"/>
  <c r="L122" i="4"/>
  <c r="J122" i="4"/>
  <c r="R121" i="4"/>
  <c r="P121" i="4"/>
  <c r="L121" i="4"/>
  <c r="J121" i="4"/>
  <c r="R120" i="4"/>
  <c r="P120" i="4"/>
  <c r="L120" i="4"/>
  <c r="J120" i="4"/>
  <c r="R119" i="4"/>
  <c r="P119" i="4"/>
  <c r="L119" i="4"/>
  <c r="J119" i="4"/>
  <c r="R118" i="4"/>
  <c r="P118" i="4"/>
  <c r="L118" i="4"/>
  <c r="J118" i="4"/>
  <c r="R117" i="4"/>
  <c r="P117" i="4"/>
  <c r="L117" i="4"/>
  <c r="J117" i="4"/>
  <c r="R116" i="4"/>
  <c r="P116" i="4"/>
  <c r="L116" i="4"/>
  <c r="J116" i="4"/>
  <c r="R115" i="4"/>
  <c r="P115" i="4"/>
  <c r="L115" i="4"/>
  <c r="J115" i="4"/>
  <c r="R114" i="4"/>
  <c r="P114" i="4"/>
  <c r="L114" i="4"/>
  <c r="J114" i="4"/>
  <c r="R113" i="4"/>
  <c r="P113" i="4"/>
  <c r="L113" i="4"/>
  <c r="J113" i="4"/>
  <c r="R112" i="4"/>
  <c r="P112" i="4"/>
  <c r="L112" i="4"/>
  <c r="J112" i="4"/>
  <c r="R111" i="4"/>
  <c r="P111" i="4"/>
  <c r="L111" i="4"/>
  <c r="J111" i="4"/>
  <c r="R110" i="4"/>
  <c r="P110" i="4"/>
  <c r="L110" i="4"/>
  <c r="J110" i="4"/>
  <c r="R109" i="4"/>
  <c r="P109" i="4"/>
  <c r="L109" i="4"/>
  <c r="J109" i="4"/>
  <c r="R108" i="4"/>
  <c r="P108" i="4"/>
  <c r="L108" i="4"/>
  <c r="J108" i="4"/>
  <c r="R107" i="4"/>
  <c r="P107" i="4"/>
  <c r="L107" i="4"/>
  <c r="J107" i="4"/>
  <c r="R106" i="4"/>
  <c r="P106" i="4"/>
  <c r="L106" i="4"/>
  <c r="J106" i="4"/>
  <c r="R105" i="4"/>
  <c r="P105" i="4"/>
  <c r="L105" i="4"/>
  <c r="J105" i="4"/>
  <c r="R104" i="4"/>
  <c r="P104" i="4"/>
  <c r="L104" i="4"/>
  <c r="J104" i="4"/>
  <c r="R103" i="4"/>
  <c r="P103" i="4"/>
  <c r="L103" i="4"/>
  <c r="J103" i="4"/>
  <c r="R102" i="4"/>
  <c r="P102" i="4"/>
  <c r="L102" i="4"/>
  <c r="J102" i="4"/>
  <c r="R101" i="4"/>
  <c r="P101" i="4"/>
  <c r="L101" i="4"/>
  <c r="J101" i="4"/>
  <c r="R100" i="4"/>
  <c r="P100" i="4"/>
  <c r="L100" i="4"/>
  <c r="J100" i="4"/>
  <c r="R99" i="4"/>
  <c r="P99" i="4"/>
  <c r="L99" i="4"/>
  <c r="J99" i="4"/>
  <c r="R95" i="4"/>
  <c r="P95" i="4"/>
  <c r="L95" i="4"/>
  <c r="J95" i="4"/>
  <c r="R94" i="4"/>
  <c r="P94" i="4"/>
  <c r="L94" i="4"/>
  <c r="J94" i="4"/>
  <c r="R93" i="4"/>
  <c r="P93" i="4"/>
  <c r="L93" i="4"/>
  <c r="J93" i="4"/>
  <c r="R92" i="4"/>
  <c r="P92" i="4"/>
  <c r="L92" i="4"/>
  <c r="J92" i="4"/>
  <c r="R91" i="4"/>
  <c r="P91" i="4"/>
  <c r="L91" i="4"/>
  <c r="J91" i="4"/>
  <c r="R90" i="4"/>
  <c r="P90" i="4"/>
  <c r="L90" i="4"/>
  <c r="J90" i="4"/>
  <c r="R89" i="4"/>
  <c r="P89" i="4"/>
  <c r="L89" i="4"/>
  <c r="J89" i="4"/>
  <c r="R88" i="4"/>
  <c r="P88" i="4"/>
  <c r="L88" i="4"/>
  <c r="J88" i="4"/>
  <c r="R87" i="4"/>
  <c r="P87" i="4"/>
  <c r="L87" i="4"/>
  <c r="J87" i="4"/>
  <c r="R86" i="4"/>
  <c r="P86" i="4"/>
  <c r="L86" i="4"/>
  <c r="J86" i="4"/>
  <c r="R85" i="4"/>
  <c r="P85" i="4"/>
  <c r="L85" i="4"/>
  <c r="J85" i="4"/>
  <c r="R84" i="4"/>
  <c r="P84" i="4"/>
  <c r="L84" i="4"/>
  <c r="J84" i="4"/>
  <c r="R83" i="4"/>
  <c r="P83" i="4"/>
  <c r="L83" i="4"/>
  <c r="J83" i="4"/>
  <c r="R82" i="4"/>
  <c r="P82" i="4"/>
  <c r="L82" i="4"/>
  <c r="J82" i="4"/>
  <c r="R81" i="4"/>
  <c r="P81" i="4"/>
  <c r="L81" i="4"/>
  <c r="J81" i="4"/>
  <c r="R80" i="4"/>
  <c r="P80" i="4"/>
  <c r="L80" i="4"/>
  <c r="J80" i="4"/>
  <c r="R79" i="4"/>
  <c r="P79" i="4"/>
  <c r="L79" i="4"/>
  <c r="J79" i="4"/>
  <c r="R78" i="4"/>
  <c r="P78" i="4"/>
  <c r="L78" i="4"/>
  <c r="J78" i="4"/>
  <c r="R77" i="4"/>
  <c r="P77" i="4"/>
  <c r="L77" i="4"/>
  <c r="J77" i="4"/>
  <c r="R76" i="4"/>
  <c r="P76" i="4"/>
  <c r="L76" i="4"/>
  <c r="J76" i="4"/>
  <c r="R75" i="4"/>
  <c r="P75" i="4"/>
  <c r="L75" i="4"/>
  <c r="J75" i="4"/>
  <c r="R74" i="4"/>
  <c r="P74" i="4"/>
  <c r="L74" i="4"/>
  <c r="J74" i="4"/>
  <c r="R73" i="4"/>
  <c r="P73" i="4"/>
  <c r="L73" i="4"/>
  <c r="J73" i="4"/>
  <c r="R72" i="4"/>
  <c r="P72" i="4"/>
  <c r="L72" i="4"/>
  <c r="J72" i="4"/>
  <c r="R71" i="4"/>
  <c r="P71" i="4"/>
  <c r="L71" i="4"/>
  <c r="J71" i="4"/>
  <c r="R70" i="4"/>
  <c r="P70" i="4"/>
  <c r="L70" i="4"/>
  <c r="J70" i="4"/>
  <c r="R69" i="4"/>
  <c r="P69" i="4"/>
  <c r="L69" i="4"/>
  <c r="J69" i="4"/>
  <c r="R68" i="4"/>
  <c r="P68" i="4"/>
  <c r="L68" i="4"/>
  <c r="J68" i="4"/>
  <c r="R67" i="4"/>
  <c r="P67" i="4"/>
  <c r="L67" i="4"/>
  <c r="J67" i="4"/>
  <c r="R66" i="4"/>
  <c r="P66" i="4"/>
  <c r="L66" i="4"/>
  <c r="J66" i="4"/>
  <c r="R65" i="4"/>
  <c r="P65" i="4"/>
  <c r="L65" i="4"/>
  <c r="J65" i="4"/>
  <c r="R64" i="4"/>
  <c r="P64" i="4"/>
  <c r="L64" i="4"/>
  <c r="J64" i="4"/>
  <c r="R63" i="4"/>
  <c r="P63" i="4"/>
  <c r="L63" i="4"/>
  <c r="J63" i="4"/>
  <c r="R62" i="4"/>
  <c r="P62" i="4"/>
  <c r="L62" i="4"/>
  <c r="J62" i="4"/>
  <c r="R61" i="4"/>
  <c r="P61" i="4"/>
  <c r="L61" i="4"/>
  <c r="J61" i="4"/>
  <c r="R60" i="4"/>
  <c r="P60" i="4"/>
  <c r="L60" i="4"/>
  <c r="J60" i="4"/>
  <c r="R59" i="4"/>
  <c r="P59" i="4"/>
  <c r="L59" i="4"/>
  <c r="J59" i="4"/>
  <c r="R58" i="4"/>
  <c r="P58" i="4"/>
  <c r="L58" i="4"/>
  <c r="J58" i="4"/>
  <c r="R57" i="4"/>
  <c r="P57" i="4"/>
  <c r="L57" i="4"/>
  <c r="J57" i="4"/>
  <c r="R56" i="4"/>
  <c r="P56" i="4"/>
  <c r="L56" i="4"/>
  <c r="J56" i="4"/>
  <c r="R55" i="4"/>
  <c r="P55" i="4"/>
  <c r="L55" i="4"/>
  <c r="J55" i="4"/>
  <c r="R54" i="4"/>
  <c r="P54" i="4"/>
  <c r="L54" i="4"/>
  <c r="J54" i="4"/>
  <c r="R53" i="4"/>
  <c r="P53" i="4"/>
  <c r="L53" i="4"/>
  <c r="J53" i="4"/>
  <c r="R52" i="4"/>
  <c r="P52" i="4"/>
  <c r="L52" i="4"/>
  <c r="J52" i="4"/>
  <c r="R51" i="4"/>
  <c r="P51" i="4"/>
  <c r="L51" i="4"/>
  <c r="J51" i="4"/>
  <c r="R47" i="4"/>
  <c r="P47" i="4"/>
  <c r="L47" i="4"/>
  <c r="J47" i="4"/>
  <c r="R46" i="4"/>
  <c r="P46" i="4"/>
  <c r="L46" i="4"/>
  <c r="J46" i="4"/>
  <c r="R45" i="4"/>
  <c r="P45" i="4"/>
  <c r="L45" i="4"/>
  <c r="J45" i="4"/>
  <c r="R44" i="4"/>
  <c r="P44" i="4"/>
  <c r="L44" i="4"/>
  <c r="J44" i="4"/>
  <c r="R43" i="4"/>
  <c r="P43" i="4"/>
  <c r="L43" i="4"/>
  <c r="J43" i="4"/>
  <c r="R42" i="4"/>
  <c r="P42" i="4"/>
  <c r="L42" i="4"/>
  <c r="J42" i="4"/>
  <c r="R41" i="4"/>
  <c r="P41" i="4"/>
  <c r="L41" i="4"/>
  <c r="J41" i="4"/>
  <c r="R40" i="4"/>
  <c r="P40" i="4"/>
  <c r="L40" i="4"/>
  <c r="J40" i="4"/>
  <c r="R39" i="4"/>
  <c r="P39" i="4"/>
  <c r="L39" i="4"/>
  <c r="J39" i="4"/>
  <c r="R38" i="4"/>
  <c r="P38" i="4"/>
  <c r="L38" i="4"/>
  <c r="J38" i="4"/>
  <c r="R37" i="4"/>
  <c r="P37" i="4"/>
  <c r="L37" i="4"/>
  <c r="J37" i="4"/>
  <c r="R36" i="4"/>
  <c r="P36" i="4"/>
  <c r="L36" i="4"/>
  <c r="J36" i="4"/>
  <c r="R35" i="4"/>
  <c r="P35" i="4"/>
  <c r="L35" i="4"/>
  <c r="J35" i="4"/>
  <c r="R34" i="4"/>
  <c r="P34" i="4"/>
  <c r="L34" i="4"/>
  <c r="J34" i="4"/>
  <c r="R33" i="4"/>
  <c r="P33" i="4"/>
  <c r="L33" i="4"/>
  <c r="J33" i="4"/>
  <c r="R32" i="4"/>
  <c r="P32" i="4"/>
  <c r="L32" i="4"/>
  <c r="J32" i="4"/>
  <c r="R31" i="4"/>
  <c r="P31" i="4"/>
  <c r="L31" i="4"/>
  <c r="J31" i="4"/>
  <c r="R30" i="4"/>
  <c r="P30" i="4"/>
  <c r="L30" i="4"/>
  <c r="J30" i="4"/>
  <c r="R29" i="4"/>
  <c r="P29" i="4"/>
  <c r="L29" i="4"/>
  <c r="J29" i="4"/>
  <c r="R28" i="4"/>
  <c r="P28" i="4"/>
  <c r="L28" i="4"/>
  <c r="J28" i="4"/>
  <c r="R27" i="4"/>
  <c r="P27" i="4"/>
  <c r="L27" i="4"/>
  <c r="J27" i="4"/>
  <c r="R26" i="4"/>
  <c r="P26" i="4"/>
  <c r="L26" i="4"/>
  <c r="J26" i="4"/>
  <c r="R25" i="4"/>
  <c r="P25" i="4"/>
  <c r="L25" i="4"/>
  <c r="J25" i="4"/>
  <c r="R24" i="4"/>
  <c r="P24" i="4"/>
  <c r="L24" i="4"/>
  <c r="J24" i="4"/>
  <c r="R23" i="4"/>
  <c r="P23" i="4"/>
  <c r="L23" i="4"/>
  <c r="J23" i="4"/>
  <c r="R22" i="4"/>
  <c r="P22" i="4"/>
  <c r="L22" i="4"/>
  <c r="J22" i="4"/>
  <c r="R21" i="4"/>
  <c r="P21" i="4"/>
  <c r="L21" i="4"/>
  <c r="J21" i="4"/>
  <c r="R20" i="4"/>
  <c r="P20" i="4"/>
  <c r="L20" i="4"/>
  <c r="J20" i="4"/>
  <c r="R19" i="4"/>
  <c r="P19" i="4"/>
  <c r="L19" i="4"/>
  <c r="J19" i="4"/>
  <c r="R18" i="4"/>
  <c r="P18" i="4"/>
  <c r="L18" i="4"/>
  <c r="J18" i="4"/>
  <c r="R17" i="4"/>
  <c r="P17" i="4"/>
  <c r="L17" i="4"/>
  <c r="J17" i="4"/>
  <c r="R16" i="4"/>
  <c r="P16" i="4"/>
  <c r="L16" i="4"/>
  <c r="J16" i="4"/>
  <c r="R15" i="4"/>
  <c r="P15" i="4"/>
  <c r="L15" i="4"/>
  <c r="J15" i="4"/>
  <c r="R14" i="4"/>
  <c r="P14" i="4"/>
  <c r="L14" i="4"/>
  <c r="J14" i="4"/>
  <c r="R13" i="4"/>
  <c r="P13" i="4"/>
  <c r="L13" i="4"/>
  <c r="J13" i="4"/>
  <c r="R12" i="4"/>
  <c r="P12" i="4"/>
  <c r="L12" i="4"/>
  <c r="J12" i="4"/>
  <c r="R11" i="4"/>
  <c r="P11" i="4"/>
  <c r="L11" i="4"/>
  <c r="J11" i="4"/>
  <c r="R10" i="4"/>
  <c r="P10" i="4"/>
  <c r="L10" i="4"/>
  <c r="J10" i="4"/>
  <c r="R9" i="4"/>
  <c r="P9" i="4"/>
  <c r="L9" i="4"/>
  <c r="J9" i="4"/>
  <c r="R8" i="4"/>
  <c r="P8" i="4"/>
  <c r="L8" i="4"/>
  <c r="J8" i="4"/>
  <c r="R7" i="4"/>
  <c r="P7" i="4"/>
  <c r="L7" i="4"/>
  <c r="J7" i="4"/>
  <c r="R6" i="4"/>
  <c r="P6" i="4"/>
  <c r="L6" i="4"/>
  <c r="J6" i="4"/>
  <c r="R5" i="4"/>
  <c r="P5" i="4"/>
  <c r="L5" i="4"/>
  <c r="J5" i="4"/>
  <c r="R4" i="4"/>
  <c r="P4" i="4"/>
  <c r="L4" i="4"/>
  <c r="J4" i="4"/>
  <c r="R3" i="4"/>
  <c r="P3" i="4"/>
  <c r="L3" i="4"/>
  <c r="J3" i="4"/>
  <c r="L681" i="3"/>
  <c r="J681" i="3"/>
  <c r="L680" i="3"/>
  <c r="J680" i="3"/>
  <c r="L679" i="3"/>
  <c r="J679" i="3"/>
  <c r="L678" i="3"/>
  <c r="J678" i="3"/>
  <c r="L677" i="3"/>
  <c r="J677" i="3"/>
  <c r="L676" i="3"/>
  <c r="J676" i="3"/>
  <c r="L675" i="3"/>
  <c r="J675" i="3"/>
  <c r="L674" i="3"/>
  <c r="J674" i="3"/>
  <c r="L673" i="3"/>
  <c r="J673" i="3"/>
  <c r="L672" i="3"/>
  <c r="J672" i="3"/>
  <c r="L671" i="3"/>
  <c r="J671" i="3"/>
  <c r="L670" i="3"/>
  <c r="J670" i="3"/>
  <c r="L669" i="3"/>
  <c r="J669" i="3"/>
  <c r="L668" i="3"/>
  <c r="J668" i="3"/>
  <c r="L667" i="3"/>
  <c r="J667" i="3"/>
  <c r="L666" i="3"/>
  <c r="J666" i="3"/>
  <c r="L665" i="3"/>
  <c r="J665" i="3"/>
  <c r="L664" i="3"/>
  <c r="J664" i="3"/>
  <c r="L663" i="3"/>
  <c r="J663" i="3"/>
  <c r="L662" i="3"/>
  <c r="J662" i="3"/>
  <c r="L661" i="3"/>
  <c r="J661" i="3"/>
  <c r="L660" i="3"/>
  <c r="J660" i="3"/>
  <c r="L659" i="3"/>
  <c r="J659" i="3"/>
  <c r="L658" i="3"/>
  <c r="J658" i="3"/>
  <c r="L657" i="3"/>
  <c r="J657" i="3"/>
  <c r="L656" i="3"/>
  <c r="J656" i="3"/>
  <c r="L655" i="3"/>
  <c r="J655" i="3"/>
  <c r="L654" i="3"/>
  <c r="J654" i="3"/>
  <c r="L653" i="3"/>
  <c r="J653" i="3"/>
  <c r="L652" i="3"/>
  <c r="J652" i="3"/>
  <c r="L651" i="3"/>
  <c r="J651" i="3"/>
  <c r="L650" i="3"/>
  <c r="J650" i="3"/>
  <c r="L649" i="3"/>
  <c r="J649" i="3"/>
  <c r="L648" i="3"/>
  <c r="J648" i="3"/>
  <c r="L647" i="3"/>
  <c r="J647" i="3"/>
  <c r="L641" i="3"/>
  <c r="J641" i="3"/>
  <c r="L640" i="3"/>
  <c r="J640" i="3"/>
  <c r="L639" i="3"/>
  <c r="J639" i="3"/>
  <c r="L638" i="3"/>
  <c r="J638" i="3"/>
  <c r="L637" i="3"/>
  <c r="J637" i="3"/>
  <c r="L636" i="3"/>
  <c r="J636" i="3"/>
  <c r="L635" i="3"/>
  <c r="J635" i="3"/>
  <c r="L634" i="3"/>
  <c r="J634" i="3"/>
  <c r="L633" i="3"/>
  <c r="J633" i="3"/>
  <c r="L632" i="3"/>
  <c r="J632" i="3"/>
  <c r="L631" i="3"/>
  <c r="J631" i="3"/>
  <c r="L630" i="3"/>
  <c r="J630" i="3"/>
  <c r="L629" i="3"/>
  <c r="J629" i="3"/>
  <c r="L628" i="3"/>
  <c r="J628" i="3"/>
  <c r="L627" i="3"/>
  <c r="J627" i="3"/>
  <c r="L626" i="3"/>
  <c r="J626" i="3"/>
  <c r="L625" i="3"/>
  <c r="J625" i="3"/>
  <c r="L624" i="3"/>
  <c r="J624" i="3"/>
  <c r="L623" i="3"/>
  <c r="J623" i="3"/>
  <c r="L622" i="3"/>
  <c r="J622" i="3"/>
  <c r="L621" i="3"/>
  <c r="J621" i="3"/>
  <c r="L620" i="3"/>
  <c r="J620" i="3"/>
  <c r="L619" i="3"/>
  <c r="J619" i="3"/>
  <c r="L618" i="3"/>
  <c r="J618" i="3"/>
  <c r="L617" i="3"/>
  <c r="J617" i="3"/>
  <c r="L616" i="3"/>
  <c r="J616" i="3"/>
  <c r="L615" i="3"/>
  <c r="J615" i="3"/>
  <c r="L614" i="3"/>
  <c r="J614" i="3"/>
  <c r="L613" i="3"/>
  <c r="J613" i="3"/>
  <c r="L612" i="3"/>
  <c r="J612" i="3"/>
  <c r="L611" i="3"/>
  <c r="J611" i="3"/>
  <c r="L610" i="3"/>
  <c r="J610" i="3"/>
  <c r="L609" i="3"/>
  <c r="J609" i="3"/>
  <c r="L608" i="3"/>
  <c r="J608" i="3"/>
  <c r="L607" i="3"/>
  <c r="J607" i="3"/>
  <c r="L601" i="3"/>
  <c r="J601" i="3"/>
  <c r="L600" i="3"/>
  <c r="J600" i="3"/>
  <c r="L599" i="3"/>
  <c r="J599" i="3"/>
  <c r="L598" i="3"/>
  <c r="J598" i="3"/>
  <c r="L597" i="3"/>
  <c r="J597" i="3"/>
  <c r="L596" i="3"/>
  <c r="J596" i="3"/>
  <c r="L595" i="3"/>
  <c r="J595" i="3"/>
  <c r="L594" i="3"/>
  <c r="J594" i="3"/>
  <c r="L593" i="3"/>
  <c r="J593" i="3"/>
  <c r="L592" i="3"/>
  <c r="J592" i="3"/>
  <c r="L591" i="3"/>
  <c r="J591" i="3"/>
  <c r="L590" i="3"/>
  <c r="J590" i="3"/>
  <c r="L589" i="3"/>
  <c r="J589" i="3"/>
  <c r="L588" i="3"/>
  <c r="J588" i="3"/>
  <c r="L587" i="3"/>
  <c r="J587" i="3"/>
  <c r="L586" i="3"/>
  <c r="J586" i="3"/>
  <c r="L585" i="3"/>
  <c r="J585" i="3"/>
  <c r="L584" i="3"/>
  <c r="J584" i="3"/>
  <c r="L583" i="3"/>
  <c r="J583" i="3"/>
  <c r="L582" i="3"/>
  <c r="J582" i="3"/>
  <c r="L581" i="3"/>
  <c r="J581" i="3"/>
  <c r="L580" i="3"/>
  <c r="J580" i="3"/>
  <c r="L579" i="3"/>
  <c r="J579" i="3"/>
  <c r="L578" i="3"/>
  <c r="J578" i="3"/>
  <c r="L577" i="3"/>
  <c r="J577" i="3"/>
  <c r="L576" i="3"/>
  <c r="J576" i="3"/>
  <c r="L575" i="3"/>
  <c r="J575" i="3"/>
  <c r="L574" i="3"/>
  <c r="J574" i="3"/>
  <c r="L573" i="3"/>
  <c r="J573" i="3"/>
  <c r="L572" i="3"/>
  <c r="J572" i="3"/>
  <c r="L571" i="3"/>
  <c r="J571" i="3"/>
  <c r="L570" i="3"/>
  <c r="J570" i="3"/>
  <c r="L569" i="3"/>
  <c r="J569" i="3"/>
  <c r="L568" i="3"/>
  <c r="J568" i="3"/>
  <c r="L567" i="3"/>
  <c r="J567" i="3"/>
  <c r="L561" i="3"/>
  <c r="J561" i="3"/>
  <c r="L560" i="3"/>
  <c r="J560" i="3"/>
  <c r="L559" i="3"/>
  <c r="J559" i="3"/>
  <c r="L558" i="3"/>
  <c r="J558" i="3"/>
  <c r="L557" i="3"/>
  <c r="J557" i="3"/>
  <c r="L556" i="3"/>
  <c r="J556" i="3"/>
  <c r="L555" i="3"/>
  <c r="J555" i="3"/>
  <c r="L554" i="3"/>
  <c r="J554" i="3"/>
  <c r="L553" i="3"/>
  <c r="J553" i="3"/>
  <c r="L552" i="3"/>
  <c r="J552" i="3"/>
  <c r="L551" i="3"/>
  <c r="J551" i="3"/>
  <c r="L550" i="3"/>
  <c r="J550" i="3"/>
  <c r="L549" i="3"/>
  <c r="J549" i="3"/>
  <c r="L548" i="3"/>
  <c r="J548" i="3"/>
  <c r="L547" i="3"/>
  <c r="J547" i="3"/>
  <c r="L546" i="3"/>
  <c r="J546" i="3"/>
  <c r="L545" i="3"/>
  <c r="J545" i="3"/>
  <c r="L544" i="3"/>
  <c r="J544" i="3"/>
  <c r="L543" i="3"/>
  <c r="J543" i="3"/>
  <c r="L542" i="3"/>
  <c r="J542" i="3"/>
  <c r="L541" i="3"/>
  <c r="J541" i="3"/>
  <c r="L540" i="3"/>
  <c r="J540" i="3"/>
  <c r="L539" i="3"/>
  <c r="J539" i="3"/>
  <c r="L538" i="3"/>
  <c r="J538" i="3"/>
  <c r="L537" i="3"/>
  <c r="J537" i="3"/>
  <c r="L536" i="3"/>
  <c r="J536" i="3"/>
  <c r="L535" i="3"/>
  <c r="J535" i="3"/>
  <c r="L534" i="3"/>
  <c r="J534" i="3"/>
  <c r="L533" i="3"/>
  <c r="J533" i="3"/>
  <c r="L532" i="3"/>
  <c r="J532" i="3"/>
  <c r="L531" i="3"/>
  <c r="J531" i="3"/>
  <c r="L530" i="3"/>
  <c r="J530" i="3"/>
  <c r="L529" i="3"/>
  <c r="J529" i="3"/>
  <c r="L528" i="3"/>
  <c r="J528" i="3"/>
  <c r="L527" i="3"/>
  <c r="J527" i="3"/>
  <c r="L521" i="3"/>
  <c r="J521" i="3"/>
  <c r="L520" i="3"/>
  <c r="J520" i="3"/>
  <c r="L519" i="3"/>
  <c r="J519" i="3"/>
  <c r="L518" i="3"/>
  <c r="J518" i="3"/>
  <c r="L517" i="3"/>
  <c r="J517" i="3"/>
  <c r="L516" i="3"/>
  <c r="J516" i="3"/>
  <c r="L515" i="3"/>
  <c r="J515" i="3"/>
  <c r="L514" i="3"/>
  <c r="J514" i="3"/>
  <c r="L513" i="3"/>
  <c r="J513" i="3"/>
  <c r="L512" i="3"/>
  <c r="J512" i="3"/>
  <c r="L511" i="3"/>
  <c r="J511" i="3"/>
  <c r="L510" i="3"/>
  <c r="J510" i="3"/>
  <c r="L509" i="3"/>
  <c r="J509" i="3"/>
  <c r="L508" i="3"/>
  <c r="J508" i="3"/>
  <c r="L507" i="3"/>
  <c r="J507" i="3"/>
  <c r="L506" i="3"/>
  <c r="J506" i="3"/>
  <c r="L505" i="3"/>
  <c r="J505" i="3"/>
  <c r="L504" i="3"/>
  <c r="J504" i="3"/>
  <c r="L503" i="3"/>
  <c r="J503" i="3"/>
  <c r="L502" i="3"/>
  <c r="J502" i="3"/>
  <c r="L501" i="3"/>
  <c r="J501" i="3"/>
  <c r="L500" i="3"/>
  <c r="J500" i="3"/>
  <c r="L499" i="3"/>
  <c r="J499" i="3"/>
  <c r="L498" i="3"/>
  <c r="J498" i="3"/>
  <c r="L497" i="3"/>
  <c r="J497" i="3"/>
  <c r="L496" i="3"/>
  <c r="J496" i="3"/>
  <c r="L495" i="3"/>
  <c r="J495" i="3"/>
  <c r="L494" i="3"/>
  <c r="J494" i="3"/>
  <c r="L493" i="3"/>
  <c r="J493" i="3"/>
  <c r="L492" i="3"/>
  <c r="J492" i="3"/>
  <c r="L491" i="3"/>
  <c r="J491" i="3"/>
  <c r="L490" i="3"/>
  <c r="J490" i="3"/>
  <c r="L489" i="3"/>
  <c r="J489" i="3"/>
  <c r="L488" i="3"/>
  <c r="J488" i="3"/>
  <c r="L487" i="3"/>
  <c r="J487" i="3"/>
  <c r="L481" i="3"/>
  <c r="J481" i="3"/>
  <c r="L480" i="3"/>
  <c r="J480" i="3"/>
  <c r="L479" i="3"/>
  <c r="J479" i="3"/>
  <c r="L478" i="3"/>
  <c r="J478" i="3"/>
  <c r="L477" i="3"/>
  <c r="J477" i="3"/>
  <c r="L476" i="3"/>
  <c r="J476" i="3"/>
  <c r="L475" i="3"/>
  <c r="J475" i="3"/>
  <c r="L474" i="3"/>
  <c r="J474" i="3"/>
  <c r="L473" i="3"/>
  <c r="J473" i="3"/>
  <c r="L472" i="3"/>
  <c r="J472" i="3"/>
  <c r="L471" i="3"/>
  <c r="J471" i="3"/>
  <c r="L470" i="3"/>
  <c r="J470" i="3"/>
  <c r="L469" i="3"/>
  <c r="J469" i="3"/>
  <c r="L468" i="3"/>
  <c r="J468" i="3"/>
  <c r="L467" i="3"/>
  <c r="J467" i="3"/>
  <c r="L466" i="3"/>
  <c r="J466" i="3"/>
  <c r="L465" i="3"/>
  <c r="J465" i="3"/>
  <c r="L464" i="3"/>
  <c r="J464" i="3"/>
  <c r="L463" i="3"/>
  <c r="J463" i="3"/>
  <c r="L462" i="3"/>
  <c r="J462" i="3"/>
  <c r="L461" i="3"/>
  <c r="J461" i="3"/>
  <c r="L460" i="3"/>
  <c r="J460" i="3"/>
  <c r="L459" i="3"/>
  <c r="J459" i="3"/>
  <c r="L458" i="3"/>
  <c r="J458" i="3"/>
  <c r="L457" i="3"/>
  <c r="J457" i="3"/>
  <c r="L456" i="3"/>
  <c r="J456" i="3"/>
  <c r="L455" i="3"/>
  <c r="J455" i="3"/>
  <c r="L454" i="3"/>
  <c r="J454" i="3"/>
  <c r="L453" i="3"/>
  <c r="J453" i="3"/>
  <c r="L452" i="3"/>
  <c r="J452" i="3"/>
  <c r="L451" i="3"/>
  <c r="J451" i="3"/>
  <c r="L450" i="3"/>
  <c r="J450" i="3"/>
  <c r="L449" i="3"/>
  <c r="J449" i="3"/>
  <c r="L448" i="3"/>
  <c r="J448" i="3"/>
  <c r="L447" i="3"/>
  <c r="J447" i="3"/>
  <c r="L441" i="3"/>
  <c r="J441" i="3"/>
  <c r="L440" i="3"/>
  <c r="J440" i="3"/>
  <c r="L439" i="3"/>
  <c r="J439" i="3"/>
  <c r="L438" i="3"/>
  <c r="J438" i="3"/>
  <c r="L437" i="3"/>
  <c r="J437" i="3"/>
  <c r="L436" i="3"/>
  <c r="J436" i="3"/>
  <c r="L435" i="3"/>
  <c r="J435" i="3"/>
  <c r="L434" i="3"/>
  <c r="J434" i="3"/>
  <c r="L433" i="3"/>
  <c r="J433" i="3"/>
  <c r="L432" i="3"/>
  <c r="J432" i="3"/>
  <c r="L431" i="3"/>
  <c r="J431" i="3"/>
  <c r="L430" i="3"/>
  <c r="J430" i="3"/>
  <c r="L429" i="3"/>
  <c r="J429" i="3"/>
  <c r="L428" i="3"/>
  <c r="J428" i="3"/>
  <c r="L427" i="3"/>
  <c r="J427" i="3"/>
  <c r="L426" i="3"/>
  <c r="J426" i="3"/>
  <c r="L425" i="3"/>
  <c r="J425" i="3"/>
  <c r="L424" i="3"/>
  <c r="J424" i="3"/>
  <c r="L423" i="3"/>
  <c r="J423" i="3"/>
  <c r="L422" i="3"/>
  <c r="J422" i="3"/>
  <c r="L421" i="3"/>
  <c r="J421" i="3"/>
  <c r="L420" i="3"/>
  <c r="J420" i="3"/>
  <c r="L419" i="3"/>
  <c r="J419" i="3"/>
  <c r="L418" i="3"/>
  <c r="J418" i="3"/>
  <c r="L417" i="3"/>
  <c r="J417" i="3"/>
  <c r="L416" i="3"/>
  <c r="J416" i="3"/>
  <c r="L415" i="3"/>
  <c r="J415" i="3"/>
  <c r="L414" i="3"/>
  <c r="J414" i="3"/>
  <c r="L413" i="3"/>
  <c r="J413" i="3"/>
  <c r="L412" i="3"/>
  <c r="J412" i="3"/>
  <c r="L411" i="3"/>
  <c r="J411" i="3"/>
  <c r="L410" i="3"/>
  <c r="J410" i="3"/>
  <c r="L409" i="3"/>
  <c r="J409" i="3"/>
  <c r="L408" i="3"/>
  <c r="J408" i="3"/>
  <c r="L407" i="3"/>
  <c r="J407" i="3"/>
  <c r="L401" i="3"/>
  <c r="J401" i="3"/>
  <c r="L400" i="3"/>
  <c r="J400" i="3"/>
  <c r="L399" i="3"/>
  <c r="J399" i="3"/>
  <c r="L398" i="3"/>
  <c r="J398" i="3"/>
  <c r="L397" i="3"/>
  <c r="J397" i="3"/>
  <c r="L396" i="3"/>
  <c r="J396" i="3"/>
  <c r="L395" i="3"/>
  <c r="J395" i="3"/>
  <c r="L394" i="3"/>
  <c r="J394" i="3"/>
  <c r="L393" i="3"/>
  <c r="J393" i="3"/>
  <c r="L392" i="3"/>
  <c r="J392" i="3"/>
  <c r="L391" i="3"/>
  <c r="J391" i="3"/>
  <c r="L390" i="3"/>
  <c r="J390" i="3"/>
  <c r="L389" i="3"/>
  <c r="J389" i="3"/>
  <c r="L388" i="3"/>
  <c r="J388" i="3"/>
  <c r="L387" i="3"/>
  <c r="J387" i="3"/>
  <c r="L386" i="3"/>
  <c r="J386" i="3"/>
  <c r="L385" i="3"/>
  <c r="J385" i="3"/>
  <c r="L384" i="3"/>
  <c r="J384" i="3"/>
  <c r="L383" i="3"/>
  <c r="J383" i="3"/>
  <c r="L382" i="3"/>
  <c r="J382" i="3"/>
  <c r="L381" i="3"/>
  <c r="J381" i="3"/>
  <c r="L380" i="3"/>
  <c r="J380" i="3"/>
  <c r="L379" i="3"/>
  <c r="J379" i="3"/>
  <c r="L378" i="3"/>
  <c r="J378" i="3"/>
  <c r="L377" i="3"/>
  <c r="J377" i="3"/>
  <c r="L376" i="3"/>
  <c r="J376" i="3"/>
  <c r="L375" i="3"/>
  <c r="J375" i="3"/>
  <c r="L374" i="3"/>
  <c r="J374" i="3"/>
  <c r="L373" i="3"/>
  <c r="J373" i="3"/>
  <c r="L372" i="3"/>
  <c r="J372" i="3"/>
  <c r="L371" i="3"/>
  <c r="J371" i="3"/>
  <c r="L370" i="3"/>
  <c r="J370" i="3"/>
  <c r="L369" i="3"/>
  <c r="J369" i="3"/>
  <c r="L368" i="3"/>
  <c r="J368" i="3"/>
  <c r="L367" i="3"/>
  <c r="J367" i="3"/>
  <c r="L361" i="3"/>
  <c r="J361" i="3"/>
  <c r="L360" i="3"/>
  <c r="J360" i="3"/>
  <c r="L359" i="3"/>
  <c r="J359" i="3"/>
  <c r="L358" i="3"/>
  <c r="J358" i="3"/>
  <c r="L357" i="3"/>
  <c r="J357" i="3"/>
  <c r="L356" i="3"/>
  <c r="J356" i="3"/>
  <c r="L355" i="3"/>
  <c r="J355" i="3"/>
  <c r="L354" i="3"/>
  <c r="J354" i="3"/>
  <c r="L353" i="3"/>
  <c r="J353" i="3"/>
  <c r="L352" i="3"/>
  <c r="J352" i="3"/>
  <c r="L351" i="3"/>
  <c r="J351" i="3"/>
  <c r="L350" i="3"/>
  <c r="J350" i="3"/>
  <c r="L349" i="3"/>
  <c r="J349" i="3"/>
  <c r="L348" i="3"/>
  <c r="J348" i="3"/>
  <c r="L347" i="3"/>
  <c r="J347" i="3"/>
  <c r="L346" i="3"/>
  <c r="J346" i="3"/>
  <c r="L345" i="3"/>
  <c r="J345" i="3"/>
  <c r="L344" i="3"/>
  <c r="J344" i="3"/>
  <c r="L343" i="3"/>
  <c r="J343" i="3"/>
  <c r="L342" i="3"/>
  <c r="J342" i="3"/>
  <c r="L341" i="3"/>
  <c r="J341" i="3"/>
  <c r="L340" i="3"/>
  <c r="J340" i="3"/>
  <c r="L339" i="3"/>
  <c r="J339" i="3"/>
  <c r="L338" i="3"/>
  <c r="J338" i="3"/>
  <c r="L337" i="3"/>
  <c r="J337" i="3"/>
  <c r="L336" i="3"/>
  <c r="J336" i="3"/>
  <c r="L335" i="3"/>
  <c r="J335" i="3"/>
  <c r="L334" i="3"/>
  <c r="J334" i="3"/>
  <c r="L333" i="3"/>
  <c r="J333" i="3"/>
  <c r="L332" i="3"/>
  <c r="J332" i="3"/>
  <c r="L331" i="3"/>
  <c r="J331" i="3"/>
  <c r="L330" i="3"/>
  <c r="J330" i="3"/>
  <c r="L329" i="3"/>
  <c r="J329" i="3"/>
  <c r="L328" i="3"/>
  <c r="J328" i="3"/>
  <c r="L327" i="3"/>
  <c r="J327" i="3"/>
  <c r="L321" i="3"/>
  <c r="J321" i="3"/>
  <c r="L320" i="3"/>
  <c r="J320" i="3"/>
  <c r="L319" i="3"/>
  <c r="J319" i="3"/>
  <c r="L318" i="3"/>
  <c r="J318" i="3"/>
  <c r="L317" i="3"/>
  <c r="J317" i="3"/>
  <c r="L316" i="3"/>
  <c r="J316" i="3"/>
  <c r="L315" i="3"/>
  <c r="J315" i="3"/>
  <c r="L314" i="3"/>
  <c r="J314" i="3"/>
  <c r="L313" i="3"/>
  <c r="J313" i="3"/>
  <c r="L312" i="3"/>
  <c r="J312" i="3"/>
  <c r="L311" i="3"/>
  <c r="J311" i="3"/>
  <c r="L310" i="3"/>
  <c r="J310" i="3"/>
  <c r="L309" i="3"/>
  <c r="J309" i="3"/>
  <c r="L308" i="3"/>
  <c r="J308" i="3"/>
  <c r="L307" i="3"/>
  <c r="J307" i="3"/>
  <c r="L306" i="3"/>
  <c r="J306" i="3"/>
  <c r="L305" i="3"/>
  <c r="J305" i="3"/>
  <c r="L304" i="3"/>
  <c r="J304" i="3"/>
  <c r="L303" i="3"/>
  <c r="J303" i="3"/>
  <c r="L302" i="3"/>
  <c r="J302" i="3"/>
  <c r="L301" i="3"/>
  <c r="J301" i="3"/>
  <c r="L300" i="3"/>
  <c r="J300" i="3"/>
  <c r="L299" i="3"/>
  <c r="J299" i="3"/>
  <c r="L298" i="3"/>
  <c r="J298" i="3"/>
  <c r="L297" i="3"/>
  <c r="J297" i="3"/>
  <c r="L296" i="3"/>
  <c r="J296" i="3"/>
  <c r="L295" i="3"/>
  <c r="J295" i="3"/>
  <c r="L294" i="3"/>
  <c r="J294" i="3"/>
  <c r="L293" i="3"/>
  <c r="J293" i="3"/>
  <c r="L292" i="3"/>
  <c r="J292" i="3"/>
  <c r="L291" i="3"/>
  <c r="J291" i="3"/>
  <c r="L290" i="3"/>
  <c r="J290" i="3"/>
  <c r="L289" i="3"/>
  <c r="J289" i="3"/>
  <c r="L288" i="3"/>
  <c r="J288" i="3"/>
  <c r="L287" i="3"/>
  <c r="J287" i="3"/>
  <c r="L281" i="3"/>
  <c r="J281" i="3"/>
  <c r="L280" i="3"/>
  <c r="J280" i="3"/>
  <c r="L279" i="3"/>
  <c r="J279" i="3"/>
  <c r="L278" i="3"/>
  <c r="J278" i="3"/>
  <c r="L277" i="3"/>
  <c r="J277" i="3"/>
  <c r="L276" i="3"/>
  <c r="J276" i="3"/>
  <c r="L275" i="3"/>
  <c r="J275" i="3"/>
  <c r="L274" i="3"/>
  <c r="J274" i="3"/>
  <c r="L273" i="3"/>
  <c r="J273" i="3"/>
  <c r="L272" i="3"/>
  <c r="J272" i="3"/>
  <c r="L271" i="3"/>
  <c r="J271" i="3"/>
  <c r="L270" i="3"/>
  <c r="J270" i="3"/>
  <c r="L269" i="3"/>
  <c r="J269" i="3"/>
  <c r="L268" i="3"/>
  <c r="J268" i="3"/>
  <c r="L267" i="3"/>
  <c r="J267" i="3"/>
  <c r="L266" i="3"/>
  <c r="J266" i="3"/>
  <c r="L265" i="3"/>
  <c r="J265" i="3"/>
  <c r="L264" i="3"/>
  <c r="J264" i="3"/>
  <c r="L263" i="3"/>
  <c r="J263" i="3"/>
  <c r="L262" i="3"/>
  <c r="J262" i="3"/>
  <c r="L261" i="3"/>
  <c r="J261" i="3"/>
  <c r="L260" i="3"/>
  <c r="J260" i="3"/>
  <c r="L259" i="3"/>
  <c r="J259" i="3"/>
  <c r="L258" i="3"/>
  <c r="J258" i="3"/>
  <c r="L257" i="3"/>
  <c r="J257" i="3"/>
  <c r="L256" i="3"/>
  <c r="J256" i="3"/>
  <c r="L255" i="3"/>
  <c r="J255" i="3"/>
  <c r="L254" i="3"/>
  <c r="J254" i="3"/>
  <c r="L253" i="3"/>
  <c r="J253" i="3"/>
  <c r="L252" i="3"/>
  <c r="J252" i="3"/>
  <c r="L251" i="3"/>
  <c r="J251" i="3"/>
  <c r="L250" i="3"/>
  <c r="J250" i="3"/>
  <c r="L249" i="3"/>
  <c r="J249" i="3"/>
  <c r="L248" i="3"/>
  <c r="J248" i="3"/>
  <c r="L247" i="3"/>
  <c r="J247" i="3"/>
  <c r="L241" i="3"/>
  <c r="J241" i="3"/>
  <c r="L240" i="3"/>
  <c r="J240" i="3"/>
  <c r="L239" i="3"/>
  <c r="J239" i="3"/>
  <c r="L238" i="3"/>
  <c r="J238" i="3"/>
  <c r="L237" i="3"/>
  <c r="J237" i="3"/>
  <c r="L236" i="3"/>
  <c r="J236" i="3"/>
  <c r="L235" i="3"/>
  <c r="J235" i="3"/>
  <c r="L234" i="3"/>
  <c r="J234" i="3"/>
  <c r="L233" i="3"/>
  <c r="J233" i="3"/>
  <c r="L232" i="3"/>
  <c r="J232" i="3"/>
  <c r="L231" i="3"/>
  <c r="J231" i="3"/>
  <c r="L230" i="3"/>
  <c r="J230" i="3"/>
  <c r="L229" i="3"/>
  <c r="J229" i="3"/>
  <c r="L228" i="3"/>
  <c r="J228" i="3"/>
  <c r="L227" i="3"/>
  <c r="J227" i="3"/>
  <c r="L226" i="3"/>
  <c r="J226" i="3"/>
  <c r="L225" i="3"/>
  <c r="J225" i="3"/>
  <c r="L224" i="3"/>
  <c r="J224" i="3"/>
  <c r="L223" i="3"/>
  <c r="J223" i="3"/>
  <c r="L222" i="3"/>
  <c r="J222" i="3"/>
  <c r="L221" i="3"/>
  <c r="J221" i="3"/>
  <c r="L220" i="3"/>
  <c r="J220" i="3"/>
  <c r="L219" i="3"/>
  <c r="J219" i="3"/>
  <c r="L218" i="3"/>
  <c r="J218" i="3"/>
  <c r="L217" i="3"/>
  <c r="J217" i="3"/>
  <c r="L216" i="3"/>
  <c r="J216" i="3"/>
  <c r="L215" i="3"/>
  <c r="J215" i="3"/>
  <c r="L214" i="3"/>
  <c r="J214" i="3"/>
  <c r="L213" i="3"/>
  <c r="J213" i="3"/>
  <c r="L212" i="3"/>
  <c r="J212" i="3"/>
  <c r="L211" i="3"/>
  <c r="J211" i="3"/>
  <c r="L210" i="3"/>
  <c r="J210" i="3"/>
  <c r="L209" i="3"/>
  <c r="J209" i="3"/>
  <c r="L208" i="3"/>
  <c r="J208" i="3"/>
  <c r="L207" i="3"/>
  <c r="J207" i="3"/>
  <c r="L201" i="3"/>
  <c r="J201" i="3"/>
  <c r="L200" i="3"/>
  <c r="J200" i="3"/>
  <c r="L199" i="3"/>
  <c r="J199" i="3"/>
  <c r="L198" i="3"/>
  <c r="J198" i="3"/>
  <c r="L197" i="3"/>
  <c r="J197" i="3"/>
  <c r="L196" i="3"/>
  <c r="J196" i="3"/>
  <c r="L195" i="3"/>
  <c r="J195" i="3"/>
  <c r="L194" i="3"/>
  <c r="J194" i="3"/>
  <c r="L193" i="3"/>
  <c r="J193" i="3"/>
  <c r="L192" i="3"/>
  <c r="J192" i="3"/>
  <c r="L191" i="3"/>
  <c r="J191" i="3"/>
  <c r="L190" i="3"/>
  <c r="J190" i="3"/>
  <c r="L189" i="3"/>
  <c r="J189" i="3"/>
  <c r="L188" i="3"/>
  <c r="J188" i="3"/>
  <c r="L187" i="3"/>
  <c r="J187" i="3"/>
  <c r="L186" i="3"/>
  <c r="J186" i="3"/>
  <c r="L185" i="3"/>
  <c r="J185" i="3"/>
  <c r="L184" i="3"/>
  <c r="J184" i="3"/>
  <c r="L183" i="3"/>
  <c r="J183" i="3"/>
  <c r="L182" i="3"/>
  <c r="J182" i="3"/>
  <c r="L181" i="3"/>
  <c r="J181" i="3"/>
  <c r="L180" i="3"/>
  <c r="J180" i="3"/>
  <c r="L179" i="3"/>
  <c r="J179" i="3"/>
  <c r="L178" i="3"/>
  <c r="J178" i="3"/>
  <c r="L177" i="3"/>
  <c r="J177" i="3"/>
  <c r="L176" i="3"/>
  <c r="J176" i="3"/>
  <c r="L175" i="3"/>
  <c r="J175" i="3"/>
  <c r="L174" i="3"/>
  <c r="J174" i="3"/>
  <c r="L173" i="3"/>
  <c r="J173" i="3"/>
  <c r="L172" i="3"/>
  <c r="J172" i="3"/>
  <c r="L171" i="3"/>
  <c r="J171" i="3"/>
  <c r="L170" i="3"/>
  <c r="J170" i="3"/>
  <c r="L169" i="3"/>
  <c r="J169" i="3"/>
  <c r="L168" i="3"/>
  <c r="J168" i="3"/>
  <c r="L167" i="3"/>
  <c r="J167" i="3"/>
  <c r="L161" i="3"/>
  <c r="J161" i="3"/>
  <c r="L160" i="3"/>
  <c r="J160" i="3"/>
  <c r="L159" i="3"/>
  <c r="J159" i="3"/>
  <c r="L158" i="3"/>
  <c r="J158" i="3"/>
  <c r="L157" i="3"/>
  <c r="J157" i="3"/>
  <c r="L156" i="3"/>
  <c r="J156" i="3"/>
  <c r="L155" i="3"/>
  <c r="J155" i="3"/>
  <c r="L154" i="3"/>
  <c r="J154" i="3"/>
  <c r="L153" i="3"/>
  <c r="J153" i="3"/>
  <c r="L152" i="3"/>
  <c r="J152" i="3"/>
  <c r="L151" i="3"/>
  <c r="J151" i="3"/>
  <c r="L150" i="3"/>
  <c r="J150" i="3"/>
  <c r="L149" i="3"/>
  <c r="J149" i="3"/>
  <c r="L148" i="3"/>
  <c r="J148" i="3"/>
  <c r="L147" i="3"/>
  <c r="J147" i="3"/>
  <c r="L146" i="3"/>
  <c r="J146" i="3"/>
  <c r="L145" i="3"/>
  <c r="J145" i="3"/>
  <c r="L144" i="3"/>
  <c r="J144" i="3"/>
  <c r="L143" i="3"/>
  <c r="J143" i="3"/>
  <c r="L142" i="3"/>
  <c r="J142" i="3"/>
  <c r="L141" i="3"/>
  <c r="J141" i="3"/>
  <c r="L140" i="3"/>
  <c r="J140" i="3"/>
  <c r="L139" i="3"/>
  <c r="J139" i="3"/>
  <c r="L138" i="3"/>
  <c r="J138" i="3"/>
  <c r="L137" i="3"/>
  <c r="J137" i="3"/>
  <c r="L136" i="3"/>
  <c r="J136" i="3"/>
  <c r="L135" i="3"/>
  <c r="J135" i="3"/>
  <c r="L134" i="3"/>
  <c r="J134" i="3"/>
  <c r="L133" i="3"/>
  <c r="J133" i="3"/>
  <c r="L132" i="3"/>
  <c r="J132" i="3"/>
  <c r="L131" i="3"/>
  <c r="J131" i="3"/>
  <c r="L130" i="3"/>
  <c r="J130" i="3"/>
  <c r="L129" i="3"/>
  <c r="J129" i="3"/>
  <c r="L128" i="3"/>
  <c r="J128" i="3"/>
  <c r="L127" i="3"/>
  <c r="J127" i="3"/>
  <c r="L121" i="3"/>
  <c r="J121" i="3"/>
  <c r="L120" i="3"/>
  <c r="J120" i="3"/>
  <c r="L119" i="3"/>
  <c r="J119" i="3"/>
  <c r="L118" i="3"/>
  <c r="J118" i="3"/>
  <c r="L117" i="3"/>
  <c r="J117" i="3"/>
  <c r="L116" i="3"/>
  <c r="J116" i="3"/>
  <c r="L115" i="3"/>
  <c r="J115" i="3"/>
  <c r="L114" i="3"/>
  <c r="J114" i="3"/>
  <c r="L113" i="3"/>
  <c r="J113" i="3"/>
  <c r="L112" i="3"/>
  <c r="J112" i="3"/>
  <c r="L111" i="3"/>
  <c r="J111" i="3"/>
  <c r="L110" i="3"/>
  <c r="J110" i="3"/>
  <c r="L109" i="3"/>
  <c r="J109" i="3"/>
  <c r="L108" i="3"/>
  <c r="J108" i="3"/>
  <c r="L107" i="3"/>
  <c r="J107" i="3"/>
  <c r="L106" i="3"/>
  <c r="J106" i="3"/>
  <c r="L105" i="3"/>
  <c r="J105" i="3"/>
  <c r="L104" i="3"/>
  <c r="J104" i="3"/>
  <c r="L103" i="3"/>
  <c r="J103" i="3"/>
  <c r="L102" i="3"/>
  <c r="J102" i="3"/>
  <c r="L101" i="3"/>
  <c r="J101" i="3"/>
  <c r="L100" i="3"/>
  <c r="J100" i="3"/>
  <c r="L99" i="3"/>
  <c r="J99" i="3"/>
  <c r="L98" i="3"/>
  <c r="J98" i="3"/>
  <c r="L97" i="3"/>
  <c r="J97" i="3"/>
  <c r="L96" i="3"/>
  <c r="J96" i="3"/>
  <c r="L95" i="3"/>
  <c r="J95" i="3"/>
  <c r="L94" i="3"/>
  <c r="J94" i="3"/>
  <c r="L93" i="3"/>
  <c r="J93" i="3"/>
  <c r="L92" i="3"/>
  <c r="J92" i="3"/>
  <c r="L91" i="3"/>
  <c r="J91" i="3"/>
  <c r="L90" i="3"/>
  <c r="J90" i="3"/>
  <c r="L89" i="3"/>
  <c r="J89" i="3"/>
  <c r="L88" i="3"/>
  <c r="J88" i="3"/>
  <c r="L87" i="3"/>
  <c r="J87" i="3"/>
  <c r="L81" i="3"/>
  <c r="J81" i="3"/>
  <c r="L80" i="3"/>
  <c r="J80" i="3"/>
  <c r="L79" i="3"/>
  <c r="J79" i="3"/>
  <c r="L78" i="3"/>
  <c r="J78" i="3"/>
  <c r="L77" i="3"/>
  <c r="J77" i="3"/>
  <c r="L76" i="3"/>
  <c r="J76" i="3"/>
  <c r="L75" i="3"/>
  <c r="J75" i="3"/>
  <c r="L74" i="3"/>
  <c r="J74" i="3"/>
  <c r="L73" i="3"/>
  <c r="J73" i="3"/>
  <c r="L72" i="3"/>
  <c r="J72" i="3"/>
  <c r="L71" i="3"/>
  <c r="J71" i="3"/>
  <c r="L70" i="3"/>
  <c r="J70" i="3"/>
  <c r="L69" i="3"/>
  <c r="J69" i="3"/>
  <c r="L68" i="3"/>
  <c r="J68" i="3"/>
  <c r="L67" i="3"/>
  <c r="J67" i="3"/>
  <c r="L66" i="3"/>
  <c r="J66" i="3"/>
  <c r="L65" i="3"/>
  <c r="J65" i="3"/>
  <c r="L64" i="3"/>
  <c r="J64" i="3"/>
  <c r="L63" i="3"/>
  <c r="J63" i="3"/>
  <c r="L62" i="3"/>
  <c r="J62" i="3"/>
  <c r="L61" i="3"/>
  <c r="J61" i="3"/>
  <c r="L60" i="3"/>
  <c r="J60" i="3"/>
  <c r="L59" i="3"/>
  <c r="J59" i="3"/>
  <c r="L58" i="3"/>
  <c r="J58" i="3"/>
  <c r="L57" i="3"/>
  <c r="J57" i="3"/>
  <c r="L56" i="3"/>
  <c r="J56" i="3"/>
  <c r="L55" i="3"/>
  <c r="J55" i="3"/>
  <c r="L54" i="3"/>
  <c r="J54" i="3"/>
  <c r="L53" i="3"/>
  <c r="J53" i="3"/>
  <c r="L52" i="3"/>
  <c r="J52" i="3"/>
  <c r="L51" i="3"/>
  <c r="J51" i="3"/>
  <c r="L50" i="3"/>
  <c r="J50" i="3"/>
  <c r="L49" i="3"/>
  <c r="J49" i="3"/>
  <c r="L48" i="3"/>
  <c r="J48" i="3"/>
  <c r="L47" i="3"/>
  <c r="J47" i="3"/>
  <c r="L2" i="3"/>
  <c r="FM71" i="2"/>
  <c r="FK71" i="2"/>
  <c r="FC71" i="2"/>
  <c r="FA71" i="2"/>
  <c r="ES71" i="2"/>
  <c r="EQ71" i="2"/>
  <c r="EI71" i="2"/>
  <c r="EG71" i="2"/>
  <c r="DY71" i="2"/>
  <c r="DW71" i="2"/>
  <c r="DO71" i="2"/>
  <c r="DM71" i="2"/>
  <c r="DE71" i="2"/>
  <c r="DC71" i="2"/>
  <c r="CU71" i="2"/>
  <c r="CS71" i="2"/>
  <c r="CK71" i="2"/>
  <c r="CI71" i="2"/>
  <c r="CA71" i="2"/>
  <c r="BY71" i="2"/>
  <c r="BQ71" i="2"/>
  <c r="BO71" i="2"/>
  <c r="BG71" i="2"/>
  <c r="BE71" i="2"/>
  <c r="AW71" i="2"/>
  <c r="AU71" i="2"/>
  <c r="AM71" i="2"/>
  <c r="AK71" i="2"/>
  <c r="AC71" i="2"/>
  <c r="AA71" i="2"/>
  <c r="S71" i="2"/>
  <c r="Q71" i="2"/>
  <c r="I71" i="2"/>
  <c r="G71" i="2"/>
  <c r="FM70" i="2"/>
  <c r="FK70" i="2"/>
  <c r="FC70" i="2"/>
  <c r="FA70" i="2"/>
  <c r="ES70" i="2"/>
  <c r="EQ70" i="2"/>
  <c r="EI70" i="2"/>
  <c r="EG70" i="2"/>
  <c r="DY70" i="2"/>
  <c r="DW70" i="2"/>
  <c r="DO70" i="2"/>
  <c r="DM70" i="2"/>
  <c r="DE70" i="2"/>
  <c r="DC70" i="2"/>
  <c r="CU70" i="2"/>
  <c r="CS70" i="2"/>
  <c r="CK70" i="2"/>
  <c r="CI70" i="2"/>
  <c r="CA70" i="2"/>
  <c r="BY70" i="2"/>
  <c r="BQ70" i="2"/>
  <c r="BO70" i="2"/>
  <c r="BG70" i="2"/>
  <c r="BE70" i="2"/>
  <c r="AW70" i="2"/>
  <c r="AU70" i="2"/>
  <c r="AM70" i="2"/>
  <c r="AK70" i="2"/>
  <c r="AC70" i="2"/>
  <c r="AA70" i="2"/>
  <c r="S70" i="2"/>
  <c r="Q70" i="2"/>
  <c r="I70" i="2"/>
  <c r="G70" i="2"/>
  <c r="FM69" i="2"/>
  <c r="FK69" i="2"/>
  <c r="FC69" i="2"/>
  <c r="FA69" i="2"/>
  <c r="ES69" i="2"/>
  <c r="EQ69" i="2"/>
  <c r="EI69" i="2"/>
  <c r="EG69" i="2"/>
  <c r="DY69" i="2"/>
  <c r="DW69" i="2"/>
  <c r="DO69" i="2"/>
  <c r="DM69" i="2"/>
  <c r="DE69" i="2"/>
  <c r="DC69" i="2"/>
  <c r="CU69" i="2"/>
  <c r="CS69" i="2"/>
  <c r="CK69" i="2"/>
  <c r="CI69" i="2"/>
  <c r="CA69" i="2"/>
  <c r="BY69" i="2"/>
  <c r="BQ69" i="2"/>
  <c r="BO69" i="2"/>
  <c r="BG69" i="2"/>
  <c r="BE69" i="2"/>
  <c r="AW69" i="2"/>
  <c r="AU69" i="2"/>
  <c r="AM69" i="2"/>
  <c r="AK69" i="2"/>
  <c r="AC69" i="2"/>
  <c r="AA69" i="2"/>
  <c r="S69" i="2"/>
  <c r="Q69" i="2"/>
  <c r="I69" i="2"/>
  <c r="G69" i="2"/>
  <c r="FM68" i="2"/>
  <c r="FK68" i="2"/>
  <c r="FC68" i="2"/>
  <c r="FA68" i="2"/>
  <c r="ES68" i="2"/>
  <c r="EQ68" i="2"/>
  <c r="EI68" i="2"/>
  <c r="EG68" i="2"/>
  <c r="DY68" i="2"/>
  <c r="DW68" i="2"/>
  <c r="DO68" i="2"/>
  <c r="DM68" i="2"/>
  <c r="DE68" i="2"/>
  <c r="DC68" i="2"/>
  <c r="CU68" i="2"/>
  <c r="CS68" i="2"/>
  <c r="CK68" i="2"/>
  <c r="CI68" i="2"/>
  <c r="CA68" i="2"/>
  <c r="BY68" i="2"/>
  <c r="BQ68" i="2"/>
  <c r="BO68" i="2"/>
  <c r="BG68" i="2"/>
  <c r="BE68" i="2"/>
  <c r="AW68" i="2"/>
  <c r="AU68" i="2"/>
  <c r="AM68" i="2"/>
  <c r="AK68" i="2"/>
  <c r="AC68" i="2"/>
  <c r="AA68" i="2"/>
  <c r="S68" i="2"/>
  <c r="Q68" i="2"/>
  <c r="I68" i="2"/>
  <c r="G68" i="2"/>
  <c r="FM67" i="2"/>
  <c r="FK67" i="2"/>
  <c r="FC67" i="2"/>
  <c r="FA67" i="2"/>
  <c r="ES67" i="2"/>
  <c r="EQ67" i="2"/>
  <c r="EI67" i="2"/>
  <c r="EG67" i="2"/>
  <c r="DY67" i="2"/>
  <c r="DW67" i="2"/>
  <c r="DO67" i="2"/>
  <c r="DM67" i="2"/>
  <c r="DE67" i="2"/>
  <c r="DC67" i="2"/>
  <c r="CU67" i="2"/>
  <c r="CS67" i="2"/>
  <c r="CK67" i="2"/>
  <c r="CI67" i="2"/>
  <c r="CA67" i="2"/>
  <c r="BY67" i="2"/>
  <c r="BQ67" i="2"/>
  <c r="BO67" i="2"/>
  <c r="BG67" i="2"/>
  <c r="BE67" i="2"/>
  <c r="AW67" i="2"/>
  <c r="AU67" i="2"/>
  <c r="AM67" i="2"/>
  <c r="AK67" i="2"/>
  <c r="AC67" i="2"/>
  <c r="AA67" i="2"/>
  <c r="S67" i="2"/>
  <c r="Q67" i="2"/>
  <c r="I67" i="2"/>
  <c r="G67" i="2"/>
  <c r="FM66" i="2"/>
  <c r="FK66" i="2"/>
  <c r="FC66" i="2"/>
  <c r="FA66" i="2"/>
  <c r="ES66" i="2"/>
  <c r="EQ66" i="2"/>
  <c r="EI66" i="2"/>
  <c r="EG66" i="2"/>
  <c r="DY66" i="2"/>
  <c r="DW66" i="2"/>
  <c r="DO66" i="2"/>
  <c r="DM66" i="2"/>
  <c r="DE66" i="2"/>
  <c r="DC66" i="2"/>
  <c r="CU66" i="2"/>
  <c r="CS66" i="2"/>
  <c r="CK66" i="2"/>
  <c r="CI66" i="2"/>
  <c r="CA66" i="2"/>
  <c r="BY66" i="2"/>
  <c r="BQ66" i="2"/>
  <c r="BO66" i="2"/>
  <c r="BG66" i="2"/>
  <c r="BE66" i="2"/>
  <c r="AW66" i="2"/>
  <c r="AU66" i="2"/>
  <c r="AM66" i="2"/>
  <c r="AK66" i="2"/>
  <c r="AC66" i="2"/>
  <c r="AA66" i="2"/>
  <c r="S66" i="2"/>
  <c r="Q66" i="2"/>
  <c r="I66" i="2"/>
  <c r="G66" i="2"/>
  <c r="FM65" i="2"/>
  <c r="FK65" i="2"/>
  <c r="FC65" i="2"/>
  <c r="FA65" i="2"/>
  <c r="ES65" i="2"/>
  <c r="EQ65" i="2"/>
  <c r="EI65" i="2"/>
  <c r="EG65" i="2"/>
  <c r="DY65" i="2"/>
  <c r="DW65" i="2"/>
  <c r="DO65" i="2"/>
  <c r="DM65" i="2"/>
  <c r="DE65" i="2"/>
  <c r="DC65" i="2"/>
  <c r="CU65" i="2"/>
  <c r="CS65" i="2"/>
  <c r="CK65" i="2"/>
  <c r="CI65" i="2"/>
  <c r="CA65" i="2"/>
  <c r="BY65" i="2"/>
  <c r="BQ65" i="2"/>
  <c r="BO65" i="2"/>
  <c r="BG65" i="2"/>
  <c r="BE65" i="2"/>
  <c r="AW65" i="2"/>
  <c r="AU65" i="2"/>
  <c r="AM65" i="2"/>
  <c r="AK65" i="2"/>
  <c r="AC65" i="2"/>
  <c r="AA65" i="2"/>
  <c r="S65" i="2"/>
  <c r="Q65" i="2"/>
  <c r="I65" i="2"/>
  <c r="G65" i="2"/>
  <c r="FM64" i="2"/>
  <c r="FK64" i="2"/>
  <c r="FC64" i="2"/>
  <c r="FA64" i="2"/>
  <c r="ES64" i="2"/>
  <c r="EQ64" i="2"/>
  <c r="EI64" i="2"/>
  <c r="EG64" i="2"/>
  <c r="DY64" i="2"/>
  <c r="DW64" i="2"/>
  <c r="DO64" i="2"/>
  <c r="DM64" i="2"/>
  <c r="DE64" i="2"/>
  <c r="DC64" i="2"/>
  <c r="CU64" i="2"/>
  <c r="CS64" i="2"/>
  <c r="CK64" i="2"/>
  <c r="CI64" i="2"/>
  <c r="CA64" i="2"/>
  <c r="BY64" i="2"/>
  <c r="BQ64" i="2"/>
  <c r="BO64" i="2"/>
  <c r="BG64" i="2"/>
  <c r="BE64" i="2"/>
  <c r="AW64" i="2"/>
  <c r="AU64" i="2"/>
  <c r="AM64" i="2"/>
  <c r="AK64" i="2"/>
  <c r="AC64" i="2"/>
  <c r="AA64" i="2"/>
  <c r="S64" i="2"/>
  <c r="Q64" i="2"/>
  <c r="I64" i="2"/>
  <c r="G64" i="2"/>
  <c r="FM63" i="2"/>
  <c r="FK63" i="2"/>
  <c r="FC63" i="2"/>
  <c r="FA63" i="2"/>
  <c r="ES63" i="2"/>
  <c r="EQ63" i="2"/>
  <c r="EI63" i="2"/>
  <c r="EG63" i="2"/>
  <c r="DY63" i="2"/>
  <c r="DW63" i="2"/>
  <c r="DO63" i="2"/>
  <c r="DM63" i="2"/>
  <c r="DE63" i="2"/>
  <c r="DC63" i="2"/>
  <c r="CU63" i="2"/>
  <c r="CS63" i="2"/>
  <c r="CK63" i="2"/>
  <c r="CI63" i="2"/>
  <c r="CA63" i="2"/>
  <c r="BY63" i="2"/>
  <c r="BQ63" i="2"/>
  <c r="BO63" i="2"/>
  <c r="BG63" i="2"/>
  <c r="BE63" i="2"/>
  <c r="AW63" i="2"/>
  <c r="AU63" i="2"/>
  <c r="AM63" i="2"/>
  <c r="AK63" i="2"/>
  <c r="AC63" i="2"/>
  <c r="AA63" i="2"/>
  <c r="S63" i="2"/>
  <c r="Q63" i="2"/>
  <c r="I63" i="2"/>
  <c r="G63" i="2"/>
  <c r="FM62" i="2"/>
  <c r="FK62" i="2"/>
  <c r="FC62" i="2"/>
  <c r="FA62" i="2"/>
  <c r="ES62" i="2"/>
  <c r="EQ62" i="2"/>
  <c r="EI62" i="2"/>
  <c r="EG62" i="2"/>
  <c r="DY62" i="2"/>
  <c r="DW62" i="2"/>
  <c r="DO62" i="2"/>
  <c r="DM62" i="2"/>
  <c r="DE62" i="2"/>
  <c r="DC62" i="2"/>
  <c r="CU62" i="2"/>
  <c r="CS62" i="2"/>
  <c r="CK62" i="2"/>
  <c r="CI62" i="2"/>
  <c r="CA62" i="2"/>
  <c r="BY62" i="2"/>
  <c r="BQ62" i="2"/>
  <c r="BO62" i="2"/>
  <c r="BG62" i="2"/>
  <c r="BE62" i="2"/>
  <c r="AW62" i="2"/>
  <c r="AU62" i="2"/>
  <c r="AM62" i="2"/>
  <c r="AK62" i="2"/>
  <c r="AC62" i="2"/>
  <c r="AA62" i="2"/>
  <c r="S62" i="2"/>
  <c r="Q62" i="2"/>
  <c r="I62" i="2"/>
  <c r="G62" i="2"/>
  <c r="FM61" i="2"/>
  <c r="FK61" i="2"/>
  <c r="FC61" i="2"/>
  <c r="FA61" i="2"/>
  <c r="ES61" i="2"/>
  <c r="EQ61" i="2"/>
  <c r="EI61" i="2"/>
  <c r="EG61" i="2"/>
  <c r="DY61" i="2"/>
  <c r="DW61" i="2"/>
  <c r="DO61" i="2"/>
  <c r="DM61" i="2"/>
  <c r="DE61" i="2"/>
  <c r="DC61" i="2"/>
  <c r="CU61" i="2"/>
  <c r="CS61" i="2"/>
  <c r="CK61" i="2"/>
  <c r="CI61" i="2"/>
  <c r="CA61" i="2"/>
  <c r="BY61" i="2"/>
  <c r="BQ61" i="2"/>
  <c r="BO61" i="2"/>
  <c r="BG61" i="2"/>
  <c r="BE61" i="2"/>
  <c r="AW61" i="2"/>
  <c r="AU61" i="2"/>
  <c r="AM61" i="2"/>
  <c r="AK61" i="2"/>
  <c r="AC61" i="2"/>
  <c r="AA61" i="2"/>
  <c r="S61" i="2"/>
  <c r="Q61" i="2"/>
  <c r="I61" i="2"/>
  <c r="G61" i="2"/>
  <c r="FM60" i="2"/>
  <c r="FK60" i="2"/>
  <c r="FC60" i="2"/>
  <c r="FA60" i="2"/>
  <c r="ES60" i="2"/>
  <c r="EQ60" i="2"/>
  <c r="EI60" i="2"/>
  <c r="EG60" i="2"/>
  <c r="DY60" i="2"/>
  <c r="DW60" i="2"/>
  <c r="DO60" i="2"/>
  <c r="DM60" i="2"/>
  <c r="DE60" i="2"/>
  <c r="DC60" i="2"/>
  <c r="CU60" i="2"/>
  <c r="CS60" i="2"/>
  <c r="CK60" i="2"/>
  <c r="CI60" i="2"/>
  <c r="CA60" i="2"/>
  <c r="BY60" i="2"/>
  <c r="BQ60" i="2"/>
  <c r="BO60" i="2"/>
  <c r="BG60" i="2"/>
  <c r="BE60" i="2"/>
  <c r="AW60" i="2"/>
  <c r="AU60" i="2"/>
  <c r="AM60" i="2"/>
  <c r="AK60" i="2"/>
  <c r="AC60" i="2"/>
  <c r="AA60" i="2"/>
  <c r="S60" i="2"/>
  <c r="Q60" i="2"/>
  <c r="I60" i="2"/>
  <c r="G60" i="2"/>
  <c r="FM59" i="2"/>
  <c r="FK59" i="2"/>
  <c r="FC59" i="2"/>
  <c r="FA59" i="2"/>
  <c r="ES59" i="2"/>
  <c r="EQ59" i="2"/>
  <c r="EI59" i="2"/>
  <c r="EG59" i="2"/>
  <c r="DY59" i="2"/>
  <c r="DW59" i="2"/>
  <c r="DO59" i="2"/>
  <c r="DM59" i="2"/>
  <c r="DE59" i="2"/>
  <c r="DC59" i="2"/>
  <c r="CU59" i="2"/>
  <c r="CS59" i="2"/>
  <c r="CK59" i="2"/>
  <c r="CI59" i="2"/>
  <c r="CA59" i="2"/>
  <c r="BY59" i="2"/>
  <c r="BQ59" i="2"/>
  <c r="BO59" i="2"/>
  <c r="BG59" i="2"/>
  <c r="BE59" i="2"/>
  <c r="AW59" i="2"/>
  <c r="AU59" i="2"/>
  <c r="AM59" i="2"/>
  <c r="AK59" i="2"/>
  <c r="AC59" i="2"/>
  <c r="AA59" i="2"/>
  <c r="S59" i="2"/>
  <c r="Q59" i="2"/>
  <c r="I59" i="2"/>
  <c r="G59" i="2"/>
  <c r="FM58" i="2"/>
  <c r="FK58" i="2"/>
  <c r="FC58" i="2"/>
  <c r="FA58" i="2"/>
  <c r="ES58" i="2"/>
  <c r="EQ58" i="2"/>
  <c r="EI58" i="2"/>
  <c r="EG58" i="2"/>
  <c r="DY58" i="2"/>
  <c r="DW58" i="2"/>
  <c r="DO58" i="2"/>
  <c r="DM58" i="2"/>
  <c r="DE58" i="2"/>
  <c r="DC58" i="2"/>
  <c r="CU58" i="2"/>
  <c r="CS58" i="2"/>
  <c r="CK58" i="2"/>
  <c r="CI58" i="2"/>
  <c r="CA58" i="2"/>
  <c r="BY58" i="2"/>
  <c r="BQ58" i="2"/>
  <c r="BO58" i="2"/>
  <c r="BG58" i="2"/>
  <c r="BE58" i="2"/>
  <c r="AW58" i="2"/>
  <c r="AU58" i="2"/>
  <c r="AM58" i="2"/>
  <c r="AK58" i="2"/>
  <c r="AC58" i="2"/>
  <c r="AA58" i="2"/>
  <c r="S58" i="2"/>
  <c r="Q58" i="2"/>
  <c r="I58" i="2"/>
  <c r="G58" i="2"/>
  <c r="FM57" i="2"/>
  <c r="FK57" i="2"/>
  <c r="FC57" i="2"/>
  <c r="FA57" i="2"/>
  <c r="ES57" i="2"/>
  <c r="EQ57" i="2"/>
  <c r="EI57" i="2"/>
  <c r="EG57" i="2"/>
  <c r="DY57" i="2"/>
  <c r="DW57" i="2"/>
  <c r="DO57" i="2"/>
  <c r="DM57" i="2"/>
  <c r="DE57" i="2"/>
  <c r="DC57" i="2"/>
  <c r="CU57" i="2"/>
  <c r="CS57" i="2"/>
  <c r="CK57" i="2"/>
  <c r="CI57" i="2"/>
  <c r="CA57" i="2"/>
  <c r="BY57" i="2"/>
  <c r="BQ57" i="2"/>
  <c r="BO57" i="2"/>
  <c r="BG57" i="2"/>
  <c r="BE57" i="2"/>
  <c r="AW57" i="2"/>
  <c r="AU57" i="2"/>
  <c r="AM57" i="2"/>
  <c r="AK57" i="2"/>
  <c r="AC57" i="2"/>
  <c r="AA57" i="2"/>
  <c r="S57" i="2"/>
  <c r="Q57" i="2"/>
  <c r="I57" i="2"/>
  <c r="G57" i="2"/>
  <c r="FM56" i="2"/>
  <c r="FK56" i="2"/>
  <c r="FC56" i="2"/>
  <c r="FA56" i="2"/>
  <c r="ES56" i="2"/>
  <c r="EQ56" i="2"/>
  <c r="EI56" i="2"/>
  <c r="EG56" i="2"/>
  <c r="DY56" i="2"/>
  <c r="DW56" i="2"/>
  <c r="DO56" i="2"/>
  <c r="DM56" i="2"/>
  <c r="DE56" i="2"/>
  <c r="DC56" i="2"/>
  <c r="CU56" i="2"/>
  <c r="CS56" i="2"/>
  <c r="CK56" i="2"/>
  <c r="CI56" i="2"/>
  <c r="CA56" i="2"/>
  <c r="BY56" i="2"/>
  <c r="BQ56" i="2"/>
  <c r="BO56" i="2"/>
  <c r="BG56" i="2"/>
  <c r="BE56" i="2"/>
  <c r="AW56" i="2"/>
  <c r="AU56" i="2"/>
  <c r="AM56" i="2"/>
  <c r="AK56" i="2"/>
  <c r="AC56" i="2"/>
  <c r="AA56" i="2"/>
  <c r="S56" i="2"/>
  <c r="Q56" i="2"/>
  <c r="I56" i="2"/>
  <c r="G56" i="2"/>
  <c r="FM55" i="2"/>
  <c r="FK55" i="2"/>
  <c r="FC55" i="2"/>
  <c r="FA55" i="2"/>
  <c r="ES55" i="2"/>
  <c r="EQ55" i="2"/>
  <c r="EI55" i="2"/>
  <c r="EG55" i="2"/>
  <c r="DY55" i="2"/>
  <c r="DW55" i="2"/>
  <c r="DO55" i="2"/>
  <c r="DM55" i="2"/>
  <c r="DE55" i="2"/>
  <c r="DC55" i="2"/>
  <c r="CU55" i="2"/>
  <c r="CS55" i="2"/>
  <c r="CK55" i="2"/>
  <c r="CI55" i="2"/>
  <c r="CA55" i="2"/>
  <c r="BY55" i="2"/>
  <c r="BQ55" i="2"/>
  <c r="BO55" i="2"/>
  <c r="BG55" i="2"/>
  <c r="BE55" i="2"/>
  <c r="AW55" i="2"/>
  <c r="AU55" i="2"/>
  <c r="AM55" i="2"/>
  <c r="AK55" i="2"/>
  <c r="AC55" i="2"/>
  <c r="AA55" i="2"/>
  <c r="S55" i="2"/>
  <c r="Q55" i="2"/>
  <c r="I55" i="2"/>
  <c r="G55" i="2"/>
  <c r="FM54" i="2"/>
  <c r="FK54" i="2"/>
  <c r="FC54" i="2"/>
  <c r="FA54" i="2"/>
  <c r="ES54" i="2"/>
  <c r="EQ54" i="2"/>
  <c r="EI54" i="2"/>
  <c r="EG54" i="2"/>
  <c r="DY54" i="2"/>
  <c r="DW54" i="2"/>
  <c r="DO54" i="2"/>
  <c r="DM54" i="2"/>
  <c r="DE54" i="2"/>
  <c r="DC54" i="2"/>
  <c r="CU54" i="2"/>
  <c r="CS54" i="2"/>
  <c r="CK54" i="2"/>
  <c r="CI54" i="2"/>
  <c r="CA54" i="2"/>
  <c r="BY54" i="2"/>
  <c r="BQ54" i="2"/>
  <c r="BO54" i="2"/>
  <c r="BG54" i="2"/>
  <c r="BE54" i="2"/>
  <c r="AW54" i="2"/>
  <c r="AU54" i="2"/>
  <c r="AM54" i="2"/>
  <c r="AK54" i="2"/>
  <c r="AC54" i="2"/>
  <c r="AA54" i="2"/>
  <c r="S54" i="2"/>
  <c r="Q54" i="2"/>
  <c r="I54" i="2"/>
  <c r="G54" i="2"/>
  <c r="FM53" i="2"/>
  <c r="FK53" i="2"/>
  <c r="FC53" i="2"/>
  <c r="FA53" i="2"/>
  <c r="ES53" i="2"/>
  <c r="EQ53" i="2"/>
  <c r="EI53" i="2"/>
  <c r="EG53" i="2"/>
  <c r="DY53" i="2"/>
  <c r="DW53" i="2"/>
  <c r="DO53" i="2"/>
  <c r="DM53" i="2"/>
  <c r="DE53" i="2"/>
  <c r="DC53" i="2"/>
  <c r="CU53" i="2"/>
  <c r="CS53" i="2"/>
  <c r="CK53" i="2"/>
  <c r="CI53" i="2"/>
  <c r="CA53" i="2"/>
  <c r="BY53" i="2"/>
  <c r="BQ53" i="2"/>
  <c r="BO53" i="2"/>
  <c r="BG53" i="2"/>
  <c r="BE53" i="2"/>
  <c r="AW53" i="2"/>
  <c r="AU53" i="2"/>
  <c r="AM53" i="2"/>
  <c r="AK53" i="2"/>
  <c r="AC53" i="2"/>
  <c r="AA53" i="2"/>
  <c r="S53" i="2"/>
  <c r="Q53" i="2"/>
  <c r="I53" i="2"/>
  <c r="G53" i="2"/>
  <c r="FM52" i="2"/>
  <c r="FK52" i="2"/>
  <c r="FC52" i="2"/>
  <c r="FA52" i="2"/>
  <c r="ES52" i="2"/>
  <c r="EQ52" i="2"/>
  <c r="EI52" i="2"/>
  <c r="EG52" i="2"/>
  <c r="DY52" i="2"/>
  <c r="DW52" i="2"/>
  <c r="DO52" i="2"/>
  <c r="DM52" i="2"/>
  <c r="DE52" i="2"/>
  <c r="DC52" i="2"/>
  <c r="CU52" i="2"/>
  <c r="CS52" i="2"/>
  <c r="CK52" i="2"/>
  <c r="CI52" i="2"/>
  <c r="CA52" i="2"/>
  <c r="BY52" i="2"/>
  <c r="BQ52" i="2"/>
  <c r="BO52" i="2"/>
  <c r="BG52" i="2"/>
  <c r="BE52" i="2"/>
  <c r="AW52" i="2"/>
  <c r="AU52" i="2"/>
  <c r="AM52" i="2"/>
  <c r="AK52" i="2"/>
  <c r="AC52" i="2"/>
  <c r="AA52" i="2"/>
  <c r="S52" i="2"/>
  <c r="Q52" i="2"/>
  <c r="I52" i="2"/>
  <c r="G52" i="2"/>
  <c r="FM51" i="2"/>
  <c r="FK51" i="2"/>
  <c r="FC51" i="2"/>
  <c r="FA51" i="2"/>
  <c r="ES51" i="2"/>
  <c r="EQ51" i="2"/>
  <c r="EI51" i="2"/>
  <c r="EG51" i="2"/>
  <c r="DY51" i="2"/>
  <c r="DW51" i="2"/>
  <c r="DO51" i="2"/>
  <c r="DM51" i="2"/>
  <c r="DE51" i="2"/>
  <c r="DC51" i="2"/>
  <c r="CU51" i="2"/>
  <c r="CS51" i="2"/>
  <c r="CK51" i="2"/>
  <c r="CI51" i="2"/>
  <c r="CA51" i="2"/>
  <c r="BY51" i="2"/>
  <c r="BQ51" i="2"/>
  <c r="BO51" i="2"/>
  <c r="BG51" i="2"/>
  <c r="BE51" i="2"/>
  <c r="AW51" i="2"/>
  <c r="AU51" i="2"/>
  <c r="AM51" i="2"/>
  <c r="AK51" i="2"/>
  <c r="AC51" i="2"/>
  <c r="AA51" i="2"/>
  <c r="S51" i="2"/>
  <c r="Q51" i="2"/>
  <c r="I51" i="2"/>
  <c r="G51" i="2"/>
  <c r="FM50" i="2"/>
  <c r="FK50" i="2"/>
  <c r="FC50" i="2"/>
  <c r="FA50" i="2"/>
  <c r="ES50" i="2"/>
  <c r="EQ50" i="2"/>
  <c r="EI50" i="2"/>
  <c r="EG50" i="2"/>
  <c r="DY50" i="2"/>
  <c r="DW50" i="2"/>
  <c r="DO50" i="2"/>
  <c r="DM50" i="2"/>
  <c r="DE50" i="2"/>
  <c r="DC50" i="2"/>
  <c r="CU50" i="2"/>
  <c r="CS50" i="2"/>
  <c r="CK50" i="2"/>
  <c r="CI50" i="2"/>
  <c r="CA50" i="2"/>
  <c r="BY50" i="2"/>
  <c r="BQ50" i="2"/>
  <c r="BO50" i="2"/>
  <c r="BG50" i="2"/>
  <c r="BE50" i="2"/>
  <c r="AW50" i="2"/>
  <c r="AU50" i="2"/>
  <c r="AM50" i="2"/>
  <c r="AK50" i="2"/>
  <c r="AC50" i="2"/>
  <c r="AA50" i="2"/>
  <c r="S50" i="2"/>
  <c r="Q50" i="2"/>
  <c r="I50" i="2"/>
  <c r="G50" i="2"/>
  <c r="FM49" i="2"/>
  <c r="FK49" i="2"/>
  <c r="FC49" i="2"/>
  <c r="FA49" i="2"/>
  <c r="ES49" i="2"/>
  <c r="EQ49" i="2"/>
  <c r="EI49" i="2"/>
  <c r="EG49" i="2"/>
  <c r="DY49" i="2"/>
  <c r="DW49" i="2"/>
  <c r="DO49" i="2"/>
  <c r="DM49" i="2"/>
  <c r="DE49" i="2"/>
  <c r="DC49" i="2"/>
  <c r="CU49" i="2"/>
  <c r="CS49" i="2"/>
  <c r="CK49" i="2"/>
  <c r="CI49" i="2"/>
  <c r="CA49" i="2"/>
  <c r="BY49" i="2"/>
  <c r="BQ49" i="2"/>
  <c r="BO49" i="2"/>
  <c r="BG49" i="2"/>
  <c r="BE49" i="2"/>
  <c r="AW49" i="2"/>
  <c r="AU49" i="2"/>
  <c r="AM49" i="2"/>
  <c r="AK49" i="2"/>
  <c r="AC49" i="2"/>
  <c r="AA49" i="2"/>
  <c r="S49" i="2"/>
  <c r="Q49" i="2"/>
  <c r="I49" i="2"/>
  <c r="G49" i="2"/>
  <c r="FM48" i="2"/>
  <c r="FK48" i="2"/>
  <c r="FC48" i="2"/>
  <c r="FA48" i="2"/>
  <c r="ES48" i="2"/>
  <c r="EQ48" i="2"/>
  <c r="EI48" i="2"/>
  <c r="EG48" i="2"/>
  <c r="DY48" i="2"/>
  <c r="DW48" i="2"/>
  <c r="DO48" i="2"/>
  <c r="DM48" i="2"/>
  <c r="DE48" i="2"/>
  <c r="DC48" i="2"/>
  <c r="CU48" i="2"/>
  <c r="CS48" i="2"/>
  <c r="CK48" i="2"/>
  <c r="CI48" i="2"/>
  <c r="CA48" i="2"/>
  <c r="BY48" i="2"/>
  <c r="BQ48" i="2"/>
  <c r="BO48" i="2"/>
  <c r="BG48" i="2"/>
  <c r="BE48" i="2"/>
  <c r="AW48" i="2"/>
  <c r="AU48" i="2"/>
  <c r="AM48" i="2"/>
  <c r="AK48" i="2"/>
  <c r="AC48" i="2"/>
  <c r="AA48" i="2"/>
  <c r="S48" i="2"/>
  <c r="Q48" i="2"/>
  <c r="I48" i="2"/>
  <c r="G48" i="2"/>
  <c r="FM47" i="2"/>
  <c r="FK47" i="2"/>
  <c r="FC47" i="2"/>
  <c r="FA47" i="2"/>
  <c r="ES47" i="2"/>
  <c r="EQ47" i="2"/>
  <c r="EI47" i="2"/>
  <c r="EG47" i="2"/>
  <c r="DY47" i="2"/>
  <c r="DW47" i="2"/>
  <c r="DO47" i="2"/>
  <c r="DM47" i="2"/>
  <c r="DE47" i="2"/>
  <c r="DC47" i="2"/>
  <c r="CU47" i="2"/>
  <c r="CS47" i="2"/>
  <c r="CK47" i="2"/>
  <c r="CI47" i="2"/>
  <c r="CA47" i="2"/>
  <c r="BY47" i="2"/>
  <c r="BQ47" i="2"/>
  <c r="BO47" i="2"/>
  <c r="BG47" i="2"/>
  <c r="BE47" i="2"/>
  <c r="AW47" i="2"/>
  <c r="AU47" i="2"/>
  <c r="AM47" i="2"/>
  <c r="AK47" i="2"/>
  <c r="AC47" i="2"/>
  <c r="AA47" i="2"/>
  <c r="S47" i="2"/>
  <c r="Q47" i="2"/>
  <c r="I47" i="2"/>
  <c r="G47" i="2"/>
  <c r="FM46" i="2"/>
  <c r="FK46" i="2"/>
  <c r="FC46" i="2"/>
  <c r="FA46" i="2"/>
  <c r="ES46" i="2"/>
  <c r="EQ46" i="2"/>
  <c r="EI46" i="2"/>
  <c r="EG46" i="2"/>
  <c r="DY46" i="2"/>
  <c r="DW46" i="2"/>
  <c r="DO46" i="2"/>
  <c r="DM46" i="2"/>
  <c r="DE46" i="2"/>
  <c r="DC46" i="2"/>
  <c r="CU46" i="2"/>
  <c r="CS46" i="2"/>
  <c r="CK46" i="2"/>
  <c r="CI46" i="2"/>
  <c r="CA46" i="2"/>
  <c r="BY46" i="2"/>
  <c r="BQ46" i="2"/>
  <c r="BO46" i="2"/>
  <c r="BG46" i="2"/>
  <c r="BE46" i="2"/>
  <c r="AW46" i="2"/>
  <c r="AU46" i="2"/>
  <c r="AM46" i="2"/>
  <c r="AK46" i="2"/>
  <c r="AC46" i="2"/>
  <c r="AA46" i="2"/>
  <c r="S46" i="2"/>
  <c r="Q46" i="2"/>
  <c r="I46" i="2"/>
  <c r="G46" i="2"/>
  <c r="FM45" i="2"/>
  <c r="FK45" i="2"/>
  <c r="FC45" i="2"/>
  <c r="FA45" i="2"/>
  <c r="ES45" i="2"/>
  <c r="EQ45" i="2"/>
  <c r="EI45" i="2"/>
  <c r="EG45" i="2"/>
  <c r="DY45" i="2"/>
  <c r="DW45" i="2"/>
  <c r="DO45" i="2"/>
  <c r="DM45" i="2"/>
  <c r="DE45" i="2"/>
  <c r="DC45" i="2"/>
  <c r="CU45" i="2"/>
  <c r="CS45" i="2"/>
  <c r="CK45" i="2"/>
  <c r="CI45" i="2"/>
  <c r="CA45" i="2"/>
  <c r="BY45" i="2"/>
  <c r="BQ45" i="2"/>
  <c r="BO45" i="2"/>
  <c r="BG45" i="2"/>
  <c r="BE45" i="2"/>
  <c r="AW45" i="2"/>
  <c r="AU45" i="2"/>
  <c r="AM45" i="2"/>
  <c r="AK45" i="2"/>
  <c r="AC45" i="2"/>
  <c r="AA45" i="2"/>
  <c r="S45" i="2"/>
  <c r="Q45" i="2"/>
  <c r="I45" i="2"/>
  <c r="G45" i="2"/>
  <c r="FM44" i="2"/>
  <c r="FK44" i="2"/>
  <c r="FC44" i="2"/>
  <c r="FA44" i="2"/>
  <c r="ES44" i="2"/>
  <c r="EQ44" i="2"/>
  <c r="EI44" i="2"/>
  <c r="EG44" i="2"/>
  <c r="DY44" i="2"/>
  <c r="DW44" i="2"/>
  <c r="DO44" i="2"/>
  <c r="DM44" i="2"/>
  <c r="DE44" i="2"/>
  <c r="DC44" i="2"/>
  <c r="CU44" i="2"/>
  <c r="CS44" i="2"/>
  <c r="CK44" i="2"/>
  <c r="CI44" i="2"/>
  <c r="CA44" i="2"/>
  <c r="BY44" i="2"/>
  <c r="BQ44" i="2"/>
  <c r="BO44" i="2"/>
  <c r="BG44" i="2"/>
  <c r="BE44" i="2"/>
  <c r="AW44" i="2"/>
  <c r="AU44" i="2"/>
  <c r="AM44" i="2"/>
  <c r="AK44" i="2"/>
  <c r="AC44" i="2"/>
  <c r="AA44" i="2"/>
  <c r="S44" i="2"/>
  <c r="Q44" i="2"/>
  <c r="I44" i="2"/>
  <c r="G44" i="2"/>
  <c r="FM43" i="2"/>
  <c r="FK43" i="2"/>
  <c r="FC43" i="2"/>
  <c r="FA43" i="2"/>
  <c r="ES43" i="2"/>
  <c r="EQ43" i="2"/>
  <c r="EI43" i="2"/>
  <c r="EG43" i="2"/>
  <c r="DY43" i="2"/>
  <c r="DW43" i="2"/>
  <c r="DO43" i="2"/>
  <c r="DM43" i="2"/>
  <c r="DE43" i="2"/>
  <c r="DC43" i="2"/>
  <c r="CU43" i="2"/>
  <c r="CS43" i="2"/>
  <c r="CK43" i="2"/>
  <c r="CI43" i="2"/>
  <c r="CA43" i="2"/>
  <c r="BY43" i="2"/>
  <c r="BQ43" i="2"/>
  <c r="BO43" i="2"/>
  <c r="BG43" i="2"/>
  <c r="BE43" i="2"/>
  <c r="AW43" i="2"/>
  <c r="AU43" i="2"/>
  <c r="AM43" i="2"/>
  <c r="AK43" i="2"/>
  <c r="AC43" i="2"/>
  <c r="AA43" i="2"/>
  <c r="S43" i="2"/>
  <c r="Q43" i="2"/>
  <c r="I43" i="2"/>
  <c r="G43" i="2"/>
  <c r="FM42" i="2"/>
  <c r="FK42" i="2"/>
  <c r="FC42" i="2"/>
  <c r="FA42" i="2"/>
  <c r="ES42" i="2"/>
  <c r="EQ42" i="2"/>
  <c r="EI42" i="2"/>
  <c r="EG42" i="2"/>
  <c r="DY42" i="2"/>
  <c r="DW42" i="2"/>
  <c r="DO42" i="2"/>
  <c r="DM42" i="2"/>
  <c r="DE42" i="2"/>
  <c r="DC42" i="2"/>
  <c r="CU42" i="2"/>
  <c r="CS42" i="2"/>
  <c r="CK42" i="2"/>
  <c r="CI42" i="2"/>
  <c r="CA42" i="2"/>
  <c r="BY42" i="2"/>
  <c r="BQ42" i="2"/>
  <c r="BO42" i="2"/>
  <c r="BG42" i="2"/>
  <c r="BE42" i="2"/>
  <c r="AW42" i="2"/>
  <c r="AU42" i="2"/>
  <c r="AM42" i="2"/>
  <c r="AK42" i="2"/>
  <c r="AC42" i="2"/>
  <c r="AA42" i="2"/>
  <c r="S42" i="2"/>
  <c r="Q42" i="2"/>
  <c r="I42" i="2"/>
  <c r="G42" i="2"/>
  <c r="FM41" i="2"/>
  <c r="FK41" i="2"/>
  <c r="FC41" i="2"/>
  <c r="FA41" i="2"/>
  <c r="ES41" i="2"/>
  <c r="EQ41" i="2"/>
  <c r="EI41" i="2"/>
  <c r="EG41" i="2"/>
  <c r="DY41" i="2"/>
  <c r="DW41" i="2"/>
  <c r="DO41" i="2"/>
  <c r="DM41" i="2"/>
  <c r="DE41" i="2"/>
  <c r="DC41" i="2"/>
  <c r="CU41" i="2"/>
  <c r="CS41" i="2"/>
  <c r="CK41" i="2"/>
  <c r="CI41" i="2"/>
  <c r="CA41" i="2"/>
  <c r="BY41" i="2"/>
  <c r="BQ41" i="2"/>
  <c r="BO41" i="2"/>
  <c r="BG41" i="2"/>
  <c r="BE41" i="2"/>
  <c r="AW41" i="2"/>
  <c r="AU41" i="2"/>
  <c r="AM41" i="2"/>
  <c r="AK41" i="2"/>
  <c r="AC41" i="2"/>
  <c r="AA41" i="2"/>
  <c r="S41" i="2"/>
  <c r="Q41" i="2"/>
  <c r="I41" i="2"/>
  <c r="G41" i="2"/>
  <c r="FM40" i="2"/>
  <c r="FK40" i="2"/>
  <c r="FC40" i="2"/>
  <c r="FA40" i="2"/>
  <c r="ES40" i="2"/>
  <c r="EQ40" i="2"/>
  <c r="EI40" i="2"/>
  <c r="EG40" i="2"/>
  <c r="DY40" i="2"/>
  <c r="DW40" i="2"/>
  <c r="DO40" i="2"/>
  <c r="DM40" i="2"/>
  <c r="DE40" i="2"/>
  <c r="DC40" i="2"/>
  <c r="CU40" i="2"/>
  <c r="CS40" i="2"/>
  <c r="CK40" i="2"/>
  <c r="CI40" i="2"/>
  <c r="CA40" i="2"/>
  <c r="BY40" i="2"/>
  <c r="BQ40" i="2"/>
  <c r="BO40" i="2"/>
  <c r="BG40" i="2"/>
  <c r="BE40" i="2"/>
  <c r="AW40" i="2"/>
  <c r="AU40" i="2"/>
  <c r="AM40" i="2"/>
  <c r="AK40" i="2"/>
  <c r="AC40" i="2"/>
  <c r="AA40" i="2"/>
  <c r="S40" i="2"/>
  <c r="Q40" i="2"/>
  <c r="I40" i="2"/>
  <c r="G40" i="2"/>
  <c r="FM39" i="2"/>
  <c r="FK39" i="2"/>
  <c r="FC39" i="2"/>
  <c r="FA39" i="2"/>
  <c r="ES39" i="2"/>
  <c r="EQ39" i="2"/>
  <c r="EI39" i="2"/>
  <c r="EG39" i="2"/>
  <c r="DY39" i="2"/>
  <c r="DW39" i="2"/>
  <c r="DO39" i="2"/>
  <c r="DM39" i="2"/>
  <c r="DE39" i="2"/>
  <c r="DC39" i="2"/>
  <c r="CU39" i="2"/>
  <c r="CS39" i="2"/>
  <c r="CK39" i="2"/>
  <c r="CI39" i="2"/>
  <c r="CA39" i="2"/>
  <c r="BY39" i="2"/>
  <c r="BQ39" i="2"/>
  <c r="BO39" i="2"/>
  <c r="BG39" i="2"/>
  <c r="BE39" i="2"/>
  <c r="AW39" i="2"/>
  <c r="AU39" i="2"/>
  <c r="AM39" i="2"/>
  <c r="AK39" i="2"/>
  <c r="AC39" i="2"/>
  <c r="AA39" i="2"/>
  <c r="S39" i="2"/>
  <c r="Q39" i="2"/>
  <c r="I39" i="2"/>
  <c r="G39" i="2"/>
  <c r="FM38" i="2"/>
  <c r="FK38" i="2"/>
  <c r="FC38" i="2"/>
  <c r="FA38" i="2"/>
  <c r="ES38" i="2"/>
  <c r="EQ38" i="2"/>
  <c r="EI38" i="2"/>
  <c r="EG38" i="2"/>
  <c r="DY38" i="2"/>
  <c r="DW38" i="2"/>
  <c r="DO38" i="2"/>
  <c r="DM38" i="2"/>
  <c r="DE38" i="2"/>
  <c r="DC38" i="2"/>
  <c r="CU38" i="2"/>
  <c r="CS38" i="2"/>
  <c r="CK38" i="2"/>
  <c r="CI38" i="2"/>
  <c r="CA38" i="2"/>
  <c r="BY38" i="2"/>
  <c r="BQ38" i="2"/>
  <c r="BO38" i="2"/>
  <c r="BG38" i="2"/>
  <c r="BE38" i="2"/>
  <c r="AW38" i="2"/>
  <c r="AU38" i="2"/>
  <c r="AM38" i="2"/>
  <c r="AK38" i="2"/>
  <c r="AC38" i="2"/>
  <c r="AA38" i="2"/>
  <c r="S38" i="2"/>
  <c r="Q38" i="2"/>
  <c r="I38" i="2"/>
  <c r="G38" i="2"/>
  <c r="FM37" i="2"/>
  <c r="FK37" i="2"/>
  <c r="FC37" i="2"/>
  <c r="FA37" i="2"/>
  <c r="ES37" i="2"/>
  <c r="EQ37" i="2"/>
  <c r="EI37" i="2"/>
  <c r="EG37" i="2"/>
  <c r="DY37" i="2"/>
  <c r="DW37" i="2"/>
  <c r="DO37" i="2"/>
  <c r="DM37" i="2"/>
  <c r="DE37" i="2"/>
  <c r="DC37" i="2"/>
  <c r="CU37" i="2"/>
  <c r="CS37" i="2"/>
  <c r="CK37" i="2"/>
  <c r="CI37" i="2"/>
  <c r="CA37" i="2"/>
  <c r="BY37" i="2"/>
  <c r="BQ37" i="2"/>
  <c r="BO37" i="2"/>
  <c r="BG37" i="2"/>
  <c r="BE37" i="2"/>
  <c r="AW37" i="2"/>
  <c r="AU37" i="2"/>
  <c r="AM37" i="2"/>
  <c r="AK37" i="2"/>
  <c r="AC37" i="2"/>
  <c r="AA37" i="2"/>
  <c r="S37" i="2"/>
  <c r="Q37" i="2"/>
  <c r="I37" i="2"/>
  <c r="G37" i="2"/>
  <c r="FM36" i="2"/>
  <c r="FK36" i="2"/>
  <c r="FC36" i="2"/>
  <c r="FA36" i="2"/>
  <c r="ES36" i="2"/>
  <c r="EQ36" i="2"/>
  <c r="EI36" i="2"/>
  <c r="EG36" i="2"/>
  <c r="DY36" i="2"/>
  <c r="DW36" i="2"/>
  <c r="DO36" i="2"/>
  <c r="DM36" i="2"/>
  <c r="DE36" i="2"/>
  <c r="DC36" i="2"/>
  <c r="CU36" i="2"/>
  <c r="CS36" i="2"/>
  <c r="CK36" i="2"/>
  <c r="CI36" i="2"/>
  <c r="CA36" i="2"/>
  <c r="BY36" i="2"/>
  <c r="BQ36" i="2"/>
  <c r="BO36" i="2"/>
  <c r="BG36" i="2"/>
  <c r="BE36" i="2"/>
  <c r="AW36" i="2"/>
  <c r="AU36" i="2"/>
  <c r="AM36" i="2"/>
  <c r="AK36" i="2"/>
  <c r="AC36" i="2"/>
  <c r="AA36" i="2"/>
  <c r="S36" i="2"/>
  <c r="Q36" i="2"/>
  <c r="I36" i="2"/>
  <c r="G36" i="2"/>
  <c r="FM35" i="2"/>
  <c r="FK35" i="2"/>
  <c r="FC35" i="2"/>
  <c r="FA35" i="2"/>
  <c r="ES35" i="2"/>
  <c r="EQ35" i="2"/>
  <c r="EI35" i="2"/>
  <c r="EG35" i="2"/>
  <c r="DY35" i="2"/>
  <c r="DW35" i="2"/>
  <c r="DO35" i="2"/>
  <c r="DM35" i="2"/>
  <c r="DE35" i="2"/>
  <c r="DC35" i="2"/>
  <c r="CU35" i="2"/>
  <c r="CS35" i="2"/>
  <c r="CK35" i="2"/>
  <c r="CI35" i="2"/>
  <c r="CA35" i="2"/>
  <c r="BY35" i="2"/>
  <c r="BQ35" i="2"/>
  <c r="BO35" i="2"/>
  <c r="BG35" i="2"/>
  <c r="BE35" i="2"/>
  <c r="AW35" i="2"/>
  <c r="AU35" i="2"/>
  <c r="AM35" i="2"/>
  <c r="AK35" i="2"/>
  <c r="AC35" i="2"/>
  <c r="AA35" i="2"/>
  <c r="S35" i="2"/>
  <c r="Q35" i="2"/>
  <c r="I35" i="2"/>
  <c r="G35" i="2"/>
  <c r="FM34" i="2"/>
  <c r="FK34" i="2"/>
  <c r="FC34" i="2"/>
  <c r="FA34" i="2"/>
  <c r="ES34" i="2"/>
  <c r="EQ34" i="2"/>
  <c r="EI34" i="2"/>
  <c r="EG34" i="2"/>
  <c r="DY34" i="2"/>
  <c r="DW34" i="2"/>
  <c r="DO34" i="2"/>
  <c r="DM34" i="2"/>
  <c r="DE34" i="2"/>
  <c r="DC34" i="2"/>
  <c r="CU34" i="2"/>
  <c r="CS34" i="2"/>
  <c r="CK34" i="2"/>
  <c r="CI34" i="2"/>
  <c r="CA34" i="2"/>
  <c r="BY34" i="2"/>
  <c r="BQ34" i="2"/>
  <c r="BO34" i="2"/>
  <c r="BG34" i="2"/>
  <c r="BE34" i="2"/>
  <c r="AW34" i="2"/>
  <c r="AU34" i="2"/>
  <c r="AM34" i="2"/>
  <c r="AK34" i="2"/>
  <c r="AC34" i="2"/>
  <c r="AA34" i="2"/>
  <c r="S34" i="2"/>
  <c r="Q34" i="2"/>
  <c r="I34" i="2"/>
  <c r="G34" i="2"/>
  <c r="FM33" i="2"/>
  <c r="FK33" i="2"/>
  <c r="FC33" i="2"/>
  <c r="FA33" i="2"/>
  <c r="ES33" i="2"/>
  <c r="EQ33" i="2"/>
  <c r="EI33" i="2"/>
  <c r="EG33" i="2"/>
  <c r="DY33" i="2"/>
  <c r="DW33" i="2"/>
  <c r="DO33" i="2"/>
  <c r="DM33" i="2"/>
  <c r="DE33" i="2"/>
  <c r="DC33" i="2"/>
  <c r="CU33" i="2"/>
  <c r="CS33" i="2"/>
  <c r="CK33" i="2"/>
  <c r="CI33" i="2"/>
  <c r="CA33" i="2"/>
  <c r="BY33" i="2"/>
  <c r="BQ33" i="2"/>
  <c r="BO33" i="2"/>
  <c r="BG33" i="2"/>
  <c r="BE33" i="2"/>
  <c r="AW33" i="2"/>
  <c r="AU33" i="2"/>
  <c r="AM33" i="2"/>
  <c r="AK33" i="2"/>
  <c r="AC33" i="2"/>
  <c r="AA33" i="2"/>
  <c r="S33" i="2"/>
  <c r="Q33" i="2"/>
  <c r="I33" i="2"/>
  <c r="G33" i="2"/>
  <c r="FM32" i="2"/>
  <c r="FK32" i="2"/>
  <c r="FC32" i="2"/>
  <c r="FA32" i="2"/>
  <c r="ES32" i="2"/>
  <c r="EQ32" i="2"/>
  <c r="EI32" i="2"/>
  <c r="EG32" i="2"/>
  <c r="DY32" i="2"/>
  <c r="DW32" i="2"/>
  <c r="DO32" i="2"/>
  <c r="DM32" i="2"/>
  <c r="DE32" i="2"/>
  <c r="DC32" i="2"/>
  <c r="CU32" i="2"/>
  <c r="CS32" i="2"/>
  <c r="CK32" i="2"/>
  <c r="CI32" i="2"/>
  <c r="CA32" i="2"/>
  <c r="BY32" i="2"/>
  <c r="BQ32" i="2"/>
  <c r="BO32" i="2"/>
  <c r="BG32" i="2"/>
  <c r="BE32" i="2"/>
  <c r="AW32" i="2"/>
  <c r="AU32" i="2"/>
  <c r="AM32" i="2"/>
  <c r="AK32" i="2"/>
  <c r="AC32" i="2"/>
  <c r="AA32" i="2"/>
  <c r="S32" i="2"/>
  <c r="Q32" i="2"/>
  <c r="I32" i="2"/>
  <c r="G32" i="2"/>
  <c r="FM31" i="2"/>
  <c r="FK31" i="2"/>
  <c r="FC31" i="2"/>
  <c r="FA31" i="2"/>
  <c r="ES31" i="2"/>
  <c r="EQ31" i="2"/>
  <c r="EI31" i="2"/>
  <c r="EG31" i="2"/>
  <c r="DY31" i="2"/>
  <c r="DW31" i="2"/>
  <c r="DO31" i="2"/>
  <c r="DM31" i="2"/>
  <c r="DE31" i="2"/>
  <c r="DC31" i="2"/>
  <c r="CU31" i="2"/>
  <c r="CS31" i="2"/>
  <c r="CK31" i="2"/>
  <c r="CI31" i="2"/>
  <c r="CA31" i="2"/>
  <c r="BY31" i="2"/>
  <c r="BQ31" i="2"/>
  <c r="BO31" i="2"/>
  <c r="BG31" i="2"/>
  <c r="BE31" i="2"/>
  <c r="AW31" i="2"/>
  <c r="AU31" i="2"/>
  <c r="AM31" i="2"/>
  <c r="AK31" i="2"/>
  <c r="AC31" i="2"/>
  <c r="AA31" i="2"/>
  <c r="S31" i="2"/>
  <c r="Q31" i="2"/>
  <c r="I31" i="2"/>
  <c r="G31" i="2"/>
  <c r="FM30" i="2"/>
  <c r="FK30" i="2"/>
  <c r="FC30" i="2"/>
  <c r="FA30" i="2"/>
  <c r="ES30" i="2"/>
  <c r="EQ30" i="2"/>
  <c r="EI30" i="2"/>
  <c r="EG30" i="2"/>
  <c r="DY30" i="2"/>
  <c r="DW30" i="2"/>
  <c r="DO30" i="2"/>
  <c r="DM30" i="2"/>
  <c r="DE30" i="2"/>
  <c r="DC30" i="2"/>
  <c r="CU30" i="2"/>
  <c r="CS30" i="2"/>
  <c r="CK30" i="2"/>
  <c r="CI30" i="2"/>
  <c r="CA30" i="2"/>
  <c r="BY30" i="2"/>
  <c r="BQ30" i="2"/>
  <c r="BO30" i="2"/>
  <c r="BG30" i="2"/>
  <c r="BE30" i="2"/>
  <c r="AW30" i="2"/>
  <c r="AU30" i="2"/>
  <c r="AM30" i="2"/>
  <c r="AK30" i="2"/>
  <c r="AC30" i="2"/>
  <c r="AA30" i="2"/>
  <c r="S30" i="2"/>
  <c r="Q30" i="2"/>
  <c r="I30" i="2"/>
  <c r="G30" i="2"/>
  <c r="FM29" i="2"/>
  <c r="FK29" i="2"/>
  <c r="FC29" i="2"/>
  <c r="FA29" i="2"/>
  <c r="ES29" i="2"/>
  <c r="EQ29" i="2"/>
  <c r="EI29" i="2"/>
  <c r="EG29" i="2"/>
  <c r="DY29" i="2"/>
  <c r="DW29" i="2"/>
  <c r="DO29" i="2"/>
  <c r="DM29" i="2"/>
  <c r="DE29" i="2"/>
  <c r="DC29" i="2"/>
  <c r="CU29" i="2"/>
  <c r="CS29" i="2"/>
  <c r="CK29" i="2"/>
  <c r="CI29" i="2"/>
  <c r="CA29" i="2"/>
  <c r="BY29" i="2"/>
  <c r="BQ29" i="2"/>
  <c r="BO29" i="2"/>
  <c r="BG29" i="2"/>
  <c r="BE29" i="2"/>
  <c r="AW29" i="2"/>
  <c r="AU29" i="2"/>
  <c r="AM29" i="2"/>
  <c r="AK29" i="2"/>
  <c r="AC29" i="2"/>
  <c r="AA29" i="2"/>
  <c r="S29" i="2"/>
  <c r="Q29" i="2"/>
  <c r="I29" i="2"/>
  <c r="G29" i="2"/>
  <c r="FM28" i="2"/>
  <c r="FK28" i="2"/>
  <c r="FC28" i="2"/>
  <c r="FA28" i="2"/>
  <c r="ES28" i="2"/>
  <c r="EQ28" i="2"/>
  <c r="EI28" i="2"/>
  <c r="EG28" i="2"/>
  <c r="DY28" i="2"/>
  <c r="DW28" i="2"/>
  <c r="DO28" i="2"/>
  <c r="DM28" i="2"/>
  <c r="DE28" i="2"/>
  <c r="DC28" i="2"/>
  <c r="CU28" i="2"/>
  <c r="CS28" i="2"/>
  <c r="CK28" i="2"/>
  <c r="CI28" i="2"/>
  <c r="CA28" i="2"/>
  <c r="BY28" i="2"/>
  <c r="BQ28" i="2"/>
  <c r="BO28" i="2"/>
  <c r="BG28" i="2"/>
  <c r="BE28" i="2"/>
  <c r="AW28" i="2"/>
  <c r="AU28" i="2"/>
  <c r="AM28" i="2"/>
  <c r="AK28" i="2"/>
  <c r="AC28" i="2"/>
  <c r="AA28" i="2"/>
  <c r="S28" i="2"/>
  <c r="Q28" i="2"/>
  <c r="I28" i="2"/>
  <c r="G28" i="2"/>
  <c r="FM27" i="2"/>
  <c r="FK27" i="2"/>
  <c r="FC27" i="2"/>
  <c r="FA27" i="2"/>
  <c r="ES27" i="2"/>
  <c r="EQ27" i="2"/>
  <c r="EI27" i="2"/>
  <c r="EG27" i="2"/>
  <c r="DY27" i="2"/>
  <c r="DW27" i="2"/>
  <c r="DO27" i="2"/>
  <c r="DM27" i="2"/>
  <c r="DE27" i="2"/>
  <c r="DC27" i="2"/>
  <c r="CU27" i="2"/>
  <c r="CS27" i="2"/>
  <c r="CK27" i="2"/>
  <c r="CI27" i="2"/>
  <c r="CA27" i="2"/>
  <c r="BY27" i="2"/>
  <c r="BQ27" i="2"/>
  <c r="BO27" i="2"/>
  <c r="BG27" i="2"/>
  <c r="BE27" i="2"/>
  <c r="AW27" i="2"/>
  <c r="AU27" i="2"/>
  <c r="AM27" i="2"/>
  <c r="AK27" i="2"/>
  <c r="AC27" i="2"/>
  <c r="AA27" i="2"/>
  <c r="S27" i="2"/>
  <c r="Q27" i="2"/>
  <c r="I27" i="2"/>
  <c r="G27" i="2"/>
  <c r="FM26" i="2"/>
  <c r="FK26" i="2"/>
  <c r="FC26" i="2"/>
  <c r="FA26" i="2"/>
  <c r="ES26" i="2"/>
  <c r="EQ26" i="2"/>
  <c r="EI26" i="2"/>
  <c r="EG26" i="2"/>
  <c r="DY26" i="2"/>
  <c r="DW26" i="2"/>
  <c r="DO26" i="2"/>
  <c r="DM26" i="2"/>
  <c r="DE26" i="2"/>
  <c r="DC26" i="2"/>
  <c r="CU26" i="2"/>
  <c r="CS26" i="2"/>
  <c r="CK26" i="2"/>
  <c r="CI26" i="2"/>
  <c r="CA26" i="2"/>
  <c r="BY26" i="2"/>
  <c r="BQ26" i="2"/>
  <c r="BO26" i="2"/>
  <c r="BG26" i="2"/>
  <c r="BE26" i="2"/>
  <c r="AW26" i="2"/>
  <c r="AU26" i="2"/>
  <c r="AM26" i="2"/>
  <c r="AK26" i="2"/>
  <c r="AC26" i="2"/>
  <c r="AA26" i="2"/>
  <c r="S26" i="2"/>
  <c r="Q26" i="2"/>
  <c r="I26" i="2"/>
  <c r="G26" i="2"/>
  <c r="FM25" i="2"/>
  <c r="FK25" i="2"/>
  <c r="FC25" i="2"/>
  <c r="FA25" i="2"/>
  <c r="ES25" i="2"/>
  <c r="EQ25" i="2"/>
  <c r="EI25" i="2"/>
  <c r="EG25" i="2"/>
  <c r="DY25" i="2"/>
  <c r="DW25" i="2"/>
  <c r="DO25" i="2"/>
  <c r="DM25" i="2"/>
  <c r="DE25" i="2"/>
  <c r="DC25" i="2"/>
  <c r="CU25" i="2"/>
  <c r="CS25" i="2"/>
  <c r="CK25" i="2"/>
  <c r="CI25" i="2"/>
  <c r="CA25" i="2"/>
  <c r="BY25" i="2"/>
  <c r="BQ25" i="2"/>
  <c r="BO25" i="2"/>
  <c r="BG25" i="2"/>
  <c r="BE25" i="2"/>
  <c r="AW25" i="2"/>
  <c r="AU25" i="2"/>
  <c r="AM25" i="2"/>
  <c r="AK25" i="2"/>
  <c r="AC25" i="2"/>
  <c r="AA25" i="2"/>
  <c r="S25" i="2"/>
  <c r="Q25" i="2"/>
  <c r="I25" i="2"/>
  <c r="G25" i="2"/>
  <c r="FM24" i="2"/>
  <c r="FK24" i="2"/>
  <c r="FC24" i="2"/>
  <c r="FA24" i="2"/>
  <c r="ES24" i="2"/>
  <c r="EQ24" i="2"/>
  <c r="EI24" i="2"/>
  <c r="EG24" i="2"/>
  <c r="DY24" i="2"/>
  <c r="DW24" i="2"/>
  <c r="DO24" i="2"/>
  <c r="DM24" i="2"/>
  <c r="DE24" i="2"/>
  <c r="DC24" i="2"/>
  <c r="CU24" i="2"/>
  <c r="CS24" i="2"/>
  <c r="CK24" i="2"/>
  <c r="CI24" i="2"/>
  <c r="CA24" i="2"/>
  <c r="BY24" i="2"/>
  <c r="BQ24" i="2"/>
  <c r="BO24" i="2"/>
  <c r="BG24" i="2"/>
  <c r="BE24" i="2"/>
  <c r="AW24" i="2"/>
  <c r="AU24" i="2"/>
  <c r="AM24" i="2"/>
  <c r="AK24" i="2"/>
  <c r="AC24" i="2"/>
  <c r="AA24" i="2"/>
  <c r="S24" i="2"/>
  <c r="Q24" i="2"/>
  <c r="I24" i="2"/>
  <c r="G24" i="2"/>
  <c r="FM23" i="2"/>
  <c r="FK23" i="2"/>
  <c r="FC23" i="2"/>
  <c r="FA23" i="2"/>
  <c r="ES23" i="2"/>
  <c r="EQ23" i="2"/>
  <c r="EI23" i="2"/>
  <c r="EG23" i="2"/>
  <c r="DY23" i="2"/>
  <c r="DW23" i="2"/>
  <c r="DO23" i="2"/>
  <c r="DM23" i="2"/>
  <c r="DE23" i="2"/>
  <c r="DC23" i="2"/>
  <c r="CU23" i="2"/>
  <c r="CS23" i="2"/>
  <c r="CK23" i="2"/>
  <c r="CI23" i="2"/>
  <c r="CA23" i="2"/>
  <c r="BY23" i="2"/>
  <c r="BQ23" i="2"/>
  <c r="BO23" i="2"/>
  <c r="BG23" i="2"/>
  <c r="BE23" i="2"/>
  <c r="AW23" i="2"/>
  <c r="AU23" i="2"/>
  <c r="AM23" i="2"/>
  <c r="AK23" i="2"/>
  <c r="AC23" i="2"/>
  <c r="AA23" i="2"/>
  <c r="S23" i="2"/>
  <c r="Q23" i="2"/>
  <c r="I23" i="2"/>
  <c r="G23" i="2"/>
  <c r="FM22" i="2"/>
  <c r="FK22" i="2"/>
  <c r="FC22" i="2"/>
  <c r="FA22" i="2"/>
  <c r="ES22" i="2"/>
  <c r="EQ22" i="2"/>
  <c r="EI22" i="2"/>
  <c r="EG22" i="2"/>
  <c r="DY22" i="2"/>
  <c r="DW22" i="2"/>
  <c r="DO22" i="2"/>
  <c r="DM22" i="2"/>
  <c r="DE22" i="2"/>
  <c r="DC22" i="2"/>
  <c r="CU22" i="2"/>
  <c r="CS22" i="2"/>
  <c r="CK22" i="2"/>
  <c r="CI22" i="2"/>
  <c r="CA22" i="2"/>
  <c r="BY22" i="2"/>
  <c r="BQ22" i="2"/>
  <c r="BO22" i="2"/>
  <c r="BG22" i="2"/>
  <c r="BE22" i="2"/>
  <c r="AW22" i="2"/>
  <c r="AU22" i="2"/>
  <c r="AM22" i="2"/>
  <c r="AK22" i="2"/>
  <c r="AC22" i="2"/>
  <c r="AA22" i="2"/>
  <c r="S22" i="2"/>
  <c r="Q22" i="2"/>
  <c r="I22" i="2"/>
  <c r="G22" i="2"/>
  <c r="FM21" i="2"/>
  <c r="FK21" i="2"/>
  <c r="FC21" i="2"/>
  <c r="FA21" i="2"/>
  <c r="ES21" i="2"/>
  <c r="EQ21" i="2"/>
  <c r="EI21" i="2"/>
  <c r="EG21" i="2"/>
  <c r="DY21" i="2"/>
  <c r="DW21" i="2"/>
  <c r="DO21" i="2"/>
  <c r="DM21" i="2"/>
  <c r="DE21" i="2"/>
  <c r="DC21" i="2"/>
  <c r="CU21" i="2"/>
  <c r="CS21" i="2"/>
  <c r="CK21" i="2"/>
  <c r="CI21" i="2"/>
  <c r="CA21" i="2"/>
  <c r="BY21" i="2"/>
  <c r="BQ21" i="2"/>
  <c r="BO21" i="2"/>
  <c r="BG21" i="2"/>
  <c r="BE21" i="2"/>
  <c r="AW21" i="2"/>
  <c r="AU21" i="2"/>
  <c r="AM21" i="2"/>
  <c r="AK21" i="2"/>
  <c r="AC21" i="2"/>
  <c r="AA21" i="2"/>
  <c r="S21" i="2"/>
  <c r="Q21" i="2"/>
  <c r="I21" i="2"/>
  <c r="G21" i="2"/>
  <c r="FM20" i="2"/>
  <c r="FK20" i="2"/>
  <c r="FC20" i="2"/>
  <c r="FA20" i="2"/>
  <c r="ES20" i="2"/>
  <c r="EQ20" i="2"/>
  <c r="EI20" i="2"/>
  <c r="EG20" i="2"/>
  <c r="DY20" i="2"/>
  <c r="DW20" i="2"/>
  <c r="DO20" i="2"/>
  <c r="DM20" i="2"/>
  <c r="DE20" i="2"/>
  <c r="DC20" i="2"/>
  <c r="CU20" i="2"/>
  <c r="CS20" i="2"/>
  <c r="CK20" i="2"/>
  <c r="CI20" i="2"/>
  <c r="CA20" i="2"/>
  <c r="BY20" i="2"/>
  <c r="BQ20" i="2"/>
  <c r="BO20" i="2"/>
  <c r="BG20" i="2"/>
  <c r="BE20" i="2"/>
  <c r="AW20" i="2"/>
  <c r="AU20" i="2"/>
  <c r="AM20" i="2"/>
  <c r="AK20" i="2"/>
  <c r="AC20" i="2"/>
  <c r="AA20" i="2"/>
  <c r="S20" i="2"/>
  <c r="Q20" i="2"/>
  <c r="I20" i="2"/>
  <c r="G20" i="2"/>
  <c r="FM19" i="2"/>
  <c r="FK19" i="2"/>
  <c r="FC19" i="2"/>
  <c r="FA19" i="2"/>
  <c r="ES19" i="2"/>
  <c r="EQ19" i="2"/>
  <c r="EI19" i="2"/>
  <c r="EG19" i="2"/>
  <c r="DY19" i="2"/>
  <c r="DW19" i="2"/>
  <c r="DO19" i="2"/>
  <c r="DM19" i="2"/>
  <c r="DE19" i="2"/>
  <c r="DC19" i="2"/>
  <c r="CU19" i="2"/>
  <c r="CS19" i="2"/>
  <c r="CK19" i="2"/>
  <c r="CI19" i="2"/>
  <c r="CA19" i="2"/>
  <c r="BY19" i="2"/>
  <c r="BQ19" i="2"/>
  <c r="BO19" i="2"/>
  <c r="BG19" i="2"/>
  <c r="BE19" i="2"/>
  <c r="AW19" i="2"/>
  <c r="AU19" i="2"/>
  <c r="AM19" i="2"/>
  <c r="AK19" i="2"/>
  <c r="AC19" i="2"/>
  <c r="AA19" i="2"/>
  <c r="S19" i="2"/>
  <c r="Q19" i="2"/>
  <c r="I19" i="2"/>
  <c r="G19" i="2"/>
  <c r="FM18" i="2"/>
  <c r="FK18" i="2"/>
  <c r="FC18" i="2"/>
  <c r="FA18" i="2"/>
  <c r="ES18" i="2"/>
  <c r="EQ18" i="2"/>
  <c r="EI18" i="2"/>
  <c r="EG18" i="2"/>
  <c r="DY18" i="2"/>
  <c r="DW18" i="2"/>
  <c r="DO18" i="2"/>
  <c r="DM18" i="2"/>
  <c r="DE18" i="2"/>
  <c r="DC18" i="2"/>
  <c r="CU18" i="2"/>
  <c r="CS18" i="2"/>
  <c r="CK18" i="2"/>
  <c r="CI18" i="2"/>
  <c r="CA18" i="2"/>
  <c r="BY18" i="2"/>
  <c r="BQ18" i="2"/>
  <c r="BO18" i="2"/>
  <c r="BG18" i="2"/>
  <c r="BE18" i="2"/>
  <c r="AW18" i="2"/>
  <c r="AU18" i="2"/>
  <c r="AM18" i="2"/>
  <c r="AK18" i="2"/>
  <c r="AC18" i="2"/>
  <c r="AA18" i="2"/>
  <c r="S18" i="2"/>
  <c r="Q18" i="2"/>
  <c r="I18" i="2"/>
  <c r="G18" i="2"/>
  <c r="FM17" i="2"/>
  <c r="FK17" i="2"/>
  <c r="FC17" i="2"/>
  <c r="FA17" i="2"/>
  <c r="ES17" i="2"/>
  <c r="EQ17" i="2"/>
  <c r="EI17" i="2"/>
  <c r="EG17" i="2"/>
  <c r="DY17" i="2"/>
  <c r="DW17" i="2"/>
  <c r="DO17" i="2"/>
  <c r="DM17" i="2"/>
  <c r="DE17" i="2"/>
  <c r="DC17" i="2"/>
  <c r="CU17" i="2"/>
  <c r="CS17" i="2"/>
  <c r="CK17" i="2"/>
  <c r="CI17" i="2"/>
  <c r="CA17" i="2"/>
  <c r="BY17" i="2"/>
  <c r="BQ17" i="2"/>
  <c r="BO17" i="2"/>
  <c r="BG17" i="2"/>
  <c r="BE17" i="2"/>
  <c r="AW17" i="2"/>
  <c r="AU17" i="2"/>
  <c r="AM17" i="2"/>
  <c r="AK17" i="2"/>
  <c r="AC17" i="2"/>
  <c r="AA17" i="2"/>
  <c r="S17" i="2"/>
  <c r="Q17" i="2"/>
  <c r="I17" i="2"/>
  <c r="G17" i="2"/>
  <c r="FM16" i="2"/>
  <c r="FK16" i="2"/>
  <c r="FC16" i="2"/>
  <c r="FA16" i="2"/>
  <c r="ES16" i="2"/>
  <c r="EQ16" i="2"/>
  <c r="EI16" i="2"/>
  <c r="EG16" i="2"/>
  <c r="DY16" i="2"/>
  <c r="DW16" i="2"/>
  <c r="DO16" i="2"/>
  <c r="DM16" i="2"/>
  <c r="DE16" i="2"/>
  <c r="DC16" i="2"/>
  <c r="CU16" i="2"/>
  <c r="CS16" i="2"/>
  <c r="CK16" i="2"/>
  <c r="CI16" i="2"/>
  <c r="CA16" i="2"/>
  <c r="BY16" i="2"/>
  <c r="BQ16" i="2"/>
  <c r="BO16" i="2"/>
  <c r="BG16" i="2"/>
  <c r="BE16" i="2"/>
  <c r="AW16" i="2"/>
  <c r="AU16" i="2"/>
  <c r="AM16" i="2"/>
  <c r="AK16" i="2"/>
  <c r="AC16" i="2"/>
  <c r="AA16" i="2"/>
  <c r="S16" i="2"/>
  <c r="Q16" i="2"/>
  <c r="I16" i="2"/>
  <c r="G16" i="2"/>
  <c r="FM15" i="2"/>
  <c r="FK15" i="2"/>
  <c r="FC15" i="2"/>
  <c r="FA15" i="2"/>
  <c r="ES15" i="2"/>
  <c r="EQ15" i="2"/>
  <c r="EI15" i="2"/>
  <c r="EG15" i="2"/>
  <c r="DY15" i="2"/>
  <c r="DW15" i="2"/>
  <c r="DO15" i="2"/>
  <c r="DM15" i="2"/>
  <c r="DE15" i="2"/>
  <c r="DC15" i="2"/>
  <c r="CU15" i="2"/>
  <c r="CS15" i="2"/>
  <c r="CK15" i="2"/>
  <c r="CI15" i="2"/>
  <c r="CA15" i="2"/>
  <c r="BY15" i="2"/>
  <c r="BQ15" i="2"/>
  <c r="BO15" i="2"/>
  <c r="BG15" i="2"/>
  <c r="BE15" i="2"/>
  <c r="AW15" i="2"/>
  <c r="AU15" i="2"/>
  <c r="AM15" i="2"/>
  <c r="AK15" i="2"/>
  <c r="AC15" i="2"/>
  <c r="AA15" i="2"/>
  <c r="S15" i="2"/>
  <c r="Q15" i="2"/>
  <c r="I15" i="2"/>
  <c r="G15" i="2"/>
  <c r="FM14" i="2"/>
  <c r="FK14" i="2"/>
  <c r="FC14" i="2"/>
  <c r="FA14" i="2"/>
  <c r="ES14" i="2"/>
  <c r="EQ14" i="2"/>
  <c r="EI14" i="2"/>
  <c r="EG14" i="2"/>
  <c r="DY14" i="2"/>
  <c r="DW14" i="2"/>
  <c r="DO14" i="2"/>
  <c r="DM14" i="2"/>
  <c r="DE14" i="2"/>
  <c r="DC14" i="2"/>
  <c r="CU14" i="2"/>
  <c r="CS14" i="2"/>
  <c r="CK14" i="2"/>
  <c r="CI14" i="2"/>
  <c r="CA14" i="2"/>
  <c r="BY14" i="2"/>
  <c r="BQ14" i="2"/>
  <c r="BO14" i="2"/>
  <c r="BG14" i="2"/>
  <c r="BE14" i="2"/>
  <c r="AW14" i="2"/>
  <c r="AU14" i="2"/>
  <c r="AM14" i="2"/>
  <c r="AK14" i="2"/>
  <c r="AC14" i="2"/>
  <c r="AA14" i="2"/>
  <c r="S14" i="2"/>
  <c r="Q14" i="2"/>
  <c r="I14" i="2"/>
  <c r="G14" i="2"/>
  <c r="FM13" i="2"/>
  <c r="FK13" i="2"/>
  <c r="FC13" i="2"/>
  <c r="FA13" i="2"/>
  <c r="ES13" i="2"/>
  <c r="EQ13" i="2"/>
  <c r="EI13" i="2"/>
  <c r="EG13" i="2"/>
  <c r="DY13" i="2"/>
  <c r="DW13" i="2"/>
  <c r="DO13" i="2"/>
  <c r="DM13" i="2"/>
  <c r="DE13" i="2"/>
  <c r="DC13" i="2"/>
  <c r="CU13" i="2"/>
  <c r="CS13" i="2"/>
  <c r="CK13" i="2"/>
  <c r="CI13" i="2"/>
  <c r="CA13" i="2"/>
  <c r="BY13" i="2"/>
  <c r="BQ13" i="2"/>
  <c r="BO13" i="2"/>
  <c r="BG13" i="2"/>
  <c r="BE13" i="2"/>
  <c r="AW13" i="2"/>
  <c r="AU13" i="2"/>
  <c r="AM13" i="2"/>
  <c r="AK13" i="2"/>
  <c r="AC13" i="2"/>
  <c r="AA13" i="2"/>
  <c r="S13" i="2"/>
  <c r="Q13" i="2"/>
  <c r="I13" i="2"/>
  <c r="G13" i="2"/>
  <c r="FM12" i="2"/>
  <c r="FK12" i="2"/>
  <c r="FC12" i="2"/>
  <c r="FA12" i="2"/>
  <c r="ES12" i="2"/>
  <c r="EQ12" i="2"/>
  <c r="EI12" i="2"/>
  <c r="EG12" i="2"/>
  <c r="DY12" i="2"/>
  <c r="DW12" i="2"/>
  <c r="DO12" i="2"/>
  <c r="DM12" i="2"/>
  <c r="DE12" i="2"/>
  <c r="DC12" i="2"/>
  <c r="CU12" i="2"/>
  <c r="CS12" i="2"/>
  <c r="CK12" i="2"/>
  <c r="CI12" i="2"/>
  <c r="CA12" i="2"/>
  <c r="BY12" i="2"/>
  <c r="BQ12" i="2"/>
  <c r="BO12" i="2"/>
  <c r="BG12" i="2"/>
  <c r="BE12" i="2"/>
  <c r="AW12" i="2"/>
  <c r="AU12" i="2"/>
  <c r="AM12" i="2"/>
  <c r="AK12" i="2"/>
  <c r="AC12" i="2"/>
  <c r="AA12" i="2"/>
  <c r="S12" i="2"/>
  <c r="Q12" i="2"/>
  <c r="I12" i="2"/>
  <c r="G12" i="2"/>
  <c r="FM11" i="2"/>
  <c r="FK11" i="2"/>
  <c r="FC11" i="2"/>
  <c r="FA11" i="2"/>
  <c r="ES11" i="2"/>
  <c r="EQ11" i="2"/>
  <c r="EI11" i="2"/>
  <c r="EG11" i="2"/>
  <c r="DY11" i="2"/>
  <c r="DW11" i="2"/>
  <c r="DO11" i="2"/>
  <c r="DM11" i="2"/>
  <c r="DE11" i="2"/>
  <c r="DC11" i="2"/>
  <c r="CU11" i="2"/>
  <c r="CS11" i="2"/>
  <c r="CK11" i="2"/>
  <c r="CI11" i="2"/>
  <c r="CA11" i="2"/>
  <c r="BY11" i="2"/>
  <c r="BQ11" i="2"/>
  <c r="BO11" i="2"/>
  <c r="BG11" i="2"/>
  <c r="BE11" i="2"/>
  <c r="AW11" i="2"/>
  <c r="AU11" i="2"/>
  <c r="AM11" i="2"/>
  <c r="AK11" i="2"/>
  <c r="AC11" i="2"/>
  <c r="AA11" i="2"/>
  <c r="S11" i="2"/>
  <c r="Q11" i="2"/>
  <c r="I11" i="2"/>
  <c r="G11" i="2"/>
  <c r="FM10" i="2"/>
  <c r="FK10" i="2"/>
  <c r="FC10" i="2"/>
  <c r="FA10" i="2"/>
  <c r="ES10" i="2"/>
  <c r="EQ10" i="2"/>
  <c r="EI10" i="2"/>
  <c r="EG10" i="2"/>
  <c r="DY10" i="2"/>
  <c r="DW10" i="2"/>
  <c r="DO10" i="2"/>
  <c r="DM10" i="2"/>
  <c r="DE10" i="2"/>
  <c r="DC10" i="2"/>
  <c r="CU10" i="2"/>
  <c r="CS10" i="2"/>
  <c r="CK10" i="2"/>
  <c r="CI10" i="2"/>
  <c r="CA10" i="2"/>
  <c r="BY10" i="2"/>
  <c r="BQ10" i="2"/>
  <c r="BO10" i="2"/>
  <c r="BG10" i="2"/>
  <c r="BE10" i="2"/>
  <c r="AW10" i="2"/>
  <c r="AU10" i="2"/>
  <c r="AM10" i="2"/>
  <c r="AK10" i="2"/>
  <c r="AC10" i="2"/>
  <c r="AA10" i="2"/>
  <c r="S10" i="2"/>
  <c r="Q10" i="2"/>
  <c r="I10" i="2"/>
  <c r="G10" i="2"/>
  <c r="FM9" i="2"/>
  <c r="FK9" i="2"/>
  <c r="FC9" i="2"/>
  <c r="FA9" i="2"/>
  <c r="ES9" i="2"/>
  <c r="EQ9" i="2"/>
  <c r="EI9" i="2"/>
  <c r="EG9" i="2"/>
  <c r="DY9" i="2"/>
  <c r="DW9" i="2"/>
  <c r="DO9" i="2"/>
  <c r="DM9" i="2"/>
  <c r="DE9" i="2"/>
  <c r="DC9" i="2"/>
  <c r="CU9" i="2"/>
  <c r="CS9" i="2"/>
  <c r="CK9" i="2"/>
  <c r="CI9" i="2"/>
  <c r="CA9" i="2"/>
  <c r="BY9" i="2"/>
  <c r="BQ9" i="2"/>
  <c r="BO9" i="2"/>
  <c r="BG9" i="2"/>
  <c r="BE9" i="2"/>
  <c r="AW9" i="2"/>
  <c r="AU9" i="2"/>
  <c r="AM9" i="2"/>
  <c r="AK9" i="2"/>
  <c r="AC9" i="2"/>
  <c r="AA9" i="2"/>
  <c r="S9" i="2"/>
  <c r="Q9" i="2"/>
  <c r="I9" i="2"/>
  <c r="G9" i="2"/>
  <c r="FM8" i="2"/>
  <c r="FK8" i="2"/>
  <c r="FC8" i="2"/>
  <c r="FA8" i="2"/>
  <c r="ES8" i="2"/>
  <c r="EQ8" i="2"/>
  <c r="EI8" i="2"/>
  <c r="EG8" i="2"/>
  <c r="DY8" i="2"/>
  <c r="DW8" i="2"/>
  <c r="DO8" i="2"/>
  <c r="DM8" i="2"/>
  <c r="DE8" i="2"/>
  <c r="DC8" i="2"/>
  <c r="CU8" i="2"/>
  <c r="CS8" i="2"/>
  <c r="CK8" i="2"/>
  <c r="CI8" i="2"/>
  <c r="CA8" i="2"/>
  <c r="BY8" i="2"/>
  <c r="BQ8" i="2"/>
  <c r="BO8" i="2"/>
  <c r="BG8" i="2"/>
  <c r="BE8" i="2"/>
  <c r="AW8" i="2"/>
  <c r="AU8" i="2"/>
  <c r="AM8" i="2"/>
  <c r="AK8" i="2"/>
  <c r="AC8" i="2"/>
  <c r="AA8" i="2"/>
  <c r="S8" i="2"/>
  <c r="Q8" i="2"/>
  <c r="I8" i="2"/>
  <c r="G8" i="2"/>
  <c r="FM7" i="2"/>
  <c r="FK7" i="2"/>
  <c r="FC7" i="2"/>
  <c r="FA7" i="2"/>
  <c r="ES7" i="2"/>
  <c r="EQ7" i="2"/>
  <c r="EI7" i="2"/>
  <c r="EG7" i="2"/>
  <c r="DY7" i="2"/>
  <c r="DW7" i="2"/>
  <c r="DO7" i="2"/>
  <c r="DM7" i="2"/>
  <c r="DE7" i="2"/>
  <c r="DC7" i="2"/>
  <c r="CU7" i="2"/>
  <c r="CS7" i="2"/>
  <c r="CK7" i="2"/>
  <c r="CI7" i="2"/>
  <c r="CA7" i="2"/>
  <c r="BY7" i="2"/>
  <c r="BQ7" i="2"/>
  <c r="BO7" i="2"/>
  <c r="BG7" i="2"/>
  <c r="BE7" i="2"/>
  <c r="AW7" i="2"/>
  <c r="AU7" i="2"/>
  <c r="AM7" i="2"/>
  <c r="AK7" i="2"/>
  <c r="AC7" i="2"/>
  <c r="AA7" i="2"/>
  <c r="S7" i="2"/>
  <c r="Q7" i="2"/>
  <c r="I7" i="2"/>
  <c r="G7" i="2"/>
  <c r="FM6" i="2"/>
  <c r="FK6" i="2"/>
  <c r="FC6" i="2"/>
  <c r="FA6" i="2"/>
  <c r="ES6" i="2"/>
  <c r="EQ6" i="2"/>
  <c r="EI6" i="2"/>
  <c r="EG6" i="2"/>
  <c r="DY6" i="2"/>
  <c r="DW6" i="2"/>
  <c r="DO6" i="2"/>
  <c r="DM6" i="2"/>
  <c r="DE6" i="2"/>
  <c r="DC6" i="2"/>
  <c r="CU6" i="2"/>
  <c r="CS6" i="2"/>
  <c r="CK6" i="2"/>
  <c r="CI6" i="2"/>
  <c r="CA6" i="2"/>
  <c r="BY6" i="2"/>
  <c r="BQ6" i="2"/>
  <c r="BO6" i="2"/>
  <c r="BG6" i="2"/>
  <c r="BE6" i="2"/>
  <c r="AW6" i="2"/>
  <c r="AU6" i="2"/>
  <c r="AM6" i="2"/>
  <c r="AK6" i="2"/>
  <c r="AC6" i="2"/>
  <c r="AA6" i="2"/>
  <c r="S6" i="2"/>
  <c r="Q6" i="2"/>
  <c r="I6" i="2"/>
  <c r="G6" i="2"/>
  <c r="FM5" i="2"/>
  <c r="FK5" i="2"/>
  <c r="FC5" i="2"/>
  <c r="FA5" i="2"/>
  <c r="ES5" i="2"/>
  <c r="EQ5" i="2"/>
  <c r="EI5" i="2"/>
  <c r="EG5" i="2"/>
  <c r="DY5" i="2"/>
  <c r="DW5" i="2"/>
  <c r="DO5" i="2"/>
  <c r="DM5" i="2"/>
  <c r="DE5" i="2"/>
  <c r="DC5" i="2"/>
  <c r="CU5" i="2"/>
  <c r="CS5" i="2"/>
  <c r="CK5" i="2"/>
  <c r="CI5" i="2"/>
  <c r="CA5" i="2"/>
  <c r="BY5" i="2"/>
  <c r="BQ5" i="2"/>
  <c r="BO5" i="2"/>
  <c r="BG5" i="2"/>
  <c r="BE5" i="2"/>
  <c r="AW5" i="2"/>
  <c r="AU5" i="2"/>
  <c r="AM5" i="2"/>
  <c r="AK5" i="2"/>
  <c r="AC5" i="2"/>
  <c r="AA5" i="2"/>
  <c r="S5" i="2"/>
  <c r="Q5" i="2"/>
  <c r="I5" i="2"/>
  <c r="G5" i="2"/>
  <c r="FM4" i="2"/>
  <c r="FK4" i="2"/>
  <c r="FC4" i="2"/>
  <c r="FA4" i="2"/>
  <c r="ES4" i="2"/>
  <c r="EQ4" i="2"/>
  <c r="EI4" i="2"/>
  <c r="EG4" i="2"/>
  <c r="DY4" i="2"/>
  <c r="DW4" i="2"/>
  <c r="DO4" i="2"/>
  <c r="DM4" i="2"/>
  <c r="DE4" i="2"/>
  <c r="DC4" i="2"/>
  <c r="CU4" i="2"/>
  <c r="CS4" i="2"/>
  <c r="CK4" i="2"/>
  <c r="CI4" i="2"/>
  <c r="CA4" i="2"/>
  <c r="BY4" i="2"/>
  <c r="BQ4" i="2"/>
  <c r="BO4" i="2"/>
  <c r="BG4" i="2"/>
  <c r="BE4" i="2"/>
  <c r="AW4" i="2"/>
  <c r="AU4" i="2"/>
  <c r="AM4" i="2"/>
  <c r="AK4" i="2"/>
  <c r="AC4" i="2"/>
  <c r="AA4" i="2"/>
  <c r="S4" i="2"/>
  <c r="Q4" i="2"/>
  <c r="I4" i="2"/>
  <c r="G4" i="2"/>
  <c r="FM3" i="2"/>
  <c r="FK3" i="2"/>
  <c r="FC3" i="2"/>
  <c r="FA3" i="2"/>
  <c r="ES3" i="2"/>
  <c r="EQ3" i="2"/>
  <c r="EI3" i="2"/>
  <c r="EG3" i="2"/>
  <c r="DY3" i="2"/>
  <c r="DW3" i="2"/>
  <c r="DO3" i="2"/>
  <c r="DM3" i="2"/>
  <c r="DE3" i="2"/>
  <c r="DC3" i="2"/>
  <c r="CU3" i="2"/>
  <c r="CS3" i="2"/>
  <c r="CK3" i="2"/>
  <c r="CI3" i="2"/>
  <c r="CA3" i="2"/>
  <c r="BY3" i="2"/>
  <c r="BQ3" i="2"/>
  <c r="BO3" i="2"/>
  <c r="BG3" i="2"/>
  <c r="BE3" i="2"/>
  <c r="AW3" i="2"/>
  <c r="AU3" i="2"/>
  <c r="AM3" i="2"/>
  <c r="AK3" i="2"/>
  <c r="AC3" i="2"/>
  <c r="AA3" i="2"/>
  <c r="S3" i="2"/>
  <c r="Q3" i="2"/>
  <c r="I3" i="2"/>
  <c r="G3" i="2"/>
  <c r="FM2" i="2"/>
  <c r="FK2" i="2"/>
  <c r="FC2" i="2"/>
  <c r="FA2" i="2"/>
  <c r="ES2" i="2"/>
  <c r="EQ2" i="2"/>
  <c r="EI2" i="2"/>
  <c r="EG2" i="2"/>
  <c r="DY2" i="2"/>
  <c r="DW2" i="2"/>
  <c r="DO2" i="2"/>
  <c r="DM2" i="2"/>
  <c r="DE2" i="2"/>
  <c r="DC2" i="2"/>
  <c r="CU2" i="2"/>
  <c r="CS2" i="2"/>
  <c r="CK2" i="2"/>
  <c r="CI2" i="2"/>
  <c r="CA2" i="2"/>
  <c r="BY2" i="2"/>
  <c r="BQ2" i="2"/>
  <c r="BO2" i="2"/>
  <c r="BG2" i="2"/>
  <c r="BE2" i="2"/>
  <c r="AW2" i="2"/>
  <c r="AU2" i="2"/>
  <c r="AM2" i="2"/>
  <c r="AK2" i="2"/>
  <c r="AC2" i="2"/>
  <c r="AA2" i="2"/>
  <c r="S2" i="2"/>
  <c r="Q2" i="2"/>
  <c r="I2" i="2"/>
  <c r="G2" i="2"/>
</calcChain>
</file>

<file path=xl/sharedStrings.xml><?xml version="1.0" encoding="utf-8"?>
<sst xmlns="http://schemas.openxmlformats.org/spreadsheetml/2006/main" count="709" uniqueCount="290">
  <si>
    <t>エリア内</t>
    <rPh sb="3" eb="4">
      <t>ナイ</t>
    </rPh>
    <phoneticPr fontId="2"/>
  </si>
  <si>
    <t>00</t>
    <phoneticPr fontId="2"/>
  </si>
  <si>
    <t>不明</t>
    <rPh sb="0" eb="2">
      <t>フメイ</t>
    </rPh>
    <phoneticPr fontId="2"/>
  </si>
  <si>
    <t>熱機器</t>
    <rPh sb="0" eb="1">
      <t>ネツ</t>
    </rPh>
    <rPh sb="1" eb="3">
      <t>キキ</t>
    </rPh>
    <phoneticPr fontId="2"/>
  </si>
  <si>
    <t>CD</t>
    <phoneticPr fontId="2"/>
  </si>
  <si>
    <t>札幌</t>
    <rPh sb="0" eb="2">
      <t>サッポロ</t>
    </rPh>
    <phoneticPr fontId="32"/>
  </si>
  <si>
    <t>缶体交換</t>
    <rPh sb="0" eb="1">
      <t>カン</t>
    </rPh>
    <rPh sb="1" eb="2">
      <t>タイ</t>
    </rPh>
    <rPh sb="2" eb="4">
      <t>コウカン</t>
    </rPh>
    <phoneticPr fontId="2"/>
  </si>
  <si>
    <t>CE</t>
    <phoneticPr fontId="2"/>
  </si>
  <si>
    <t>盛岡</t>
    <rPh sb="0" eb="2">
      <t>モリオカ</t>
    </rPh>
    <phoneticPr fontId="32"/>
  </si>
  <si>
    <t>環境施設</t>
    <rPh sb="0" eb="4">
      <t>カンキョウシセツ</t>
    </rPh>
    <phoneticPr fontId="2"/>
  </si>
  <si>
    <t>CK</t>
    <phoneticPr fontId="2"/>
  </si>
  <si>
    <t>仙台</t>
    <rPh sb="0" eb="2">
      <t>センダイ</t>
    </rPh>
    <phoneticPr fontId="32"/>
  </si>
  <si>
    <t>衛生</t>
    <rPh sb="0" eb="2">
      <t>エイセイ</t>
    </rPh>
    <phoneticPr fontId="2"/>
  </si>
  <si>
    <t>CP</t>
    <phoneticPr fontId="2"/>
  </si>
  <si>
    <t>さいたま</t>
    <phoneticPr fontId="32"/>
  </si>
  <si>
    <t>農用施設</t>
    <rPh sb="0" eb="2">
      <t>ノウヨウ</t>
    </rPh>
    <rPh sb="2" eb="4">
      <t>シセツ</t>
    </rPh>
    <phoneticPr fontId="2"/>
  </si>
  <si>
    <t>CQ</t>
    <phoneticPr fontId="2"/>
  </si>
  <si>
    <t>基礎データのフォルダー</t>
    <rPh sb="0" eb="2">
      <t>キソ</t>
    </rPh>
    <phoneticPr fontId="2"/>
  </si>
  <si>
    <t>南関東</t>
    <rPh sb="0" eb="1">
      <t>ミナミ</t>
    </rPh>
    <rPh sb="1" eb="3">
      <t>カントウ</t>
    </rPh>
    <phoneticPr fontId="32"/>
  </si>
  <si>
    <t>農用特殊</t>
    <rPh sb="0" eb="2">
      <t>ノウヨウ</t>
    </rPh>
    <rPh sb="2" eb="4">
      <t>トクシュ</t>
    </rPh>
    <phoneticPr fontId="2"/>
  </si>
  <si>
    <t>CQX</t>
    <phoneticPr fontId="2"/>
  </si>
  <si>
    <t>C:\見積作成\</t>
    <phoneticPr fontId="2"/>
  </si>
  <si>
    <t>松本</t>
    <rPh sb="0" eb="2">
      <t>マツモト</t>
    </rPh>
    <phoneticPr fontId="32"/>
  </si>
  <si>
    <t>ﾈﾎﾟﾝ期 ⇒</t>
    <rPh sb="4" eb="5">
      <t>キ</t>
    </rPh>
    <phoneticPr fontId="2"/>
  </si>
  <si>
    <t>新潟</t>
    <rPh sb="0" eb="2">
      <t>ニイガタ</t>
    </rPh>
    <phoneticPr fontId="32"/>
  </si>
  <si>
    <t>工事識別⇒</t>
    <rPh sb="0" eb="2">
      <t>コウジ</t>
    </rPh>
    <rPh sb="2" eb="4">
      <t>シキベツ</t>
    </rPh>
    <phoneticPr fontId="2"/>
  </si>
  <si>
    <t>静岡</t>
    <rPh sb="0" eb="2">
      <t>シズオカ</t>
    </rPh>
    <phoneticPr fontId="32"/>
  </si>
  <si>
    <t>作成所課⇒</t>
    <rPh sb="0" eb="2">
      <t>サクセイ</t>
    </rPh>
    <rPh sb="2" eb="3">
      <t>ショ</t>
    </rPh>
    <rPh sb="3" eb="4">
      <t>カ</t>
    </rPh>
    <phoneticPr fontId="2"/>
  </si>
  <si>
    <t>営業技術課</t>
    <rPh sb="0" eb="2">
      <t>エイギョウ</t>
    </rPh>
    <rPh sb="2" eb="4">
      <t>ギジュツ</t>
    </rPh>
    <rPh sb="4" eb="5">
      <t>カ</t>
    </rPh>
    <phoneticPr fontId="2"/>
  </si>
  <si>
    <t>名古屋</t>
    <rPh sb="0" eb="3">
      <t>ナゴヤ</t>
    </rPh>
    <phoneticPr fontId="32"/>
  </si>
  <si>
    <t>作成見積の格納フォルダー</t>
    <rPh sb="0" eb="2">
      <t>サクセイ</t>
    </rPh>
    <rPh sb="2" eb="4">
      <t>ミツモリ</t>
    </rPh>
    <rPh sb="5" eb="7">
      <t>カクノウ</t>
    </rPh>
    <phoneticPr fontId="2"/>
  </si>
  <si>
    <t>担当所課⇒</t>
    <rPh sb="0" eb="2">
      <t>タントウ</t>
    </rPh>
    <rPh sb="2" eb="3">
      <t>ショ</t>
    </rPh>
    <rPh sb="3" eb="4">
      <t>カ</t>
    </rPh>
    <phoneticPr fontId="2"/>
  </si>
  <si>
    <t>大阪</t>
    <rPh sb="0" eb="2">
      <t>オオサカ</t>
    </rPh>
    <phoneticPr fontId="32"/>
  </si>
  <si>
    <t>ﾄﾞﾗｲﾌﾞ及びﾌｫﾙﾀﾞ</t>
    <rPh sb="6" eb="7">
      <t>オヨ</t>
    </rPh>
    <phoneticPr fontId="2"/>
  </si>
  <si>
    <t>見積番号前半⇒</t>
    <rPh sb="0" eb="2">
      <t>ミツモリ</t>
    </rPh>
    <rPh sb="2" eb="4">
      <t>バンゴウ</t>
    </rPh>
    <rPh sb="4" eb="6">
      <t>ゼンハン</t>
    </rPh>
    <phoneticPr fontId="2"/>
  </si>
  <si>
    <t>広島</t>
    <rPh sb="0" eb="2">
      <t>ヒロシマ</t>
    </rPh>
    <phoneticPr fontId="32"/>
  </si>
  <si>
    <t>C:\見積データ\</t>
    <rPh sb="3" eb="5">
      <t>ミツモリ</t>
    </rPh>
    <phoneticPr fontId="2"/>
  </si>
  <si>
    <t>ローカル</t>
    <phoneticPr fontId="2"/>
  </si>
  <si>
    <t>高松</t>
    <rPh sb="0" eb="2">
      <t>タカマツ</t>
    </rPh>
    <phoneticPr fontId="32"/>
  </si>
  <si>
    <t>V:\00.見積\７９期\CD_熱機器\</t>
    <rPh sb="6" eb="8">
      <t>ミツモリ</t>
    </rPh>
    <rPh sb="11" eb="12">
      <t>キ</t>
    </rPh>
    <rPh sb="16" eb="17">
      <t>ネツ</t>
    </rPh>
    <rPh sb="17" eb="19">
      <t>キキ</t>
    </rPh>
    <phoneticPr fontId="2"/>
  </si>
  <si>
    <t>サーバー</t>
    <phoneticPr fontId="2"/>
  </si>
  <si>
    <t>高知</t>
    <rPh sb="0" eb="2">
      <t>コウチ</t>
    </rPh>
    <phoneticPr fontId="32"/>
  </si>
  <si>
    <t>V:\00.見積\７９期\CE_缶体交換\</t>
    <rPh sb="6" eb="8">
      <t>ミツモリ</t>
    </rPh>
    <rPh sb="16" eb="17">
      <t>カン</t>
    </rPh>
    <rPh sb="17" eb="18">
      <t>タイ</t>
    </rPh>
    <rPh sb="18" eb="20">
      <t>コウカン</t>
    </rPh>
    <phoneticPr fontId="2"/>
  </si>
  <si>
    <t>福岡</t>
    <rPh sb="0" eb="2">
      <t>フクオカ</t>
    </rPh>
    <phoneticPr fontId="32"/>
  </si>
  <si>
    <t>V:\00.見積\７９期\CK_環境施設\</t>
    <rPh sb="6" eb="8">
      <t>ミツモリ</t>
    </rPh>
    <rPh sb="16" eb="18">
      <t>カンキョウ</t>
    </rPh>
    <rPh sb="18" eb="20">
      <t>シセツ</t>
    </rPh>
    <phoneticPr fontId="2"/>
  </si>
  <si>
    <t>長崎</t>
    <rPh sb="0" eb="2">
      <t>ナガサキ</t>
    </rPh>
    <phoneticPr fontId="32"/>
  </si>
  <si>
    <t>V:\00.見積\７９期\CP_衛生\</t>
    <rPh sb="6" eb="8">
      <t>ミツモリ</t>
    </rPh>
    <rPh sb="16" eb="18">
      <t>エイセイ</t>
    </rPh>
    <phoneticPr fontId="2"/>
  </si>
  <si>
    <t>熊本</t>
    <rPh sb="0" eb="2">
      <t>クマモト</t>
    </rPh>
    <phoneticPr fontId="32"/>
  </si>
  <si>
    <t>V:\00.見積\７９期\CQ_農用施設\</t>
    <rPh sb="6" eb="8">
      <t>ミツモリ</t>
    </rPh>
    <rPh sb="16" eb="18">
      <t>ノウヨウ</t>
    </rPh>
    <rPh sb="18" eb="20">
      <t>シセツ</t>
    </rPh>
    <phoneticPr fontId="2"/>
  </si>
  <si>
    <t>下南部</t>
    <rPh sb="0" eb="1">
      <t>シモ</t>
    </rPh>
    <rPh sb="1" eb="3">
      <t>ナンブ</t>
    </rPh>
    <phoneticPr fontId="2"/>
  </si>
  <si>
    <t>79</t>
    <phoneticPr fontId="2"/>
  </si>
  <si>
    <t>V:\00.見積\７９期\CQX_農用施設特殊案件\</t>
    <phoneticPr fontId="2"/>
  </si>
  <si>
    <t>南九州</t>
    <rPh sb="0" eb="1">
      <t>ミナミ</t>
    </rPh>
    <rPh sb="1" eb="3">
      <t>キュウシュウ</t>
    </rPh>
    <phoneticPr fontId="32"/>
  </si>
  <si>
    <t>鹿児島</t>
    <rPh sb="0" eb="3">
      <t>カゴシマ</t>
    </rPh>
    <phoneticPr fontId="32"/>
  </si>
  <si>
    <t>営　業　本　部</t>
    <rPh sb="0" eb="1">
      <t>エイ</t>
    </rPh>
    <rPh sb="2" eb="3">
      <t>ギョウ</t>
    </rPh>
    <rPh sb="4" eb="5">
      <t>ホン</t>
    </rPh>
    <rPh sb="6" eb="7">
      <t>ブ</t>
    </rPh>
    <phoneticPr fontId="2"/>
  </si>
  <si>
    <t>営業課</t>
    <rPh sb="0" eb="2">
      <t>エイギョウ</t>
    </rPh>
    <rPh sb="2" eb="3">
      <t>カ</t>
    </rPh>
    <phoneticPr fontId="2"/>
  </si>
  <si>
    <t>R1</t>
    <phoneticPr fontId="2"/>
  </si>
  <si>
    <t>RG</t>
    <phoneticPr fontId="2"/>
  </si>
  <si>
    <t>営業ｻﾎﾟｰﾄ課</t>
    <rPh sb="0" eb="2">
      <t>エイギョウ</t>
    </rPh>
    <rPh sb="7" eb="8">
      <t>カ</t>
    </rPh>
    <phoneticPr fontId="2"/>
  </si>
  <si>
    <t>RS</t>
    <phoneticPr fontId="2"/>
  </si>
  <si>
    <t>※</t>
    <phoneticPr fontId="2"/>
  </si>
  <si>
    <t>主項目</t>
    <rPh sb="0" eb="1">
      <t>シュ</t>
    </rPh>
    <rPh sb="1" eb="3">
      <t>コウモク</t>
    </rPh>
    <phoneticPr fontId="2"/>
  </si>
  <si>
    <t>○</t>
    <phoneticPr fontId="2"/>
  </si>
  <si>
    <t>機器・機材類・諸経費</t>
    <rPh sb="0" eb="2">
      <t>キキ</t>
    </rPh>
    <rPh sb="3" eb="5">
      <t>キザイ</t>
    </rPh>
    <rPh sb="5" eb="6">
      <t>ルイ</t>
    </rPh>
    <rPh sb="7" eb="8">
      <t>ショ</t>
    </rPh>
    <rPh sb="8" eb="10">
      <t>ケイヒ</t>
    </rPh>
    <phoneticPr fontId="2"/>
  </si>
  <si>
    <t>①</t>
    <phoneticPr fontId="2"/>
  </si>
  <si>
    <t>配管部材</t>
    <rPh sb="0" eb="2">
      <t>ハイカン</t>
    </rPh>
    <rPh sb="2" eb="3">
      <t>ブ</t>
    </rPh>
    <rPh sb="3" eb="4">
      <t>ザイ</t>
    </rPh>
    <phoneticPr fontId="2"/>
  </si>
  <si>
    <t>②</t>
    <phoneticPr fontId="2"/>
  </si>
  <si>
    <t>支持具・雑部材</t>
    <rPh sb="0" eb="2">
      <t>シジ</t>
    </rPh>
    <rPh sb="2" eb="3">
      <t>グ</t>
    </rPh>
    <rPh sb="4" eb="5">
      <t>ザツ</t>
    </rPh>
    <rPh sb="5" eb="6">
      <t>ブ</t>
    </rPh>
    <rPh sb="6" eb="7">
      <t>ザイ</t>
    </rPh>
    <phoneticPr fontId="2"/>
  </si>
  <si>
    <t>③</t>
    <phoneticPr fontId="2"/>
  </si>
  <si>
    <t>電気機器</t>
    <rPh sb="0" eb="2">
      <t>デンキ</t>
    </rPh>
    <rPh sb="2" eb="4">
      <t>キキ</t>
    </rPh>
    <phoneticPr fontId="2"/>
  </si>
  <si>
    <t>④</t>
    <phoneticPr fontId="2"/>
  </si>
  <si>
    <t>工　事　費</t>
    <phoneticPr fontId="2"/>
  </si>
  <si>
    <t>⑤</t>
    <phoneticPr fontId="2"/>
  </si>
  <si>
    <t>諸　経　費</t>
    <phoneticPr fontId="2"/>
  </si>
  <si>
    <t>-</t>
    <phoneticPr fontId="2"/>
  </si>
  <si>
    <t>----小計-----</t>
    <rPh sb="4" eb="6">
      <t>ショウケイ</t>
    </rPh>
    <phoneticPr fontId="2"/>
  </si>
  <si>
    <t>No</t>
    <phoneticPr fontId="2"/>
  </si>
  <si>
    <t>品　　　名</t>
    <rPh sb="0" eb="5">
      <t>ヒンメイ</t>
    </rPh>
    <phoneticPr fontId="2"/>
  </si>
  <si>
    <t>数量</t>
    <rPh sb="0" eb="2">
      <t>スウリョウ</t>
    </rPh>
    <phoneticPr fontId="2"/>
  </si>
  <si>
    <t>単位</t>
    <rPh sb="0" eb="2">
      <t>タンイ</t>
    </rPh>
    <phoneticPr fontId="2"/>
  </si>
  <si>
    <t>単　価</t>
    <rPh sb="0" eb="3">
      <t>タンカ</t>
    </rPh>
    <phoneticPr fontId="2"/>
  </si>
  <si>
    <t>金　額</t>
    <rPh sb="0" eb="3">
      <t>キンガク</t>
    </rPh>
    <phoneticPr fontId="2"/>
  </si>
  <si>
    <t>原　価</t>
    <rPh sb="0" eb="3">
      <t>ゲンカ</t>
    </rPh>
    <phoneticPr fontId="2"/>
  </si>
  <si>
    <t>歩単</t>
    <rPh sb="0" eb="1">
      <t>ブ</t>
    </rPh>
    <rPh sb="1" eb="2">
      <t>タン</t>
    </rPh>
    <phoneticPr fontId="2"/>
  </si>
  <si>
    <t>歩工</t>
    <rPh sb="0" eb="1">
      <t>ブ</t>
    </rPh>
    <rPh sb="1" eb="2">
      <t>コウ</t>
    </rPh>
    <phoneticPr fontId="2"/>
  </si>
  <si>
    <t xml:space="preserve">  </t>
    <phoneticPr fontId="2"/>
  </si>
  <si>
    <t>御　見　積　書</t>
    <rPh sb="0" eb="1">
      <t>オン</t>
    </rPh>
    <rPh sb="2" eb="7">
      <t>ミツモリショ</t>
    </rPh>
    <phoneticPr fontId="2"/>
  </si>
  <si>
    <t>分離印刷</t>
    <rPh sb="0" eb="2">
      <t>ブンリ</t>
    </rPh>
    <rPh sb="2" eb="4">
      <t>インサツ</t>
    </rPh>
    <phoneticPr fontId="2"/>
  </si>
  <si>
    <t>営業サービス本部</t>
    <phoneticPr fontId="2"/>
  </si>
  <si>
    <t>宛先：</t>
    <rPh sb="0" eb="2">
      <t>アテサキ</t>
    </rPh>
    <phoneticPr fontId="2"/>
  </si>
  <si>
    <t>工事名</t>
    <rPh sb="0" eb="3">
      <t>コウジメイ</t>
    </rPh>
    <phoneticPr fontId="2"/>
  </si>
  <si>
    <t>〒243-0215</t>
    <phoneticPr fontId="2"/>
  </si>
  <si>
    <t>工事名：</t>
    <rPh sb="0" eb="2">
      <t>コウジ</t>
    </rPh>
    <rPh sb="2" eb="3">
      <t>メイ</t>
    </rPh>
    <phoneticPr fontId="2"/>
  </si>
  <si>
    <t>神奈川県厚木市上古沢411番地</t>
    <phoneticPr fontId="2"/>
  </si>
  <si>
    <t>下記の通り御見積申し上げます。　</t>
    <rPh sb="0" eb="4">
      <t>カキノトオ</t>
    </rPh>
    <rPh sb="5" eb="6">
      <t>オン</t>
    </rPh>
    <rPh sb="6" eb="8">
      <t>ミツ</t>
    </rPh>
    <rPh sb="8" eb="11">
      <t>モウシア</t>
    </rPh>
    <phoneticPr fontId="2"/>
  </si>
  <si>
    <t>TEL</t>
    <phoneticPr fontId="2"/>
  </si>
  <si>
    <t>046-247-3269</t>
    <phoneticPr fontId="2"/>
  </si>
  <si>
    <t>何卒ご用命くださいますよう御願い申し上げます。</t>
    <rPh sb="0" eb="2">
      <t>ナニトゾ</t>
    </rPh>
    <rPh sb="2" eb="5">
      <t>ゴヨウメイ</t>
    </rPh>
    <rPh sb="13" eb="15">
      <t>オネガ</t>
    </rPh>
    <rPh sb="16" eb="19">
      <t>モウシア</t>
    </rPh>
    <phoneticPr fontId="2"/>
  </si>
  <si>
    <t>FAX</t>
    <phoneticPr fontId="2"/>
  </si>
  <si>
    <t>046-248-6317</t>
    <phoneticPr fontId="2"/>
  </si>
  <si>
    <t>定価</t>
    <rPh sb="0" eb="2">
      <t>テイカ</t>
    </rPh>
    <phoneticPr fontId="2"/>
  </si>
  <si>
    <t>仕切</t>
    <rPh sb="0" eb="2">
      <t>シキリ</t>
    </rPh>
    <phoneticPr fontId="2"/>
  </si>
  <si>
    <t>仕切価格</t>
    <rPh sb="0" eb="2">
      <t>シキリ</t>
    </rPh>
    <rPh sb="2" eb="4">
      <t>カカク</t>
    </rPh>
    <phoneticPr fontId="2"/>
  </si>
  <si>
    <t>粗利</t>
    <rPh sb="0" eb="2">
      <t>アラリ</t>
    </rPh>
    <phoneticPr fontId="2"/>
  </si>
  <si>
    <t>御 見 積 金 額</t>
    <rPh sb="0" eb="1">
      <t>オン</t>
    </rPh>
    <rPh sb="2" eb="5">
      <t>ミツ</t>
    </rPh>
    <rPh sb="6" eb="9">
      <t>ソウキンガク</t>
    </rPh>
    <phoneticPr fontId="2"/>
  </si>
  <si>
    <t>原価</t>
    <rPh sb="0" eb="2">
      <t>ゲンカ</t>
    </rPh>
    <phoneticPr fontId="2"/>
  </si>
  <si>
    <t>原価率</t>
    <rPh sb="0" eb="2">
      <t>ゲンカ</t>
    </rPh>
    <rPh sb="2" eb="3">
      <t>リツ</t>
    </rPh>
    <phoneticPr fontId="2"/>
  </si>
  <si>
    <t>法定福利費</t>
    <rPh sb="0" eb="2">
      <t>ホウテイ</t>
    </rPh>
    <rPh sb="2" eb="4">
      <t>フクリ</t>
    </rPh>
    <rPh sb="4" eb="5">
      <t>ヒ</t>
    </rPh>
    <phoneticPr fontId="2"/>
  </si>
  <si>
    <t>納期（御注文後）</t>
    <rPh sb="0" eb="2">
      <t>ノウキ</t>
    </rPh>
    <rPh sb="3" eb="4">
      <t>オン</t>
    </rPh>
    <rPh sb="4" eb="6">
      <t>チュウモン</t>
    </rPh>
    <rPh sb="6" eb="7">
      <t>アト</t>
    </rPh>
    <phoneticPr fontId="2"/>
  </si>
  <si>
    <t>労務費,工事費</t>
    <rPh sb="0" eb="3">
      <t>ロウムヒ</t>
    </rPh>
    <rPh sb="4" eb="7">
      <t>コウジヒ</t>
    </rPh>
    <phoneticPr fontId="2"/>
  </si>
  <si>
    <t>受 渡 し 方 法</t>
    <rPh sb="0" eb="3">
      <t>ウケワタ</t>
    </rPh>
    <rPh sb="6" eb="9">
      <t>ホウホウ</t>
    </rPh>
    <phoneticPr fontId="2"/>
  </si>
  <si>
    <t>資材費</t>
    <rPh sb="0" eb="2">
      <t>シザイ</t>
    </rPh>
    <rPh sb="2" eb="3">
      <t>ヒ</t>
    </rPh>
    <phoneticPr fontId="2"/>
  </si>
  <si>
    <t>支 払 い 条 件</t>
    <rPh sb="0" eb="3">
      <t>シハラ</t>
    </rPh>
    <rPh sb="6" eb="9">
      <t>ジョウケン</t>
    </rPh>
    <phoneticPr fontId="2"/>
  </si>
  <si>
    <t>見積期限は ６０ 日限りです。期限後のご用命の節は一応ご照会願います。</t>
    <rPh sb="0" eb="2">
      <t>ミツ</t>
    </rPh>
    <rPh sb="2" eb="4">
      <t>キゲン</t>
    </rPh>
    <rPh sb="9" eb="10">
      <t>ニチ</t>
    </rPh>
    <rPh sb="10" eb="11">
      <t>カギ</t>
    </rPh>
    <rPh sb="15" eb="18">
      <t>キゲンゴ</t>
    </rPh>
    <rPh sb="19" eb="22">
      <t>ゴヨウメイ</t>
    </rPh>
    <rPh sb="23" eb="24">
      <t>セツ</t>
    </rPh>
    <rPh sb="25" eb="27">
      <t>イチオウ</t>
    </rPh>
    <rPh sb="27" eb="28">
      <t>ゴレンラク</t>
    </rPh>
    <rPh sb="28" eb="30">
      <t>ショウカイ</t>
    </rPh>
    <rPh sb="30" eb="31">
      <t>ネガ</t>
    </rPh>
    <phoneticPr fontId="2"/>
  </si>
  <si>
    <t>内訳合計確認</t>
    <rPh sb="0" eb="2">
      <t>ウチワケ</t>
    </rPh>
    <rPh sb="2" eb="4">
      <t>ゴウケイ</t>
    </rPh>
    <rPh sb="4" eb="6">
      <t>カクニン</t>
    </rPh>
    <phoneticPr fontId="2"/>
  </si>
  <si>
    <t>No.</t>
    <phoneticPr fontId="2"/>
  </si>
  <si>
    <t>項　　　　目</t>
  </si>
  <si>
    <t>金　　　額</t>
    <rPh sb="0" eb="5">
      <t>キンガク</t>
    </rPh>
    <phoneticPr fontId="2"/>
  </si>
  <si>
    <t>項　　　　目</t>
    <rPh sb="0" eb="6">
      <t>コウモク</t>
    </rPh>
    <phoneticPr fontId="2"/>
  </si>
  <si>
    <t>原単価</t>
    <rPh sb="0" eb="1">
      <t>ハラ</t>
    </rPh>
    <rPh sb="1" eb="2">
      <t>タン</t>
    </rPh>
    <rPh sb="2" eb="3">
      <t>アタイ</t>
    </rPh>
    <phoneticPr fontId="2"/>
  </si>
  <si>
    <t>原　　　価</t>
    <rPh sb="0" eb="1">
      <t>ハラ</t>
    </rPh>
    <rPh sb="4" eb="5">
      <t>カ</t>
    </rPh>
    <phoneticPr fontId="2"/>
  </si>
  <si>
    <t>引合・見積の内訳書</t>
    <rPh sb="0" eb="2">
      <t>ヒキアイ</t>
    </rPh>
    <rPh sb="3" eb="5">
      <t>ミツモリ</t>
    </rPh>
    <rPh sb="6" eb="9">
      <t>ウチワケショ</t>
    </rPh>
    <phoneticPr fontId="2"/>
  </si>
  <si>
    <t>承認</t>
    <rPh sb="0" eb="2">
      <t>ショウニン</t>
    </rPh>
    <phoneticPr fontId="2"/>
  </si>
  <si>
    <t>担当</t>
    <rPh sb="0" eb="2">
      <t>タントウ</t>
    </rPh>
    <phoneticPr fontId="2"/>
  </si>
  <si>
    <t>１．</t>
    <phoneticPr fontId="2"/>
  </si>
  <si>
    <t>提出日</t>
    <rPh sb="0" eb="2">
      <t>テイシュツ</t>
    </rPh>
    <rPh sb="2" eb="3">
      <t>ヒ</t>
    </rPh>
    <phoneticPr fontId="2"/>
  </si>
  <si>
    <t>２．</t>
  </si>
  <si>
    <t>書類作成者</t>
    <rPh sb="0" eb="2">
      <t>ショルイ</t>
    </rPh>
    <rPh sb="2" eb="5">
      <t>サクセイシャ</t>
    </rPh>
    <phoneticPr fontId="2"/>
  </si>
  <si>
    <t>担当所課</t>
    <rPh sb="0" eb="2">
      <t>タントウ</t>
    </rPh>
    <rPh sb="2" eb="3">
      <t>ショ</t>
    </rPh>
    <rPh sb="3" eb="4">
      <t>カ</t>
    </rPh>
    <phoneticPr fontId="2"/>
  </si>
  <si>
    <t>３．</t>
  </si>
  <si>
    <t>引合先</t>
    <rPh sb="0" eb="2">
      <t>ヒキアイ</t>
    </rPh>
    <rPh sb="2" eb="3">
      <t>サキ</t>
    </rPh>
    <phoneticPr fontId="2"/>
  </si>
  <si>
    <t>担当者</t>
    <rPh sb="0" eb="3">
      <t>タントウシャ</t>
    </rPh>
    <phoneticPr fontId="2"/>
  </si>
  <si>
    <t>４．</t>
  </si>
  <si>
    <t>物件名</t>
    <rPh sb="0" eb="2">
      <t>ブッケン</t>
    </rPh>
    <rPh sb="2" eb="3">
      <t>メイ</t>
    </rPh>
    <phoneticPr fontId="2"/>
  </si>
  <si>
    <t>Ｎｏ．</t>
    <phoneticPr fontId="2"/>
  </si>
  <si>
    <t>設置場所</t>
    <rPh sb="0" eb="2">
      <t>セッチ</t>
    </rPh>
    <rPh sb="2" eb="4">
      <t>バショ</t>
    </rPh>
    <phoneticPr fontId="2"/>
  </si>
  <si>
    <t>５．</t>
  </si>
  <si>
    <t>見積金額</t>
    <rPh sb="0" eb="2">
      <t>ミツモリ</t>
    </rPh>
    <rPh sb="2" eb="4">
      <t>キンガク</t>
    </rPh>
    <phoneticPr fontId="2"/>
  </si>
  <si>
    <t>定価見積</t>
    <phoneticPr fontId="2"/>
  </si>
  <si>
    <t>６．</t>
  </si>
  <si>
    <t>設備規模</t>
    <rPh sb="0" eb="2">
      <t>セツビ</t>
    </rPh>
    <rPh sb="2" eb="4">
      <t>キボ</t>
    </rPh>
    <phoneticPr fontId="2"/>
  </si>
  <si>
    <t>①作物</t>
    <rPh sb="1" eb="3">
      <t>サクモツ</t>
    </rPh>
    <phoneticPr fontId="2"/>
  </si>
  <si>
    <t>②面積</t>
    <rPh sb="1" eb="3">
      <t>メンセキ</t>
    </rPh>
    <phoneticPr fontId="2"/>
  </si>
  <si>
    <t>７．</t>
  </si>
  <si>
    <t>設備概要</t>
    <rPh sb="0" eb="2">
      <t>セツビ</t>
    </rPh>
    <rPh sb="2" eb="4">
      <t>ガイヨウ</t>
    </rPh>
    <phoneticPr fontId="2"/>
  </si>
  <si>
    <t>温水暖房</t>
    <rPh sb="0" eb="2">
      <t>オンスイ</t>
    </rPh>
    <rPh sb="2" eb="4">
      <t>ダンボウ</t>
    </rPh>
    <phoneticPr fontId="2"/>
  </si>
  <si>
    <t>温風暖房</t>
    <rPh sb="0" eb="2">
      <t>オンプウ</t>
    </rPh>
    <rPh sb="2" eb="4">
      <t>ダンボウ</t>
    </rPh>
    <phoneticPr fontId="2"/>
  </si>
  <si>
    <t>ｴﾛﾌｨﾝ配管</t>
    <rPh sb="5" eb="7">
      <t>ハイカン</t>
    </rPh>
    <phoneticPr fontId="2"/>
  </si>
  <si>
    <t>ﾚｰﾙ配管</t>
    <rPh sb="3" eb="5">
      <t>ハイカン</t>
    </rPh>
    <phoneticPr fontId="2"/>
  </si>
  <si>
    <t>生長配管</t>
    <rPh sb="0" eb="2">
      <t>セイチョウ</t>
    </rPh>
    <rPh sb="2" eb="4">
      <t>ハイカン</t>
    </rPh>
    <phoneticPr fontId="2"/>
  </si>
  <si>
    <t>炭酸ガス</t>
    <rPh sb="0" eb="2">
      <t>タンサン</t>
    </rPh>
    <phoneticPr fontId="2"/>
  </si>
  <si>
    <t>排ガス利用</t>
    <rPh sb="0" eb="1">
      <t>ハイ</t>
    </rPh>
    <rPh sb="3" eb="5">
      <t>リヨウ</t>
    </rPh>
    <phoneticPr fontId="2"/>
  </si>
  <si>
    <t>ﾍﾞｯﾄ加温</t>
    <rPh sb="4" eb="5">
      <t>カ</t>
    </rPh>
    <rPh sb="5" eb="6">
      <t>オン</t>
    </rPh>
    <phoneticPr fontId="2"/>
  </si>
  <si>
    <t>乾燥設備</t>
    <rPh sb="0" eb="2">
      <t>カンソウ</t>
    </rPh>
    <rPh sb="2" eb="4">
      <t>セツビ</t>
    </rPh>
    <phoneticPr fontId="2"/>
  </si>
  <si>
    <t>加湿設備</t>
    <rPh sb="0" eb="1">
      <t>カ</t>
    </rPh>
    <rPh sb="1" eb="2">
      <t>シツ</t>
    </rPh>
    <rPh sb="2" eb="4">
      <t>セツビ</t>
    </rPh>
    <phoneticPr fontId="2"/>
  </si>
  <si>
    <t>換気設備</t>
    <rPh sb="0" eb="2">
      <t>カンキ</t>
    </rPh>
    <rPh sb="2" eb="4">
      <t>セツビ</t>
    </rPh>
    <phoneticPr fontId="2"/>
  </si>
  <si>
    <t>循環扇</t>
    <rPh sb="0" eb="2">
      <t>ジュンカン</t>
    </rPh>
    <rPh sb="2" eb="3">
      <t>セン</t>
    </rPh>
    <phoneticPr fontId="2"/>
  </si>
  <si>
    <t>冷房設備</t>
    <rPh sb="0" eb="2">
      <t>レイボウ</t>
    </rPh>
    <rPh sb="2" eb="4">
      <t>セツビ</t>
    </rPh>
    <phoneticPr fontId="2"/>
  </si>
  <si>
    <t>燃料設備</t>
    <rPh sb="0" eb="2">
      <t>ネンリョウ</t>
    </rPh>
    <rPh sb="2" eb="4">
      <t>セツビ</t>
    </rPh>
    <phoneticPr fontId="2"/>
  </si>
  <si>
    <t>複合環境</t>
    <rPh sb="0" eb="2">
      <t>フクゴウ</t>
    </rPh>
    <rPh sb="2" eb="4">
      <t>カンキョウ</t>
    </rPh>
    <phoneticPr fontId="2"/>
  </si>
  <si>
    <t>融雪設備</t>
    <rPh sb="0" eb="2">
      <t>ユウセツ</t>
    </rPh>
    <rPh sb="2" eb="4">
      <t>セツビ</t>
    </rPh>
    <phoneticPr fontId="2"/>
  </si>
  <si>
    <t>蒸気配管</t>
    <rPh sb="0" eb="2">
      <t>ジョウキ</t>
    </rPh>
    <rPh sb="2" eb="4">
      <t>ハイカン</t>
    </rPh>
    <phoneticPr fontId="2"/>
  </si>
  <si>
    <t>クラウド</t>
    <phoneticPr fontId="2"/>
  </si>
  <si>
    <t>８．</t>
  </si>
  <si>
    <t>主要製品</t>
    <rPh sb="0" eb="2">
      <t>シュヨウ</t>
    </rPh>
    <rPh sb="2" eb="4">
      <t>セイヒン</t>
    </rPh>
    <phoneticPr fontId="2"/>
  </si>
  <si>
    <t>９．</t>
  </si>
  <si>
    <t>提出書類</t>
    <rPh sb="0" eb="2">
      <t>テイシュツ</t>
    </rPh>
    <rPh sb="2" eb="4">
      <t>ショルイ</t>
    </rPh>
    <phoneticPr fontId="2"/>
  </si>
  <si>
    <t>見積書</t>
    <rPh sb="0" eb="2">
      <t>ミツモリ</t>
    </rPh>
    <rPh sb="2" eb="3">
      <t>ショ</t>
    </rPh>
    <phoneticPr fontId="2"/>
  </si>
  <si>
    <t>計算書</t>
    <rPh sb="0" eb="2">
      <t>ケイサン</t>
    </rPh>
    <rPh sb="2" eb="3">
      <t>ショ</t>
    </rPh>
    <phoneticPr fontId="2"/>
  </si>
  <si>
    <t>燃費計算</t>
    <rPh sb="0" eb="2">
      <t>ネンピ</t>
    </rPh>
    <rPh sb="2" eb="4">
      <t>ケイサン</t>
    </rPh>
    <phoneticPr fontId="2"/>
  </si>
  <si>
    <t>CO2計算</t>
    <rPh sb="3" eb="5">
      <t>ケイサン</t>
    </rPh>
    <phoneticPr fontId="2"/>
  </si>
  <si>
    <t>設備図面</t>
    <rPh sb="0" eb="2">
      <t>セツビ</t>
    </rPh>
    <rPh sb="2" eb="4">
      <t>ズメン</t>
    </rPh>
    <phoneticPr fontId="2"/>
  </si>
  <si>
    <t>系統図</t>
    <rPh sb="0" eb="2">
      <t>ケイトウ</t>
    </rPh>
    <rPh sb="2" eb="3">
      <t>ズ</t>
    </rPh>
    <phoneticPr fontId="2"/>
  </si>
  <si>
    <t>設計書</t>
    <rPh sb="0" eb="2">
      <t>セッケイ</t>
    </rPh>
    <rPh sb="2" eb="3">
      <t>ショ</t>
    </rPh>
    <phoneticPr fontId="2"/>
  </si>
  <si>
    <t>融雪計算</t>
    <rPh sb="0" eb="2">
      <t>ユウセツ</t>
    </rPh>
    <rPh sb="2" eb="4">
      <t>ケイサン</t>
    </rPh>
    <phoneticPr fontId="2"/>
  </si>
  <si>
    <t>営業所</t>
    <rPh sb="0" eb="3">
      <t>エイギョウショ</t>
    </rPh>
    <phoneticPr fontId="2"/>
  </si>
  <si>
    <t>１０．</t>
  </si>
  <si>
    <t>備考</t>
    <rPh sb="0" eb="2">
      <t>ビコウ</t>
    </rPh>
    <phoneticPr fontId="2"/>
  </si>
  <si>
    <t>名　　　称</t>
    <rPh sb="0" eb="5">
      <t>メイショウ</t>
    </rPh>
    <phoneticPr fontId="2"/>
  </si>
  <si>
    <t>〒</t>
    <phoneticPr fontId="2"/>
  </si>
  <si>
    <t>所　在　地</t>
    <rPh sb="0" eb="5">
      <t>ショザイチ</t>
    </rPh>
    <phoneticPr fontId="2"/>
  </si>
  <si>
    <t>電　　話</t>
    <rPh sb="0" eb="4">
      <t>デンワ</t>
    </rPh>
    <phoneticPr fontId="2"/>
  </si>
  <si>
    <t>ファクシミリ</t>
    <phoneticPr fontId="2"/>
  </si>
  <si>
    <t>営業技術部 推進グループ</t>
    <rPh sb="0" eb="2">
      <t>エイギョウ</t>
    </rPh>
    <rPh sb="2" eb="4">
      <t>ギジュツ</t>
    </rPh>
    <rPh sb="4" eb="5">
      <t>ブ</t>
    </rPh>
    <rPh sb="6" eb="8">
      <t>スイシン</t>
    </rPh>
    <phoneticPr fontId="2"/>
  </si>
  <si>
    <t>150-0002</t>
    <phoneticPr fontId="2"/>
  </si>
  <si>
    <t>東京都渋谷区渋谷1丁目4番2号</t>
    <rPh sb="0" eb="3">
      <t>トウキョウト</t>
    </rPh>
    <rPh sb="3" eb="6">
      <t>シブヤク</t>
    </rPh>
    <rPh sb="6" eb="8">
      <t>シブヤ</t>
    </rPh>
    <rPh sb="9" eb="11">
      <t>チョウメ</t>
    </rPh>
    <rPh sb="12" eb="13">
      <t>バン</t>
    </rPh>
    <rPh sb="14" eb="15">
      <t>ゴウ</t>
    </rPh>
    <phoneticPr fontId="2"/>
  </si>
  <si>
    <t>03-3409-5540</t>
    <phoneticPr fontId="2"/>
  </si>
  <si>
    <t>03-3409-3139</t>
    <phoneticPr fontId="2"/>
  </si>
  <si>
    <t>営業技術部 設計グループ</t>
    <rPh sb="0" eb="2">
      <t>エイギョウ</t>
    </rPh>
    <rPh sb="2" eb="4">
      <t>ギジュツ</t>
    </rPh>
    <rPh sb="4" eb="5">
      <t>ブ</t>
    </rPh>
    <rPh sb="6" eb="8">
      <t>セッケイ</t>
    </rPh>
    <phoneticPr fontId="2"/>
  </si>
  <si>
    <t>243-0215</t>
    <phoneticPr fontId="2"/>
  </si>
  <si>
    <t>神奈川県厚木市上古沢411番地</t>
    <rPh sb="0" eb="4">
      <t>カナガワケン</t>
    </rPh>
    <rPh sb="4" eb="7">
      <t>アツギシ</t>
    </rPh>
    <rPh sb="7" eb="10">
      <t>カミフルサワ</t>
    </rPh>
    <rPh sb="13" eb="15">
      <t>バンチ</t>
    </rPh>
    <phoneticPr fontId="2"/>
  </si>
  <si>
    <t>046-247-3167</t>
    <phoneticPr fontId="2"/>
  </si>
  <si>
    <t>営業本部</t>
    <phoneticPr fontId="2"/>
  </si>
  <si>
    <t>営業サービス本部</t>
    <rPh sb="0" eb="1">
      <t>エイ</t>
    </rPh>
    <rPh sb="1" eb="2">
      <t>ギョウ</t>
    </rPh>
    <rPh sb="6" eb="7">
      <t>ホン</t>
    </rPh>
    <rPh sb="7" eb="8">
      <t>ブ</t>
    </rPh>
    <phoneticPr fontId="2"/>
  </si>
  <si>
    <t>　</t>
    <phoneticPr fontId="2"/>
  </si>
  <si>
    <t>　　</t>
    <phoneticPr fontId="2"/>
  </si>
  <si>
    <t>札幌営業所</t>
    <rPh sb="0" eb="2">
      <t>サッポロ</t>
    </rPh>
    <rPh sb="2" eb="4">
      <t>エイギョウ</t>
    </rPh>
    <rPh sb="4" eb="5">
      <t>ショ</t>
    </rPh>
    <phoneticPr fontId="2"/>
  </si>
  <si>
    <t>007-0803</t>
    <phoneticPr fontId="2"/>
  </si>
  <si>
    <t>北海道札幌市東区東苗穂三条3丁目2番72号</t>
    <rPh sb="0" eb="3">
      <t>ホッカイドウ</t>
    </rPh>
    <rPh sb="3" eb="6">
      <t>サッポロシ</t>
    </rPh>
    <rPh sb="6" eb="8">
      <t>ヒガシク</t>
    </rPh>
    <rPh sb="8" eb="11">
      <t>ヒガシナエボ</t>
    </rPh>
    <rPh sb="11" eb="13">
      <t>サンジョウ</t>
    </rPh>
    <rPh sb="14" eb="16">
      <t>チョウメ</t>
    </rPh>
    <rPh sb="17" eb="18">
      <t>バン</t>
    </rPh>
    <rPh sb="20" eb="21">
      <t>ゴウ</t>
    </rPh>
    <phoneticPr fontId="2"/>
  </si>
  <si>
    <t>011-783-8151</t>
    <phoneticPr fontId="2"/>
  </si>
  <si>
    <t>011-783-2751</t>
    <phoneticPr fontId="2"/>
  </si>
  <si>
    <t>盛岡営業所</t>
    <rPh sb="0" eb="2">
      <t>モリオカ</t>
    </rPh>
    <rPh sb="2" eb="5">
      <t>エイギョウショ</t>
    </rPh>
    <phoneticPr fontId="2"/>
  </si>
  <si>
    <t>020-0114</t>
    <phoneticPr fontId="2"/>
  </si>
  <si>
    <t>岩手県盛岡市高松2丁目6番39号アーバンレジデンス1階</t>
    <rPh sb="0" eb="3">
      <t>イワテケン</t>
    </rPh>
    <rPh sb="3" eb="6">
      <t>モリオカシ</t>
    </rPh>
    <rPh sb="6" eb="8">
      <t>タカマツ</t>
    </rPh>
    <rPh sb="9" eb="11">
      <t>チョウメ</t>
    </rPh>
    <rPh sb="12" eb="13">
      <t>バン</t>
    </rPh>
    <rPh sb="15" eb="16">
      <t>ゴウ</t>
    </rPh>
    <rPh sb="26" eb="27">
      <t>カイ</t>
    </rPh>
    <phoneticPr fontId="2"/>
  </si>
  <si>
    <t>019-661-6131</t>
    <phoneticPr fontId="2"/>
  </si>
  <si>
    <t>019-661-7531</t>
    <phoneticPr fontId="2"/>
  </si>
  <si>
    <t>仙台営業所</t>
    <rPh sb="0" eb="2">
      <t>センダイ</t>
    </rPh>
    <rPh sb="2" eb="4">
      <t>エイギョウ</t>
    </rPh>
    <rPh sb="4" eb="5">
      <t>ショ</t>
    </rPh>
    <phoneticPr fontId="2"/>
  </si>
  <si>
    <t>983-0021</t>
    <phoneticPr fontId="2"/>
  </si>
  <si>
    <t>宮城県仙台市宮城野区田子2丁目10番2号</t>
    <rPh sb="0" eb="3">
      <t>ミヤギケン</t>
    </rPh>
    <rPh sb="3" eb="6">
      <t>センダイシ</t>
    </rPh>
    <rPh sb="6" eb="10">
      <t>ミヤギノク</t>
    </rPh>
    <rPh sb="10" eb="12">
      <t>タゴ</t>
    </rPh>
    <rPh sb="13" eb="15">
      <t>チョウメ</t>
    </rPh>
    <rPh sb="17" eb="18">
      <t>バン</t>
    </rPh>
    <rPh sb="19" eb="20">
      <t>ゴウ</t>
    </rPh>
    <phoneticPr fontId="2"/>
  </si>
  <si>
    <t>022-354-1172</t>
    <phoneticPr fontId="2"/>
  </si>
  <si>
    <t>022-258-1011</t>
    <phoneticPr fontId="2"/>
  </si>
  <si>
    <t>さいたま営業所</t>
    <rPh sb="4" eb="6">
      <t>エイギョウ</t>
    </rPh>
    <rPh sb="6" eb="7">
      <t>ショ</t>
    </rPh>
    <phoneticPr fontId="2"/>
  </si>
  <si>
    <t>330-0812</t>
    <phoneticPr fontId="2"/>
  </si>
  <si>
    <t>埼玉県さいたま市北区宮原町4丁目12番地13</t>
    <phoneticPr fontId="2"/>
  </si>
  <si>
    <t>048-664-1268</t>
    <phoneticPr fontId="2"/>
  </si>
  <si>
    <t>048-664-1224</t>
    <phoneticPr fontId="2"/>
  </si>
  <si>
    <t>南関東営業所</t>
    <rPh sb="0" eb="1">
      <t>ミナミ</t>
    </rPh>
    <rPh sb="1" eb="3">
      <t>カントウ</t>
    </rPh>
    <rPh sb="3" eb="6">
      <t>エイギョウショ</t>
    </rPh>
    <phoneticPr fontId="2"/>
  </si>
  <si>
    <t>046-247-3184</t>
    <phoneticPr fontId="2"/>
  </si>
  <si>
    <t>046-247-6296</t>
    <phoneticPr fontId="2"/>
  </si>
  <si>
    <t>新潟営業所</t>
    <rPh sb="0" eb="2">
      <t>ニイガタ</t>
    </rPh>
    <rPh sb="2" eb="4">
      <t>エイギョウ</t>
    </rPh>
    <rPh sb="4" eb="5">
      <t>ショ</t>
    </rPh>
    <phoneticPr fontId="2"/>
  </si>
  <si>
    <t>950-2024</t>
    <phoneticPr fontId="2"/>
  </si>
  <si>
    <t>新潟県新潟市西区小新西3丁目11番20号</t>
    <rPh sb="0" eb="3">
      <t>ニイガタケン</t>
    </rPh>
    <rPh sb="3" eb="6">
      <t>ニイガタシ</t>
    </rPh>
    <rPh sb="6" eb="8">
      <t>ニシク</t>
    </rPh>
    <rPh sb="8" eb="11">
      <t>コシンニシ</t>
    </rPh>
    <rPh sb="12" eb="14">
      <t>チョウメ</t>
    </rPh>
    <rPh sb="16" eb="17">
      <t>バン</t>
    </rPh>
    <rPh sb="19" eb="20">
      <t>ゴウ</t>
    </rPh>
    <phoneticPr fontId="2"/>
  </si>
  <si>
    <t>025-234-2185</t>
    <phoneticPr fontId="2"/>
  </si>
  <si>
    <t>025-265-7977</t>
    <phoneticPr fontId="2"/>
  </si>
  <si>
    <t>名古屋営業所</t>
    <rPh sb="0" eb="3">
      <t>ナゴヤ</t>
    </rPh>
    <rPh sb="3" eb="6">
      <t>エイギョウショ</t>
    </rPh>
    <phoneticPr fontId="2"/>
  </si>
  <si>
    <t>465-0021</t>
    <phoneticPr fontId="2"/>
  </si>
  <si>
    <t>愛知県名古屋市名東区猪子石1丁目215番地</t>
    <rPh sb="0" eb="3">
      <t>アイチケン</t>
    </rPh>
    <rPh sb="3" eb="7">
      <t>ナゴヤシ</t>
    </rPh>
    <rPh sb="7" eb="10">
      <t>メイトウク</t>
    </rPh>
    <rPh sb="10" eb="13">
      <t>イノコイシ</t>
    </rPh>
    <rPh sb="14" eb="16">
      <t>チョウメ</t>
    </rPh>
    <rPh sb="19" eb="21">
      <t>バンチ</t>
    </rPh>
    <phoneticPr fontId="2"/>
  </si>
  <si>
    <t>052-777-0700</t>
    <phoneticPr fontId="2"/>
  </si>
  <si>
    <t>052-777-0020</t>
    <phoneticPr fontId="2"/>
  </si>
  <si>
    <t>松本営業所</t>
    <rPh sb="0" eb="2">
      <t>マツモト</t>
    </rPh>
    <rPh sb="2" eb="5">
      <t>エイギョウショ</t>
    </rPh>
    <phoneticPr fontId="2"/>
  </si>
  <si>
    <t>390-0841</t>
    <phoneticPr fontId="2"/>
  </si>
  <si>
    <t>長野県松本市渚1丁目6番15号　川瀬ビル</t>
    <rPh sb="0" eb="3">
      <t>ナガノケン</t>
    </rPh>
    <rPh sb="3" eb="6">
      <t>マツモトシ</t>
    </rPh>
    <rPh sb="6" eb="7">
      <t>ナギサ</t>
    </rPh>
    <rPh sb="8" eb="10">
      <t>チョウメ</t>
    </rPh>
    <rPh sb="11" eb="12">
      <t>バン</t>
    </rPh>
    <rPh sb="14" eb="15">
      <t>ゴウ</t>
    </rPh>
    <rPh sb="16" eb="18">
      <t>カワセ</t>
    </rPh>
    <phoneticPr fontId="2"/>
  </si>
  <si>
    <t>0263-26-0514</t>
    <phoneticPr fontId="2"/>
  </si>
  <si>
    <t>0263-26-0579</t>
    <phoneticPr fontId="2"/>
  </si>
  <si>
    <t>静岡営業所</t>
    <rPh sb="0" eb="2">
      <t>シズオカ</t>
    </rPh>
    <rPh sb="2" eb="5">
      <t>エイギョウショ</t>
    </rPh>
    <phoneticPr fontId="2"/>
  </si>
  <si>
    <t>420-0803</t>
    <phoneticPr fontId="2"/>
  </si>
  <si>
    <t>静岡県静岡市葵区千代田6丁目31番11号</t>
    <rPh sb="0" eb="3">
      <t>シズオカケン</t>
    </rPh>
    <rPh sb="3" eb="6">
      <t>シズオカシ</t>
    </rPh>
    <rPh sb="6" eb="7">
      <t>アオイ</t>
    </rPh>
    <rPh sb="7" eb="8">
      <t>ク</t>
    </rPh>
    <rPh sb="8" eb="11">
      <t>チヨダ</t>
    </rPh>
    <rPh sb="12" eb="14">
      <t>チョウメ</t>
    </rPh>
    <rPh sb="16" eb="17">
      <t>バン</t>
    </rPh>
    <rPh sb="19" eb="20">
      <t>ゴウ</t>
    </rPh>
    <phoneticPr fontId="2"/>
  </si>
  <si>
    <t>054-261-8234</t>
    <phoneticPr fontId="2"/>
  </si>
  <si>
    <t>054-261-3874</t>
    <phoneticPr fontId="2"/>
  </si>
  <si>
    <t>高松営業所</t>
    <rPh sb="0" eb="2">
      <t>タカマツ</t>
    </rPh>
    <rPh sb="2" eb="5">
      <t>エイギョウショ</t>
    </rPh>
    <phoneticPr fontId="2"/>
  </si>
  <si>
    <t>761-807１</t>
    <phoneticPr fontId="2"/>
  </si>
  <si>
    <t>香川県高松市伏石町2173番地3</t>
    <rPh sb="0" eb="3">
      <t>カガワケン</t>
    </rPh>
    <rPh sb="3" eb="6">
      <t>タカマツシ</t>
    </rPh>
    <rPh sb="6" eb="9">
      <t>フセイシチョウ</t>
    </rPh>
    <rPh sb="13" eb="15">
      <t>バンチ</t>
    </rPh>
    <phoneticPr fontId="2"/>
  </si>
  <si>
    <t>087-867-7100</t>
    <phoneticPr fontId="2"/>
  </si>
  <si>
    <t>087-867-7150</t>
    <phoneticPr fontId="2"/>
  </si>
  <si>
    <t>高知営業所</t>
    <rPh sb="0" eb="2">
      <t>コウチ</t>
    </rPh>
    <rPh sb="2" eb="5">
      <t>エイギョウショ</t>
    </rPh>
    <phoneticPr fontId="2"/>
  </si>
  <si>
    <t>781-5232</t>
    <phoneticPr fontId="2"/>
  </si>
  <si>
    <t>高知県香南市野市町西野2063番地1号104</t>
    <rPh sb="0" eb="3">
      <t>コウチケン</t>
    </rPh>
    <rPh sb="3" eb="4">
      <t>カオル</t>
    </rPh>
    <rPh sb="4" eb="5">
      <t>ミナミ</t>
    </rPh>
    <rPh sb="5" eb="6">
      <t>シ</t>
    </rPh>
    <rPh sb="6" eb="7">
      <t>ノ</t>
    </rPh>
    <rPh sb="7" eb="8">
      <t>シ</t>
    </rPh>
    <rPh sb="8" eb="9">
      <t>マチ</t>
    </rPh>
    <rPh sb="9" eb="11">
      <t>ニシノ</t>
    </rPh>
    <rPh sb="15" eb="17">
      <t>バンチ</t>
    </rPh>
    <rPh sb="18" eb="19">
      <t>ゴウ</t>
    </rPh>
    <phoneticPr fontId="2"/>
  </si>
  <si>
    <t>0887-56-0510</t>
    <phoneticPr fontId="2"/>
  </si>
  <si>
    <t>0887-56-0512</t>
    <phoneticPr fontId="2"/>
  </si>
  <si>
    <t>大阪営業所</t>
    <rPh sb="0" eb="2">
      <t>オオサカ</t>
    </rPh>
    <rPh sb="2" eb="5">
      <t>エイギョウショ</t>
    </rPh>
    <phoneticPr fontId="2"/>
  </si>
  <si>
    <t>564-0052</t>
    <phoneticPr fontId="2"/>
  </si>
  <si>
    <t>大阪府吹田市広芝町15-12五葉江坂ビル 6階</t>
    <rPh sb="0" eb="3">
      <t>オオサカフ</t>
    </rPh>
    <rPh sb="3" eb="5">
      <t>フキタ</t>
    </rPh>
    <rPh sb="5" eb="6">
      <t>シ</t>
    </rPh>
    <rPh sb="6" eb="9">
      <t>ヒロシバチョウ</t>
    </rPh>
    <rPh sb="14" eb="16">
      <t>ゴヨウ</t>
    </rPh>
    <rPh sb="16" eb="18">
      <t>エサカ</t>
    </rPh>
    <rPh sb="22" eb="23">
      <t>カイ</t>
    </rPh>
    <phoneticPr fontId="2"/>
  </si>
  <si>
    <t>06-6310-6315</t>
    <phoneticPr fontId="2"/>
  </si>
  <si>
    <t>06-6310-6317</t>
    <phoneticPr fontId="2"/>
  </si>
  <si>
    <t>広島営業所</t>
    <rPh sb="0" eb="2">
      <t>ヒロシマ</t>
    </rPh>
    <rPh sb="2" eb="4">
      <t>エイギョウ</t>
    </rPh>
    <rPh sb="4" eb="5">
      <t>ショ</t>
    </rPh>
    <phoneticPr fontId="2"/>
  </si>
  <si>
    <t>731-0112</t>
    <phoneticPr fontId="2"/>
  </si>
  <si>
    <t>広島県広島市安佐南区東原１丁目21番2号101</t>
    <rPh sb="0" eb="3">
      <t>ヒロシマケン</t>
    </rPh>
    <rPh sb="3" eb="6">
      <t>ヒロシマシ</t>
    </rPh>
    <rPh sb="6" eb="10">
      <t>アサミナミク</t>
    </rPh>
    <rPh sb="10" eb="12">
      <t>ヒガシバル</t>
    </rPh>
    <rPh sb="13" eb="15">
      <t>チョウメ</t>
    </rPh>
    <rPh sb="17" eb="18">
      <t>バン</t>
    </rPh>
    <rPh sb="19" eb="20">
      <t>ゴウ</t>
    </rPh>
    <phoneticPr fontId="2"/>
  </si>
  <si>
    <t>082-850-2155</t>
    <phoneticPr fontId="2"/>
  </si>
  <si>
    <t>082-874-3567</t>
    <phoneticPr fontId="2"/>
  </si>
  <si>
    <t>福岡営業所</t>
    <rPh sb="0" eb="2">
      <t>フクオカ</t>
    </rPh>
    <rPh sb="2" eb="4">
      <t>エイギョウ</t>
    </rPh>
    <rPh sb="4" eb="5">
      <t>ショ</t>
    </rPh>
    <phoneticPr fontId="2"/>
  </si>
  <si>
    <t>818-0139</t>
    <phoneticPr fontId="2"/>
  </si>
  <si>
    <t>福岡県太宰府市宰都1丁目6番12号</t>
    <rPh sb="0" eb="3">
      <t>フクオカケン</t>
    </rPh>
    <rPh sb="3" eb="7">
      <t>ダザイフシ</t>
    </rPh>
    <rPh sb="7" eb="8">
      <t>ツカサ</t>
    </rPh>
    <rPh sb="8" eb="9">
      <t>ミヤコ</t>
    </rPh>
    <rPh sb="10" eb="12">
      <t>チョウメ</t>
    </rPh>
    <rPh sb="13" eb="14">
      <t>バン</t>
    </rPh>
    <rPh sb="16" eb="17">
      <t>ゴウ</t>
    </rPh>
    <phoneticPr fontId="2"/>
  </si>
  <si>
    <t>092-921-6100</t>
    <phoneticPr fontId="2"/>
  </si>
  <si>
    <t>092-921-6104</t>
    <phoneticPr fontId="2"/>
  </si>
  <si>
    <t>長崎営業所</t>
    <rPh sb="0" eb="2">
      <t>ナガサキ</t>
    </rPh>
    <rPh sb="2" eb="5">
      <t>エイギョウショ</t>
    </rPh>
    <phoneticPr fontId="2"/>
  </si>
  <si>
    <t>856-0026</t>
    <phoneticPr fontId="2"/>
  </si>
  <si>
    <t>長崎県大村市池田1丁目219番地6</t>
    <rPh sb="0" eb="3">
      <t>ナガサキケン</t>
    </rPh>
    <rPh sb="3" eb="6">
      <t>オオムラシ</t>
    </rPh>
    <rPh sb="6" eb="8">
      <t>イケダ</t>
    </rPh>
    <rPh sb="9" eb="11">
      <t>チョウメ</t>
    </rPh>
    <rPh sb="14" eb="16">
      <t>バンチ</t>
    </rPh>
    <phoneticPr fontId="2"/>
  </si>
  <si>
    <t>0957-52-1071</t>
    <phoneticPr fontId="2"/>
  </si>
  <si>
    <t>0957-52-1072</t>
    <phoneticPr fontId="2"/>
  </si>
  <si>
    <t>熊本営業所</t>
    <rPh sb="0" eb="2">
      <t>クマモト</t>
    </rPh>
    <rPh sb="2" eb="5">
      <t>エイギョウショ</t>
    </rPh>
    <phoneticPr fontId="2"/>
  </si>
  <si>
    <t>861-8010</t>
    <phoneticPr fontId="2"/>
  </si>
  <si>
    <t>熊本県熊本市東区上南部2丁目1番90号</t>
    <rPh sb="0" eb="3">
      <t>クマモトケン</t>
    </rPh>
    <rPh sb="3" eb="6">
      <t>クマモトシ</t>
    </rPh>
    <rPh sb="6" eb="8">
      <t>ヒガシク</t>
    </rPh>
    <rPh sb="8" eb="9">
      <t>カミ</t>
    </rPh>
    <rPh sb="9" eb="11">
      <t>ナンブ</t>
    </rPh>
    <rPh sb="12" eb="14">
      <t>チョウメ</t>
    </rPh>
    <rPh sb="15" eb="16">
      <t>バン</t>
    </rPh>
    <rPh sb="18" eb="19">
      <t>ゴウ</t>
    </rPh>
    <phoneticPr fontId="2"/>
  </si>
  <si>
    <t>096-389-1800</t>
    <phoneticPr fontId="2"/>
  </si>
  <si>
    <t>096-389-1810</t>
    <phoneticPr fontId="2"/>
  </si>
  <si>
    <t>下南部支所</t>
    <rPh sb="0" eb="1">
      <t>シモ</t>
    </rPh>
    <rPh sb="1" eb="3">
      <t>ナンブ</t>
    </rPh>
    <rPh sb="3" eb="5">
      <t>シショ</t>
    </rPh>
    <phoneticPr fontId="2"/>
  </si>
  <si>
    <t>熊本県熊本市東区上南部2丁目1番95号</t>
    <rPh sb="0" eb="3">
      <t>クマモトケン</t>
    </rPh>
    <rPh sb="3" eb="6">
      <t>クマモトシ</t>
    </rPh>
    <rPh sb="6" eb="8">
      <t>ヒガシク</t>
    </rPh>
    <rPh sb="8" eb="9">
      <t>カミ</t>
    </rPh>
    <rPh sb="9" eb="11">
      <t>ナンブ</t>
    </rPh>
    <rPh sb="12" eb="14">
      <t>チョウメ</t>
    </rPh>
    <rPh sb="15" eb="16">
      <t>バン</t>
    </rPh>
    <rPh sb="18" eb="19">
      <t>ゴウ</t>
    </rPh>
    <phoneticPr fontId="2"/>
  </si>
  <si>
    <t>090-328-2275</t>
    <phoneticPr fontId="2"/>
  </si>
  <si>
    <t>096-328-3205</t>
    <phoneticPr fontId="2"/>
  </si>
  <si>
    <t>南九州営業所</t>
    <rPh sb="0" eb="1">
      <t>ミナミ</t>
    </rPh>
    <rPh sb="1" eb="3">
      <t>キュウシュウ</t>
    </rPh>
    <rPh sb="3" eb="6">
      <t>エイギョウショ</t>
    </rPh>
    <phoneticPr fontId="2"/>
  </si>
  <si>
    <t>880-0912</t>
    <phoneticPr fontId="2"/>
  </si>
  <si>
    <t>宮崎県宮崎市大字赤江字飛江田144番地1</t>
    <rPh sb="0" eb="3">
      <t>ミヤザキケン</t>
    </rPh>
    <rPh sb="3" eb="6">
      <t>ミヤザキシ</t>
    </rPh>
    <rPh sb="6" eb="8">
      <t>オオアザ</t>
    </rPh>
    <rPh sb="8" eb="10">
      <t>アカエ</t>
    </rPh>
    <rPh sb="10" eb="11">
      <t>アザ</t>
    </rPh>
    <rPh sb="11" eb="14">
      <t>ヒエダ</t>
    </rPh>
    <rPh sb="17" eb="19">
      <t>バンチ</t>
    </rPh>
    <phoneticPr fontId="2"/>
  </si>
  <si>
    <t>0985-55-2121</t>
    <phoneticPr fontId="2"/>
  </si>
  <si>
    <t>0985-55-2122</t>
    <phoneticPr fontId="2"/>
  </si>
  <si>
    <t>鹿児島営業所</t>
    <rPh sb="0" eb="3">
      <t>カゴシマ</t>
    </rPh>
    <rPh sb="3" eb="6">
      <t>エイギョウショ</t>
    </rPh>
    <phoneticPr fontId="2"/>
  </si>
  <si>
    <t>891-0113</t>
    <phoneticPr fontId="2"/>
  </si>
  <si>
    <t>鹿児島県鹿児島市東谷山2丁目1番7号 有村ビル103号</t>
    <rPh sb="0" eb="4">
      <t>カゴシマケン</t>
    </rPh>
    <rPh sb="4" eb="8">
      <t>カゴシマシ</t>
    </rPh>
    <rPh sb="8" eb="11">
      <t>ヒガシタニヤマ</t>
    </rPh>
    <rPh sb="12" eb="14">
      <t>チョウメ</t>
    </rPh>
    <rPh sb="15" eb="16">
      <t>バン</t>
    </rPh>
    <rPh sb="17" eb="18">
      <t>ゴウ</t>
    </rPh>
    <rPh sb="19" eb="21">
      <t>アリムラ</t>
    </rPh>
    <rPh sb="26" eb="27">
      <t>ゴウ</t>
    </rPh>
    <phoneticPr fontId="2"/>
  </si>
  <si>
    <t>099-263-4188</t>
    <phoneticPr fontId="2"/>
  </si>
  <si>
    <t>099-263-4177</t>
    <phoneticPr fontId="2"/>
  </si>
  <si>
    <t>検印</t>
    <rPh sb="0" eb="2">
      <t>ケンイン</t>
    </rPh>
    <phoneticPr fontId="2"/>
  </si>
  <si>
    <t>←印刷用紙にリンクしています</t>
    <rPh sb="1" eb="3">
      <t>インサツ</t>
    </rPh>
    <rPh sb="3" eb="5">
      <t>ヨウシ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</si>
</sst>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¥&quot;#,##0;&quot;¥&quot;\-#,##0"/>
    <numFmt numFmtId="176" formatCode="0.00_);[Red]\(0.00\)"/>
    <numFmt numFmtId="177" formatCode="#,##0_);[Red]\(#,##0\)"/>
    <numFmt numFmtId="178" formatCode="0;0;"/>
    <numFmt numFmtId="179" formatCode="yyyy&quot;年&quot;m&quot;月&quot;d&quot;日&quot;;@"/>
    <numFmt numFmtId="180" formatCode="&quot;¥&quot;#,##0_);\(&quot;¥&quot;#,##0\)"/>
    <numFmt numFmtId="181" formatCode="0_ "/>
    <numFmt numFmtId="182" formatCode="0.000%"/>
    <numFmt numFmtId="183" formatCode="#,##0_ "/>
    <numFmt numFmtId="184" formatCode="0.0000%"/>
    <numFmt numFmtId="185" formatCode="0.00000%"/>
  </numFmts>
  <fonts count="39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4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48"/>
      <name val="ＭＳ Ｐゴシック"/>
      <family val="3"/>
      <charset val="128"/>
    </font>
    <font>
      <sz val="10"/>
      <color indexed="12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6"/>
      <name val="ＭＳ 明朝"/>
      <family val="1"/>
      <charset val="128"/>
    </font>
    <font>
      <sz val="11"/>
      <name val="ＭＳ 明朝"/>
      <family val="1"/>
      <charset val="128"/>
    </font>
    <font>
      <sz val="11"/>
      <color indexed="8"/>
      <name val="ＭＳ 明朝"/>
      <family val="1"/>
      <charset val="128"/>
    </font>
    <font>
      <b/>
      <sz val="20"/>
      <color indexed="8"/>
      <name val="ＭＳ 明朝"/>
      <family val="1"/>
      <charset val="128"/>
    </font>
    <font>
      <sz val="14"/>
      <color indexed="8"/>
      <name val="ＭＳ 明朝"/>
      <family val="1"/>
      <charset val="128"/>
    </font>
    <font>
      <b/>
      <sz val="16"/>
      <color indexed="8"/>
      <name val="ＭＳ 明朝"/>
      <family val="1"/>
      <charset val="128"/>
    </font>
    <font>
      <sz val="12"/>
      <color indexed="8"/>
      <name val="ＭＳ 明朝"/>
      <family val="1"/>
      <charset val="128"/>
    </font>
    <font>
      <b/>
      <i/>
      <sz val="16"/>
      <color indexed="8"/>
      <name val="ＭＳ 明朝"/>
      <family val="1"/>
      <charset val="128"/>
    </font>
    <font>
      <sz val="18"/>
      <name val="ＭＳ 明朝"/>
      <family val="1"/>
      <charset val="128"/>
    </font>
    <font>
      <sz val="9"/>
      <name val="ＭＳ 明朝"/>
      <family val="1"/>
      <charset val="128"/>
    </font>
    <font>
      <b/>
      <sz val="9"/>
      <name val="ＭＳ 明朝"/>
      <family val="1"/>
      <charset val="128"/>
    </font>
    <font>
      <sz val="20"/>
      <name val="ＭＳ 明朝"/>
      <family val="1"/>
      <charset val="128"/>
    </font>
    <font>
      <sz val="9"/>
      <color indexed="8"/>
      <name val="ＭＳ 明朝"/>
      <family val="1"/>
      <charset val="128"/>
    </font>
    <font>
      <sz val="26"/>
      <name val="ＭＳ 明朝"/>
      <family val="1"/>
      <charset val="128"/>
    </font>
    <font>
      <sz val="11"/>
      <name val="ＭＳ Ｐ明朝"/>
      <family val="1"/>
      <charset val="128"/>
    </font>
    <font>
      <sz val="16"/>
      <name val="ＭＳ Ｐ明朝"/>
      <family val="1"/>
      <charset val="128"/>
    </font>
    <font>
      <sz val="8"/>
      <name val="ＭＳ Ｐ明朝"/>
      <family val="1"/>
      <charset val="128"/>
    </font>
    <font>
      <sz val="12"/>
      <name val="ＭＳ Ｐゴシック"/>
      <family val="3"/>
      <charset val="128"/>
    </font>
    <font>
      <u/>
      <sz val="10"/>
      <color indexed="8"/>
      <name val="ＭＳ 明朝"/>
      <family val="1"/>
      <charset val="128"/>
    </font>
    <font>
      <sz val="11"/>
      <color rgb="FFFF0000"/>
      <name val="ＭＳ 明朝"/>
      <family val="1"/>
      <charset val="128"/>
    </font>
    <font>
      <sz val="12"/>
      <color indexed="8"/>
      <name val="ＭＳ Ｐ明朝"/>
      <family val="1"/>
      <charset val="128"/>
    </font>
    <font>
      <sz val="10"/>
      <name val="ＭＳ 明朝"/>
      <family val="1"/>
      <charset val="128"/>
    </font>
    <font>
      <sz val="11"/>
      <color theme="0"/>
      <name val="ＭＳ 明朝"/>
      <family val="1"/>
      <charset val="128"/>
    </font>
    <font>
      <sz val="11"/>
      <color rgb="FF99CCFF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rgb="FFFF0000"/>
      <name val="ＭＳ Ｐゴシック"/>
      <family val="3"/>
      <charset val="128"/>
    </font>
    <font>
      <b/>
      <sz val="11"/>
      <color rgb="FF0000FF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6"/>
      <color rgb="FF99CCFF"/>
      <name val="ＭＳ Ｐゴシック"/>
      <family val="3"/>
      <charset val="128"/>
    </font>
    <font>
      <sz val="18"/>
      <color rgb="FF99CCFF"/>
      <name val="ＭＳ Ｐゴシック"/>
      <family val="3"/>
      <charset val="128"/>
    </font>
    <font>
      <b/>
      <i/>
      <sz val="11"/>
      <color rgb="FF99CCFF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4"/>
        <bgColor indexed="41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9CCFF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</cellStyleXfs>
  <cellXfs count="459">
    <xf numFmtId="0" fontId="0" fillId="0" borderId="0" xfId="0"/>
    <xf numFmtId="0" fontId="0" fillId="2" borderId="0" xfId="0" applyFill="1" applyProtection="1">
      <protection hidden="1"/>
    </xf>
    <xf numFmtId="0" fontId="5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Protection="1"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0" fillId="2" borderId="4" xfId="0" quotePrefix="1" applyFill="1" applyBorder="1" applyAlignment="1" applyProtection="1">
      <alignment horizontal="center"/>
      <protection hidden="1"/>
    </xf>
    <xf numFmtId="0" fontId="8" fillId="4" borderId="5" xfId="0" applyFont="1" applyFill="1" applyBorder="1" applyProtection="1">
      <protection hidden="1"/>
    </xf>
    <xf numFmtId="0" fontId="9" fillId="4" borderId="6" xfId="0" applyFont="1" applyFill="1" applyBorder="1" applyAlignment="1" applyProtection="1">
      <alignment horizontal="center" vertical="center"/>
      <protection hidden="1"/>
    </xf>
    <xf numFmtId="176" fontId="9" fillId="5" borderId="6" xfId="0" applyNumberFormat="1" applyFont="1" applyFill="1" applyBorder="1" applyAlignment="1" applyProtection="1">
      <alignment horizontal="center" vertical="center"/>
      <protection hidden="1"/>
    </xf>
    <xf numFmtId="0" fontId="9" fillId="0" borderId="6" xfId="0" applyFont="1" applyBorder="1" applyProtection="1">
      <protection hidden="1"/>
    </xf>
    <xf numFmtId="0" fontId="9" fillId="4" borderId="7" xfId="0" applyFont="1" applyFill="1" applyBorder="1" applyProtection="1">
      <protection hidden="1"/>
    </xf>
    <xf numFmtId="0" fontId="9" fillId="6" borderId="8" xfId="0" applyFont="1" applyFill="1" applyBorder="1" applyProtection="1">
      <protection locked="0" hidden="1"/>
    </xf>
    <xf numFmtId="0" fontId="9" fillId="0" borderId="7" xfId="0" applyFont="1" applyBorder="1" applyProtection="1">
      <protection locked="0" hidden="1"/>
    </xf>
    <xf numFmtId="0" fontId="9" fillId="6" borderId="9" xfId="0" applyFont="1" applyFill="1" applyBorder="1" applyProtection="1">
      <protection locked="0" hidden="1"/>
    </xf>
    <xf numFmtId="0" fontId="9" fillId="6" borderId="10" xfId="0" applyFont="1" applyFill="1" applyBorder="1" applyAlignment="1" applyProtection="1">
      <alignment horizontal="center"/>
      <protection locked="0" hidden="1"/>
    </xf>
    <xf numFmtId="38" fontId="9" fillId="0" borderId="11" xfId="1" applyFont="1" applyFill="1" applyBorder="1" applyProtection="1">
      <protection locked="0" hidden="1"/>
    </xf>
    <xf numFmtId="38" fontId="9" fillId="0" borderId="10" xfId="1" applyFont="1" applyFill="1" applyBorder="1" applyProtection="1">
      <protection hidden="1"/>
    </xf>
    <xf numFmtId="38" fontId="9" fillId="6" borderId="11" xfId="1" applyFont="1" applyFill="1" applyBorder="1" applyProtection="1">
      <protection locked="0" hidden="1"/>
    </xf>
    <xf numFmtId="38" fontId="9" fillId="6" borderId="12" xfId="1" applyFont="1" applyFill="1" applyBorder="1" applyProtection="1">
      <protection hidden="1"/>
    </xf>
    <xf numFmtId="176" fontId="9" fillId="7" borderId="11" xfId="1" applyNumberFormat="1" applyFont="1" applyFill="1" applyBorder="1" applyProtection="1">
      <protection locked="0" hidden="1"/>
    </xf>
    <xf numFmtId="176" fontId="9" fillId="7" borderId="10" xfId="1" applyNumberFormat="1" applyFont="1" applyFill="1" applyBorder="1" applyProtection="1">
      <protection locked="0" hidden="1"/>
    </xf>
    <xf numFmtId="0" fontId="9" fillId="0" borderId="11" xfId="0" applyFont="1" applyBorder="1" applyProtection="1">
      <protection locked="0" hidden="1"/>
    </xf>
    <xf numFmtId="0" fontId="9" fillId="6" borderId="13" xfId="0" applyFont="1" applyFill="1" applyBorder="1" applyProtection="1">
      <protection locked="0" hidden="1"/>
    </xf>
    <xf numFmtId="0" fontId="9" fillId="0" borderId="0" xfId="0" applyFont="1" applyProtection="1">
      <protection locked="0" hidden="1"/>
    </xf>
    <xf numFmtId="0" fontId="9" fillId="4" borderId="14" xfId="0" applyFont="1" applyFill="1" applyBorder="1" applyProtection="1">
      <protection hidden="1"/>
    </xf>
    <xf numFmtId="0" fontId="9" fillId="6" borderId="15" xfId="0" applyFont="1" applyFill="1" applyBorder="1" applyProtection="1">
      <protection locked="0" hidden="1"/>
    </xf>
    <xf numFmtId="0" fontId="9" fillId="0" borderId="14" xfId="0" applyFont="1" applyBorder="1" applyProtection="1">
      <protection locked="0" hidden="1"/>
    </xf>
    <xf numFmtId="0" fontId="9" fillId="6" borderId="16" xfId="0" applyFont="1" applyFill="1" applyBorder="1" applyProtection="1">
      <protection locked="0" hidden="1"/>
    </xf>
    <xf numFmtId="0" fontId="9" fillId="6" borderId="17" xfId="0" applyFont="1" applyFill="1" applyBorder="1" applyAlignment="1" applyProtection="1">
      <alignment horizontal="center"/>
      <protection locked="0" hidden="1"/>
    </xf>
    <xf numFmtId="38" fontId="9" fillId="0" borderId="18" xfId="1" applyFont="1" applyFill="1" applyBorder="1" applyProtection="1">
      <protection locked="0" hidden="1"/>
    </xf>
    <xf numFmtId="38" fontId="9" fillId="6" borderId="18" xfId="1" applyFont="1" applyFill="1" applyBorder="1" applyProtection="1">
      <protection locked="0" hidden="1"/>
    </xf>
    <xf numFmtId="176" fontId="9" fillId="7" borderId="18" xfId="1" applyNumberFormat="1" applyFont="1" applyFill="1" applyBorder="1" applyProtection="1">
      <protection locked="0" hidden="1"/>
    </xf>
    <xf numFmtId="0" fontId="9" fillId="0" borderId="18" xfId="0" applyFont="1" applyBorder="1" applyProtection="1">
      <protection locked="0" hidden="1"/>
    </xf>
    <xf numFmtId="0" fontId="9" fillId="6" borderId="19" xfId="0" applyFont="1" applyFill="1" applyBorder="1" applyProtection="1">
      <protection locked="0" hidden="1"/>
    </xf>
    <xf numFmtId="0" fontId="9" fillId="6" borderId="0" xfId="0" applyFont="1" applyFill="1" applyProtection="1">
      <protection locked="0" hidden="1"/>
    </xf>
    <xf numFmtId="0" fontId="9" fillId="4" borderId="20" xfId="0" applyFont="1" applyFill="1" applyBorder="1" applyProtection="1">
      <protection hidden="1"/>
    </xf>
    <xf numFmtId="0" fontId="9" fillId="6" borderId="21" xfId="0" applyFont="1" applyFill="1" applyBorder="1" applyProtection="1">
      <protection locked="0" hidden="1"/>
    </xf>
    <xf numFmtId="0" fontId="9" fillId="0" borderId="20" xfId="0" applyFont="1" applyBorder="1" applyProtection="1">
      <protection locked="0" hidden="1"/>
    </xf>
    <xf numFmtId="0" fontId="9" fillId="6" borderId="22" xfId="0" applyFont="1" applyFill="1" applyBorder="1" applyProtection="1">
      <protection locked="0" hidden="1"/>
    </xf>
    <xf numFmtId="0" fontId="9" fillId="6" borderId="23" xfId="0" applyFont="1" applyFill="1" applyBorder="1" applyAlignment="1" applyProtection="1">
      <alignment horizontal="center"/>
      <protection locked="0" hidden="1"/>
    </xf>
    <xf numFmtId="38" fontId="9" fillId="0" borderId="24" xfId="1" applyFont="1" applyFill="1" applyBorder="1" applyProtection="1">
      <protection locked="0" hidden="1"/>
    </xf>
    <xf numFmtId="38" fontId="9" fillId="0" borderId="23" xfId="1" applyFont="1" applyFill="1" applyBorder="1" applyProtection="1">
      <protection hidden="1"/>
    </xf>
    <xf numFmtId="38" fontId="9" fillId="6" borderId="24" xfId="1" applyFont="1" applyFill="1" applyBorder="1" applyProtection="1">
      <protection locked="0" hidden="1"/>
    </xf>
    <xf numFmtId="38" fontId="9" fillId="6" borderId="23" xfId="1" applyFont="1" applyFill="1" applyBorder="1" applyProtection="1">
      <protection hidden="1"/>
    </xf>
    <xf numFmtId="176" fontId="9" fillId="7" borderId="24" xfId="1" applyNumberFormat="1" applyFont="1" applyFill="1" applyBorder="1" applyProtection="1">
      <protection locked="0" hidden="1"/>
    </xf>
    <xf numFmtId="176" fontId="9" fillId="7" borderId="23" xfId="1" applyNumberFormat="1" applyFont="1" applyFill="1" applyBorder="1" applyProtection="1">
      <protection locked="0" hidden="1"/>
    </xf>
    <xf numFmtId="0" fontId="9" fillId="0" borderId="24" xfId="0" applyFont="1" applyBorder="1" applyProtection="1">
      <protection locked="0" hidden="1"/>
    </xf>
    <xf numFmtId="0" fontId="9" fillId="6" borderId="25" xfId="0" applyFont="1" applyFill="1" applyBorder="1" applyProtection="1">
      <protection locked="0" hidden="1"/>
    </xf>
    <xf numFmtId="0" fontId="9" fillId="4" borderId="26" xfId="0" applyFont="1" applyFill="1" applyBorder="1" applyProtection="1">
      <protection hidden="1"/>
    </xf>
    <xf numFmtId="0" fontId="9" fillId="6" borderId="27" xfId="0" applyFont="1" applyFill="1" applyBorder="1" applyProtection="1">
      <protection locked="0" hidden="1"/>
    </xf>
    <xf numFmtId="0" fontId="9" fillId="0" borderId="26" xfId="0" applyFont="1" applyBorder="1" applyProtection="1">
      <protection locked="0" hidden="1"/>
    </xf>
    <xf numFmtId="0" fontId="9" fillId="6" borderId="28" xfId="0" applyFont="1" applyFill="1" applyBorder="1" applyProtection="1">
      <protection locked="0" hidden="1"/>
    </xf>
    <xf numFmtId="0" fontId="9" fillId="6" borderId="29" xfId="0" applyFont="1" applyFill="1" applyBorder="1" applyAlignment="1" applyProtection="1">
      <alignment horizontal="center"/>
      <protection locked="0" hidden="1"/>
    </xf>
    <xf numFmtId="38" fontId="9" fillId="0" borderId="30" xfId="1" applyFont="1" applyFill="1" applyBorder="1" applyProtection="1">
      <protection locked="0" hidden="1"/>
    </xf>
    <xf numFmtId="38" fontId="9" fillId="0" borderId="29" xfId="1" applyFont="1" applyFill="1" applyBorder="1" applyProtection="1">
      <protection hidden="1"/>
    </xf>
    <xf numFmtId="38" fontId="9" fillId="6" borderId="30" xfId="1" applyFont="1" applyFill="1" applyBorder="1" applyProtection="1">
      <protection locked="0" hidden="1"/>
    </xf>
    <xf numFmtId="38" fontId="9" fillId="6" borderId="29" xfId="1" applyFont="1" applyFill="1" applyBorder="1" applyProtection="1">
      <protection hidden="1"/>
    </xf>
    <xf numFmtId="176" fontId="9" fillId="7" borderId="30" xfId="1" applyNumberFormat="1" applyFont="1" applyFill="1" applyBorder="1" applyProtection="1">
      <protection locked="0" hidden="1"/>
    </xf>
    <xf numFmtId="176" fontId="9" fillId="7" borderId="29" xfId="1" applyNumberFormat="1" applyFont="1" applyFill="1" applyBorder="1" applyProtection="1">
      <protection locked="0" hidden="1"/>
    </xf>
    <xf numFmtId="0" fontId="9" fillId="0" borderId="30" xfId="0" applyFont="1" applyBorder="1" applyProtection="1">
      <protection locked="0" hidden="1"/>
    </xf>
    <xf numFmtId="0" fontId="9" fillId="6" borderId="31" xfId="0" applyFont="1" applyFill="1" applyBorder="1" applyProtection="1">
      <protection locked="0" hidden="1"/>
    </xf>
    <xf numFmtId="0" fontId="9" fillId="4" borderId="32" xfId="0" applyFont="1" applyFill="1" applyBorder="1" applyProtection="1">
      <protection hidden="1"/>
    </xf>
    <xf numFmtId="0" fontId="9" fillId="0" borderId="32" xfId="0" applyFont="1" applyBorder="1" applyProtection="1">
      <protection locked="0" hidden="1"/>
    </xf>
    <xf numFmtId="0" fontId="9" fillId="6" borderId="33" xfId="0" applyFont="1" applyFill="1" applyBorder="1" applyProtection="1">
      <protection locked="0" hidden="1"/>
    </xf>
    <xf numFmtId="0" fontId="9" fillId="6" borderId="34" xfId="0" applyFont="1" applyFill="1" applyBorder="1" applyAlignment="1" applyProtection="1">
      <alignment horizontal="center"/>
      <protection locked="0" hidden="1"/>
    </xf>
    <xf numFmtId="38" fontId="9" fillId="0" borderId="35" xfId="1" applyFont="1" applyFill="1" applyBorder="1" applyProtection="1">
      <protection locked="0" hidden="1"/>
    </xf>
    <xf numFmtId="0" fontId="9" fillId="0" borderId="35" xfId="0" applyFont="1" applyBorder="1" applyProtection="1">
      <protection locked="0" hidden="1"/>
    </xf>
    <xf numFmtId="0" fontId="9" fillId="6" borderId="36" xfId="0" applyFont="1" applyFill="1" applyBorder="1" applyProtection="1">
      <protection locked="0" hidden="1"/>
    </xf>
    <xf numFmtId="0" fontId="9" fillId="6" borderId="37" xfId="0" applyFont="1" applyFill="1" applyBorder="1" applyProtection="1">
      <protection locked="0" hidden="1"/>
    </xf>
    <xf numFmtId="176" fontId="9" fillId="0" borderId="0" xfId="0" applyNumberFormat="1" applyFont="1" applyProtection="1">
      <protection locked="0" hidden="1"/>
    </xf>
    <xf numFmtId="0" fontId="9" fillId="0" borderId="0" xfId="0" applyFont="1" applyProtection="1">
      <protection hidden="1"/>
    </xf>
    <xf numFmtId="0" fontId="14" fillId="8" borderId="0" xfId="0" applyFont="1" applyFill="1" applyAlignment="1" applyProtection="1">
      <alignment horizontal="center"/>
      <protection locked="0" hidden="1"/>
    </xf>
    <xf numFmtId="0" fontId="10" fillId="8" borderId="0" xfId="0" applyFont="1" applyFill="1" applyProtection="1">
      <protection locked="0" hidden="1"/>
    </xf>
    <xf numFmtId="0" fontId="10" fillId="8" borderId="44" xfId="0" applyFont="1" applyFill="1" applyBorder="1" applyAlignment="1" applyProtection="1">
      <alignment vertical="center"/>
      <protection locked="0" hidden="1"/>
    </xf>
    <xf numFmtId="0" fontId="10" fillId="8" borderId="12" xfId="0" applyFont="1" applyFill="1" applyBorder="1" applyAlignment="1" applyProtection="1">
      <alignment horizontal="left" vertical="center"/>
      <protection locked="0" hidden="1"/>
    </xf>
    <xf numFmtId="0" fontId="10" fillId="8" borderId="7" xfId="0" applyFont="1" applyFill="1" applyBorder="1" applyAlignment="1" applyProtection="1">
      <alignment horizontal="left" vertical="center"/>
      <protection locked="0" hidden="1"/>
    </xf>
    <xf numFmtId="0" fontId="10" fillId="8" borderId="44" xfId="0" applyFont="1" applyFill="1" applyBorder="1" applyAlignment="1" applyProtection="1">
      <alignment horizontal="left" vertical="center"/>
      <protection locked="0" hidden="1"/>
    </xf>
    <xf numFmtId="0" fontId="10" fillId="8" borderId="9" xfId="0" applyFont="1" applyFill="1" applyBorder="1" applyAlignment="1" applyProtection="1">
      <alignment horizontal="right" vertical="center"/>
      <protection locked="0" hidden="1"/>
    </xf>
    <xf numFmtId="0" fontId="10" fillId="8" borderId="9" xfId="0" applyFont="1" applyFill="1" applyBorder="1" applyAlignment="1" applyProtection="1">
      <alignment horizontal="center" vertical="center"/>
      <protection locked="0" hidden="1"/>
    </xf>
    <xf numFmtId="0" fontId="10" fillId="8" borderId="12" xfId="0" applyFont="1" applyFill="1" applyBorder="1" applyAlignment="1" applyProtection="1">
      <alignment horizontal="right" vertical="center"/>
      <protection locked="0" hidden="1"/>
    </xf>
    <xf numFmtId="0" fontId="10" fillId="8" borderId="48" xfId="0" applyFont="1" applyFill="1" applyBorder="1" applyAlignment="1" applyProtection="1">
      <alignment vertical="center"/>
      <protection locked="0" hidden="1"/>
    </xf>
    <xf numFmtId="0" fontId="10" fillId="8" borderId="49" xfId="0" applyFont="1" applyFill="1" applyBorder="1" applyAlignment="1" applyProtection="1">
      <alignment horizontal="left" vertical="center"/>
      <protection locked="0" hidden="1"/>
    </xf>
    <xf numFmtId="0" fontId="10" fillId="8" borderId="14" xfId="0" applyFont="1" applyFill="1" applyBorder="1" applyAlignment="1" applyProtection="1">
      <alignment horizontal="left" vertical="center"/>
      <protection locked="0" hidden="1"/>
    </xf>
    <xf numFmtId="0" fontId="10" fillId="8" borderId="48" xfId="0" applyFont="1" applyFill="1" applyBorder="1" applyAlignment="1" applyProtection="1">
      <alignment horizontal="left" vertical="center"/>
      <protection locked="0" hidden="1"/>
    </xf>
    <xf numFmtId="0" fontId="10" fillId="8" borderId="16" xfId="0" applyFont="1" applyFill="1" applyBorder="1" applyAlignment="1" applyProtection="1">
      <alignment horizontal="right" vertical="center"/>
      <protection locked="0" hidden="1"/>
    </xf>
    <xf numFmtId="0" fontId="10" fillId="8" borderId="16" xfId="0" applyFont="1" applyFill="1" applyBorder="1" applyAlignment="1" applyProtection="1">
      <alignment horizontal="center" vertical="center"/>
      <protection locked="0" hidden="1"/>
    </xf>
    <xf numFmtId="0" fontId="10" fillId="8" borderId="49" xfId="0" applyFont="1" applyFill="1" applyBorder="1" applyAlignment="1" applyProtection="1">
      <alignment horizontal="center" vertical="center"/>
      <protection locked="0" hidden="1"/>
    </xf>
    <xf numFmtId="0" fontId="10" fillId="8" borderId="50" xfId="0" applyFont="1" applyFill="1" applyBorder="1" applyAlignment="1" applyProtection="1">
      <alignment vertical="center"/>
      <protection locked="0" hidden="1"/>
    </xf>
    <xf numFmtId="0" fontId="10" fillId="8" borderId="51" xfId="0" applyFont="1" applyFill="1" applyBorder="1" applyAlignment="1" applyProtection="1">
      <alignment horizontal="left" vertical="center"/>
      <protection locked="0" hidden="1"/>
    </xf>
    <xf numFmtId="0" fontId="10" fillId="8" borderId="20" xfId="0" applyFont="1" applyFill="1" applyBorder="1" applyAlignment="1" applyProtection="1">
      <alignment horizontal="left" vertical="center"/>
      <protection locked="0" hidden="1"/>
    </xf>
    <xf numFmtId="0" fontId="10" fillId="8" borderId="50" xfId="0" applyFont="1" applyFill="1" applyBorder="1" applyAlignment="1" applyProtection="1">
      <alignment horizontal="left" vertical="center"/>
      <protection locked="0" hidden="1"/>
    </xf>
    <xf numFmtId="0" fontId="10" fillId="8" borderId="22" xfId="0" applyFont="1" applyFill="1" applyBorder="1" applyAlignment="1" applyProtection="1">
      <alignment horizontal="right" vertical="center"/>
      <protection locked="0" hidden="1"/>
    </xf>
    <xf numFmtId="0" fontId="10" fillId="8" borderId="22" xfId="0" applyFont="1" applyFill="1" applyBorder="1" applyAlignment="1" applyProtection="1">
      <alignment horizontal="center" vertical="center"/>
      <protection locked="0" hidden="1"/>
    </xf>
    <xf numFmtId="0" fontId="10" fillId="8" borderId="51" xfId="0" applyFont="1" applyFill="1" applyBorder="1" applyAlignment="1" applyProtection="1">
      <alignment horizontal="center" vertical="center"/>
      <protection locked="0" hidden="1"/>
    </xf>
    <xf numFmtId="0" fontId="10" fillId="8" borderId="52" xfId="0" applyFont="1" applyFill="1" applyBorder="1" applyAlignment="1" applyProtection="1">
      <alignment vertical="center"/>
      <protection locked="0" hidden="1"/>
    </xf>
    <xf numFmtId="0" fontId="10" fillId="8" borderId="53" xfId="0" applyFont="1" applyFill="1" applyBorder="1" applyAlignment="1" applyProtection="1">
      <alignment horizontal="left" vertical="center"/>
      <protection locked="0" hidden="1"/>
    </xf>
    <xf numFmtId="0" fontId="10" fillId="8" borderId="32" xfId="0" applyFont="1" applyFill="1" applyBorder="1" applyAlignment="1" applyProtection="1">
      <alignment horizontal="left" vertical="center"/>
      <protection locked="0" hidden="1"/>
    </xf>
    <xf numFmtId="0" fontId="10" fillId="8" borderId="52" xfId="0" applyFont="1" applyFill="1" applyBorder="1" applyAlignment="1" applyProtection="1">
      <alignment horizontal="left" vertical="center"/>
      <protection locked="0" hidden="1"/>
    </xf>
    <xf numFmtId="0" fontId="10" fillId="8" borderId="33" xfId="0" applyFont="1" applyFill="1" applyBorder="1" applyAlignment="1" applyProtection="1">
      <alignment horizontal="right" vertical="center"/>
      <protection locked="0" hidden="1"/>
    </xf>
    <xf numFmtId="0" fontId="10" fillId="8" borderId="33" xfId="0" applyFont="1" applyFill="1" applyBorder="1" applyAlignment="1" applyProtection="1">
      <alignment horizontal="center" vertical="center"/>
      <protection locked="0" hidden="1"/>
    </xf>
    <xf numFmtId="0" fontId="10" fillId="8" borderId="53" xfId="0" applyFont="1" applyFill="1" applyBorder="1" applyAlignment="1" applyProtection="1">
      <alignment horizontal="center" vertical="center"/>
      <protection locked="0" hidden="1"/>
    </xf>
    <xf numFmtId="0" fontId="10" fillId="8" borderId="54" xfId="0" applyFont="1" applyFill="1" applyBorder="1" applyAlignment="1" applyProtection="1">
      <alignment vertical="center"/>
      <protection locked="0" hidden="1"/>
    </xf>
    <xf numFmtId="0" fontId="9" fillId="8" borderId="0" xfId="0" applyFont="1" applyFill="1" applyAlignment="1" applyProtection="1">
      <alignment vertical="center"/>
      <protection locked="0" hidden="1"/>
    </xf>
    <xf numFmtId="38" fontId="9" fillId="8" borderId="0" xfId="1" applyFont="1" applyFill="1" applyAlignment="1" applyProtection="1">
      <alignment vertical="center"/>
      <protection locked="0" hidden="1"/>
    </xf>
    <xf numFmtId="38" fontId="16" fillId="8" borderId="0" xfId="1" applyFont="1" applyFill="1" applyAlignment="1" applyProtection="1">
      <alignment vertical="center"/>
      <protection locked="0" hidden="1"/>
    </xf>
    <xf numFmtId="0" fontId="9" fillId="8" borderId="0" xfId="0" applyFont="1" applyFill="1" applyProtection="1">
      <protection locked="0" hidden="1"/>
    </xf>
    <xf numFmtId="0" fontId="9" fillId="8" borderId="44" xfId="0" applyFont="1" applyFill="1" applyBorder="1" applyAlignment="1" applyProtection="1">
      <alignment vertical="center"/>
      <protection locked="0" hidden="1"/>
    </xf>
    <xf numFmtId="0" fontId="9" fillId="8" borderId="12" xfId="0" applyFont="1" applyFill="1" applyBorder="1" applyAlignment="1" applyProtection="1">
      <alignment horizontal="left" vertical="center"/>
      <protection locked="0" hidden="1"/>
    </xf>
    <xf numFmtId="0" fontId="9" fillId="8" borderId="7" xfId="0" applyFont="1" applyFill="1" applyBorder="1" applyAlignment="1" applyProtection="1">
      <alignment horizontal="left" vertical="center"/>
      <protection locked="0" hidden="1"/>
    </xf>
    <xf numFmtId="0" fontId="9" fillId="8" borderId="44" xfId="0" applyFont="1" applyFill="1" applyBorder="1" applyAlignment="1" applyProtection="1">
      <alignment horizontal="left" vertical="center"/>
      <protection locked="0" hidden="1"/>
    </xf>
    <xf numFmtId="0" fontId="9" fillId="8" borderId="9" xfId="0" applyFont="1" applyFill="1" applyBorder="1" applyAlignment="1" applyProtection="1">
      <alignment horizontal="right" vertical="center"/>
      <protection locked="0" hidden="1"/>
    </xf>
    <xf numFmtId="0" fontId="9" fillId="8" borderId="9" xfId="0" applyFont="1" applyFill="1" applyBorder="1" applyAlignment="1" applyProtection="1">
      <alignment horizontal="center" vertical="center"/>
      <protection locked="0" hidden="1"/>
    </xf>
    <xf numFmtId="0" fontId="9" fillId="8" borderId="12" xfId="0" applyFont="1" applyFill="1" applyBorder="1" applyAlignment="1" applyProtection="1">
      <alignment horizontal="right" vertical="center"/>
      <protection locked="0" hidden="1"/>
    </xf>
    <xf numFmtId="0" fontId="9" fillId="8" borderId="48" xfId="0" applyFont="1" applyFill="1" applyBorder="1" applyAlignment="1" applyProtection="1">
      <alignment vertical="center"/>
      <protection locked="0" hidden="1"/>
    </xf>
    <xf numFmtId="0" fontId="9" fillId="8" borderId="49" xfId="0" applyFont="1" applyFill="1" applyBorder="1" applyAlignment="1" applyProtection="1">
      <alignment horizontal="left" vertical="center"/>
      <protection locked="0" hidden="1"/>
    </xf>
    <xf numFmtId="0" fontId="9" fillId="8" borderId="14" xfId="0" applyFont="1" applyFill="1" applyBorder="1" applyAlignment="1" applyProtection="1">
      <alignment horizontal="left" vertical="center"/>
      <protection locked="0" hidden="1"/>
    </xf>
    <xf numFmtId="0" fontId="9" fillId="8" borderId="48" xfId="0" applyFont="1" applyFill="1" applyBorder="1" applyAlignment="1" applyProtection="1">
      <alignment horizontal="left" vertical="center"/>
      <protection locked="0" hidden="1"/>
    </xf>
    <xf numFmtId="0" fontId="9" fillId="8" borderId="16" xfId="0" applyFont="1" applyFill="1" applyBorder="1" applyAlignment="1" applyProtection="1">
      <alignment horizontal="right" vertical="center"/>
      <protection locked="0" hidden="1"/>
    </xf>
    <xf numFmtId="0" fontId="9" fillId="8" borderId="16" xfId="0" applyFont="1" applyFill="1" applyBorder="1" applyAlignment="1" applyProtection="1">
      <alignment horizontal="center" vertical="center"/>
      <protection locked="0" hidden="1"/>
    </xf>
    <xf numFmtId="0" fontId="9" fillId="8" borderId="49" xfId="0" applyFont="1" applyFill="1" applyBorder="1" applyAlignment="1" applyProtection="1">
      <alignment horizontal="center" vertical="center"/>
      <protection locked="0" hidden="1"/>
    </xf>
    <xf numFmtId="0" fontId="9" fillId="8" borderId="50" xfId="0" applyFont="1" applyFill="1" applyBorder="1" applyAlignment="1" applyProtection="1">
      <alignment vertical="center"/>
      <protection locked="0" hidden="1"/>
    </xf>
    <xf numFmtId="0" fontId="9" fillId="8" borderId="51" xfId="0" applyFont="1" applyFill="1" applyBorder="1" applyAlignment="1" applyProtection="1">
      <alignment horizontal="left" vertical="center"/>
      <protection locked="0" hidden="1"/>
    </xf>
    <xf numFmtId="0" fontId="9" fillId="8" borderId="20" xfId="0" applyFont="1" applyFill="1" applyBorder="1" applyAlignment="1" applyProtection="1">
      <alignment horizontal="left" vertical="center"/>
      <protection locked="0" hidden="1"/>
    </xf>
    <xf numFmtId="0" fontId="9" fillId="8" borderId="50" xfId="0" applyFont="1" applyFill="1" applyBorder="1" applyAlignment="1" applyProtection="1">
      <alignment horizontal="left" vertical="center"/>
      <protection locked="0" hidden="1"/>
    </xf>
    <xf numFmtId="0" fontId="9" fillId="8" borderId="22" xfId="0" applyFont="1" applyFill="1" applyBorder="1" applyAlignment="1" applyProtection="1">
      <alignment horizontal="right" vertical="center"/>
      <protection locked="0" hidden="1"/>
    </xf>
    <xf numFmtId="0" fontId="9" fillId="8" borderId="22" xfId="0" applyFont="1" applyFill="1" applyBorder="1" applyAlignment="1" applyProtection="1">
      <alignment horizontal="center" vertical="center"/>
      <protection locked="0" hidden="1"/>
    </xf>
    <xf numFmtId="0" fontId="9" fillId="8" borderId="51" xfId="0" applyFont="1" applyFill="1" applyBorder="1" applyAlignment="1" applyProtection="1">
      <alignment horizontal="center" vertical="center"/>
      <protection locked="0" hidden="1"/>
    </xf>
    <xf numFmtId="0" fontId="9" fillId="8" borderId="52" xfId="0" applyFont="1" applyFill="1" applyBorder="1" applyAlignment="1" applyProtection="1">
      <alignment vertical="center"/>
      <protection locked="0" hidden="1"/>
    </xf>
    <xf numFmtId="0" fontId="9" fillId="8" borderId="53" xfId="0" applyFont="1" applyFill="1" applyBorder="1" applyAlignment="1" applyProtection="1">
      <alignment horizontal="left" vertical="center"/>
      <protection locked="0" hidden="1"/>
    </xf>
    <xf numFmtId="0" fontId="9" fillId="8" borderId="32" xfId="0" applyFont="1" applyFill="1" applyBorder="1" applyAlignment="1" applyProtection="1">
      <alignment horizontal="left" vertical="center"/>
      <protection locked="0" hidden="1"/>
    </xf>
    <xf numFmtId="0" fontId="9" fillId="8" borderId="52" xfId="0" applyFont="1" applyFill="1" applyBorder="1" applyAlignment="1" applyProtection="1">
      <alignment horizontal="left" vertical="center"/>
      <protection locked="0" hidden="1"/>
    </xf>
    <xf numFmtId="0" fontId="9" fillId="8" borderId="33" xfId="0" applyFont="1" applyFill="1" applyBorder="1" applyAlignment="1" applyProtection="1">
      <alignment horizontal="right" vertical="center"/>
      <protection locked="0" hidden="1"/>
    </xf>
    <xf numFmtId="0" fontId="9" fillId="8" borderId="33" xfId="0" applyFont="1" applyFill="1" applyBorder="1" applyAlignment="1" applyProtection="1">
      <alignment horizontal="center" vertical="center"/>
      <protection locked="0" hidden="1"/>
    </xf>
    <xf numFmtId="0" fontId="9" fillId="8" borderId="53" xfId="0" applyFont="1" applyFill="1" applyBorder="1" applyAlignment="1" applyProtection="1">
      <alignment horizontal="center" vertical="center"/>
      <protection locked="0" hidden="1"/>
    </xf>
    <xf numFmtId="0" fontId="9" fillId="8" borderId="54" xfId="0" applyFont="1" applyFill="1" applyBorder="1" applyAlignment="1" applyProtection="1">
      <alignment vertical="center"/>
      <protection locked="0" hidden="1"/>
    </xf>
    <xf numFmtId="0" fontId="9" fillId="8" borderId="55" xfId="0" applyFont="1" applyFill="1" applyBorder="1" applyAlignment="1" applyProtection="1">
      <alignment horizontal="left" vertical="center"/>
      <protection locked="0" hidden="1"/>
    </xf>
    <xf numFmtId="0" fontId="9" fillId="8" borderId="26" xfId="0" applyFont="1" applyFill="1" applyBorder="1" applyAlignment="1" applyProtection="1">
      <alignment horizontal="left" vertical="center"/>
      <protection locked="0" hidden="1"/>
    </xf>
    <xf numFmtId="0" fontId="9" fillId="8" borderId="54" xfId="0" applyFont="1" applyFill="1" applyBorder="1" applyAlignment="1" applyProtection="1">
      <alignment horizontal="left" vertical="center"/>
      <protection locked="0" hidden="1"/>
    </xf>
    <xf numFmtId="0" fontId="9" fillId="8" borderId="28" xfId="0" applyFont="1" applyFill="1" applyBorder="1" applyAlignment="1" applyProtection="1">
      <alignment horizontal="right" vertical="center"/>
      <protection locked="0" hidden="1"/>
    </xf>
    <xf numFmtId="0" fontId="9" fillId="8" borderId="28" xfId="0" applyFont="1" applyFill="1" applyBorder="1" applyAlignment="1" applyProtection="1">
      <alignment horizontal="center" vertical="center"/>
      <protection locked="0" hidden="1"/>
    </xf>
    <xf numFmtId="0" fontId="9" fillId="8" borderId="55" xfId="0" applyFont="1" applyFill="1" applyBorder="1" applyAlignment="1" applyProtection="1">
      <alignment horizontal="center" vertical="center"/>
      <protection locked="0" hidden="1"/>
    </xf>
    <xf numFmtId="0" fontId="16" fillId="8" borderId="0" xfId="0" applyFont="1" applyFill="1" applyAlignment="1" applyProtection="1">
      <alignment vertical="center"/>
      <protection locked="0" hidden="1"/>
    </xf>
    <xf numFmtId="0" fontId="9" fillId="8" borderId="12" xfId="0" applyFont="1" applyFill="1" applyBorder="1" applyAlignment="1" applyProtection="1">
      <alignment horizontal="center" vertical="center"/>
      <protection locked="0" hidden="1"/>
    </xf>
    <xf numFmtId="0" fontId="16" fillId="8" borderId="0" xfId="0" applyFont="1" applyFill="1" applyProtection="1">
      <protection locked="0" hidden="1"/>
    </xf>
    <xf numFmtId="0" fontId="17" fillId="8" borderId="0" xfId="0" applyFont="1" applyFill="1" applyAlignment="1" applyProtection="1">
      <alignment vertical="center"/>
      <protection locked="0" hidden="1"/>
    </xf>
    <xf numFmtId="0" fontId="17" fillId="8" borderId="0" xfId="0" applyFont="1" applyFill="1" applyAlignment="1" applyProtection="1">
      <alignment horizontal="left" vertical="center"/>
      <protection locked="0" hidden="1"/>
    </xf>
    <xf numFmtId="0" fontId="17" fillId="8" borderId="0" xfId="0" applyFont="1" applyFill="1" applyProtection="1">
      <protection locked="0" hidden="1"/>
    </xf>
    <xf numFmtId="0" fontId="17" fillId="8" borderId="0" xfId="0" applyFont="1" applyFill="1" applyAlignment="1" applyProtection="1">
      <alignment horizontal="center" vertical="center"/>
      <protection locked="0" hidden="1"/>
    </xf>
    <xf numFmtId="38" fontId="18" fillId="8" borderId="0" xfId="1" applyFont="1" applyFill="1" applyAlignment="1" applyProtection="1">
      <alignment vertical="center"/>
      <protection locked="0" hidden="1"/>
    </xf>
    <xf numFmtId="38" fontId="17" fillId="8" borderId="0" xfId="1" applyFont="1" applyFill="1" applyAlignment="1" applyProtection="1">
      <alignment vertical="center"/>
      <protection locked="0" hidden="1"/>
    </xf>
    <xf numFmtId="0" fontId="17" fillId="8" borderId="0" xfId="0" applyFont="1" applyFill="1" applyProtection="1">
      <protection hidden="1"/>
    </xf>
    <xf numFmtId="38" fontId="19" fillId="8" borderId="0" xfId="1" applyFont="1" applyFill="1" applyAlignment="1" applyProtection="1">
      <protection locked="0" hidden="1"/>
    </xf>
    <xf numFmtId="0" fontId="20" fillId="6" borderId="40" xfId="0" applyFont="1" applyFill="1" applyBorder="1" applyAlignment="1" applyProtection="1">
      <alignment horizontal="center" vertical="center"/>
      <protection hidden="1"/>
    </xf>
    <xf numFmtId="0" fontId="20" fillId="6" borderId="43" xfId="0" applyFont="1" applyFill="1" applyBorder="1" applyAlignment="1" applyProtection="1">
      <alignment horizontal="center" vertical="center"/>
      <protection hidden="1"/>
    </xf>
    <xf numFmtId="0" fontId="17" fillId="6" borderId="42" xfId="0" applyFont="1" applyFill="1" applyBorder="1" applyAlignment="1" applyProtection="1">
      <alignment horizontal="center" vertical="center"/>
      <protection hidden="1"/>
    </xf>
    <xf numFmtId="0" fontId="17" fillId="8" borderId="44" xfId="0" applyFont="1" applyFill="1" applyBorder="1" applyAlignment="1" applyProtection="1">
      <alignment vertical="center"/>
      <protection locked="0" hidden="1"/>
    </xf>
    <xf numFmtId="0" fontId="17" fillId="8" borderId="12" xfId="0" applyFont="1" applyFill="1" applyBorder="1" applyAlignment="1" applyProtection="1">
      <alignment horizontal="left" vertical="center"/>
      <protection locked="0" hidden="1"/>
    </xf>
    <xf numFmtId="0" fontId="17" fillId="8" borderId="7" xfId="0" applyFont="1" applyFill="1" applyBorder="1" applyAlignment="1" applyProtection="1">
      <alignment horizontal="left" vertical="center"/>
      <protection locked="0" hidden="1"/>
    </xf>
    <xf numFmtId="0" fontId="17" fillId="8" borderId="44" xfId="0" applyFont="1" applyFill="1" applyBorder="1" applyAlignment="1" applyProtection="1">
      <alignment horizontal="left" vertical="center"/>
      <protection locked="0" hidden="1"/>
    </xf>
    <xf numFmtId="0" fontId="17" fillId="8" borderId="9" xfId="0" applyFont="1" applyFill="1" applyBorder="1" applyAlignment="1" applyProtection="1">
      <alignment horizontal="right" vertical="center"/>
      <protection locked="0" hidden="1"/>
    </xf>
    <xf numFmtId="0" fontId="17" fillId="8" borderId="9" xfId="0" applyFont="1" applyFill="1" applyBorder="1" applyAlignment="1" applyProtection="1">
      <alignment horizontal="center" vertical="center"/>
      <protection locked="0" hidden="1"/>
    </xf>
    <xf numFmtId="0" fontId="17" fillId="8" borderId="12" xfId="0" applyFont="1" applyFill="1" applyBorder="1" applyAlignment="1" applyProtection="1">
      <alignment horizontal="center" vertical="center"/>
      <protection locked="0" hidden="1"/>
    </xf>
    <xf numFmtId="0" fontId="17" fillId="8" borderId="48" xfId="0" applyFont="1" applyFill="1" applyBorder="1" applyAlignment="1" applyProtection="1">
      <alignment vertical="center"/>
      <protection locked="0" hidden="1"/>
    </xf>
    <xf numFmtId="0" fontId="17" fillId="8" borderId="49" xfId="0" applyFont="1" applyFill="1" applyBorder="1" applyAlignment="1" applyProtection="1">
      <alignment horizontal="left" vertical="center"/>
      <protection locked="0" hidden="1"/>
    </xf>
    <xf numFmtId="0" fontId="17" fillId="8" borderId="14" xfId="0" applyFont="1" applyFill="1" applyBorder="1" applyAlignment="1" applyProtection="1">
      <alignment horizontal="left" vertical="center"/>
      <protection locked="0" hidden="1"/>
    </xf>
    <xf numFmtId="0" fontId="17" fillId="8" borderId="48" xfId="0" applyFont="1" applyFill="1" applyBorder="1" applyAlignment="1" applyProtection="1">
      <alignment horizontal="left" vertical="center"/>
      <protection locked="0" hidden="1"/>
    </xf>
    <xf numFmtId="0" fontId="17" fillId="8" borderId="16" xfId="0" applyFont="1" applyFill="1" applyBorder="1" applyAlignment="1" applyProtection="1">
      <alignment horizontal="right" vertical="center"/>
      <protection locked="0" hidden="1"/>
    </xf>
    <xf numFmtId="0" fontId="17" fillId="8" borderId="16" xfId="0" applyFont="1" applyFill="1" applyBorder="1" applyAlignment="1" applyProtection="1">
      <alignment horizontal="center" vertical="center"/>
      <protection locked="0" hidden="1"/>
    </xf>
    <xf numFmtId="0" fontId="17" fillId="8" borderId="49" xfId="0" applyFont="1" applyFill="1" applyBorder="1" applyAlignment="1" applyProtection="1">
      <alignment horizontal="center" vertical="center"/>
      <protection locked="0" hidden="1"/>
    </xf>
    <xf numFmtId="0" fontId="17" fillId="8" borderId="50" xfId="0" applyFont="1" applyFill="1" applyBorder="1" applyAlignment="1" applyProtection="1">
      <alignment vertical="center"/>
      <protection locked="0" hidden="1"/>
    </xf>
    <xf numFmtId="0" fontId="17" fillId="8" borderId="51" xfId="0" applyFont="1" applyFill="1" applyBorder="1" applyAlignment="1" applyProtection="1">
      <alignment horizontal="left" vertical="center"/>
      <protection locked="0" hidden="1"/>
    </xf>
    <xf numFmtId="0" fontId="17" fillId="8" borderId="20" xfId="0" applyFont="1" applyFill="1" applyBorder="1" applyAlignment="1" applyProtection="1">
      <alignment horizontal="left" vertical="center"/>
      <protection locked="0" hidden="1"/>
    </xf>
    <xf numFmtId="0" fontId="17" fillId="8" borderId="50" xfId="0" applyFont="1" applyFill="1" applyBorder="1" applyAlignment="1" applyProtection="1">
      <alignment horizontal="left" vertical="center"/>
      <protection locked="0" hidden="1"/>
    </xf>
    <xf numFmtId="0" fontId="17" fillId="8" borderId="22" xfId="0" applyFont="1" applyFill="1" applyBorder="1" applyAlignment="1" applyProtection="1">
      <alignment horizontal="right" vertical="center"/>
      <protection locked="0" hidden="1"/>
    </xf>
    <xf numFmtId="0" fontId="17" fillId="8" borderId="22" xfId="0" applyFont="1" applyFill="1" applyBorder="1" applyAlignment="1" applyProtection="1">
      <alignment horizontal="center" vertical="center"/>
      <protection locked="0" hidden="1"/>
    </xf>
    <xf numFmtId="0" fontId="17" fillId="8" borderId="51" xfId="0" applyFont="1" applyFill="1" applyBorder="1" applyAlignment="1" applyProtection="1">
      <alignment horizontal="center" vertical="center"/>
      <protection locked="0" hidden="1"/>
    </xf>
    <xf numFmtId="0" fontId="17" fillId="8" borderId="52" xfId="0" applyFont="1" applyFill="1" applyBorder="1" applyAlignment="1" applyProtection="1">
      <alignment vertical="center"/>
      <protection locked="0" hidden="1"/>
    </xf>
    <xf numFmtId="0" fontId="17" fillId="8" borderId="53" xfId="0" applyFont="1" applyFill="1" applyBorder="1" applyAlignment="1" applyProtection="1">
      <alignment horizontal="left" vertical="center"/>
      <protection locked="0" hidden="1"/>
    </xf>
    <xf numFmtId="0" fontId="17" fillId="8" borderId="32" xfId="0" applyFont="1" applyFill="1" applyBorder="1" applyAlignment="1" applyProtection="1">
      <alignment horizontal="left" vertical="center"/>
      <protection locked="0" hidden="1"/>
    </xf>
    <xf numFmtId="0" fontId="17" fillId="8" borderId="52" xfId="0" applyFont="1" applyFill="1" applyBorder="1" applyAlignment="1" applyProtection="1">
      <alignment horizontal="left" vertical="center"/>
      <protection locked="0" hidden="1"/>
    </xf>
    <xf numFmtId="0" fontId="17" fillId="8" borderId="33" xfId="0" applyFont="1" applyFill="1" applyBorder="1" applyAlignment="1" applyProtection="1">
      <alignment horizontal="right" vertical="center"/>
      <protection locked="0" hidden="1"/>
    </xf>
    <xf numFmtId="0" fontId="17" fillId="8" borderId="33" xfId="0" applyFont="1" applyFill="1" applyBorder="1" applyAlignment="1" applyProtection="1">
      <alignment horizontal="center" vertical="center"/>
      <protection locked="0" hidden="1"/>
    </xf>
    <xf numFmtId="0" fontId="17" fillId="8" borderId="53" xfId="0" applyFont="1" applyFill="1" applyBorder="1" applyAlignment="1" applyProtection="1">
      <alignment horizontal="center" vertical="center"/>
      <protection locked="0" hidden="1"/>
    </xf>
    <xf numFmtId="0" fontId="17" fillId="8" borderId="54" xfId="0" applyFont="1" applyFill="1" applyBorder="1" applyAlignment="1" applyProtection="1">
      <alignment vertical="center"/>
      <protection locked="0" hidden="1"/>
    </xf>
    <xf numFmtId="0" fontId="17" fillId="8" borderId="55" xfId="0" applyFont="1" applyFill="1" applyBorder="1" applyAlignment="1" applyProtection="1">
      <alignment horizontal="left" vertical="center"/>
      <protection locked="0" hidden="1"/>
    </xf>
    <xf numFmtId="0" fontId="17" fillId="8" borderId="26" xfId="0" applyFont="1" applyFill="1" applyBorder="1" applyAlignment="1" applyProtection="1">
      <alignment horizontal="left" vertical="center"/>
      <protection locked="0" hidden="1"/>
    </xf>
    <xf numFmtId="0" fontId="17" fillId="8" borderId="28" xfId="0" applyFont="1" applyFill="1" applyBorder="1" applyAlignment="1" applyProtection="1">
      <alignment horizontal="center" vertical="center"/>
      <protection locked="0" hidden="1"/>
    </xf>
    <xf numFmtId="0" fontId="17" fillId="8" borderId="55" xfId="0" applyFont="1" applyFill="1" applyBorder="1" applyAlignment="1" applyProtection="1">
      <alignment horizontal="center" vertical="center"/>
      <protection locked="0" hidden="1"/>
    </xf>
    <xf numFmtId="0" fontId="17" fillId="8" borderId="0" xfId="0" applyFont="1" applyFill="1" applyAlignment="1" applyProtection="1">
      <alignment vertical="center"/>
      <protection hidden="1"/>
    </xf>
    <xf numFmtId="0" fontId="17" fillId="8" borderId="0" xfId="0" applyFont="1" applyFill="1" applyAlignment="1" applyProtection="1">
      <alignment horizontal="left" vertical="center"/>
      <protection hidden="1"/>
    </xf>
    <xf numFmtId="0" fontId="17" fillId="8" borderId="0" xfId="0" applyFont="1" applyFill="1" applyAlignment="1" applyProtection="1">
      <alignment horizontal="center" vertical="center"/>
      <protection hidden="1"/>
    </xf>
    <xf numFmtId="0" fontId="17" fillId="8" borderId="0" xfId="0" applyFont="1" applyFill="1" applyAlignment="1" applyProtection="1">
      <alignment horizontal="center"/>
      <protection hidden="1"/>
    </xf>
    <xf numFmtId="0" fontId="17" fillId="8" borderId="0" xfId="0" applyFont="1" applyFill="1" applyAlignment="1" applyProtection="1">
      <alignment horizontal="center"/>
      <protection locked="0" hidden="1"/>
    </xf>
    <xf numFmtId="0" fontId="19" fillId="8" borderId="0" xfId="0" applyFont="1" applyFill="1" applyProtection="1">
      <protection locked="0" hidden="1"/>
    </xf>
    <xf numFmtId="0" fontId="17" fillId="8" borderId="0" xfId="0" applyFont="1" applyFill="1" applyAlignment="1" applyProtection="1">
      <alignment horizontal="left"/>
      <protection hidden="1"/>
    </xf>
    <xf numFmtId="0" fontId="17" fillId="8" borderId="0" xfId="0" applyFont="1" applyFill="1" applyAlignment="1" applyProtection="1">
      <alignment horizontal="left"/>
      <protection locked="0" hidden="1"/>
    </xf>
    <xf numFmtId="0" fontId="17" fillId="8" borderId="54" xfId="0" applyFont="1" applyFill="1" applyBorder="1" applyAlignment="1" applyProtection="1">
      <alignment horizontal="left" vertical="center"/>
      <protection locked="0" hidden="1"/>
    </xf>
    <xf numFmtId="0" fontId="17" fillId="8" borderId="28" xfId="0" applyFont="1" applyFill="1" applyBorder="1" applyAlignment="1" applyProtection="1">
      <alignment horizontal="right" vertical="center"/>
      <protection locked="0" hidden="1"/>
    </xf>
    <xf numFmtId="0" fontId="21" fillId="8" borderId="0" xfId="0" applyFont="1" applyFill="1" applyProtection="1">
      <protection locked="0" hidden="1"/>
    </xf>
    <xf numFmtId="0" fontId="22" fillId="0" borderId="0" xfId="0" applyFont="1" applyAlignment="1" applyProtection="1">
      <alignment horizontal="right" vertical="center"/>
      <protection hidden="1"/>
    </xf>
    <xf numFmtId="0" fontId="22" fillId="0" borderId="0" xfId="0" applyFont="1" applyAlignment="1" applyProtection="1">
      <alignment vertical="center"/>
      <protection hidden="1"/>
    </xf>
    <xf numFmtId="0" fontId="23" fillId="0" borderId="0" xfId="0" applyFont="1" applyAlignment="1" applyProtection="1">
      <alignment vertical="center"/>
      <protection hidden="1"/>
    </xf>
    <xf numFmtId="0" fontId="22" fillId="0" borderId="4" xfId="0" applyFont="1" applyBorder="1" applyAlignment="1" applyProtection="1">
      <alignment horizontal="center" vertical="center"/>
      <protection hidden="1"/>
    </xf>
    <xf numFmtId="0" fontId="22" fillId="0" borderId="58" xfId="0" applyFont="1" applyBorder="1" applyAlignment="1" applyProtection="1">
      <alignment vertical="center"/>
      <protection locked="0"/>
    </xf>
    <xf numFmtId="0" fontId="22" fillId="0" borderId="59" xfId="0" applyFont="1" applyBorder="1" applyAlignment="1" applyProtection="1">
      <alignment vertical="center"/>
      <protection locked="0"/>
    </xf>
    <xf numFmtId="0" fontId="22" fillId="0" borderId="0" xfId="0" quotePrefix="1" applyFont="1" applyAlignment="1" applyProtection="1">
      <alignment horizontal="right" vertical="center"/>
      <protection hidden="1"/>
    </xf>
    <xf numFmtId="0" fontId="22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0" borderId="1" xfId="0" applyFont="1" applyBorder="1" applyAlignment="1" applyProtection="1">
      <alignment horizontal="left" vertical="center"/>
      <protection locked="0"/>
    </xf>
    <xf numFmtId="0" fontId="24" fillId="0" borderId="62" xfId="0" applyFont="1" applyBorder="1" applyAlignment="1" applyProtection="1">
      <alignment horizontal="center" vertical="center"/>
      <protection hidden="1"/>
    </xf>
    <xf numFmtId="0" fontId="24" fillId="0" borderId="63" xfId="0" applyFont="1" applyBorder="1" applyAlignment="1" applyProtection="1">
      <alignment horizontal="center" vertical="center"/>
      <protection hidden="1"/>
    </xf>
    <xf numFmtId="0" fontId="24" fillId="0" borderId="64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vertical="center"/>
      <protection locked="0"/>
    </xf>
    <xf numFmtId="0" fontId="22" fillId="0" borderId="65" xfId="0" applyFont="1" applyBorder="1" applyAlignment="1" applyProtection="1">
      <alignment horizontal="center" vertical="center"/>
      <protection locked="0"/>
    </xf>
    <xf numFmtId="0" fontId="22" fillId="0" borderId="66" xfId="0" applyFont="1" applyBorder="1" applyAlignment="1" applyProtection="1">
      <alignment horizontal="center" vertical="center"/>
      <protection locked="0"/>
    </xf>
    <xf numFmtId="0" fontId="22" fillId="0" borderId="67" xfId="0" applyFont="1" applyBorder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alignment vertical="center"/>
      <protection locked="0"/>
    </xf>
    <xf numFmtId="0" fontId="24" fillId="0" borderId="4" xfId="0" applyFont="1" applyBorder="1" applyAlignment="1" applyProtection="1">
      <alignment horizontal="center" vertical="center"/>
      <protection hidden="1"/>
    </xf>
    <xf numFmtId="0" fontId="22" fillId="0" borderId="9" xfId="0" applyFont="1" applyBorder="1" applyAlignment="1" applyProtection="1">
      <alignment horizontal="center" vertical="center"/>
      <protection locked="0"/>
    </xf>
    <xf numFmtId="0" fontId="22" fillId="0" borderId="9" xfId="0" applyFont="1" applyBorder="1" applyAlignment="1" applyProtection="1">
      <alignment horizontal="center" vertical="center"/>
      <protection hidden="1"/>
    </xf>
    <xf numFmtId="0" fontId="22" fillId="0" borderId="22" xfId="0" applyFont="1" applyBorder="1" applyAlignment="1" applyProtection="1">
      <alignment horizontal="center" vertical="center"/>
      <protection locked="0"/>
    </xf>
    <xf numFmtId="0" fontId="22" fillId="0" borderId="7" xfId="0" applyFont="1" applyBorder="1" applyAlignment="1" applyProtection="1">
      <alignment vertical="center"/>
      <protection locked="0"/>
    </xf>
    <xf numFmtId="0" fontId="22" fillId="0" borderId="58" xfId="0" applyFont="1" applyBorder="1" applyAlignment="1" applyProtection="1">
      <alignment vertical="center"/>
      <protection hidden="1"/>
    </xf>
    <xf numFmtId="0" fontId="22" fillId="0" borderId="59" xfId="0" applyFont="1" applyBorder="1" applyAlignment="1" applyProtection="1">
      <alignment vertical="center"/>
      <protection hidden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distributed" vertical="center"/>
    </xf>
    <xf numFmtId="49" fontId="25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8" xfId="0" applyBorder="1" applyAlignment="1">
      <alignment horizontal="distributed" vertical="center"/>
    </xf>
    <xf numFmtId="0" fontId="0" fillId="0" borderId="59" xfId="0" applyBorder="1" applyAlignment="1">
      <alignment horizontal="center" vertical="center"/>
    </xf>
    <xf numFmtId="49" fontId="25" fillId="0" borderId="68" xfId="0" applyNumberFormat="1" applyFont="1" applyBorder="1" applyAlignment="1">
      <alignment horizontal="center" vertical="center"/>
    </xf>
    <xf numFmtId="0" fontId="0" fillId="0" borderId="68" xfId="0" applyBorder="1" applyAlignment="1">
      <alignment vertical="center"/>
    </xf>
    <xf numFmtId="0" fontId="0" fillId="0" borderId="4" xfId="0" applyBorder="1" applyAlignment="1">
      <alignment vertical="center" shrinkToFit="1"/>
    </xf>
    <xf numFmtId="181" fontId="0" fillId="0" borderId="4" xfId="0" applyNumberFormat="1" applyBorder="1" applyAlignment="1">
      <alignment vertical="center" shrinkToFit="1"/>
    </xf>
    <xf numFmtId="0" fontId="0" fillId="0" borderId="4" xfId="0" applyBorder="1" applyAlignment="1">
      <alignment horizontal="left" vertical="center"/>
    </xf>
    <xf numFmtId="0" fontId="0" fillId="2" borderId="0" xfId="0" applyFill="1" applyAlignment="1" applyProtection="1">
      <alignment horizontal="center"/>
      <protection hidden="1"/>
    </xf>
    <xf numFmtId="0" fontId="0" fillId="2" borderId="4" xfId="0" applyFill="1" applyBorder="1" applyAlignment="1" applyProtection="1">
      <alignment horizontal="center" shrinkToFit="1"/>
      <protection locked="0" hidden="1"/>
    </xf>
    <xf numFmtId="0" fontId="31" fillId="2" borderId="0" xfId="0" applyFont="1" applyFill="1" applyProtection="1">
      <protection hidden="1"/>
    </xf>
    <xf numFmtId="0" fontId="6" fillId="2" borderId="4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/>
      <protection hidden="1"/>
    </xf>
    <xf numFmtId="0" fontId="5" fillId="2" borderId="60" xfId="0" applyFont="1" applyFill="1" applyBorder="1" applyAlignment="1" applyProtection="1">
      <alignment horizontal="center"/>
      <protection hidden="1"/>
    </xf>
    <xf numFmtId="0" fontId="6" fillId="2" borderId="60" xfId="0" applyFont="1" applyFill="1" applyBorder="1" applyAlignment="1" applyProtection="1">
      <alignment horizontal="center" vertical="center" shrinkToFit="1"/>
      <protection locked="0"/>
    </xf>
    <xf numFmtId="0" fontId="33" fillId="2" borderId="0" xfId="0" applyFont="1" applyFill="1" applyProtection="1">
      <protection hidden="1"/>
    </xf>
    <xf numFmtId="0" fontId="33" fillId="2" borderId="0" xfId="0" applyFont="1" applyFill="1" applyAlignment="1" applyProtection="1">
      <alignment horizontal="right"/>
      <protection hidden="1"/>
    </xf>
    <xf numFmtId="0" fontId="24" fillId="0" borderId="38" xfId="0" applyFont="1" applyBorder="1" applyAlignment="1" applyProtection="1">
      <alignment vertical="center" shrinkToFit="1"/>
      <protection hidden="1"/>
    </xf>
    <xf numFmtId="0" fontId="0" fillId="2" borderId="0" xfId="0" applyFill="1" applyAlignment="1" applyProtection="1">
      <alignment horizontal="center" shrinkToFit="1"/>
      <protection hidden="1"/>
    </xf>
    <xf numFmtId="0" fontId="35" fillId="2" borderId="0" xfId="0" applyFont="1" applyFill="1" applyProtection="1">
      <protection hidden="1"/>
    </xf>
    <xf numFmtId="0" fontId="33" fillId="2" borderId="0" xfId="0" applyFont="1" applyFill="1" applyAlignment="1" applyProtection="1">
      <alignment horizontal="right" vertical="center" shrinkToFit="1"/>
      <protection hidden="1"/>
    </xf>
    <xf numFmtId="0" fontId="33" fillId="2" borderId="0" xfId="0" applyFont="1" applyFill="1" applyAlignment="1" applyProtection="1">
      <alignment horizontal="right" vertical="center"/>
      <protection hidden="1"/>
    </xf>
    <xf numFmtId="0" fontId="0" fillId="9" borderId="4" xfId="0" applyFill="1" applyBorder="1" applyAlignment="1" applyProtection="1">
      <alignment horizontal="center" shrinkToFit="1"/>
      <protection locked="0" hidden="1"/>
    </xf>
    <xf numFmtId="0" fontId="0" fillId="2" borderId="0" xfId="0" applyFill="1" applyAlignment="1" applyProtection="1">
      <alignment horizontal="right"/>
      <protection hidden="1"/>
    </xf>
    <xf numFmtId="49" fontId="0" fillId="2" borderId="0" xfId="0" applyNumberFormat="1" applyFill="1" applyAlignment="1" applyProtection="1">
      <alignment horizontal="center" shrinkToFit="1"/>
      <protection hidden="1"/>
    </xf>
    <xf numFmtId="0" fontId="34" fillId="2" borderId="0" xfId="0" applyFont="1" applyFill="1" applyAlignment="1" applyProtection="1">
      <alignment horizontal="center"/>
      <protection hidden="1"/>
    </xf>
    <xf numFmtId="0" fontId="34" fillId="2" borderId="0" xfId="0" applyFont="1" applyFill="1" applyAlignment="1" applyProtection="1">
      <alignment horizontal="center" vertical="center"/>
      <protection hidden="1"/>
    </xf>
    <xf numFmtId="0" fontId="34" fillId="9" borderId="0" xfId="0" applyFont="1" applyFill="1" applyAlignment="1" applyProtection="1">
      <alignment shrinkToFit="1"/>
      <protection hidden="1"/>
    </xf>
    <xf numFmtId="0" fontId="35" fillId="2" borderId="0" xfId="0" applyFont="1" applyFill="1" applyAlignment="1" applyProtection="1">
      <alignment horizontal="left"/>
      <protection hidden="1"/>
    </xf>
    <xf numFmtId="0" fontId="35" fillId="9" borderId="0" xfId="0" applyFont="1" applyFill="1" applyAlignment="1" applyProtection="1">
      <alignment vertical="center"/>
      <protection hidden="1"/>
    </xf>
    <xf numFmtId="49" fontId="35" fillId="9" borderId="0" xfId="0" applyNumberFormat="1" applyFont="1" applyFill="1" applyAlignment="1" applyProtection="1">
      <alignment vertical="center"/>
      <protection hidden="1"/>
    </xf>
    <xf numFmtId="0" fontId="0" fillId="9" borderId="0" xfId="0" applyFill="1" applyProtection="1">
      <protection hidden="1"/>
    </xf>
    <xf numFmtId="0" fontId="36" fillId="2" borderId="0" xfId="0" applyFont="1" applyFill="1" applyAlignment="1" applyProtection="1">
      <alignment horizontal="center" vertical="center"/>
      <protection hidden="1"/>
    </xf>
    <xf numFmtId="0" fontId="38" fillId="2" borderId="0" xfId="0" applyFont="1" applyFill="1" applyAlignment="1" applyProtection="1">
      <alignment horizontal="center"/>
      <protection hidden="1"/>
    </xf>
    <xf numFmtId="177" fontId="10" fillId="8" borderId="0" xfId="0" applyNumberFormat="1" applyFont="1" applyFill="1" applyProtection="1">
      <protection locked="0" hidden="1"/>
    </xf>
    <xf numFmtId="178" fontId="10" fillId="8" borderId="0" xfId="0" applyNumberFormat="1" applyFont="1" applyFill="1" applyProtection="1">
      <protection locked="0" hidden="1"/>
    </xf>
    <xf numFmtId="0" fontId="10" fillId="8" borderId="0" xfId="0" applyFont="1" applyFill="1" applyAlignment="1" applyProtection="1">
      <alignment horizontal="right"/>
      <protection locked="0" hidden="1"/>
    </xf>
    <xf numFmtId="177" fontId="10" fillId="8" borderId="0" xfId="0" applyNumberFormat="1" applyFont="1" applyFill="1" applyAlignment="1" applyProtection="1">
      <alignment horizontal="right"/>
      <protection locked="0" hidden="1"/>
    </xf>
    <xf numFmtId="178" fontId="10" fillId="8" borderId="0" xfId="0" applyNumberFormat="1" applyFont="1" applyFill="1" applyAlignment="1" applyProtection="1">
      <alignment horizontal="center"/>
      <protection locked="0" hidden="1"/>
    </xf>
    <xf numFmtId="0" fontId="10" fillId="8" borderId="0" xfId="0" applyFont="1" applyFill="1" applyAlignment="1" applyProtection="1">
      <alignment horizontal="center"/>
      <protection locked="0" hidden="1"/>
    </xf>
    <xf numFmtId="0" fontId="10" fillId="8" borderId="0" xfId="0" applyFont="1" applyFill="1" applyAlignment="1" applyProtection="1">
      <alignment horizontal="left"/>
      <protection locked="0" hidden="1"/>
    </xf>
    <xf numFmtId="0" fontId="10" fillId="8" borderId="0" xfId="0" applyFont="1" applyFill="1" applyAlignment="1" applyProtection="1">
      <alignment horizontal="distributed"/>
      <protection locked="0" hidden="1"/>
    </xf>
    <xf numFmtId="0" fontId="9" fillId="8" borderId="0" xfId="0" applyFont="1" applyFill="1" applyAlignment="1" applyProtection="1">
      <alignment shrinkToFit="1"/>
      <protection locked="0" hidden="1"/>
    </xf>
    <xf numFmtId="0" fontId="9" fillId="8" borderId="0" xfId="0" applyFont="1" applyFill="1" applyAlignment="1" applyProtection="1">
      <alignment horizontal="right" shrinkToFit="1"/>
      <protection locked="0" hidden="1"/>
    </xf>
    <xf numFmtId="0" fontId="9" fillId="8" borderId="0" xfId="0" applyFont="1" applyFill="1" applyAlignment="1" applyProtection="1">
      <alignment horizontal="right"/>
      <protection locked="0" hidden="1"/>
    </xf>
    <xf numFmtId="177" fontId="9" fillId="8" borderId="0" xfId="0" applyNumberFormat="1" applyFont="1" applyFill="1" applyAlignment="1" applyProtection="1">
      <alignment shrinkToFit="1"/>
      <protection locked="0" hidden="1"/>
    </xf>
    <xf numFmtId="10" fontId="9" fillId="8" borderId="0" xfId="2" applyNumberFormat="1" applyFont="1" applyFill="1" applyAlignment="1" applyProtection="1">
      <protection locked="0" hidden="1"/>
    </xf>
    <xf numFmtId="183" fontId="9" fillId="8" borderId="0" xfId="0" applyNumberFormat="1" applyFont="1" applyFill="1" applyAlignment="1" applyProtection="1">
      <alignment shrinkToFit="1"/>
      <protection locked="0" hidden="1"/>
    </xf>
    <xf numFmtId="182" fontId="9" fillId="8" borderId="0" xfId="2" applyNumberFormat="1" applyFont="1" applyFill="1" applyAlignment="1" applyProtection="1">
      <alignment shrinkToFit="1"/>
      <protection locked="0" hidden="1"/>
    </xf>
    <xf numFmtId="177" fontId="29" fillId="8" borderId="0" xfId="1" applyNumberFormat="1" applyFont="1" applyFill="1" applyAlignment="1" applyProtection="1">
      <alignment shrinkToFit="1"/>
      <protection locked="0" hidden="1"/>
    </xf>
    <xf numFmtId="184" fontId="9" fillId="8" borderId="0" xfId="2" applyNumberFormat="1" applyFont="1" applyFill="1" applyAlignment="1" applyProtection="1">
      <alignment shrinkToFit="1"/>
      <protection locked="0" hidden="1"/>
    </xf>
    <xf numFmtId="185" fontId="9" fillId="8" borderId="0" xfId="2" applyNumberFormat="1" applyFont="1" applyFill="1" applyAlignment="1" applyProtection="1">
      <alignment shrinkToFit="1"/>
      <protection locked="0" hidden="1"/>
    </xf>
    <xf numFmtId="177" fontId="29" fillId="8" borderId="0" xfId="0" applyNumberFormat="1" applyFont="1" applyFill="1" applyAlignment="1" applyProtection="1">
      <alignment shrinkToFit="1"/>
      <protection locked="0" hidden="1"/>
    </xf>
    <xf numFmtId="10" fontId="9" fillId="8" borderId="0" xfId="2" applyNumberFormat="1" applyFont="1" applyFill="1" applyAlignment="1" applyProtection="1">
      <alignment shrinkToFit="1"/>
      <protection locked="0" hidden="1"/>
    </xf>
    <xf numFmtId="177" fontId="27" fillId="8" borderId="0" xfId="0" applyNumberFormat="1" applyFont="1" applyFill="1" applyAlignment="1" applyProtection="1">
      <alignment shrinkToFit="1"/>
      <protection locked="0" hidden="1"/>
    </xf>
    <xf numFmtId="58" fontId="10" fillId="8" borderId="0" xfId="0" applyNumberFormat="1" applyFont="1" applyFill="1" applyAlignment="1" applyProtection="1">
      <alignment horizontal="center"/>
      <protection locked="0" hidden="1"/>
    </xf>
    <xf numFmtId="178" fontId="13" fillId="8" borderId="0" xfId="0" applyNumberFormat="1" applyFont="1" applyFill="1" applyAlignment="1" applyProtection="1">
      <alignment horizontal="center"/>
      <protection locked="0" hidden="1"/>
    </xf>
    <xf numFmtId="0" fontId="10" fillId="8" borderId="0" xfId="0" applyFont="1" applyFill="1" applyAlignment="1" applyProtection="1">
      <alignment vertical="center"/>
      <protection locked="0" hidden="1"/>
    </xf>
    <xf numFmtId="178" fontId="10" fillId="8" borderId="0" xfId="0" applyNumberFormat="1" applyFont="1" applyFill="1" applyAlignment="1" applyProtection="1">
      <alignment vertical="center"/>
      <protection locked="0" hidden="1"/>
    </xf>
    <xf numFmtId="0" fontId="11" fillId="8" borderId="0" xfId="0" applyFont="1" applyFill="1" applyAlignment="1" applyProtection="1">
      <alignment horizontal="center"/>
      <protection locked="0" hidden="1"/>
    </xf>
    <xf numFmtId="0" fontId="10" fillId="8" borderId="39" xfId="0" applyFont="1" applyFill="1" applyBorder="1" applyProtection="1">
      <protection locked="0" hidden="1"/>
    </xf>
    <xf numFmtId="0" fontId="10" fillId="8" borderId="39" xfId="0" applyFont="1" applyFill="1" applyBorder="1" applyAlignment="1" applyProtection="1">
      <alignment horizontal="left"/>
      <protection locked="0" hidden="1"/>
    </xf>
    <xf numFmtId="0" fontId="10" fillId="8" borderId="39" xfId="0" applyFont="1" applyFill="1" applyBorder="1" applyAlignment="1" applyProtection="1">
      <alignment horizontal="center"/>
      <protection locked="0" hidden="1"/>
    </xf>
    <xf numFmtId="177" fontId="10" fillId="8" borderId="39" xfId="0" applyNumberFormat="1" applyFont="1" applyFill="1" applyBorder="1" applyProtection="1">
      <protection locked="0" hidden="1"/>
    </xf>
    <xf numFmtId="178" fontId="10" fillId="8" borderId="39" xfId="0" applyNumberFormat="1" applyFont="1" applyFill="1" applyBorder="1" applyProtection="1">
      <protection locked="0" hidden="1"/>
    </xf>
    <xf numFmtId="0" fontId="10" fillId="6" borderId="40" xfId="0" applyFont="1" applyFill="1" applyBorder="1" applyAlignment="1" applyProtection="1">
      <alignment horizontal="center" vertical="center"/>
      <protection locked="0" hidden="1"/>
    </xf>
    <xf numFmtId="0" fontId="10" fillId="6" borderId="41" xfId="0" applyFont="1" applyFill="1" applyBorder="1" applyAlignment="1" applyProtection="1">
      <alignment horizontal="left" vertical="center"/>
      <protection locked="0" hidden="1"/>
    </xf>
    <xf numFmtId="0" fontId="10" fillId="6" borderId="42" xfId="0" applyFont="1" applyFill="1" applyBorder="1" applyAlignment="1" applyProtection="1">
      <alignment horizontal="center" vertical="center"/>
      <protection locked="0" hidden="1"/>
    </xf>
    <xf numFmtId="0" fontId="10" fillId="6" borderId="43" xfId="0" applyFont="1" applyFill="1" applyBorder="1" applyAlignment="1" applyProtection="1">
      <alignment horizontal="center" vertical="center"/>
      <protection locked="0" hidden="1"/>
    </xf>
    <xf numFmtId="177" fontId="10" fillId="6" borderId="41" xfId="0" applyNumberFormat="1" applyFont="1" applyFill="1" applyBorder="1" applyAlignment="1" applyProtection="1">
      <alignment horizontal="center" vertical="center"/>
      <protection locked="0" hidden="1"/>
    </xf>
    <xf numFmtId="177" fontId="10" fillId="6" borderId="40" xfId="0" applyNumberFormat="1" applyFont="1" applyFill="1" applyBorder="1" applyAlignment="1" applyProtection="1">
      <alignment horizontal="center" vertical="center"/>
      <protection locked="0" hidden="1"/>
    </xf>
    <xf numFmtId="177" fontId="10" fillId="6" borderId="42" xfId="0" applyNumberFormat="1" applyFont="1" applyFill="1" applyBorder="1" applyAlignment="1" applyProtection="1">
      <alignment horizontal="center" vertical="center"/>
      <protection locked="0" hidden="1"/>
    </xf>
    <xf numFmtId="0" fontId="10" fillId="8" borderId="0" xfId="0" applyFont="1" applyFill="1" applyAlignment="1" applyProtection="1">
      <alignment horizontal="left" vertical="center"/>
      <protection locked="0" hidden="1"/>
    </xf>
    <xf numFmtId="0" fontId="9" fillId="8" borderId="0" xfId="0" applyFont="1" applyFill="1" applyAlignment="1" applyProtection="1">
      <alignment horizontal="center" vertical="center"/>
      <protection locked="0" hidden="1"/>
    </xf>
    <xf numFmtId="0" fontId="10" fillId="8" borderId="0" xfId="0" applyFont="1" applyFill="1" applyAlignment="1" applyProtection="1">
      <alignment horizontal="center" vertical="center"/>
      <protection locked="0" hidden="1"/>
    </xf>
    <xf numFmtId="38" fontId="10" fillId="8" borderId="0" xfId="1" applyFont="1" applyFill="1" applyBorder="1" applyAlignment="1" applyProtection="1">
      <alignment horizontal="right" vertical="center"/>
      <protection locked="0" hidden="1"/>
    </xf>
    <xf numFmtId="0" fontId="9" fillId="6" borderId="40" xfId="0" applyFont="1" applyFill="1" applyBorder="1" applyAlignment="1" applyProtection="1">
      <alignment horizontal="center" vertical="center"/>
      <protection locked="0" hidden="1"/>
    </xf>
    <xf numFmtId="0" fontId="9" fillId="6" borderId="42" xfId="0" applyFont="1" applyFill="1" applyBorder="1" applyAlignment="1" applyProtection="1">
      <alignment horizontal="center" vertical="center"/>
      <protection locked="0" hidden="1"/>
    </xf>
    <xf numFmtId="0" fontId="9" fillId="6" borderId="43" xfId="0" applyFont="1" applyFill="1" applyBorder="1" applyAlignment="1" applyProtection="1">
      <alignment horizontal="center" vertical="center"/>
      <protection locked="0" hidden="1"/>
    </xf>
    <xf numFmtId="0" fontId="9" fillId="8" borderId="0" xfId="0" applyFont="1" applyFill="1" applyAlignment="1" applyProtection="1">
      <alignment horizontal="left" vertical="center"/>
      <protection locked="0" hidden="1"/>
    </xf>
    <xf numFmtId="38" fontId="9" fillId="8" borderId="0" xfId="0" applyNumberFormat="1" applyFont="1" applyFill="1" applyAlignment="1" applyProtection="1">
      <alignment horizontal="center" vertical="center"/>
      <protection locked="0" hidden="1"/>
    </xf>
    <xf numFmtId="0" fontId="9" fillId="8" borderId="0" xfId="0" applyFont="1" applyFill="1" applyAlignment="1" applyProtection="1">
      <alignment horizontal="left"/>
      <protection locked="0" hidden="1"/>
    </xf>
    <xf numFmtId="0" fontId="9" fillId="8" borderId="0" xfId="0" applyFont="1" applyFill="1" applyAlignment="1" applyProtection="1">
      <alignment horizontal="center"/>
      <protection locked="0" hidden="1"/>
    </xf>
    <xf numFmtId="0" fontId="30" fillId="8" borderId="0" xfId="0" applyFont="1" applyFill="1" applyProtection="1">
      <protection locked="0" hidden="1"/>
    </xf>
    <xf numFmtId="177" fontId="9" fillId="8" borderId="0" xfId="0" applyNumberFormat="1" applyFont="1" applyFill="1" applyAlignment="1" applyProtection="1">
      <alignment horizontal="left"/>
      <protection locked="0" hidden="1"/>
    </xf>
    <xf numFmtId="0" fontId="9" fillId="8" borderId="0" xfId="0" applyFont="1" applyFill="1" applyAlignment="1" applyProtection="1">
      <alignment vertical="center" textRotation="255"/>
      <protection locked="0" hidden="1"/>
    </xf>
    <xf numFmtId="0" fontId="3" fillId="2" borderId="1" xfId="0" applyFont="1" applyFill="1" applyBorder="1" applyAlignment="1" applyProtection="1">
      <alignment horizontal="center"/>
      <protection hidden="1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/>
      <protection hidden="1"/>
    </xf>
    <xf numFmtId="0" fontId="5" fillId="2" borderId="2" xfId="0" applyFont="1" applyFill="1" applyBorder="1" applyAlignment="1" applyProtection="1">
      <alignment horizontal="center"/>
      <protection hidden="1"/>
    </xf>
    <xf numFmtId="0" fontId="6" fillId="2" borderId="2" xfId="0" applyFont="1" applyFill="1" applyBorder="1" applyAlignment="1" applyProtection="1">
      <alignment horizontal="left" vertical="center" shrinkToFit="1"/>
      <protection locked="0"/>
    </xf>
    <xf numFmtId="0" fontId="6" fillId="2" borderId="60" xfId="0" applyFont="1" applyFill="1" applyBorder="1" applyAlignment="1" applyProtection="1">
      <alignment horizontal="left" vertical="center" shrinkToFit="1"/>
      <protection locked="0"/>
    </xf>
    <xf numFmtId="0" fontId="6" fillId="2" borderId="3" xfId="0" applyFont="1" applyFill="1" applyBorder="1" applyAlignment="1" applyProtection="1">
      <alignment horizontal="left" vertical="center" shrinkToFit="1"/>
      <protection locked="0"/>
    </xf>
    <xf numFmtId="0" fontId="37" fillId="2" borderId="0" xfId="0" applyFont="1" applyFill="1" applyAlignment="1" applyProtection="1">
      <alignment horizontal="center" shrinkToFit="1"/>
      <protection locked="0"/>
    </xf>
    <xf numFmtId="0" fontId="6" fillId="2" borderId="4" xfId="0" applyFont="1" applyFill="1" applyBorder="1" applyAlignment="1" applyProtection="1">
      <alignment horizontal="left" vertical="center" shrinkToFit="1"/>
      <protection locked="0"/>
    </xf>
    <xf numFmtId="0" fontId="6" fillId="2" borderId="2" xfId="0" applyFont="1" applyFill="1" applyBorder="1" applyAlignment="1" applyProtection="1">
      <alignment horizontal="left" shrinkToFit="1"/>
      <protection locked="0"/>
    </xf>
    <xf numFmtId="0" fontId="6" fillId="2" borderId="60" xfId="0" applyFont="1" applyFill="1" applyBorder="1" applyAlignment="1" applyProtection="1">
      <alignment horizontal="left" shrinkToFit="1"/>
      <protection locked="0"/>
    </xf>
    <xf numFmtId="0" fontId="6" fillId="2" borderId="3" xfId="0" applyFont="1" applyFill="1" applyBorder="1" applyAlignment="1" applyProtection="1">
      <alignment horizontal="left" shrinkToFit="1"/>
      <protection locked="0"/>
    </xf>
    <xf numFmtId="0" fontId="0" fillId="2" borderId="2" xfId="0" quotePrefix="1" applyFill="1" applyBorder="1" applyAlignment="1" applyProtection="1">
      <alignment horizontal="left"/>
      <protection hidden="1"/>
    </xf>
    <xf numFmtId="0" fontId="0" fillId="2" borderId="3" xfId="0" quotePrefix="1" applyFill="1" applyBorder="1" applyAlignment="1" applyProtection="1">
      <alignment horizontal="left"/>
      <protection hidden="1"/>
    </xf>
    <xf numFmtId="0" fontId="0" fillId="2" borderId="2" xfId="0" applyFill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2" borderId="2" xfId="0" applyFill="1" applyBorder="1" applyAlignment="1" applyProtection="1">
      <alignment horizontal="left"/>
      <protection hidden="1"/>
    </xf>
    <xf numFmtId="0" fontId="0" fillId="2" borderId="3" xfId="0" applyFill="1" applyBorder="1" applyAlignment="1" applyProtection="1">
      <alignment horizontal="left"/>
      <protection hidden="1"/>
    </xf>
    <xf numFmtId="0" fontId="9" fillId="8" borderId="0" xfId="0" applyFont="1" applyFill="1" applyAlignment="1" applyProtection="1">
      <alignment horizontal="center" vertical="center" textRotation="255"/>
      <protection locked="0" hidden="1"/>
    </xf>
    <xf numFmtId="0" fontId="9" fillId="8" borderId="0" xfId="0" applyFont="1" applyFill="1" applyAlignment="1" applyProtection="1">
      <alignment horizontal="center"/>
      <protection locked="0" hidden="1"/>
    </xf>
    <xf numFmtId="14" fontId="9" fillId="8" borderId="0" xfId="0" applyNumberFormat="1" applyFont="1" applyFill="1" applyAlignment="1" applyProtection="1">
      <alignment horizontal="left"/>
      <protection locked="0" hidden="1"/>
    </xf>
    <xf numFmtId="0" fontId="9" fillId="8" borderId="0" xfId="0" applyFont="1" applyFill="1" applyAlignment="1" applyProtection="1">
      <alignment shrinkToFit="1"/>
      <protection locked="0" hidden="1"/>
    </xf>
    <xf numFmtId="0" fontId="9" fillId="8" borderId="0" xfId="0" applyFont="1" applyFill="1" applyAlignment="1" applyProtection="1">
      <alignment horizontal="left" shrinkToFit="1"/>
      <protection locked="0" hidden="1"/>
    </xf>
    <xf numFmtId="177" fontId="10" fillId="8" borderId="1" xfId="0" applyNumberFormat="1" applyFont="1" applyFill="1" applyBorder="1" applyAlignment="1" applyProtection="1">
      <alignment horizontal="center"/>
      <protection locked="0" hidden="1"/>
    </xf>
    <xf numFmtId="58" fontId="10" fillId="8" borderId="38" xfId="0" applyNumberFormat="1" applyFont="1" applyFill="1" applyBorder="1" applyAlignment="1" applyProtection="1">
      <alignment horizontal="center"/>
      <protection locked="0" hidden="1"/>
    </xf>
    <xf numFmtId="0" fontId="12" fillId="8" borderId="0" xfId="0" applyFont="1" applyFill="1" applyAlignment="1" applyProtection="1">
      <alignment horizontal="center" vertical="center" shrinkToFit="1"/>
      <protection locked="0" hidden="1"/>
    </xf>
    <xf numFmtId="0" fontId="28" fillId="8" borderId="0" xfId="0" applyFont="1" applyFill="1" applyAlignment="1" applyProtection="1">
      <alignment horizontal="center" shrinkToFit="1"/>
      <protection locked="0" hidden="1"/>
    </xf>
    <xf numFmtId="0" fontId="14" fillId="8" borderId="1" xfId="0" applyFont="1" applyFill="1" applyBorder="1" applyAlignment="1" applyProtection="1">
      <alignment horizontal="left" shrinkToFit="1"/>
      <protection locked="0" hidden="1"/>
    </xf>
    <xf numFmtId="177" fontId="10" fillId="8" borderId="0" xfId="0" applyNumberFormat="1" applyFont="1" applyFill="1" applyAlignment="1" applyProtection="1">
      <alignment horizontal="center" vertical="center" textRotation="255"/>
      <protection locked="0" hidden="1"/>
    </xf>
    <xf numFmtId="5" fontId="15" fillId="8" borderId="39" xfId="1" applyNumberFormat="1" applyFont="1" applyFill="1" applyBorder="1" applyAlignment="1" applyProtection="1">
      <alignment horizontal="center"/>
      <protection locked="0" hidden="1"/>
    </xf>
    <xf numFmtId="38" fontId="10" fillId="8" borderId="51" xfId="1" applyFont="1" applyFill="1" applyBorder="1" applyAlignment="1" applyProtection="1">
      <alignment vertical="center"/>
      <protection locked="0" hidden="1"/>
    </xf>
    <xf numFmtId="38" fontId="10" fillId="8" borderId="50" xfId="1" applyFont="1" applyFill="1" applyBorder="1" applyAlignment="1" applyProtection="1">
      <alignment vertical="center"/>
      <protection locked="0" hidden="1"/>
    </xf>
    <xf numFmtId="38" fontId="10" fillId="8" borderId="51" xfId="1" applyFont="1" applyFill="1" applyBorder="1" applyAlignment="1" applyProtection="1">
      <alignment horizontal="right" vertical="center"/>
      <protection locked="0" hidden="1"/>
    </xf>
    <xf numFmtId="38" fontId="10" fillId="8" borderId="20" xfId="1" applyFont="1" applyFill="1" applyBorder="1" applyAlignment="1" applyProtection="1">
      <alignment horizontal="right" vertical="center"/>
      <protection locked="0" hidden="1"/>
    </xf>
    <xf numFmtId="38" fontId="10" fillId="8" borderId="12" xfId="1" applyFont="1" applyFill="1" applyBorder="1" applyAlignment="1" applyProtection="1">
      <alignment vertical="center"/>
      <protection locked="0" hidden="1"/>
    </xf>
    <xf numFmtId="38" fontId="10" fillId="8" borderId="44" xfId="1" applyFont="1" applyFill="1" applyBorder="1" applyAlignment="1" applyProtection="1">
      <alignment vertical="center"/>
      <protection locked="0" hidden="1"/>
    </xf>
    <xf numFmtId="38" fontId="10" fillId="8" borderId="53" xfId="1" applyFont="1" applyFill="1" applyBorder="1" applyAlignment="1" applyProtection="1">
      <alignment horizontal="right" vertical="center"/>
      <protection locked="0" hidden="1"/>
    </xf>
    <xf numFmtId="38" fontId="10" fillId="8" borderId="32" xfId="1" applyFont="1" applyFill="1" applyBorder="1" applyAlignment="1" applyProtection="1">
      <alignment horizontal="right" vertical="center"/>
      <protection locked="0" hidden="1"/>
    </xf>
    <xf numFmtId="38" fontId="10" fillId="8" borderId="49" xfId="1" applyFont="1" applyFill="1" applyBorder="1" applyAlignment="1" applyProtection="1">
      <alignment vertical="center"/>
      <protection locked="0" hidden="1"/>
    </xf>
    <xf numFmtId="38" fontId="10" fillId="8" borderId="48" xfId="1" applyFont="1" applyFill="1" applyBorder="1" applyAlignment="1" applyProtection="1">
      <alignment vertical="center"/>
      <protection locked="0" hidden="1"/>
    </xf>
    <xf numFmtId="38" fontId="10" fillId="8" borderId="49" xfId="1" applyFont="1" applyFill="1" applyBorder="1" applyAlignment="1" applyProtection="1">
      <alignment horizontal="right" vertical="center"/>
      <protection locked="0" hidden="1"/>
    </xf>
    <xf numFmtId="38" fontId="10" fillId="8" borderId="14" xfId="1" applyFont="1" applyFill="1" applyBorder="1" applyAlignment="1" applyProtection="1">
      <alignment horizontal="right" vertical="center"/>
      <protection locked="0" hidden="1"/>
    </xf>
    <xf numFmtId="38" fontId="10" fillId="8" borderId="45" xfId="1" applyFont="1" applyFill="1" applyBorder="1" applyAlignment="1" applyProtection="1">
      <alignment horizontal="right" vertical="center"/>
      <protection locked="0" hidden="1"/>
    </xf>
    <xf numFmtId="38" fontId="10" fillId="8" borderId="47" xfId="1" applyFont="1" applyFill="1" applyBorder="1" applyAlignment="1" applyProtection="1">
      <alignment horizontal="right" vertical="center"/>
      <protection locked="0" hidden="1"/>
    </xf>
    <xf numFmtId="0" fontId="10" fillId="8" borderId="0" xfId="0" applyFont="1" applyFill="1" applyAlignment="1" applyProtection="1">
      <alignment horizontal="left" vertical="distributed"/>
      <protection locked="0" hidden="1"/>
    </xf>
    <xf numFmtId="0" fontId="10" fillId="8" borderId="0" xfId="0" applyFont="1" applyFill="1" applyAlignment="1" applyProtection="1">
      <alignment horizontal="center" vertical="center" textRotation="255"/>
      <protection locked="0" hidden="1"/>
    </xf>
    <xf numFmtId="177" fontId="10" fillId="6" borderId="41" xfId="0" applyNumberFormat="1" applyFont="1" applyFill="1" applyBorder="1" applyAlignment="1" applyProtection="1">
      <alignment horizontal="center" vertical="center"/>
      <protection locked="0" hidden="1"/>
    </xf>
    <xf numFmtId="177" fontId="10" fillId="6" borderId="40" xfId="0" applyNumberFormat="1" applyFont="1" applyFill="1" applyBorder="1" applyAlignment="1" applyProtection="1">
      <alignment horizontal="center" vertical="center"/>
      <protection locked="0" hidden="1"/>
    </xf>
    <xf numFmtId="38" fontId="10" fillId="8" borderId="45" xfId="1" applyFont="1" applyFill="1" applyBorder="1" applyAlignment="1" applyProtection="1">
      <alignment vertical="center"/>
      <protection locked="0" hidden="1"/>
    </xf>
    <xf numFmtId="38" fontId="10" fillId="8" borderId="46" xfId="1" applyFont="1" applyFill="1" applyBorder="1" applyAlignment="1" applyProtection="1">
      <alignment vertical="center"/>
      <protection locked="0" hidden="1"/>
    </xf>
    <xf numFmtId="0" fontId="26" fillId="8" borderId="0" xfId="0" applyFont="1" applyFill="1" applyAlignment="1" applyProtection="1">
      <alignment horizontal="center"/>
      <protection locked="0" hidden="1"/>
    </xf>
    <xf numFmtId="38" fontId="10" fillId="8" borderId="53" xfId="1" applyFont="1" applyFill="1" applyBorder="1" applyAlignment="1" applyProtection="1">
      <alignment vertical="center"/>
      <protection locked="0" hidden="1"/>
    </xf>
    <xf numFmtId="38" fontId="10" fillId="8" borderId="52" xfId="1" applyFont="1" applyFill="1" applyBorder="1" applyAlignment="1" applyProtection="1">
      <alignment vertical="center"/>
      <protection locked="0" hidden="1"/>
    </xf>
    <xf numFmtId="0" fontId="10" fillId="8" borderId="49" xfId="0" applyFont="1" applyFill="1" applyBorder="1" applyAlignment="1" applyProtection="1">
      <alignment horizontal="left" vertical="center"/>
      <protection locked="0" hidden="1"/>
    </xf>
    <xf numFmtId="0" fontId="10" fillId="8" borderId="14" xfId="0" applyFont="1" applyFill="1" applyBorder="1" applyAlignment="1" applyProtection="1">
      <alignment horizontal="left" vertical="center"/>
      <protection locked="0" hidden="1"/>
    </xf>
    <xf numFmtId="0" fontId="10" fillId="8" borderId="48" xfId="0" applyFont="1" applyFill="1" applyBorder="1" applyAlignment="1" applyProtection="1">
      <alignment horizontal="left" vertical="center"/>
      <protection locked="0" hidden="1"/>
    </xf>
    <xf numFmtId="38" fontId="10" fillId="8" borderId="49" xfId="1" applyFont="1" applyFill="1" applyBorder="1" applyAlignment="1" applyProtection="1">
      <alignment horizontal="left" vertical="center"/>
      <protection locked="0" hidden="1"/>
    </xf>
    <xf numFmtId="38" fontId="10" fillId="8" borderId="14" xfId="1" applyFont="1" applyFill="1" applyBorder="1" applyAlignment="1" applyProtection="1">
      <alignment horizontal="left" vertical="center"/>
      <protection locked="0" hidden="1"/>
    </xf>
    <xf numFmtId="0" fontId="10" fillId="8" borderId="55" xfId="0" applyFont="1" applyFill="1" applyBorder="1" applyAlignment="1" applyProtection="1">
      <alignment horizontal="left" vertical="center"/>
      <protection locked="0" hidden="1"/>
    </xf>
    <xf numFmtId="0" fontId="10" fillId="8" borderId="26" xfId="0" applyFont="1" applyFill="1" applyBorder="1" applyAlignment="1" applyProtection="1">
      <alignment horizontal="left" vertical="center"/>
      <protection locked="0" hidden="1"/>
    </xf>
    <xf numFmtId="0" fontId="10" fillId="8" borderId="54" xfId="0" applyFont="1" applyFill="1" applyBorder="1" applyAlignment="1" applyProtection="1">
      <alignment horizontal="left" vertical="center"/>
      <protection locked="0" hidden="1"/>
    </xf>
    <xf numFmtId="38" fontId="10" fillId="8" borderId="55" xfId="1" applyFont="1" applyFill="1" applyBorder="1" applyAlignment="1" applyProtection="1">
      <alignment horizontal="left" vertical="center"/>
      <protection locked="0" hidden="1"/>
    </xf>
    <xf numFmtId="38" fontId="10" fillId="8" borderId="26" xfId="1" applyFont="1" applyFill="1" applyBorder="1" applyAlignment="1" applyProtection="1">
      <alignment horizontal="left" vertical="center"/>
      <protection locked="0" hidden="1"/>
    </xf>
    <xf numFmtId="0" fontId="9" fillId="8" borderId="39" xfId="0" applyFont="1" applyFill="1" applyBorder="1" applyAlignment="1" applyProtection="1">
      <alignment horizontal="left" vertical="center" shrinkToFit="1"/>
      <protection locked="0" hidden="1"/>
    </xf>
    <xf numFmtId="0" fontId="9" fillId="6" borderId="41" xfId="0" applyFont="1" applyFill="1" applyBorder="1" applyAlignment="1" applyProtection="1">
      <alignment horizontal="center" vertical="center"/>
      <protection locked="0" hidden="1"/>
    </xf>
    <xf numFmtId="0" fontId="9" fillId="6" borderId="42" xfId="0" applyFont="1" applyFill="1" applyBorder="1" applyAlignment="1" applyProtection="1">
      <alignment horizontal="center" vertical="center"/>
      <protection locked="0" hidden="1"/>
    </xf>
    <xf numFmtId="0" fontId="9" fillId="6" borderId="40" xfId="0" applyFont="1" applyFill="1" applyBorder="1" applyAlignment="1" applyProtection="1">
      <alignment horizontal="center" vertical="center"/>
      <protection locked="0" hidden="1"/>
    </xf>
    <xf numFmtId="38" fontId="9" fillId="6" borderId="41" xfId="1" applyFont="1" applyFill="1" applyBorder="1" applyAlignment="1" applyProtection="1">
      <alignment horizontal="center" vertical="center"/>
      <protection locked="0" hidden="1"/>
    </xf>
    <xf numFmtId="38" fontId="9" fillId="6" borderId="40" xfId="1" applyFont="1" applyFill="1" applyBorder="1" applyAlignment="1" applyProtection="1">
      <alignment horizontal="center" vertical="center"/>
      <protection locked="0" hidden="1"/>
    </xf>
    <xf numFmtId="38" fontId="9" fillId="6" borderId="42" xfId="1" applyFont="1" applyFill="1" applyBorder="1" applyAlignment="1" applyProtection="1">
      <alignment horizontal="center" vertical="center"/>
      <protection locked="0" hidden="1"/>
    </xf>
    <xf numFmtId="38" fontId="10" fillId="8" borderId="55" xfId="1" applyFont="1" applyFill="1" applyBorder="1" applyAlignment="1" applyProtection="1">
      <alignment vertical="center"/>
      <protection locked="0" hidden="1"/>
    </xf>
    <xf numFmtId="38" fontId="10" fillId="8" borderId="54" xfId="1" applyFont="1" applyFill="1" applyBorder="1" applyAlignment="1" applyProtection="1">
      <alignment vertical="center"/>
      <protection locked="0" hidden="1"/>
    </xf>
    <xf numFmtId="38" fontId="10" fillId="8" borderId="55" xfId="1" applyFont="1" applyFill="1" applyBorder="1" applyAlignment="1" applyProtection="1">
      <alignment horizontal="right" vertical="center"/>
      <protection locked="0" hidden="1"/>
    </xf>
    <xf numFmtId="38" fontId="10" fillId="8" borderId="26" xfId="1" applyFont="1" applyFill="1" applyBorder="1" applyAlignment="1" applyProtection="1">
      <alignment horizontal="right" vertical="center"/>
      <protection locked="0" hidden="1"/>
    </xf>
    <xf numFmtId="0" fontId="10" fillId="6" borderId="41" xfId="0" applyFont="1" applyFill="1" applyBorder="1" applyAlignment="1" applyProtection="1">
      <alignment horizontal="center" vertical="center"/>
      <protection locked="0" hidden="1"/>
    </xf>
    <xf numFmtId="0" fontId="10" fillId="6" borderId="42" xfId="0" applyFont="1" applyFill="1" applyBorder="1" applyAlignment="1" applyProtection="1">
      <alignment horizontal="center" vertical="center"/>
      <protection locked="0" hidden="1"/>
    </xf>
    <xf numFmtId="0" fontId="10" fillId="6" borderId="40" xfId="0" applyFont="1" applyFill="1" applyBorder="1" applyAlignment="1" applyProtection="1">
      <alignment horizontal="center" vertical="center"/>
      <protection locked="0" hidden="1"/>
    </xf>
    <xf numFmtId="0" fontId="9" fillId="8" borderId="39" xfId="0" applyFont="1" applyFill="1" applyBorder="1" applyAlignment="1" applyProtection="1">
      <alignment horizontal="left" shrinkToFit="1"/>
      <protection locked="0" hidden="1"/>
    </xf>
    <xf numFmtId="38" fontId="20" fillId="8" borderId="49" xfId="1" applyFont="1" applyFill="1" applyBorder="1" applyAlignment="1" applyProtection="1">
      <alignment vertical="center"/>
      <protection hidden="1"/>
    </xf>
    <xf numFmtId="38" fontId="20" fillId="8" borderId="48" xfId="1" applyFont="1" applyFill="1" applyBorder="1" applyAlignment="1" applyProtection="1">
      <alignment vertical="center"/>
      <protection hidden="1"/>
    </xf>
    <xf numFmtId="38" fontId="20" fillId="8" borderId="49" xfId="1" applyFont="1" applyFill="1" applyBorder="1" applyAlignment="1" applyProtection="1">
      <alignment horizontal="right" vertical="center"/>
      <protection hidden="1"/>
    </xf>
    <xf numFmtId="38" fontId="20" fillId="8" borderId="14" xfId="1" applyFont="1" applyFill="1" applyBorder="1" applyAlignment="1" applyProtection="1">
      <alignment horizontal="right" vertical="center"/>
      <protection hidden="1"/>
    </xf>
    <xf numFmtId="38" fontId="20" fillId="8" borderId="48" xfId="1" applyFont="1" applyFill="1" applyBorder="1" applyAlignment="1" applyProtection="1">
      <alignment horizontal="right" vertical="center"/>
      <protection hidden="1"/>
    </xf>
    <xf numFmtId="38" fontId="20" fillId="8" borderId="18" xfId="1" applyFont="1" applyFill="1" applyBorder="1" applyAlignment="1" applyProtection="1">
      <alignment vertical="center"/>
      <protection hidden="1"/>
    </xf>
    <xf numFmtId="0" fontId="20" fillId="6" borderId="41" xfId="0" applyFont="1" applyFill="1" applyBorder="1" applyAlignment="1" applyProtection="1">
      <alignment horizontal="center" vertical="center"/>
      <protection hidden="1"/>
    </xf>
    <xf numFmtId="0" fontId="20" fillId="6" borderId="42" xfId="0" applyFont="1" applyFill="1" applyBorder="1" applyAlignment="1" applyProtection="1">
      <alignment horizontal="center" vertical="center"/>
      <protection hidden="1"/>
    </xf>
    <xf numFmtId="0" fontId="20" fillId="6" borderId="40" xfId="0" applyFont="1" applyFill="1" applyBorder="1" applyAlignment="1" applyProtection="1">
      <alignment horizontal="center" vertical="center"/>
      <protection hidden="1"/>
    </xf>
    <xf numFmtId="38" fontId="17" fillId="6" borderId="41" xfId="1" applyFont="1" applyFill="1" applyBorder="1" applyAlignment="1" applyProtection="1">
      <alignment horizontal="center" vertical="center"/>
      <protection hidden="1"/>
    </xf>
    <xf numFmtId="38" fontId="17" fillId="6" borderId="40" xfId="1" applyFont="1" applyFill="1" applyBorder="1" applyAlignment="1" applyProtection="1">
      <alignment horizontal="center" vertical="center"/>
      <protection hidden="1"/>
    </xf>
    <xf numFmtId="38" fontId="17" fillId="6" borderId="42" xfId="1" applyFont="1" applyFill="1" applyBorder="1" applyAlignment="1" applyProtection="1">
      <alignment horizontal="center" vertical="center"/>
      <protection hidden="1"/>
    </xf>
    <xf numFmtId="38" fontId="17" fillId="6" borderId="56" xfId="1" applyFont="1" applyFill="1" applyBorder="1" applyAlignment="1" applyProtection="1">
      <alignment horizontal="center" vertical="center"/>
      <protection hidden="1"/>
    </xf>
    <xf numFmtId="38" fontId="20" fillId="8" borderId="45" xfId="1" applyFont="1" applyFill="1" applyBorder="1" applyAlignment="1" applyProtection="1">
      <alignment vertical="center"/>
      <protection hidden="1"/>
    </xf>
    <xf numFmtId="38" fontId="20" fillId="8" borderId="46" xfId="1" applyFont="1" applyFill="1" applyBorder="1" applyAlignment="1" applyProtection="1">
      <alignment vertical="center"/>
      <protection hidden="1"/>
    </xf>
    <xf numFmtId="38" fontId="20" fillId="8" borderId="45" xfId="1" applyFont="1" applyFill="1" applyBorder="1" applyAlignment="1" applyProtection="1">
      <alignment horizontal="right" vertical="center"/>
      <protection hidden="1"/>
    </xf>
    <xf numFmtId="38" fontId="20" fillId="8" borderId="47" xfId="1" applyFont="1" applyFill="1" applyBorder="1" applyAlignment="1" applyProtection="1">
      <alignment horizontal="right" vertical="center"/>
      <protection hidden="1"/>
    </xf>
    <xf numFmtId="38" fontId="20" fillId="8" borderId="46" xfId="1" applyFont="1" applyFill="1" applyBorder="1" applyAlignment="1" applyProtection="1">
      <alignment horizontal="right" vertical="center"/>
      <protection hidden="1"/>
    </xf>
    <xf numFmtId="38" fontId="20" fillId="8" borderId="57" xfId="1" applyFont="1" applyFill="1" applyBorder="1" applyAlignment="1" applyProtection="1">
      <alignment vertical="center"/>
      <protection hidden="1"/>
    </xf>
    <xf numFmtId="38" fontId="20" fillId="8" borderId="53" xfId="1" applyFont="1" applyFill="1" applyBorder="1" applyAlignment="1" applyProtection="1">
      <alignment vertical="center"/>
      <protection hidden="1"/>
    </xf>
    <xf numFmtId="38" fontId="20" fillId="8" borderId="52" xfId="1" applyFont="1" applyFill="1" applyBorder="1" applyAlignment="1" applyProtection="1">
      <alignment vertical="center"/>
      <protection hidden="1"/>
    </xf>
    <xf numFmtId="38" fontId="20" fillId="8" borderId="53" xfId="1" applyFont="1" applyFill="1" applyBorder="1" applyAlignment="1" applyProtection="1">
      <alignment horizontal="right" vertical="center"/>
      <protection hidden="1"/>
    </xf>
    <xf numFmtId="38" fontId="20" fillId="8" borderId="32" xfId="1" applyFont="1" applyFill="1" applyBorder="1" applyAlignment="1" applyProtection="1">
      <alignment horizontal="right" vertical="center"/>
      <protection hidden="1"/>
    </xf>
    <xf numFmtId="38" fontId="20" fillId="8" borderId="52" xfId="1" applyFont="1" applyFill="1" applyBorder="1" applyAlignment="1" applyProtection="1">
      <alignment horizontal="right" vertical="center"/>
      <protection hidden="1"/>
    </xf>
    <xf numFmtId="38" fontId="20" fillId="8" borderId="35" xfId="1" applyFont="1" applyFill="1" applyBorder="1" applyAlignment="1" applyProtection="1">
      <alignment vertical="center"/>
      <protection hidden="1"/>
    </xf>
    <xf numFmtId="38" fontId="20" fillId="8" borderId="51" xfId="1" applyFont="1" applyFill="1" applyBorder="1" applyAlignment="1" applyProtection="1">
      <alignment vertical="center"/>
      <protection hidden="1"/>
    </xf>
    <xf numFmtId="38" fontId="20" fillId="8" borderId="50" xfId="1" applyFont="1" applyFill="1" applyBorder="1" applyAlignment="1" applyProtection="1">
      <alignment vertical="center"/>
      <protection hidden="1"/>
    </xf>
    <xf numFmtId="38" fontId="20" fillId="8" borderId="51" xfId="1" applyFont="1" applyFill="1" applyBorder="1" applyAlignment="1" applyProtection="1">
      <alignment horizontal="right" vertical="center"/>
      <protection hidden="1"/>
    </xf>
    <xf numFmtId="38" fontId="20" fillId="8" borderId="20" xfId="1" applyFont="1" applyFill="1" applyBorder="1" applyAlignment="1" applyProtection="1">
      <alignment horizontal="right" vertical="center"/>
      <protection hidden="1"/>
    </xf>
    <xf numFmtId="38" fontId="20" fillId="8" borderId="50" xfId="1" applyFont="1" applyFill="1" applyBorder="1" applyAlignment="1" applyProtection="1">
      <alignment horizontal="right" vertical="center"/>
      <protection hidden="1"/>
    </xf>
    <xf numFmtId="38" fontId="20" fillId="8" borderId="24" xfId="1" applyFont="1" applyFill="1" applyBorder="1" applyAlignment="1" applyProtection="1">
      <alignment vertical="center"/>
      <protection hidden="1"/>
    </xf>
    <xf numFmtId="38" fontId="20" fillId="8" borderId="55" xfId="1" applyFont="1" applyFill="1" applyBorder="1" applyAlignment="1" applyProtection="1">
      <alignment vertical="center"/>
      <protection hidden="1"/>
    </xf>
    <xf numFmtId="38" fontId="20" fillId="8" borderId="54" xfId="1" applyFont="1" applyFill="1" applyBorder="1" applyAlignment="1" applyProtection="1">
      <alignment vertical="center"/>
      <protection hidden="1"/>
    </xf>
    <xf numFmtId="38" fontId="20" fillId="8" borderId="55" xfId="1" applyFont="1" applyFill="1" applyBorder="1" applyAlignment="1" applyProtection="1">
      <alignment horizontal="right" vertical="center"/>
      <protection hidden="1"/>
    </xf>
    <xf numFmtId="38" fontId="20" fillId="8" borderId="26" xfId="1" applyFont="1" applyFill="1" applyBorder="1" applyAlignment="1" applyProtection="1">
      <alignment horizontal="right" vertical="center"/>
      <protection hidden="1"/>
    </xf>
    <xf numFmtId="38" fontId="20" fillId="8" borderId="54" xfId="1" applyFont="1" applyFill="1" applyBorder="1" applyAlignment="1" applyProtection="1">
      <alignment horizontal="right" vertical="center"/>
      <protection hidden="1"/>
    </xf>
    <xf numFmtId="38" fontId="20" fillId="8" borderId="30" xfId="1" applyFont="1" applyFill="1" applyBorder="1" applyAlignment="1" applyProtection="1">
      <alignment vertical="center"/>
      <protection hidden="1"/>
    </xf>
    <xf numFmtId="38" fontId="20" fillId="8" borderId="12" xfId="1" applyFont="1" applyFill="1" applyBorder="1" applyAlignment="1" applyProtection="1">
      <alignment vertical="center"/>
      <protection hidden="1"/>
    </xf>
    <xf numFmtId="38" fontId="20" fillId="8" borderId="44" xfId="1" applyFont="1" applyFill="1" applyBorder="1" applyAlignment="1" applyProtection="1">
      <alignment vertical="center"/>
      <protection hidden="1"/>
    </xf>
    <xf numFmtId="179" fontId="22" fillId="0" borderId="2" xfId="0" applyNumberFormat="1" applyFont="1" applyBorder="1" applyAlignment="1" applyProtection="1">
      <alignment horizontal="center" vertical="center"/>
      <protection locked="0"/>
    </xf>
    <xf numFmtId="179" fontId="22" fillId="0" borderId="60" xfId="0" applyNumberFormat="1" applyFont="1" applyBorder="1" applyAlignment="1" applyProtection="1">
      <alignment horizontal="center" vertical="center"/>
      <protection locked="0"/>
    </xf>
    <xf numFmtId="179" fontId="22" fillId="0" borderId="3" xfId="0" applyNumberFormat="1" applyFont="1" applyBorder="1" applyAlignment="1" applyProtection="1">
      <alignment horizontal="center" vertical="center"/>
      <protection locked="0"/>
    </xf>
    <xf numFmtId="0" fontId="22" fillId="0" borderId="2" xfId="0" applyFont="1" applyBorder="1" applyAlignment="1" applyProtection="1">
      <alignment horizontal="center" vertical="center"/>
      <protection locked="0"/>
    </xf>
    <xf numFmtId="0" fontId="22" fillId="0" borderId="60" xfId="0" applyFont="1" applyBorder="1" applyAlignment="1" applyProtection="1">
      <alignment horizontal="center" vertical="center"/>
      <protection locked="0"/>
    </xf>
    <xf numFmtId="0" fontId="22" fillId="0" borderId="3" xfId="0" applyFont="1" applyBorder="1" applyAlignment="1" applyProtection="1">
      <alignment horizontal="center" vertical="center"/>
      <protection locked="0"/>
    </xf>
    <xf numFmtId="0" fontId="22" fillId="0" borderId="4" xfId="0" applyFont="1" applyBorder="1" applyAlignment="1" applyProtection="1">
      <alignment horizontal="center" vertical="center"/>
      <protection locked="0"/>
    </xf>
    <xf numFmtId="0" fontId="22" fillId="0" borderId="2" xfId="0" applyFont="1" applyBorder="1" applyAlignment="1" applyProtection="1">
      <alignment horizontal="left" vertical="center"/>
      <protection locked="0"/>
    </xf>
    <xf numFmtId="0" fontId="22" fillId="0" borderId="60" xfId="0" applyFont="1" applyBorder="1" applyAlignment="1" applyProtection="1">
      <alignment horizontal="left" vertical="center"/>
      <protection locked="0"/>
    </xf>
    <xf numFmtId="0" fontId="22" fillId="0" borderId="3" xfId="0" applyFont="1" applyBorder="1" applyAlignment="1" applyProtection="1">
      <alignment horizontal="left" vertical="center"/>
      <protection locked="0"/>
    </xf>
    <xf numFmtId="180" fontId="22" fillId="0" borderId="61" xfId="0" applyNumberFormat="1" applyFont="1" applyBorder="1" applyAlignment="1" applyProtection="1">
      <alignment horizontal="center" vertical="center"/>
      <protection locked="0"/>
    </xf>
    <xf numFmtId="180" fontId="22" fillId="0" borderId="60" xfId="0" applyNumberFormat="1" applyFont="1" applyBorder="1" applyAlignment="1" applyProtection="1">
      <alignment horizontal="center" vertical="center"/>
      <protection locked="0"/>
    </xf>
    <xf numFmtId="180" fontId="22" fillId="0" borderId="3" xfId="0" applyNumberFormat="1" applyFont="1" applyBorder="1" applyAlignment="1" applyProtection="1">
      <alignment horizontal="center" vertical="center"/>
      <protection locked="0"/>
    </xf>
    <xf numFmtId="180" fontId="22" fillId="0" borderId="2" xfId="0" applyNumberFormat="1" applyFont="1" applyBorder="1" applyAlignment="1" applyProtection="1">
      <alignment horizontal="center" vertical="center"/>
      <protection locked="0"/>
    </xf>
    <xf numFmtId="10" fontId="22" fillId="0" borderId="2" xfId="2" applyNumberFormat="1" applyFont="1" applyBorder="1" applyAlignment="1" applyProtection="1">
      <alignment horizontal="center" vertical="center"/>
      <protection hidden="1"/>
    </xf>
    <xf numFmtId="10" fontId="22" fillId="0" borderId="3" xfId="2" applyNumberFormat="1" applyFont="1" applyBorder="1" applyAlignment="1" applyProtection="1">
      <alignment horizontal="center" vertical="center"/>
      <protection hidden="1"/>
    </xf>
    <xf numFmtId="10" fontId="22" fillId="0" borderId="2" xfId="0" applyNumberFormat="1" applyFont="1" applyBorder="1" applyAlignment="1" applyProtection="1">
      <alignment horizontal="center" vertical="center"/>
      <protection hidden="1"/>
    </xf>
    <xf numFmtId="0" fontId="22" fillId="0" borderId="3" xfId="0" applyFont="1" applyBorder="1" applyAlignment="1" applyProtection="1">
      <alignment horizontal="center" vertical="center"/>
      <protection hidden="1"/>
    </xf>
    <xf numFmtId="58" fontId="0" fillId="0" borderId="0" xfId="0" applyNumberFormat="1" applyAlignment="1">
      <alignment vertical="center"/>
    </xf>
    <xf numFmtId="0" fontId="9" fillId="8" borderId="58" xfId="0" applyFont="1" applyFill="1" applyBorder="1" applyAlignment="1" applyProtection="1">
      <alignment horizontal="center"/>
      <protection hidden="1"/>
    </xf>
    <xf numFmtId="0" fontId="9" fillId="8" borderId="68" xfId="0" applyFont="1" applyFill="1" applyBorder="1" applyAlignment="1" applyProtection="1">
      <alignment horizontal="center"/>
      <protection hidden="1"/>
    </xf>
    <xf numFmtId="0" fontId="9" fillId="8" borderId="59" xfId="0" applyFont="1" applyFill="1" applyBorder="1" applyAlignment="1" applyProtection="1">
      <alignment horizontal="center"/>
      <protection hidden="1"/>
    </xf>
    <xf numFmtId="0" fontId="9" fillId="8" borderId="4" xfId="0" applyFont="1" applyFill="1" applyBorder="1" applyAlignment="1" applyProtection="1">
      <alignment horizontal="center" vertical="center" textRotation="255"/>
      <protection hidden="1"/>
    </xf>
  </cellXfs>
  <cellStyles count="3">
    <cellStyle name="パーセント" xfId="2" builtinId="5"/>
    <cellStyle name="桁区切り" xfId="1" builtinId="6"/>
    <cellStyle name="標準" xfId="0" builtinId="0"/>
  </cellStyles>
  <dxfs count="1">
    <dxf>
      <font>
        <b/>
        <i val="0"/>
        <color rgb="FF0000FF"/>
      </font>
      <fill>
        <patternFill patternType="solid">
          <fgColor indexed="64"/>
          <bgColor rgb="FF99CCFF"/>
        </patternFill>
      </fill>
    </dxf>
  </dxfs>
  <tableStyles count="0" defaultTableStyle="TableStyleMedium2" defaultPivotStyle="PivotStyleLight16"/>
  <colors>
    <mruColors>
      <color rgb="FF99CCFF"/>
      <color rgb="FF0000FF"/>
      <color rgb="FF66CCFF"/>
      <color rgb="FFCCECFF"/>
      <color rgb="FFFF9900"/>
      <color rgb="FFFFFF66"/>
      <color rgb="FF00CC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</xdr:row>
          <xdr:rowOff>95250</xdr:rowOff>
        </xdr:from>
        <xdr:to>
          <xdr:col>8</xdr:col>
          <xdr:colOff>114300</xdr:colOff>
          <xdr:row>20</xdr:row>
          <xdr:rowOff>57150</xdr:rowOff>
        </xdr:to>
        <xdr:sp macro="" textlink="">
          <xdr:nvSpPr>
            <xdr:cNvPr id="1025" name="終了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15</xdr:row>
          <xdr:rowOff>9525</xdr:rowOff>
        </xdr:from>
        <xdr:to>
          <xdr:col>8</xdr:col>
          <xdr:colOff>123825</xdr:colOff>
          <xdr:row>17</xdr:row>
          <xdr:rowOff>142875</xdr:rowOff>
        </xdr:to>
        <xdr:sp macro="" textlink="">
          <xdr:nvSpPr>
            <xdr:cNvPr id="1026" name="開始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514350</xdr:colOff>
      <xdr:row>20</xdr:row>
      <xdr:rowOff>95250</xdr:rowOff>
    </xdr:from>
    <xdr:to>
      <xdr:col>8</xdr:col>
      <xdr:colOff>200025</xdr:colOff>
      <xdr:row>22</xdr:row>
      <xdr:rowOff>95250</xdr:rowOff>
    </xdr:to>
    <xdr:grpSp>
      <xdr:nvGrpSpPr>
        <xdr:cNvPr id="4" name="Group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>
          <a:grpSpLocks/>
        </xdr:cNvGrpSpPr>
      </xdr:nvGrpSpPr>
      <xdr:grpSpPr bwMode="auto">
        <a:xfrm>
          <a:off x="3943350" y="3524250"/>
          <a:ext cx="1743075" cy="342900"/>
          <a:chOff x="302" y="196"/>
          <a:chExt cx="341" cy="84"/>
        </a:xfrm>
      </xdr:grpSpPr>
      <xdr:sp macro="" textlink="">
        <xdr:nvSpPr>
          <xdr:cNvPr id="5" name="Line 6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65" y="210"/>
            <a:ext cx="25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530" y="233"/>
            <a:ext cx="26" cy="35"/>
          </a:xfrm>
          <a:prstGeom prst="rect">
            <a:avLst/>
          </a:prstGeom>
          <a:solidFill>
            <a:srgbClr val="FFCC00"/>
          </a:solidFill>
          <a:ln w="9525">
            <a:solidFill>
              <a:srgbClr val="FFCC00"/>
            </a:solidFill>
            <a:miter lim="800000"/>
            <a:headEnd/>
            <a:tailEnd/>
          </a:ln>
        </xdr:spPr>
      </xdr:sp>
      <xdr:sp macro="" textlink="">
        <xdr:nvSpPr>
          <xdr:cNvPr id="7" name="Line 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360" y="196"/>
            <a:ext cx="26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grpSp>
        <xdr:nvGrpSpPr>
          <xdr:cNvPr id="8" name="Group 9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>
            <a:grpSpLocks/>
          </xdr:cNvGrpSpPr>
        </xdr:nvGrpSpPr>
        <xdr:grpSpPr bwMode="auto">
          <a:xfrm>
            <a:off x="302" y="196"/>
            <a:ext cx="58" cy="84"/>
            <a:chOff x="5995" y="9915"/>
            <a:chExt cx="1800" cy="2601"/>
          </a:xfrm>
        </xdr:grpSpPr>
        <xdr:sp macro="" textlink="">
          <xdr:nvSpPr>
            <xdr:cNvPr id="80" name="Line 10">
              <a:extLst>
                <a:ext uri="{FF2B5EF4-FFF2-40B4-BE49-F238E27FC236}">
                  <a16:creationId xmlns:a16="http://schemas.microsoft.com/office/drawing/2014/main" id="{00000000-0008-0000-0000-000050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5995" y="10235"/>
              <a:ext cx="0" cy="1880"/>
            </a:xfrm>
            <a:prstGeom prst="line">
              <a:avLst/>
            </a:prstGeom>
            <a:noFill/>
            <a:ln w="9525">
              <a:solidFill>
                <a:srgbClr val="008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1" name="Line 11">
              <a:extLst>
                <a:ext uri="{FF2B5EF4-FFF2-40B4-BE49-F238E27FC236}">
                  <a16:creationId xmlns:a16="http://schemas.microsoft.com/office/drawing/2014/main" id="{00000000-0008-0000-0000-000051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795" y="9915"/>
              <a:ext cx="0" cy="2240"/>
            </a:xfrm>
            <a:prstGeom prst="line">
              <a:avLst/>
            </a:prstGeom>
            <a:noFill/>
            <a:ln w="9525">
              <a:solidFill>
                <a:srgbClr val="008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2" name="Line 12">
              <a:extLst>
                <a:ext uri="{FF2B5EF4-FFF2-40B4-BE49-F238E27FC236}">
                  <a16:creationId xmlns:a16="http://schemas.microsoft.com/office/drawing/2014/main" id="{00000000-0008-0000-0000-000052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6435" y="10395"/>
              <a:ext cx="0" cy="2120"/>
            </a:xfrm>
            <a:prstGeom prst="line">
              <a:avLst/>
            </a:prstGeom>
            <a:noFill/>
            <a:ln w="9525">
              <a:solidFill>
                <a:srgbClr val="008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3" name="Line 13"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>
              <a:spLocks noChangeShapeType="1"/>
            </xdr:cNvSpPr>
          </xdr:nvSpPr>
          <xdr:spPr bwMode="auto">
            <a:xfrm flipV="1">
              <a:off x="7315" y="10395"/>
              <a:ext cx="0" cy="1600"/>
            </a:xfrm>
            <a:prstGeom prst="line">
              <a:avLst/>
            </a:prstGeom>
            <a:noFill/>
            <a:ln w="9525">
              <a:solidFill>
                <a:srgbClr val="008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4" name="Arc 14"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5995" y="12115"/>
              <a:ext cx="320" cy="40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008000"/>
            </a:solidFill>
            <a:ln w="9525">
              <a:solidFill>
                <a:srgbClr val="008000"/>
              </a:solidFill>
              <a:round/>
              <a:headEnd/>
              <a:tailEnd/>
            </a:ln>
          </xdr:spPr>
        </xdr:sp>
        <xdr:sp macro="" textlink="">
          <xdr:nvSpPr>
            <xdr:cNvPr id="85" name="Line 15"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6315" y="12515"/>
              <a:ext cx="120" cy="0"/>
            </a:xfrm>
            <a:prstGeom prst="line">
              <a:avLst/>
            </a:prstGeom>
            <a:noFill/>
            <a:ln w="9525">
              <a:solidFill>
                <a:srgbClr val="008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86" name="Arc 16"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5995" y="9915"/>
              <a:ext cx="480" cy="320"/>
            </a:xfrm>
            <a:custGeom>
              <a:avLst/>
              <a:gdLst>
                <a:gd name="T0" fmla="*/ 0 w 21591"/>
                <a:gd name="T1" fmla="*/ 0 h 21569"/>
                <a:gd name="T2" fmla="*/ 0 w 21591"/>
                <a:gd name="T3" fmla="*/ 0 h 21569"/>
                <a:gd name="T4" fmla="*/ 0 w 21591"/>
                <a:gd name="T5" fmla="*/ 0 h 21569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591" h="21569" fill="none" extrusionOk="0">
                  <a:moveTo>
                    <a:pt x="21591" y="613"/>
                  </a:moveTo>
                  <a:cubicBezTo>
                    <a:pt x="21272" y="11851"/>
                    <a:pt x="12385" y="20965"/>
                    <a:pt x="1158" y="21568"/>
                  </a:cubicBezTo>
                </a:path>
                <a:path w="21591" h="21569" stroke="0" extrusionOk="0">
                  <a:moveTo>
                    <a:pt x="21591" y="613"/>
                  </a:moveTo>
                  <a:cubicBezTo>
                    <a:pt x="21272" y="11851"/>
                    <a:pt x="12385" y="20965"/>
                    <a:pt x="1158" y="21568"/>
                  </a:cubicBezTo>
                  <a:lnTo>
                    <a:pt x="0" y="0"/>
                  </a:lnTo>
                  <a:lnTo>
                    <a:pt x="21591" y="613"/>
                  </a:lnTo>
                  <a:close/>
                </a:path>
              </a:pathLst>
            </a:custGeom>
            <a:solidFill>
              <a:srgbClr val="008000"/>
            </a:solidFill>
            <a:ln w="9525">
              <a:solidFill>
                <a:srgbClr val="008000"/>
              </a:solidFill>
              <a:round/>
              <a:headEnd/>
              <a:tailEnd/>
            </a:ln>
          </xdr:spPr>
        </xdr:sp>
        <xdr:sp macro="" textlink="">
          <xdr:nvSpPr>
            <xdr:cNvPr id="87" name="Arc 17"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6915" y="12075"/>
              <a:ext cx="440" cy="441"/>
            </a:xfrm>
            <a:custGeom>
              <a:avLst/>
              <a:gdLst>
                <a:gd name="T0" fmla="*/ 0 w 21600"/>
                <a:gd name="T1" fmla="*/ 0 h 21597"/>
                <a:gd name="T2" fmla="*/ 0 w 21600"/>
                <a:gd name="T3" fmla="*/ 0 h 21597"/>
                <a:gd name="T4" fmla="*/ 0 w 21600"/>
                <a:gd name="T5" fmla="*/ 0 h 21597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597" fill="none" extrusionOk="0">
                  <a:moveTo>
                    <a:pt x="373" y="0"/>
                  </a:moveTo>
                  <a:cubicBezTo>
                    <a:pt x="12155" y="204"/>
                    <a:pt x="21600" y="9813"/>
                    <a:pt x="21600" y="21597"/>
                  </a:cubicBezTo>
                </a:path>
                <a:path w="21600" h="21597" stroke="0" extrusionOk="0">
                  <a:moveTo>
                    <a:pt x="373" y="0"/>
                  </a:moveTo>
                  <a:cubicBezTo>
                    <a:pt x="12155" y="204"/>
                    <a:pt x="21600" y="9813"/>
                    <a:pt x="21600" y="21597"/>
                  </a:cubicBezTo>
                  <a:lnTo>
                    <a:pt x="0" y="21597"/>
                  </a:lnTo>
                  <a:lnTo>
                    <a:pt x="373" y="0"/>
                  </a:lnTo>
                  <a:close/>
                </a:path>
              </a:pathLst>
            </a:custGeom>
            <a:solidFill>
              <a:srgbClr val="008000"/>
            </a:solidFill>
            <a:ln w="9525">
              <a:solidFill>
                <a:srgbClr val="008000"/>
              </a:solidFill>
              <a:round/>
              <a:headEnd/>
              <a:tailEnd/>
            </a:ln>
          </xdr:spPr>
        </xdr:sp>
        <xdr:sp macro="" textlink="">
          <xdr:nvSpPr>
            <xdr:cNvPr id="88" name="Arc 18"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6435" y="9915"/>
              <a:ext cx="400" cy="360"/>
            </a:xfrm>
            <a:custGeom>
              <a:avLst/>
              <a:gdLst>
                <a:gd name="T0" fmla="*/ 0 w 22078"/>
                <a:gd name="T1" fmla="*/ 0 h 25132"/>
                <a:gd name="T2" fmla="*/ 0 w 22078"/>
                <a:gd name="T3" fmla="*/ 0 h 25132"/>
                <a:gd name="T4" fmla="*/ 0 w 22078"/>
                <a:gd name="T5" fmla="*/ 0 h 25132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2078" h="25132" fill="none" extrusionOk="0">
                  <a:moveTo>
                    <a:pt x="22077" y="25126"/>
                  </a:moveTo>
                  <a:cubicBezTo>
                    <a:pt x="21918" y="25130"/>
                    <a:pt x="21759" y="25131"/>
                    <a:pt x="21600" y="25132"/>
                  </a:cubicBezTo>
                  <a:cubicBezTo>
                    <a:pt x="9670" y="25132"/>
                    <a:pt x="0" y="15461"/>
                    <a:pt x="0" y="3532"/>
                  </a:cubicBezTo>
                  <a:cubicBezTo>
                    <a:pt x="-1" y="2348"/>
                    <a:pt x="97" y="1167"/>
                    <a:pt x="290" y="-1"/>
                  </a:cubicBezTo>
                </a:path>
                <a:path w="22078" h="25132" stroke="0" extrusionOk="0">
                  <a:moveTo>
                    <a:pt x="22077" y="25126"/>
                  </a:moveTo>
                  <a:cubicBezTo>
                    <a:pt x="21918" y="25130"/>
                    <a:pt x="21759" y="25131"/>
                    <a:pt x="21600" y="25132"/>
                  </a:cubicBezTo>
                  <a:cubicBezTo>
                    <a:pt x="9670" y="25132"/>
                    <a:pt x="0" y="15461"/>
                    <a:pt x="0" y="3532"/>
                  </a:cubicBezTo>
                  <a:cubicBezTo>
                    <a:pt x="-1" y="2348"/>
                    <a:pt x="97" y="1167"/>
                    <a:pt x="290" y="-1"/>
                  </a:cubicBezTo>
                  <a:lnTo>
                    <a:pt x="21600" y="3532"/>
                  </a:lnTo>
                  <a:lnTo>
                    <a:pt x="22077" y="25126"/>
                  </a:lnTo>
                  <a:close/>
                </a:path>
              </a:pathLst>
            </a:custGeom>
            <a:solidFill>
              <a:srgbClr val="008000"/>
            </a:solidFill>
            <a:ln w="9525">
              <a:solidFill>
                <a:srgbClr val="008000"/>
              </a:solidFill>
              <a:round/>
              <a:headEnd/>
              <a:tailEnd/>
            </a:ln>
          </xdr:spPr>
        </xdr:sp>
        <xdr:sp macro="" textlink="">
          <xdr:nvSpPr>
            <xdr:cNvPr id="89" name="Line 19"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6435" y="10355"/>
              <a:ext cx="520" cy="1920"/>
            </a:xfrm>
            <a:prstGeom prst="line">
              <a:avLst/>
            </a:prstGeom>
            <a:noFill/>
            <a:ln w="9525">
              <a:solidFill>
                <a:srgbClr val="008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0" name="Arc 20"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7355" y="12155"/>
              <a:ext cx="440" cy="361"/>
            </a:xfrm>
            <a:custGeom>
              <a:avLst/>
              <a:gdLst>
                <a:gd name="T0" fmla="*/ 0 w 21600"/>
                <a:gd name="T1" fmla="*/ 0 h 21597"/>
                <a:gd name="T2" fmla="*/ 0 w 21600"/>
                <a:gd name="T3" fmla="*/ 0 h 21597"/>
                <a:gd name="T4" fmla="*/ 0 w 21600"/>
                <a:gd name="T5" fmla="*/ 0 h 21597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597" fill="none" extrusionOk="0">
                  <a:moveTo>
                    <a:pt x="373" y="0"/>
                  </a:moveTo>
                  <a:cubicBezTo>
                    <a:pt x="12155" y="204"/>
                    <a:pt x="21600" y="9813"/>
                    <a:pt x="21600" y="21597"/>
                  </a:cubicBezTo>
                </a:path>
                <a:path w="21600" h="21597" stroke="0" extrusionOk="0">
                  <a:moveTo>
                    <a:pt x="373" y="0"/>
                  </a:moveTo>
                  <a:cubicBezTo>
                    <a:pt x="12155" y="204"/>
                    <a:pt x="21600" y="9813"/>
                    <a:pt x="21600" y="21597"/>
                  </a:cubicBezTo>
                  <a:lnTo>
                    <a:pt x="0" y="21597"/>
                  </a:lnTo>
                  <a:lnTo>
                    <a:pt x="373" y="0"/>
                  </a:lnTo>
                  <a:close/>
                </a:path>
              </a:pathLst>
            </a:custGeom>
            <a:solidFill>
              <a:srgbClr val="008000"/>
            </a:solidFill>
            <a:ln w="9525">
              <a:solidFill>
                <a:srgbClr val="008000"/>
              </a:solidFill>
              <a:round/>
              <a:headEnd/>
              <a:tailEnd/>
            </a:ln>
          </xdr:spPr>
        </xdr:sp>
        <xdr:sp macro="" textlink="">
          <xdr:nvSpPr>
            <xdr:cNvPr id="91" name="Line 21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6795" y="10075"/>
              <a:ext cx="520" cy="1920"/>
            </a:xfrm>
            <a:prstGeom prst="line">
              <a:avLst/>
            </a:prstGeom>
            <a:noFill/>
            <a:ln w="9525">
              <a:solidFill>
                <a:srgbClr val="008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92" name="Arc 22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7315" y="9915"/>
              <a:ext cx="480" cy="48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0" t="0" r="r" b="b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008000"/>
            </a:solidFill>
            <a:ln w="9525">
              <a:solidFill>
                <a:srgbClr val="008000"/>
              </a:solidFill>
              <a:round/>
              <a:headEnd/>
              <a:tailEnd/>
            </a:ln>
          </xdr:spPr>
        </xdr:sp>
      </xdr:grpSp>
      <xdr:sp macro="" textlink="">
        <xdr:nvSpPr>
          <xdr:cNvPr id="9" name="Freeform 23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>
            <a:spLocks/>
          </xdr:cNvSpPr>
        </xdr:nvSpPr>
        <xdr:spPr bwMode="auto">
          <a:xfrm>
            <a:off x="302" y="196"/>
            <a:ext cx="58" cy="84"/>
          </a:xfrm>
          <a:custGeom>
            <a:avLst/>
            <a:gdLst>
              <a:gd name="T0" fmla="*/ 0 w 1800"/>
              <a:gd name="T1" fmla="*/ 0 h 2600"/>
              <a:gd name="T2" fmla="*/ 0 w 1800"/>
              <a:gd name="T3" fmla="*/ 0 h 2600"/>
              <a:gd name="T4" fmla="*/ 0 w 1800"/>
              <a:gd name="T5" fmla="*/ 0 h 2600"/>
              <a:gd name="T6" fmla="*/ 0 w 1800"/>
              <a:gd name="T7" fmla="*/ 0 h 2600"/>
              <a:gd name="T8" fmla="*/ 0 w 1800"/>
              <a:gd name="T9" fmla="*/ 0 h 2600"/>
              <a:gd name="T10" fmla="*/ 0 w 1800"/>
              <a:gd name="T11" fmla="*/ 0 h 2600"/>
              <a:gd name="T12" fmla="*/ 0 w 1800"/>
              <a:gd name="T13" fmla="*/ 0 h 2600"/>
              <a:gd name="T14" fmla="*/ 0 w 1800"/>
              <a:gd name="T15" fmla="*/ 0 h 2600"/>
              <a:gd name="T16" fmla="*/ 0 w 1800"/>
              <a:gd name="T17" fmla="*/ 0 h 2600"/>
              <a:gd name="T18" fmla="*/ 0 w 1800"/>
              <a:gd name="T19" fmla="*/ 0 h 2600"/>
              <a:gd name="T20" fmla="*/ 0 w 1800"/>
              <a:gd name="T21" fmla="*/ 0 h 2600"/>
              <a:gd name="T22" fmla="*/ 0 w 1800"/>
              <a:gd name="T23" fmla="*/ 0 h 2600"/>
              <a:gd name="T24" fmla="*/ 0 w 1800"/>
              <a:gd name="T25" fmla="*/ 0 h 2600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0" t="0" r="r" b="b"/>
            <a:pathLst>
              <a:path w="1800" h="2600">
                <a:moveTo>
                  <a:pt x="440" y="2600"/>
                </a:moveTo>
                <a:lnTo>
                  <a:pt x="320" y="2600"/>
                </a:lnTo>
                <a:lnTo>
                  <a:pt x="0" y="2200"/>
                </a:lnTo>
                <a:lnTo>
                  <a:pt x="0" y="320"/>
                </a:lnTo>
                <a:lnTo>
                  <a:pt x="440" y="0"/>
                </a:lnTo>
                <a:lnTo>
                  <a:pt x="840" y="280"/>
                </a:lnTo>
                <a:lnTo>
                  <a:pt x="1320" y="2080"/>
                </a:lnTo>
                <a:lnTo>
                  <a:pt x="1320" y="480"/>
                </a:lnTo>
                <a:lnTo>
                  <a:pt x="1800" y="480"/>
                </a:lnTo>
                <a:lnTo>
                  <a:pt x="1800" y="2240"/>
                </a:lnTo>
                <a:lnTo>
                  <a:pt x="920" y="2240"/>
                </a:lnTo>
                <a:lnTo>
                  <a:pt x="440" y="440"/>
                </a:lnTo>
                <a:lnTo>
                  <a:pt x="440" y="2600"/>
                </a:lnTo>
                <a:close/>
              </a:path>
            </a:pathLst>
          </a:custGeom>
          <a:solidFill>
            <a:srgbClr val="008000"/>
          </a:solidFill>
          <a:ln w="317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10" name="Freeform 24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/>
          </xdr:cNvSpPr>
        </xdr:nvSpPr>
        <xdr:spPr bwMode="auto">
          <a:xfrm>
            <a:off x="332" y="268"/>
            <a:ext cx="28" cy="12"/>
          </a:xfrm>
          <a:custGeom>
            <a:avLst/>
            <a:gdLst>
              <a:gd name="T0" fmla="*/ 0 w 880"/>
              <a:gd name="T1" fmla="*/ 0 h 360"/>
              <a:gd name="T2" fmla="*/ 0 w 880"/>
              <a:gd name="T3" fmla="*/ 0 h 360"/>
              <a:gd name="T4" fmla="*/ 0 w 880"/>
              <a:gd name="T5" fmla="*/ 0 h 360"/>
              <a:gd name="T6" fmla="*/ 0 w 880"/>
              <a:gd name="T7" fmla="*/ 0 h 360"/>
              <a:gd name="T8" fmla="*/ 0 60000 65536"/>
              <a:gd name="T9" fmla="*/ 0 60000 65536"/>
              <a:gd name="T10" fmla="*/ 0 60000 65536"/>
              <a:gd name="T11" fmla="*/ 0 60000 6553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0" t="0" r="r" b="b"/>
            <a:pathLst>
              <a:path w="880" h="360">
                <a:moveTo>
                  <a:pt x="880" y="0"/>
                </a:moveTo>
                <a:lnTo>
                  <a:pt x="0" y="0"/>
                </a:lnTo>
                <a:lnTo>
                  <a:pt x="440" y="360"/>
                </a:lnTo>
                <a:lnTo>
                  <a:pt x="880" y="0"/>
                </a:lnTo>
                <a:close/>
              </a:path>
            </a:pathLst>
          </a:custGeom>
          <a:solidFill>
            <a:srgbClr val="008000"/>
          </a:solidFill>
          <a:ln w="317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11" name="Freeform 25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/>
          </xdr:cNvSpPr>
        </xdr:nvSpPr>
        <xdr:spPr bwMode="auto">
          <a:xfrm>
            <a:off x="373" y="221"/>
            <a:ext cx="56" cy="59"/>
          </a:xfrm>
          <a:custGeom>
            <a:avLst/>
            <a:gdLst>
              <a:gd name="T0" fmla="*/ 0 w 1720"/>
              <a:gd name="T1" fmla="*/ 0 h 1840"/>
              <a:gd name="T2" fmla="*/ 0 w 1720"/>
              <a:gd name="T3" fmla="*/ 0 h 1840"/>
              <a:gd name="T4" fmla="*/ 0 w 1720"/>
              <a:gd name="T5" fmla="*/ 0 h 1840"/>
              <a:gd name="T6" fmla="*/ 0 w 1720"/>
              <a:gd name="T7" fmla="*/ 0 h 1840"/>
              <a:gd name="T8" fmla="*/ 0 w 1720"/>
              <a:gd name="T9" fmla="*/ 0 h 1840"/>
              <a:gd name="T10" fmla="*/ 0 w 1720"/>
              <a:gd name="T11" fmla="*/ 0 h 1840"/>
              <a:gd name="T12" fmla="*/ 0 w 1720"/>
              <a:gd name="T13" fmla="*/ 0 h 1840"/>
              <a:gd name="T14" fmla="*/ 0 w 1720"/>
              <a:gd name="T15" fmla="*/ 0 h 1840"/>
              <a:gd name="T16" fmla="*/ 0 w 1720"/>
              <a:gd name="T17" fmla="*/ 0 h 1840"/>
              <a:gd name="T18" fmla="*/ 0 w 1720"/>
              <a:gd name="T19" fmla="*/ 0 h 1840"/>
              <a:gd name="T20" fmla="*/ 0 w 1720"/>
              <a:gd name="T21" fmla="*/ 0 h 1840"/>
              <a:gd name="T22" fmla="*/ 0 w 1720"/>
              <a:gd name="T23" fmla="*/ 0 h 1840"/>
              <a:gd name="T24" fmla="*/ 0 w 1720"/>
              <a:gd name="T25" fmla="*/ 0 h 1840"/>
              <a:gd name="T26" fmla="*/ 0 w 1720"/>
              <a:gd name="T27" fmla="*/ 0 h 1840"/>
              <a:gd name="T28" fmla="*/ 0 w 1720"/>
              <a:gd name="T29" fmla="*/ 0 h 1840"/>
              <a:gd name="T30" fmla="*/ 0 w 1720"/>
              <a:gd name="T31" fmla="*/ 0 h 1840"/>
              <a:gd name="T32" fmla="*/ 0 w 1720"/>
              <a:gd name="T33" fmla="*/ 0 h 1840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0" t="0" r="r" b="b"/>
            <a:pathLst>
              <a:path w="1720" h="1840">
                <a:moveTo>
                  <a:pt x="1720" y="0"/>
                </a:moveTo>
                <a:lnTo>
                  <a:pt x="520" y="0"/>
                </a:lnTo>
                <a:lnTo>
                  <a:pt x="0" y="320"/>
                </a:lnTo>
                <a:lnTo>
                  <a:pt x="0" y="1520"/>
                </a:lnTo>
                <a:lnTo>
                  <a:pt x="520" y="1840"/>
                </a:lnTo>
                <a:lnTo>
                  <a:pt x="1720" y="1840"/>
                </a:lnTo>
                <a:lnTo>
                  <a:pt x="1720" y="1440"/>
                </a:lnTo>
                <a:lnTo>
                  <a:pt x="680" y="1440"/>
                </a:lnTo>
                <a:lnTo>
                  <a:pt x="520" y="1320"/>
                </a:lnTo>
                <a:lnTo>
                  <a:pt x="520" y="1120"/>
                </a:lnTo>
                <a:lnTo>
                  <a:pt x="1720" y="1120"/>
                </a:lnTo>
                <a:lnTo>
                  <a:pt x="1720" y="720"/>
                </a:lnTo>
                <a:lnTo>
                  <a:pt x="520" y="720"/>
                </a:lnTo>
                <a:lnTo>
                  <a:pt x="520" y="520"/>
                </a:lnTo>
                <a:lnTo>
                  <a:pt x="680" y="400"/>
                </a:lnTo>
                <a:lnTo>
                  <a:pt x="1720" y="400"/>
                </a:lnTo>
                <a:lnTo>
                  <a:pt x="1720" y="0"/>
                </a:lnTo>
                <a:close/>
              </a:path>
            </a:pathLst>
          </a:custGeom>
          <a:solidFill>
            <a:srgbClr val="008000"/>
          </a:solidFill>
          <a:ln w="317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12" name="Line 26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73" y="231"/>
            <a:ext cx="0" cy="37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390" y="257"/>
            <a:ext cx="0" cy="6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28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280"/>
            <a:ext cx="39" cy="0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29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395" y="267"/>
            <a:ext cx="34" cy="0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30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257"/>
            <a:ext cx="39" cy="0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3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244"/>
            <a:ext cx="39" cy="0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32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395" y="233"/>
            <a:ext cx="34" cy="0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33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>
            <a:spLocks noChangeShapeType="1"/>
          </xdr:cNvSpPr>
        </xdr:nvSpPr>
        <xdr:spPr bwMode="auto">
          <a:xfrm>
            <a:off x="429" y="221"/>
            <a:ext cx="0" cy="12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34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>
            <a:spLocks noChangeShapeType="1"/>
          </xdr:cNvSpPr>
        </xdr:nvSpPr>
        <xdr:spPr bwMode="auto">
          <a:xfrm>
            <a:off x="429" y="244"/>
            <a:ext cx="0" cy="13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35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>
            <a:spLocks noChangeShapeType="1"/>
          </xdr:cNvSpPr>
        </xdr:nvSpPr>
        <xdr:spPr bwMode="auto">
          <a:xfrm>
            <a:off x="429" y="267"/>
            <a:ext cx="0" cy="13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36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221"/>
            <a:ext cx="39" cy="0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Arc 37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>
            <a:spLocks/>
          </xdr:cNvSpPr>
        </xdr:nvSpPr>
        <xdr:spPr bwMode="auto">
          <a:xfrm flipH="1" flipV="1">
            <a:off x="373" y="268"/>
            <a:ext cx="17" cy="12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24" name="Arc 3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>
            <a:spLocks/>
          </xdr:cNvSpPr>
        </xdr:nvSpPr>
        <xdr:spPr bwMode="auto">
          <a:xfrm flipH="1">
            <a:off x="373" y="221"/>
            <a:ext cx="17" cy="11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25" name="Line 39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>
            <a:spLocks noChangeShapeType="1"/>
          </xdr:cNvSpPr>
        </xdr:nvSpPr>
        <xdr:spPr bwMode="auto">
          <a:xfrm>
            <a:off x="442" y="221"/>
            <a:ext cx="0" cy="5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" name="Line 40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>
            <a:spLocks noChangeShapeType="1"/>
          </xdr:cNvSpPr>
        </xdr:nvSpPr>
        <xdr:spPr bwMode="auto">
          <a:xfrm>
            <a:off x="458" y="258"/>
            <a:ext cx="0" cy="2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" name="Line 41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>
            <a:spLocks noChangeShapeType="1"/>
          </xdr:cNvSpPr>
        </xdr:nvSpPr>
        <xdr:spPr bwMode="auto">
          <a:xfrm>
            <a:off x="501" y="233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8" name="Line 4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>
            <a:spLocks noChangeShapeType="1"/>
          </xdr:cNvSpPr>
        </xdr:nvSpPr>
        <xdr:spPr bwMode="auto">
          <a:xfrm>
            <a:off x="442" y="221"/>
            <a:ext cx="42" cy="0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9" name="Line 43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>
            <a:spLocks noChangeShapeType="1"/>
          </xdr:cNvSpPr>
        </xdr:nvSpPr>
        <xdr:spPr bwMode="auto">
          <a:xfrm>
            <a:off x="458" y="258"/>
            <a:ext cx="2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0" name="Line 44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>
            <a:spLocks noChangeShapeType="1"/>
          </xdr:cNvSpPr>
        </xdr:nvSpPr>
        <xdr:spPr bwMode="auto">
          <a:xfrm>
            <a:off x="442" y="280"/>
            <a:ext cx="1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" name="Arc 45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>
            <a:spLocks/>
          </xdr:cNvSpPr>
        </xdr:nvSpPr>
        <xdr:spPr bwMode="auto">
          <a:xfrm flipV="1">
            <a:off x="484" y="245"/>
            <a:ext cx="17" cy="1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32" name="Arc 46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>
            <a:spLocks/>
          </xdr:cNvSpPr>
        </xdr:nvSpPr>
        <xdr:spPr bwMode="auto">
          <a:xfrm>
            <a:off x="484" y="221"/>
            <a:ext cx="17" cy="1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33" name="Line 47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>
            <a:spLocks noChangeShapeType="1"/>
          </xdr:cNvSpPr>
        </xdr:nvSpPr>
        <xdr:spPr bwMode="auto">
          <a:xfrm>
            <a:off x="484" y="237"/>
            <a:ext cx="0" cy="4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" name="Line 48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458" y="233"/>
            <a:ext cx="21" cy="0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Line 49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>
            <a:spLocks noChangeShapeType="1"/>
          </xdr:cNvSpPr>
        </xdr:nvSpPr>
        <xdr:spPr bwMode="auto">
          <a:xfrm>
            <a:off x="458" y="245"/>
            <a:ext cx="21" cy="0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" name="Line 50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>
            <a:spLocks noChangeShapeType="1"/>
          </xdr:cNvSpPr>
        </xdr:nvSpPr>
        <xdr:spPr bwMode="auto">
          <a:xfrm>
            <a:off x="458" y="233"/>
            <a:ext cx="0" cy="1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" name="Arc 51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 bwMode="auto">
          <a:xfrm flipV="1">
            <a:off x="479" y="241"/>
            <a:ext cx="5" cy="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8" name="Arc 52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 bwMode="auto">
          <a:xfrm>
            <a:off x="479" y="233"/>
            <a:ext cx="5" cy="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9" name="Freeform 53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 bwMode="auto">
          <a:xfrm>
            <a:off x="442" y="221"/>
            <a:ext cx="42" cy="59"/>
          </a:xfrm>
          <a:custGeom>
            <a:avLst/>
            <a:gdLst>
              <a:gd name="T0" fmla="*/ 0 w 1320"/>
              <a:gd name="T1" fmla="*/ 0 h 1840"/>
              <a:gd name="T2" fmla="*/ 0 w 1320"/>
              <a:gd name="T3" fmla="*/ 0 h 1840"/>
              <a:gd name="T4" fmla="*/ 0 w 1320"/>
              <a:gd name="T5" fmla="*/ 0 h 1840"/>
              <a:gd name="T6" fmla="*/ 0 w 1320"/>
              <a:gd name="T7" fmla="*/ 0 h 1840"/>
              <a:gd name="T8" fmla="*/ 0 w 1320"/>
              <a:gd name="T9" fmla="*/ 0 h 1840"/>
              <a:gd name="T10" fmla="*/ 0 w 1320"/>
              <a:gd name="T11" fmla="*/ 0 h 1840"/>
              <a:gd name="T12" fmla="*/ 0 w 1320"/>
              <a:gd name="T13" fmla="*/ 0 h 1840"/>
              <a:gd name="T14" fmla="*/ 0 w 1320"/>
              <a:gd name="T15" fmla="*/ 0 h 1840"/>
              <a:gd name="T16" fmla="*/ 0 w 1320"/>
              <a:gd name="T17" fmla="*/ 0 h 1840"/>
              <a:gd name="T18" fmla="*/ 0 w 1320"/>
              <a:gd name="T19" fmla="*/ 0 h 1840"/>
              <a:gd name="T20" fmla="*/ 0 w 1320"/>
              <a:gd name="T21" fmla="*/ 0 h 1840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0" t="0" r="r" b="b"/>
            <a:pathLst>
              <a:path w="1320" h="1840">
                <a:moveTo>
                  <a:pt x="0" y="0"/>
                </a:moveTo>
                <a:lnTo>
                  <a:pt x="0" y="1840"/>
                </a:lnTo>
                <a:lnTo>
                  <a:pt x="520" y="1840"/>
                </a:lnTo>
                <a:lnTo>
                  <a:pt x="520" y="1160"/>
                </a:lnTo>
                <a:lnTo>
                  <a:pt x="1320" y="1160"/>
                </a:lnTo>
                <a:lnTo>
                  <a:pt x="1320" y="760"/>
                </a:lnTo>
                <a:lnTo>
                  <a:pt x="520" y="760"/>
                </a:lnTo>
                <a:lnTo>
                  <a:pt x="520" y="400"/>
                </a:lnTo>
                <a:lnTo>
                  <a:pt x="1320" y="400"/>
                </a:lnTo>
                <a:lnTo>
                  <a:pt x="1320" y="0"/>
                </a:lnTo>
                <a:lnTo>
                  <a:pt x="0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40" name="Freeform 54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 bwMode="auto">
          <a:xfrm>
            <a:off x="479" y="234"/>
            <a:ext cx="22" cy="11"/>
          </a:xfrm>
          <a:custGeom>
            <a:avLst/>
            <a:gdLst>
              <a:gd name="T0" fmla="*/ 0 w 680"/>
              <a:gd name="T1" fmla="*/ 0 h 360"/>
              <a:gd name="T2" fmla="*/ 0 w 680"/>
              <a:gd name="T3" fmla="*/ 0 h 360"/>
              <a:gd name="T4" fmla="*/ 0 w 680"/>
              <a:gd name="T5" fmla="*/ 0 h 360"/>
              <a:gd name="T6" fmla="*/ 0 w 680"/>
              <a:gd name="T7" fmla="*/ 0 h 360"/>
              <a:gd name="T8" fmla="*/ 0 w 680"/>
              <a:gd name="T9" fmla="*/ 0 h 360"/>
              <a:gd name="T10" fmla="*/ 0 w 680"/>
              <a:gd name="T11" fmla="*/ 0 h 360"/>
              <a:gd name="T12" fmla="*/ 0 w 680"/>
              <a:gd name="T13" fmla="*/ 0 h 360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0" t="0" r="r" b="b"/>
            <a:pathLst>
              <a:path w="680" h="360">
                <a:moveTo>
                  <a:pt x="680" y="0"/>
                </a:moveTo>
                <a:lnTo>
                  <a:pt x="0" y="0"/>
                </a:lnTo>
                <a:lnTo>
                  <a:pt x="160" y="120"/>
                </a:lnTo>
                <a:lnTo>
                  <a:pt x="160" y="240"/>
                </a:lnTo>
                <a:lnTo>
                  <a:pt x="0" y="360"/>
                </a:lnTo>
                <a:lnTo>
                  <a:pt x="680" y="360"/>
                </a:lnTo>
                <a:lnTo>
                  <a:pt x="680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41" name="Line 55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>
            <a:spLocks noChangeShapeType="1"/>
          </xdr:cNvSpPr>
        </xdr:nvSpPr>
        <xdr:spPr bwMode="auto">
          <a:xfrm>
            <a:off x="531" y="221"/>
            <a:ext cx="24" cy="0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" name="Line 56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>
            <a:spLocks noChangeShapeType="1"/>
          </xdr:cNvSpPr>
        </xdr:nvSpPr>
        <xdr:spPr bwMode="auto">
          <a:xfrm>
            <a:off x="514" y="232"/>
            <a:ext cx="0" cy="3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3" name="Line 57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>
            <a:spLocks noChangeShapeType="1"/>
          </xdr:cNvSpPr>
        </xdr:nvSpPr>
        <xdr:spPr bwMode="auto">
          <a:xfrm>
            <a:off x="572" y="232"/>
            <a:ext cx="0" cy="3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4" name="Line 58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>
            <a:spLocks noChangeShapeType="1"/>
          </xdr:cNvSpPr>
        </xdr:nvSpPr>
        <xdr:spPr bwMode="auto">
          <a:xfrm>
            <a:off x="531" y="280"/>
            <a:ext cx="2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5" name="Arc 59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>
            <a:spLocks/>
          </xdr:cNvSpPr>
        </xdr:nvSpPr>
        <xdr:spPr bwMode="auto">
          <a:xfrm flipV="1">
            <a:off x="555" y="267"/>
            <a:ext cx="17" cy="1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46" name="Arc 60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>
            <a:spLocks/>
          </xdr:cNvSpPr>
        </xdr:nvSpPr>
        <xdr:spPr bwMode="auto">
          <a:xfrm flipH="1" flipV="1">
            <a:off x="514" y="267"/>
            <a:ext cx="17" cy="1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47" name="Arc 61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>
            <a:spLocks/>
          </xdr:cNvSpPr>
        </xdr:nvSpPr>
        <xdr:spPr bwMode="auto">
          <a:xfrm flipH="1">
            <a:off x="514" y="221"/>
            <a:ext cx="17" cy="1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48" name="Arc 62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>
            <a:spLocks/>
          </xdr:cNvSpPr>
        </xdr:nvSpPr>
        <xdr:spPr bwMode="auto">
          <a:xfrm>
            <a:off x="555" y="221"/>
            <a:ext cx="17" cy="1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49" name="Line 63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>
            <a:spLocks noChangeShapeType="1"/>
          </xdr:cNvSpPr>
        </xdr:nvSpPr>
        <xdr:spPr bwMode="auto">
          <a:xfrm>
            <a:off x="531" y="237"/>
            <a:ext cx="0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0" name="Line 64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>
            <a:spLocks noChangeShapeType="1"/>
          </xdr:cNvSpPr>
        </xdr:nvSpPr>
        <xdr:spPr bwMode="auto">
          <a:xfrm>
            <a:off x="555" y="237"/>
            <a:ext cx="0" cy="2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1" name="Line 65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>
            <a:spLocks noChangeShapeType="1"/>
          </xdr:cNvSpPr>
        </xdr:nvSpPr>
        <xdr:spPr bwMode="auto">
          <a:xfrm>
            <a:off x="536" y="267"/>
            <a:ext cx="1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2" name="Line 66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>
            <a:spLocks noChangeShapeType="1"/>
          </xdr:cNvSpPr>
        </xdr:nvSpPr>
        <xdr:spPr bwMode="auto">
          <a:xfrm>
            <a:off x="536" y="233"/>
            <a:ext cx="14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" name="Arc 67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>
            <a:spLocks/>
          </xdr:cNvSpPr>
        </xdr:nvSpPr>
        <xdr:spPr bwMode="auto">
          <a:xfrm flipV="1">
            <a:off x="550" y="263"/>
            <a:ext cx="5" cy="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4" name="Arc 68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>
            <a:spLocks/>
          </xdr:cNvSpPr>
        </xdr:nvSpPr>
        <xdr:spPr bwMode="auto">
          <a:xfrm flipH="1" flipV="1">
            <a:off x="531" y="263"/>
            <a:ext cx="5" cy="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5" name="Arc 69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>
            <a:spLocks/>
          </xdr:cNvSpPr>
        </xdr:nvSpPr>
        <xdr:spPr bwMode="auto">
          <a:xfrm flipH="1">
            <a:off x="531" y="233"/>
            <a:ext cx="5" cy="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6" name="Arc 70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>
            <a:spLocks/>
          </xdr:cNvSpPr>
        </xdr:nvSpPr>
        <xdr:spPr bwMode="auto">
          <a:xfrm>
            <a:off x="550" y="233"/>
            <a:ext cx="5" cy="4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57" name="Freeform 7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>
            <a:spLocks/>
          </xdr:cNvSpPr>
        </xdr:nvSpPr>
        <xdr:spPr bwMode="auto">
          <a:xfrm>
            <a:off x="514" y="221"/>
            <a:ext cx="58" cy="59"/>
          </a:xfrm>
          <a:custGeom>
            <a:avLst/>
            <a:gdLst>
              <a:gd name="T0" fmla="*/ 0 w 1800"/>
              <a:gd name="T1" fmla="*/ 0 h 1840"/>
              <a:gd name="T2" fmla="*/ 0 w 1800"/>
              <a:gd name="T3" fmla="*/ 0 h 1840"/>
              <a:gd name="T4" fmla="*/ 0 w 1800"/>
              <a:gd name="T5" fmla="*/ 0 h 1840"/>
              <a:gd name="T6" fmla="*/ 0 w 1800"/>
              <a:gd name="T7" fmla="*/ 0 h 1840"/>
              <a:gd name="T8" fmla="*/ 0 w 1800"/>
              <a:gd name="T9" fmla="*/ 0 h 1840"/>
              <a:gd name="T10" fmla="*/ 0 w 1800"/>
              <a:gd name="T11" fmla="*/ 0 h 1840"/>
              <a:gd name="T12" fmla="*/ 0 w 1800"/>
              <a:gd name="T13" fmla="*/ 0 h 1840"/>
              <a:gd name="T14" fmla="*/ 0 w 1800"/>
              <a:gd name="T15" fmla="*/ 0 h 1840"/>
              <a:gd name="T16" fmla="*/ 0 w 1800"/>
              <a:gd name="T17" fmla="*/ 0 h 1840"/>
              <a:gd name="T18" fmla="*/ 0 w 1800"/>
              <a:gd name="T19" fmla="*/ 0 h 1840"/>
              <a:gd name="T20" fmla="*/ 0 w 1800"/>
              <a:gd name="T21" fmla="*/ 0 h 1840"/>
              <a:gd name="T22" fmla="*/ 0 w 1800"/>
              <a:gd name="T23" fmla="*/ 0 h 1840"/>
              <a:gd name="T24" fmla="*/ 0 w 1800"/>
              <a:gd name="T25" fmla="*/ 0 h 1840"/>
              <a:gd name="T26" fmla="*/ 0 w 1800"/>
              <a:gd name="T27" fmla="*/ 0 h 1840"/>
              <a:gd name="T28" fmla="*/ 0 w 1800"/>
              <a:gd name="T29" fmla="*/ 0 h 1840"/>
              <a:gd name="T30" fmla="*/ 0 w 1800"/>
              <a:gd name="T31" fmla="*/ 0 h 1840"/>
              <a:gd name="T32" fmla="*/ 0 w 1800"/>
              <a:gd name="T33" fmla="*/ 0 h 1840"/>
              <a:gd name="T34" fmla="*/ 0 w 1800"/>
              <a:gd name="T35" fmla="*/ 0 h 1840"/>
              <a:gd name="T36" fmla="*/ 0 w 1800"/>
              <a:gd name="T37" fmla="*/ 0 h 1840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0" t="0" r="r" b="b"/>
            <a:pathLst>
              <a:path w="1800" h="1840">
                <a:moveTo>
                  <a:pt x="680" y="400"/>
                </a:moveTo>
                <a:lnTo>
                  <a:pt x="680" y="0"/>
                </a:lnTo>
                <a:lnTo>
                  <a:pt x="520" y="0"/>
                </a:lnTo>
                <a:lnTo>
                  <a:pt x="0" y="400"/>
                </a:lnTo>
                <a:lnTo>
                  <a:pt x="0" y="1440"/>
                </a:lnTo>
                <a:lnTo>
                  <a:pt x="520" y="1840"/>
                </a:lnTo>
                <a:lnTo>
                  <a:pt x="1280" y="1840"/>
                </a:lnTo>
                <a:lnTo>
                  <a:pt x="1800" y="1440"/>
                </a:lnTo>
                <a:lnTo>
                  <a:pt x="1800" y="400"/>
                </a:lnTo>
                <a:lnTo>
                  <a:pt x="1280" y="0"/>
                </a:lnTo>
                <a:lnTo>
                  <a:pt x="1120" y="0"/>
                </a:lnTo>
                <a:lnTo>
                  <a:pt x="1120" y="400"/>
                </a:lnTo>
                <a:lnTo>
                  <a:pt x="1280" y="520"/>
                </a:lnTo>
                <a:lnTo>
                  <a:pt x="1280" y="1320"/>
                </a:lnTo>
                <a:lnTo>
                  <a:pt x="1120" y="1440"/>
                </a:lnTo>
                <a:lnTo>
                  <a:pt x="680" y="1440"/>
                </a:lnTo>
                <a:lnTo>
                  <a:pt x="520" y="1320"/>
                </a:lnTo>
                <a:lnTo>
                  <a:pt x="520" y="520"/>
                </a:lnTo>
                <a:lnTo>
                  <a:pt x="680" y="40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58" name="Rectangle 72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>
            <a:spLocks noChangeArrowheads="1"/>
          </xdr:cNvSpPr>
        </xdr:nvSpPr>
        <xdr:spPr bwMode="auto">
          <a:xfrm>
            <a:off x="536" y="221"/>
            <a:ext cx="14" cy="13"/>
          </a:xfrm>
          <a:prstGeom prst="rect">
            <a:avLst/>
          </a:prstGeom>
          <a:solidFill>
            <a:srgbClr val="008000"/>
          </a:solidFill>
          <a:ln w="9525">
            <a:solidFill>
              <a:srgbClr val="008000"/>
            </a:solidFill>
            <a:miter lim="800000"/>
            <a:headEnd/>
            <a:tailEnd/>
          </a:ln>
        </xdr:spPr>
      </xdr:sp>
      <xdr:sp macro="" textlink="">
        <xdr:nvSpPr>
          <xdr:cNvPr id="59" name="Oval 73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531" y="233"/>
            <a:ext cx="10" cy="8"/>
          </a:xfrm>
          <a:prstGeom prst="ellipse">
            <a:avLst/>
          </a:prstGeom>
          <a:solidFill>
            <a:srgbClr val="FFCC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60" name="Oval 74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>
            <a:spLocks noChangeArrowheads="1"/>
          </xdr:cNvSpPr>
        </xdr:nvSpPr>
        <xdr:spPr bwMode="auto">
          <a:xfrm flipV="1">
            <a:off x="531" y="259"/>
            <a:ext cx="10" cy="8"/>
          </a:xfrm>
          <a:prstGeom prst="ellipse">
            <a:avLst/>
          </a:prstGeom>
          <a:solidFill>
            <a:srgbClr val="FFCC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61" name="Oval 75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>
            <a:spLocks noChangeArrowheads="1"/>
          </xdr:cNvSpPr>
        </xdr:nvSpPr>
        <xdr:spPr bwMode="auto">
          <a:xfrm flipH="1" flipV="1">
            <a:off x="545" y="259"/>
            <a:ext cx="10" cy="8"/>
          </a:xfrm>
          <a:prstGeom prst="ellipse">
            <a:avLst/>
          </a:prstGeom>
          <a:solidFill>
            <a:srgbClr val="FFCC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62" name="Oval 76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545" y="233"/>
            <a:ext cx="10" cy="8"/>
          </a:xfrm>
          <a:prstGeom prst="ellipse">
            <a:avLst/>
          </a:prstGeom>
          <a:solidFill>
            <a:srgbClr val="FFCC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63" name="Freeform 77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>
            <a:spLocks/>
          </xdr:cNvSpPr>
        </xdr:nvSpPr>
        <xdr:spPr bwMode="auto">
          <a:xfrm>
            <a:off x="360" y="196"/>
            <a:ext cx="123" cy="18"/>
          </a:xfrm>
          <a:custGeom>
            <a:avLst/>
            <a:gdLst>
              <a:gd name="T0" fmla="*/ 0 w 3800"/>
              <a:gd name="T1" fmla="*/ 0 h 560"/>
              <a:gd name="T2" fmla="*/ 0 w 3800"/>
              <a:gd name="T3" fmla="*/ 0 h 560"/>
              <a:gd name="T4" fmla="*/ 0 w 3800"/>
              <a:gd name="T5" fmla="*/ 0 h 560"/>
              <a:gd name="T6" fmla="*/ 0 w 3800"/>
              <a:gd name="T7" fmla="*/ 0 h 560"/>
              <a:gd name="T8" fmla="*/ 0 w 3800"/>
              <a:gd name="T9" fmla="*/ 0 h 560"/>
              <a:gd name="T10" fmla="*/ 0 w 3800"/>
              <a:gd name="T11" fmla="*/ 0 h 560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0" t="0" r="r" b="b"/>
            <a:pathLst>
              <a:path w="3800" h="560">
                <a:moveTo>
                  <a:pt x="0" y="0"/>
                </a:moveTo>
                <a:lnTo>
                  <a:pt x="0" y="560"/>
                </a:lnTo>
                <a:lnTo>
                  <a:pt x="160" y="440"/>
                </a:lnTo>
                <a:lnTo>
                  <a:pt x="3800" y="440"/>
                </a:lnTo>
                <a:lnTo>
                  <a:pt x="3800" y="0"/>
                </a:lnTo>
                <a:lnTo>
                  <a:pt x="0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64" name="Freeform 78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>
            <a:spLocks/>
          </xdr:cNvSpPr>
        </xdr:nvSpPr>
        <xdr:spPr bwMode="auto">
          <a:xfrm>
            <a:off x="483" y="196"/>
            <a:ext cx="160" cy="74"/>
          </a:xfrm>
          <a:custGeom>
            <a:avLst/>
            <a:gdLst>
              <a:gd name="T0" fmla="*/ 0 w 4960"/>
              <a:gd name="T1" fmla="*/ 0 h 2280"/>
              <a:gd name="T2" fmla="*/ 0 w 4960"/>
              <a:gd name="T3" fmla="*/ 0 h 2280"/>
              <a:gd name="T4" fmla="*/ 0 w 4960"/>
              <a:gd name="T5" fmla="*/ 0 h 2280"/>
              <a:gd name="T6" fmla="*/ 0 w 4960"/>
              <a:gd name="T7" fmla="*/ 0 h 2280"/>
              <a:gd name="T8" fmla="*/ 0 w 4960"/>
              <a:gd name="T9" fmla="*/ 0 h 2280"/>
              <a:gd name="T10" fmla="*/ 0 w 4960"/>
              <a:gd name="T11" fmla="*/ 0 h 2280"/>
              <a:gd name="T12" fmla="*/ 0 w 4960"/>
              <a:gd name="T13" fmla="*/ 0 h 2280"/>
              <a:gd name="T14" fmla="*/ 0 w 4960"/>
              <a:gd name="T15" fmla="*/ 0 h 2280"/>
              <a:gd name="T16" fmla="*/ 0 w 4960"/>
              <a:gd name="T17" fmla="*/ 0 h 2280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0" t="0" r="r" b="b"/>
            <a:pathLst>
              <a:path w="4960" h="2280">
                <a:moveTo>
                  <a:pt x="0" y="0"/>
                </a:moveTo>
                <a:lnTo>
                  <a:pt x="0" y="440"/>
                </a:lnTo>
                <a:lnTo>
                  <a:pt x="4360" y="440"/>
                </a:lnTo>
                <a:lnTo>
                  <a:pt x="4520" y="560"/>
                </a:lnTo>
                <a:lnTo>
                  <a:pt x="4520" y="2280"/>
                </a:lnTo>
                <a:lnTo>
                  <a:pt x="4960" y="2280"/>
                </a:lnTo>
                <a:lnTo>
                  <a:pt x="4960" y="480"/>
                </a:lnTo>
                <a:lnTo>
                  <a:pt x="4480" y="0"/>
                </a:lnTo>
                <a:lnTo>
                  <a:pt x="0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65" name="Line 7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>
            <a:spLocks noChangeShapeType="1"/>
          </xdr:cNvSpPr>
        </xdr:nvSpPr>
        <xdr:spPr bwMode="auto">
          <a:xfrm>
            <a:off x="585" y="227"/>
            <a:ext cx="0" cy="5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6" name="Line 80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>
            <a:spLocks noChangeShapeType="1"/>
          </xdr:cNvSpPr>
        </xdr:nvSpPr>
        <xdr:spPr bwMode="auto">
          <a:xfrm>
            <a:off x="600" y="228"/>
            <a:ext cx="0" cy="3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7" name="Arc 81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>
            <a:spLocks/>
          </xdr:cNvSpPr>
        </xdr:nvSpPr>
        <xdr:spPr bwMode="auto">
          <a:xfrm flipV="1">
            <a:off x="591" y="267"/>
            <a:ext cx="9" cy="1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68" name="Line 82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>
            <a:spLocks noChangeShapeType="1"/>
          </xdr:cNvSpPr>
        </xdr:nvSpPr>
        <xdr:spPr bwMode="auto">
          <a:xfrm>
            <a:off x="585" y="280"/>
            <a:ext cx="6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9" name="Arc 83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>
            <a:spLocks/>
          </xdr:cNvSpPr>
        </xdr:nvSpPr>
        <xdr:spPr bwMode="auto">
          <a:xfrm flipH="1">
            <a:off x="585" y="215"/>
            <a:ext cx="15" cy="12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70" name="Arc 84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>
            <a:spLocks/>
          </xdr:cNvSpPr>
        </xdr:nvSpPr>
        <xdr:spPr bwMode="auto">
          <a:xfrm>
            <a:off x="600" y="215"/>
            <a:ext cx="16" cy="1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71" name="Line 85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>
            <a:spLocks noChangeShapeType="1"/>
          </xdr:cNvSpPr>
        </xdr:nvSpPr>
        <xdr:spPr bwMode="auto">
          <a:xfrm>
            <a:off x="643" y="211"/>
            <a:ext cx="0" cy="59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" name="Line 86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>
            <a:spLocks noChangeShapeType="1"/>
          </xdr:cNvSpPr>
        </xdr:nvSpPr>
        <xdr:spPr bwMode="auto">
          <a:xfrm>
            <a:off x="629" y="214"/>
            <a:ext cx="0" cy="49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3" name="Line 87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00" y="227"/>
            <a:ext cx="17" cy="4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" name="Arc 88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>
            <a:spLocks/>
          </xdr:cNvSpPr>
        </xdr:nvSpPr>
        <xdr:spPr bwMode="auto">
          <a:xfrm flipV="1">
            <a:off x="629" y="270"/>
            <a:ext cx="14" cy="10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75" name="Arc 89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>
            <a:spLocks/>
          </xdr:cNvSpPr>
        </xdr:nvSpPr>
        <xdr:spPr bwMode="auto">
          <a:xfrm flipH="1" flipV="1">
            <a:off x="616" y="267"/>
            <a:ext cx="13" cy="13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76" name="Line 90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616" y="226"/>
            <a:ext cx="13" cy="37"/>
          </a:xfrm>
          <a:prstGeom prst="line">
            <a:avLst/>
          </a:prstGeom>
          <a:noFill/>
          <a:ln w="9525">
            <a:solidFill>
              <a:srgbClr val="008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7" name="Arc 91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>
            <a:spLocks/>
          </xdr:cNvSpPr>
        </xdr:nvSpPr>
        <xdr:spPr bwMode="auto">
          <a:xfrm>
            <a:off x="628" y="196"/>
            <a:ext cx="15" cy="1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78" name="Freeform 92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>
            <a:spLocks/>
          </xdr:cNvSpPr>
        </xdr:nvSpPr>
        <xdr:spPr bwMode="auto">
          <a:xfrm>
            <a:off x="585" y="215"/>
            <a:ext cx="44" cy="65"/>
          </a:xfrm>
          <a:custGeom>
            <a:avLst/>
            <a:gdLst>
              <a:gd name="T0" fmla="*/ 0 w 1360"/>
              <a:gd name="T1" fmla="*/ 0 h 2000"/>
              <a:gd name="T2" fmla="*/ 0 w 1360"/>
              <a:gd name="T3" fmla="*/ 0 h 2000"/>
              <a:gd name="T4" fmla="*/ 0 w 1360"/>
              <a:gd name="T5" fmla="*/ 0 h 2000"/>
              <a:gd name="T6" fmla="*/ 0 w 1360"/>
              <a:gd name="T7" fmla="*/ 0 h 2000"/>
              <a:gd name="T8" fmla="*/ 0 w 1360"/>
              <a:gd name="T9" fmla="*/ 0 h 2000"/>
              <a:gd name="T10" fmla="*/ 0 w 1360"/>
              <a:gd name="T11" fmla="*/ 0 h 2000"/>
              <a:gd name="T12" fmla="*/ 0 w 1360"/>
              <a:gd name="T13" fmla="*/ 0 h 2000"/>
              <a:gd name="T14" fmla="*/ 0 w 1360"/>
              <a:gd name="T15" fmla="*/ 0 h 2000"/>
              <a:gd name="T16" fmla="*/ 0 w 1360"/>
              <a:gd name="T17" fmla="*/ 0 h 2000"/>
              <a:gd name="T18" fmla="*/ 0 w 1360"/>
              <a:gd name="T19" fmla="*/ 0 h 2000"/>
              <a:gd name="T20" fmla="*/ 0 w 1360"/>
              <a:gd name="T21" fmla="*/ 0 h 2000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0" t="0" r="r" b="b"/>
            <a:pathLst>
              <a:path w="1360" h="2000">
                <a:moveTo>
                  <a:pt x="0" y="2000"/>
                </a:moveTo>
                <a:lnTo>
                  <a:pt x="0" y="360"/>
                </a:lnTo>
                <a:lnTo>
                  <a:pt x="480" y="0"/>
                </a:lnTo>
                <a:lnTo>
                  <a:pt x="1000" y="400"/>
                </a:lnTo>
                <a:lnTo>
                  <a:pt x="1360" y="1480"/>
                </a:lnTo>
                <a:lnTo>
                  <a:pt x="1360" y="2000"/>
                </a:lnTo>
                <a:lnTo>
                  <a:pt x="1000" y="1800"/>
                </a:lnTo>
                <a:lnTo>
                  <a:pt x="480" y="360"/>
                </a:lnTo>
                <a:lnTo>
                  <a:pt x="480" y="1600"/>
                </a:lnTo>
                <a:lnTo>
                  <a:pt x="200" y="2000"/>
                </a:lnTo>
                <a:lnTo>
                  <a:pt x="0" y="2000"/>
                </a:lnTo>
                <a:close/>
              </a:path>
            </a:pathLst>
          </a:custGeom>
          <a:solidFill>
            <a:srgbClr val="008000"/>
          </a:solidFill>
          <a:ln w="9525">
            <a:solidFill>
              <a:srgbClr val="008000"/>
            </a:solidFill>
            <a:round/>
            <a:headEnd/>
            <a:tailEnd/>
          </a:ln>
        </xdr:spPr>
      </xdr:sp>
      <xdr:sp macro="" textlink="">
        <xdr:nvSpPr>
          <xdr:cNvPr id="79" name="Freeform 93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>
            <a:spLocks/>
          </xdr:cNvSpPr>
        </xdr:nvSpPr>
        <xdr:spPr bwMode="auto">
          <a:xfrm>
            <a:off x="531" y="234"/>
            <a:ext cx="24" cy="33"/>
          </a:xfrm>
          <a:custGeom>
            <a:avLst/>
            <a:gdLst>
              <a:gd name="T0" fmla="*/ 0 w 760"/>
              <a:gd name="T1" fmla="*/ 0 h 1040"/>
              <a:gd name="T2" fmla="*/ 0 w 760"/>
              <a:gd name="T3" fmla="*/ 0 h 1040"/>
              <a:gd name="T4" fmla="*/ 0 w 760"/>
              <a:gd name="T5" fmla="*/ 0 h 1040"/>
              <a:gd name="T6" fmla="*/ 0 w 760"/>
              <a:gd name="T7" fmla="*/ 0 h 1040"/>
              <a:gd name="T8" fmla="*/ 0 w 760"/>
              <a:gd name="T9" fmla="*/ 0 h 1040"/>
              <a:gd name="T10" fmla="*/ 0 w 760"/>
              <a:gd name="T11" fmla="*/ 0 h 1040"/>
              <a:gd name="T12" fmla="*/ 0 w 760"/>
              <a:gd name="T13" fmla="*/ 0 h 1040"/>
              <a:gd name="T14" fmla="*/ 0 w 760"/>
              <a:gd name="T15" fmla="*/ 0 h 1040"/>
              <a:gd name="T16" fmla="*/ 0 w 760"/>
              <a:gd name="T17" fmla="*/ 0 h 1040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0" t="0" r="r" b="b"/>
            <a:pathLst>
              <a:path w="760" h="1040">
                <a:moveTo>
                  <a:pt x="160" y="0"/>
                </a:moveTo>
                <a:lnTo>
                  <a:pt x="0" y="120"/>
                </a:lnTo>
                <a:lnTo>
                  <a:pt x="0" y="920"/>
                </a:lnTo>
                <a:lnTo>
                  <a:pt x="140" y="1040"/>
                </a:lnTo>
                <a:lnTo>
                  <a:pt x="600" y="1040"/>
                </a:lnTo>
                <a:lnTo>
                  <a:pt x="760" y="920"/>
                </a:lnTo>
                <a:lnTo>
                  <a:pt x="760" y="100"/>
                </a:lnTo>
                <a:lnTo>
                  <a:pt x="580" y="0"/>
                </a:lnTo>
                <a:lnTo>
                  <a:pt x="160" y="0"/>
                </a:lnTo>
                <a:close/>
              </a:path>
            </a:pathLst>
          </a:custGeom>
          <a:solidFill>
            <a:srgbClr val="FFCC00"/>
          </a:solidFill>
          <a:ln w="0">
            <a:solidFill>
              <a:srgbClr val="FFCC00"/>
            </a:solidFill>
            <a:round/>
            <a:headEnd/>
            <a:tailEnd/>
          </a:ln>
        </xdr:spPr>
      </xdr:sp>
    </xdr:grpSp>
    <xdr:clientData/>
  </xdr:twoCellAnchor>
  <xdr:twoCellAnchor>
    <xdr:from>
      <xdr:col>5</xdr:col>
      <xdr:colOff>76200</xdr:colOff>
      <xdr:row>2</xdr:row>
      <xdr:rowOff>28575</xdr:rowOff>
    </xdr:from>
    <xdr:to>
      <xdr:col>8</xdr:col>
      <xdr:colOff>209550</xdr:colOff>
      <xdr:row>3</xdr:row>
      <xdr:rowOff>152400</xdr:rowOff>
    </xdr:to>
    <xdr:sp macro="" textlink="">
      <xdr:nvSpPr>
        <xdr:cNvPr id="93" name="WordArt 99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3505200" y="371475"/>
          <a:ext cx="2190750" cy="2952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altLang="ja-JP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ＭＳ Ｐゴシック"/>
              <a:ea typeface="ＭＳ Ｐゴシック"/>
            </a:rPr>
            <a:t>Ver.2025.04</a:t>
          </a:r>
          <a:endParaRPr lang="ja-JP" altLang="en-US" sz="3600" kern="10" spc="0">
            <a:ln w="19050">
              <a:solidFill>
                <a:srgbClr val="99CCFF"/>
              </a:solidFill>
              <a:round/>
              <a:headEnd/>
              <a:tailEnd/>
            </a:ln>
            <a:solidFill>
              <a:srgbClr val="0066CC"/>
            </a:solidFill>
            <a:effectLst>
              <a:outerShdw dist="35921" dir="2700000" algn="ctr" rotWithShape="0">
                <a:srgbClr val="990000"/>
              </a:outerShdw>
            </a:effectLst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4</xdr:col>
      <xdr:colOff>666750</xdr:colOff>
      <xdr:row>3</xdr:row>
      <xdr:rowOff>123825</xdr:rowOff>
    </xdr:from>
    <xdr:to>
      <xdr:col>8</xdr:col>
      <xdr:colOff>485775</xdr:colOff>
      <xdr:row>7</xdr:row>
      <xdr:rowOff>47625</xdr:rowOff>
    </xdr:to>
    <xdr:sp macro="" textlink="">
      <xdr:nvSpPr>
        <xdr:cNvPr id="94" name="WordArt 10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3409950" y="638175"/>
          <a:ext cx="2562225" cy="609600"/>
        </a:xfrm>
        <a:prstGeom prst="rect">
          <a:avLst/>
        </a:prstGeom>
      </xdr:spPr>
      <xdr:txBody>
        <a:bodyPr wrap="none" fromWordArt="1">
          <a:prstTxWarp prst="textDeflate">
            <a:avLst>
              <a:gd name="adj" fmla="val 12500"/>
            </a:avLst>
          </a:prstTxWarp>
        </a:bodyPr>
        <a:lstStyle/>
        <a:p>
          <a:pPr algn="ctr" rtl="0">
            <a:buNone/>
          </a:pPr>
          <a:r>
            <a:rPr lang="ja-JP" altLang="en-US" sz="3600" kern="10" spc="-180" normalizeH="1">
              <a:ln w="12700">
                <a:solidFill>
                  <a:srgbClr xmlns:mc="http://schemas.openxmlformats.org/markup-compatibility/2006" xmlns:a14="http://schemas.microsoft.com/office/drawing/2010/main" val="FFFFFF" mc:Ignorable="a14" a14:legacySpreadsheetColorIndex="9"/>
                </a:solidFill>
                <a:round/>
                <a:headEnd/>
                <a:tailEnd/>
              </a:ln>
              <a:solidFill>
                <a:srgbClr xmlns:mc="http://schemas.openxmlformats.org/markup-compatibility/2006" xmlns:a14="http://schemas.microsoft.com/office/drawing/2010/main" val="0000FF" mc:Ignorable="a14" a14:legacySpreadsheetColorIndex="12">
                  <a:alpha val="50000"/>
                </a:srgbClr>
              </a:solidFill>
              <a:effectLst>
                <a:outerShdw dist="45791" dir="2021404" algn="ctr" rotWithShape="0">
                  <a:srgbClr val="9999FF"/>
                </a:outerShdw>
              </a:effectLst>
              <a:latin typeface="ＭＳ Ｐゴシック"/>
              <a:ea typeface="ＭＳ Ｐゴシック"/>
            </a:rPr>
            <a:t>施設工事見積</a:t>
          </a:r>
        </a:p>
      </xdr:txBody>
    </xdr:sp>
    <xdr:clientData/>
  </xdr:twoCellAnchor>
  <xdr:twoCellAnchor editAs="oneCell">
    <xdr:from>
      <xdr:col>9</xdr:col>
      <xdr:colOff>314325</xdr:colOff>
      <xdr:row>6</xdr:row>
      <xdr:rowOff>38100</xdr:rowOff>
    </xdr:from>
    <xdr:to>
      <xdr:col>16</xdr:col>
      <xdr:colOff>342900</xdr:colOff>
      <xdr:row>26</xdr:row>
      <xdr:rowOff>152400</xdr:rowOff>
    </xdr:to>
    <xdr:pic>
      <xdr:nvPicPr>
        <xdr:cNvPr id="95" name="Picture 122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86525" y="1066800"/>
          <a:ext cx="4829175" cy="36385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9</xdr:col>
      <xdr:colOff>304800</xdr:colOff>
      <xdr:row>26</xdr:row>
      <xdr:rowOff>133350</xdr:rowOff>
    </xdr:from>
    <xdr:to>
      <xdr:col>16</xdr:col>
      <xdr:colOff>342900</xdr:colOff>
      <xdr:row>40</xdr:row>
      <xdr:rowOff>93345</xdr:rowOff>
    </xdr:to>
    <xdr:pic>
      <xdr:nvPicPr>
        <xdr:cNvPr id="96" name="Picture 12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0" y="4686300"/>
          <a:ext cx="4838700" cy="23717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5</xdr:col>
      <xdr:colOff>66674</xdr:colOff>
      <xdr:row>34</xdr:row>
      <xdr:rowOff>30698</xdr:rowOff>
    </xdr:from>
    <xdr:to>
      <xdr:col>9</xdr:col>
      <xdr:colOff>133349</xdr:colOff>
      <xdr:row>40</xdr:row>
      <xdr:rowOff>99059</xdr:rowOff>
    </xdr:to>
    <xdr:pic>
      <xdr:nvPicPr>
        <xdr:cNvPr id="97" name="Picture 127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4" y="5955248"/>
          <a:ext cx="2809875" cy="110277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266700</xdr:colOff>
      <xdr:row>39</xdr:row>
      <xdr:rowOff>19050</xdr:rowOff>
    </xdr:from>
    <xdr:to>
      <xdr:col>9</xdr:col>
      <xdr:colOff>19050</xdr:colOff>
      <xdr:row>40</xdr:row>
      <xdr:rowOff>19050</xdr:rowOff>
    </xdr:to>
    <xdr:pic>
      <xdr:nvPicPr>
        <xdr:cNvPr id="98" name="Picture 13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6896100"/>
          <a:ext cx="438150" cy="1714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28575</xdr:rowOff>
    </xdr:from>
    <xdr:to>
      <xdr:col>16</xdr:col>
      <xdr:colOff>53340</xdr:colOff>
      <xdr:row>40</xdr:row>
      <xdr:rowOff>38100</xdr:rowOff>
    </xdr:to>
    <xdr:pic>
      <xdr:nvPicPr>
        <xdr:cNvPr id="99" name="Picture 132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6905625"/>
          <a:ext cx="542925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9</xdr:col>
      <xdr:colOff>447675</xdr:colOff>
      <xdr:row>25</xdr:row>
      <xdr:rowOff>66675</xdr:rowOff>
    </xdr:from>
    <xdr:to>
      <xdr:col>10</xdr:col>
      <xdr:colOff>400050</xdr:colOff>
      <xdr:row>26</xdr:row>
      <xdr:rowOff>76200</xdr:rowOff>
    </xdr:to>
    <xdr:pic>
      <xdr:nvPicPr>
        <xdr:cNvPr id="100" name="Picture 133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9875" y="4448175"/>
          <a:ext cx="638175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24</xdr:row>
          <xdr:rowOff>47625</xdr:rowOff>
        </xdr:from>
        <xdr:to>
          <xdr:col>7</xdr:col>
          <xdr:colOff>466725</xdr:colOff>
          <xdr:row>26</xdr:row>
          <xdr:rowOff>85725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3</xdr:row>
      <xdr:rowOff>9525</xdr:rowOff>
    </xdr:from>
    <xdr:to>
      <xdr:col>14</xdr:col>
      <xdr:colOff>0</xdr:colOff>
      <xdr:row>3</xdr:row>
      <xdr:rowOff>209550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>
          <a:grpSpLocks/>
        </xdr:cNvGrpSpPr>
      </xdr:nvGrpSpPr>
      <xdr:grpSpPr bwMode="auto">
        <a:xfrm>
          <a:off x="5038725" y="704850"/>
          <a:ext cx="1724025" cy="200025"/>
          <a:chOff x="558" y="82"/>
          <a:chExt cx="146" cy="17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51" y="85"/>
            <a:ext cx="4" cy="2"/>
          </a:xfrm>
          <a:prstGeom prst="rect">
            <a:avLst/>
          </a:prstGeom>
          <a:solidFill>
            <a:srgbClr val="000000"/>
          </a:solidFill>
          <a:ln w="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pSpPr>
            <a:grpSpLocks/>
          </xdr:cNvGrpSpPr>
        </xdr:nvGrpSpPr>
        <xdr:grpSpPr bwMode="auto">
          <a:xfrm>
            <a:off x="558" y="82"/>
            <a:ext cx="146" cy="17"/>
            <a:chOff x="558" y="82"/>
            <a:chExt cx="146" cy="17"/>
          </a:xfrm>
        </xdr:grpSpPr>
        <xdr:sp macro="" textlink="">
          <xdr:nvSpPr>
            <xdr:cNvPr id="5" name="Freeform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>
              <a:spLocks/>
            </xdr:cNvSpPr>
          </xdr:nvSpPr>
          <xdr:spPr bwMode="auto">
            <a:xfrm>
              <a:off x="625" y="85"/>
              <a:ext cx="13" cy="4"/>
            </a:xfrm>
            <a:custGeom>
              <a:avLst/>
              <a:gdLst>
                <a:gd name="T0" fmla="*/ 0 w 680"/>
                <a:gd name="T1" fmla="*/ 0 h 236"/>
                <a:gd name="T2" fmla="*/ 0 w 680"/>
                <a:gd name="T3" fmla="*/ 0 h 236"/>
                <a:gd name="T4" fmla="*/ 0 w 680"/>
                <a:gd name="T5" fmla="*/ 0 h 236"/>
                <a:gd name="T6" fmla="*/ 0 w 680"/>
                <a:gd name="T7" fmla="*/ 0 h 236"/>
                <a:gd name="T8" fmla="*/ 0 w 680"/>
                <a:gd name="T9" fmla="*/ 0 h 236"/>
                <a:gd name="T10" fmla="*/ 0 w 680"/>
                <a:gd name="T11" fmla="*/ 0 h 236"/>
                <a:gd name="T12" fmla="*/ 0 w 680"/>
                <a:gd name="T13" fmla="*/ 0 h 23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0" t="0" r="r" b="b"/>
              <a:pathLst>
                <a:path w="680" h="236">
                  <a:moveTo>
                    <a:pt x="70" y="0"/>
                  </a:moveTo>
                  <a:lnTo>
                    <a:pt x="0" y="236"/>
                  </a:lnTo>
                  <a:lnTo>
                    <a:pt x="680" y="236"/>
                  </a:lnTo>
                  <a:lnTo>
                    <a:pt x="680" y="130"/>
                  </a:lnTo>
                  <a:lnTo>
                    <a:pt x="164" y="130"/>
                  </a:lnTo>
                  <a:lnTo>
                    <a:pt x="199" y="0"/>
                  </a:lnTo>
                  <a:lnTo>
                    <a:pt x="70" y="0"/>
                  </a:lnTo>
                  <a:close/>
                </a:path>
              </a:pathLst>
            </a:custGeom>
            <a:solidFill>
              <a:srgbClr val="000000"/>
            </a:solidFill>
            <a:ln w="0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58" y="82"/>
              <a:ext cx="146" cy="17"/>
              <a:chOff x="558" y="82"/>
              <a:chExt cx="146" cy="17"/>
            </a:xfrm>
          </xdr:grpSpPr>
          <xdr:sp macro="" textlink="">
            <xdr:nvSpPr>
              <xdr:cNvPr id="7" name="Rectangle 6">
                <a:extLst>
                  <a:ext uri="{FF2B5EF4-FFF2-40B4-BE49-F238E27FC236}">
                    <a16:creationId xmlns:a16="http://schemas.microsoft.com/office/drawing/2014/main" id="{00000000-0008-0000-0200-00000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643" y="93"/>
                <a:ext cx="3" cy="3"/>
              </a:xfrm>
              <a:prstGeom prst="rect">
                <a:avLst/>
              </a:prstGeom>
              <a:solidFill>
                <a:srgbClr val="000000"/>
              </a:solidFill>
              <a:ln w="0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grpSp>
            <xdr:nvGrpSpPr>
              <xdr:cNvPr id="8" name="Group 7">
                <a:extLst>
                  <a:ext uri="{FF2B5EF4-FFF2-40B4-BE49-F238E27FC236}">
                    <a16:creationId xmlns:a16="http://schemas.microsoft.com/office/drawing/2014/main" id="{00000000-0008-0000-0200-000008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558" y="82"/>
                <a:ext cx="146" cy="17"/>
                <a:chOff x="558" y="82"/>
                <a:chExt cx="146" cy="17"/>
              </a:xfrm>
            </xdr:grpSpPr>
            <xdr:sp macro="" textlink="">
              <xdr:nvSpPr>
                <xdr:cNvPr id="9" name="Freeform 8">
                  <a:extLst>
                    <a:ext uri="{FF2B5EF4-FFF2-40B4-BE49-F238E27FC236}">
                      <a16:creationId xmlns:a16="http://schemas.microsoft.com/office/drawing/2014/main" id="{00000000-0008-0000-0200-000009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25" y="85"/>
                  <a:ext cx="13" cy="14"/>
                </a:xfrm>
                <a:custGeom>
                  <a:avLst/>
                  <a:gdLst>
                    <a:gd name="T0" fmla="*/ 0 w 680"/>
                    <a:gd name="T1" fmla="*/ 0 h 752"/>
                    <a:gd name="T2" fmla="*/ 0 w 680"/>
                    <a:gd name="T3" fmla="*/ 0 h 752"/>
                    <a:gd name="T4" fmla="*/ 0 w 680"/>
                    <a:gd name="T5" fmla="*/ 0 h 752"/>
                    <a:gd name="T6" fmla="*/ 0 w 680"/>
                    <a:gd name="T7" fmla="*/ 0 h 752"/>
                    <a:gd name="T8" fmla="*/ 0 w 680"/>
                    <a:gd name="T9" fmla="*/ 0 h 752"/>
                    <a:gd name="T10" fmla="*/ 0 w 680"/>
                    <a:gd name="T11" fmla="*/ 0 h 752"/>
                    <a:gd name="T12" fmla="*/ 0 w 680"/>
                    <a:gd name="T13" fmla="*/ 0 h 752"/>
                    <a:gd name="T14" fmla="*/ 0 w 680"/>
                    <a:gd name="T15" fmla="*/ 0 h 752"/>
                    <a:gd name="T16" fmla="*/ 0 w 680"/>
                    <a:gd name="T17" fmla="*/ 0 h 752"/>
                    <a:gd name="T18" fmla="*/ 0 w 680"/>
                    <a:gd name="T19" fmla="*/ 0 h 752"/>
                    <a:gd name="T20" fmla="*/ 0 w 680"/>
                    <a:gd name="T21" fmla="*/ 0 h 752"/>
                    <a:gd name="T22" fmla="*/ 0 w 680"/>
                    <a:gd name="T23" fmla="*/ 0 h 752"/>
                    <a:gd name="T24" fmla="*/ 0 w 680"/>
                    <a:gd name="T25" fmla="*/ 0 h 752"/>
                    <a:gd name="T26" fmla="*/ 0 w 680"/>
                    <a:gd name="T27" fmla="*/ 0 h 752"/>
                    <a:gd name="T28" fmla="*/ 0 60000 65536"/>
                    <a:gd name="T29" fmla="*/ 0 60000 65536"/>
                    <a:gd name="T30" fmla="*/ 0 60000 65536"/>
                    <a:gd name="T31" fmla="*/ 0 60000 65536"/>
                    <a:gd name="T32" fmla="*/ 0 60000 65536"/>
                    <a:gd name="T33" fmla="*/ 0 60000 65536"/>
                    <a:gd name="T34" fmla="*/ 0 60000 65536"/>
                    <a:gd name="T35" fmla="*/ 0 60000 65536"/>
                    <a:gd name="T36" fmla="*/ 0 60000 65536"/>
                    <a:gd name="T37" fmla="*/ 0 60000 65536"/>
                    <a:gd name="T38" fmla="*/ 0 60000 65536"/>
                    <a:gd name="T39" fmla="*/ 0 60000 65536"/>
                    <a:gd name="T40" fmla="*/ 0 60000 65536"/>
                    <a:gd name="T41" fmla="*/ 0 60000 65536"/>
                  </a:gdLst>
                  <a:ahLst/>
                  <a:cxnLst>
                    <a:cxn ang="T28">
                      <a:pos x="T0" y="T1"/>
                    </a:cxn>
                    <a:cxn ang="T29">
                      <a:pos x="T2" y="T3"/>
                    </a:cxn>
                    <a:cxn ang="T30">
                      <a:pos x="T4" y="T5"/>
                    </a:cxn>
                    <a:cxn ang="T31">
                      <a:pos x="T6" y="T7"/>
                    </a:cxn>
                    <a:cxn ang="T32">
                      <a:pos x="T8" y="T9"/>
                    </a:cxn>
                    <a:cxn ang="T33">
                      <a:pos x="T10" y="T11"/>
                    </a:cxn>
                    <a:cxn ang="T34">
                      <a:pos x="T12" y="T13"/>
                    </a:cxn>
                    <a:cxn ang="T35">
                      <a:pos x="T14" y="T15"/>
                    </a:cxn>
                    <a:cxn ang="T36">
                      <a:pos x="T16" y="T17"/>
                    </a:cxn>
                    <a:cxn ang="T37">
                      <a:pos x="T18" y="T19"/>
                    </a:cxn>
                    <a:cxn ang="T38">
                      <a:pos x="T20" y="T21"/>
                    </a:cxn>
                    <a:cxn ang="T39">
                      <a:pos x="T22" y="T23"/>
                    </a:cxn>
                    <a:cxn ang="T40">
                      <a:pos x="T24" y="T25"/>
                    </a:cxn>
                    <a:cxn ang="T41">
                      <a:pos x="T26" y="T27"/>
                    </a:cxn>
                  </a:cxnLst>
                  <a:rect l="0" t="0" r="r" b="b"/>
                  <a:pathLst>
                    <a:path w="680" h="752">
                      <a:moveTo>
                        <a:pt x="233" y="0"/>
                      </a:moveTo>
                      <a:lnTo>
                        <a:pt x="233" y="330"/>
                      </a:lnTo>
                      <a:lnTo>
                        <a:pt x="0" y="330"/>
                      </a:lnTo>
                      <a:lnTo>
                        <a:pt x="0" y="435"/>
                      </a:lnTo>
                      <a:lnTo>
                        <a:pt x="233" y="435"/>
                      </a:lnTo>
                      <a:lnTo>
                        <a:pt x="233" y="752"/>
                      </a:lnTo>
                      <a:lnTo>
                        <a:pt x="445" y="752"/>
                      </a:lnTo>
                      <a:lnTo>
                        <a:pt x="445" y="435"/>
                      </a:lnTo>
                      <a:lnTo>
                        <a:pt x="440" y="436"/>
                      </a:lnTo>
                      <a:lnTo>
                        <a:pt x="680" y="435"/>
                      </a:lnTo>
                      <a:lnTo>
                        <a:pt x="680" y="330"/>
                      </a:lnTo>
                      <a:lnTo>
                        <a:pt x="445" y="330"/>
                      </a:lnTo>
                      <a:lnTo>
                        <a:pt x="445" y="0"/>
                      </a:lnTo>
                      <a:lnTo>
                        <a:pt x="233" y="0"/>
                      </a:lnTo>
                      <a:close/>
                    </a:path>
                  </a:pathLst>
                </a:custGeom>
                <a:solidFill>
                  <a:srgbClr val="000000"/>
                </a:solidFill>
                <a:ln w="0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" name="Freeform 9">
                  <a:extLst>
                    <a:ext uri="{FF2B5EF4-FFF2-40B4-BE49-F238E27FC236}">
                      <a16:creationId xmlns:a16="http://schemas.microsoft.com/office/drawing/2014/main" id="{00000000-0008-0000-0200-00000A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25" y="93"/>
                  <a:ext cx="5" cy="6"/>
                </a:xfrm>
                <a:custGeom>
                  <a:avLst/>
                  <a:gdLst>
                    <a:gd name="T0" fmla="*/ 0 w 276"/>
                    <a:gd name="T1" fmla="*/ 0 h 316"/>
                    <a:gd name="T2" fmla="*/ 0 w 276"/>
                    <a:gd name="T3" fmla="*/ 0 h 316"/>
                    <a:gd name="T4" fmla="*/ 0 w 276"/>
                    <a:gd name="T5" fmla="*/ 0 h 316"/>
                    <a:gd name="T6" fmla="*/ 0 w 276"/>
                    <a:gd name="T7" fmla="*/ 0 h 316"/>
                    <a:gd name="T8" fmla="*/ 0 w 276"/>
                    <a:gd name="T9" fmla="*/ 0 h 316"/>
                    <a:gd name="T10" fmla="*/ 0 w 276"/>
                    <a:gd name="T11" fmla="*/ 0 h 316"/>
                    <a:gd name="T12" fmla="*/ 0 w 276"/>
                    <a:gd name="T13" fmla="*/ 0 h 316"/>
                    <a:gd name="T14" fmla="*/ 0 w 276"/>
                    <a:gd name="T15" fmla="*/ 0 h 316"/>
                    <a:gd name="T16" fmla="*/ 0 w 276"/>
                    <a:gd name="T17" fmla="*/ 0 h 316"/>
                    <a:gd name="T18" fmla="*/ 0 w 276"/>
                    <a:gd name="T19" fmla="*/ 0 h 316"/>
                    <a:gd name="T20" fmla="*/ 0 w 276"/>
                    <a:gd name="T21" fmla="*/ 0 h 316"/>
                    <a:gd name="T22" fmla="*/ 0 w 276"/>
                    <a:gd name="T23" fmla="*/ 0 h 316"/>
                    <a:gd name="T24" fmla="*/ 0 w 276"/>
                    <a:gd name="T25" fmla="*/ 0 h 316"/>
                    <a:gd name="T26" fmla="*/ 0 w 276"/>
                    <a:gd name="T27" fmla="*/ 0 h 316"/>
                    <a:gd name="T28" fmla="*/ 0 w 276"/>
                    <a:gd name="T29" fmla="*/ 0 h 316"/>
                    <a:gd name="T30" fmla="*/ 0 w 276"/>
                    <a:gd name="T31" fmla="*/ 0 h 316"/>
                    <a:gd name="T32" fmla="*/ 0 w 276"/>
                    <a:gd name="T33" fmla="*/ 0 h 316"/>
                    <a:gd name="T34" fmla="*/ 0 w 276"/>
                    <a:gd name="T35" fmla="*/ 0 h 316"/>
                    <a:gd name="T36" fmla="*/ 0 w 276"/>
                    <a:gd name="T37" fmla="*/ 0 h 316"/>
                    <a:gd name="T38" fmla="*/ 0 w 276"/>
                    <a:gd name="T39" fmla="*/ 0 h 316"/>
                    <a:gd name="T40" fmla="*/ 0 w 276"/>
                    <a:gd name="T41" fmla="*/ 0 h 316"/>
                    <a:gd name="T42" fmla="*/ 0 w 276"/>
                    <a:gd name="T43" fmla="*/ 0 h 316"/>
                    <a:gd name="T44" fmla="*/ 0 w 276"/>
                    <a:gd name="T45" fmla="*/ 0 h 316"/>
                    <a:gd name="T46" fmla="*/ 0 60000 65536"/>
                    <a:gd name="T47" fmla="*/ 0 60000 65536"/>
                    <a:gd name="T48" fmla="*/ 0 60000 65536"/>
                    <a:gd name="T49" fmla="*/ 0 60000 65536"/>
                    <a:gd name="T50" fmla="*/ 0 60000 65536"/>
                    <a:gd name="T51" fmla="*/ 0 60000 65536"/>
                    <a:gd name="T52" fmla="*/ 0 60000 65536"/>
                    <a:gd name="T53" fmla="*/ 0 60000 65536"/>
                    <a:gd name="T54" fmla="*/ 0 60000 65536"/>
                    <a:gd name="T55" fmla="*/ 0 60000 65536"/>
                    <a:gd name="T56" fmla="*/ 0 60000 65536"/>
                    <a:gd name="T57" fmla="*/ 0 60000 65536"/>
                    <a:gd name="T58" fmla="*/ 0 60000 65536"/>
                    <a:gd name="T59" fmla="*/ 0 60000 65536"/>
                    <a:gd name="T60" fmla="*/ 0 60000 65536"/>
                    <a:gd name="T61" fmla="*/ 0 60000 65536"/>
                    <a:gd name="T62" fmla="*/ 0 60000 65536"/>
                    <a:gd name="T63" fmla="*/ 0 60000 65536"/>
                    <a:gd name="T64" fmla="*/ 0 60000 65536"/>
                    <a:gd name="T65" fmla="*/ 0 60000 65536"/>
                    <a:gd name="T66" fmla="*/ 0 60000 65536"/>
                    <a:gd name="T67" fmla="*/ 0 60000 65536"/>
                    <a:gd name="T68" fmla="*/ 0 60000 65536"/>
                  </a:gdLst>
                  <a:ahLst/>
                  <a:cxnLst>
                    <a:cxn ang="T46">
                      <a:pos x="T0" y="T1"/>
                    </a:cxn>
                    <a:cxn ang="T47">
                      <a:pos x="T2" y="T3"/>
                    </a:cxn>
                    <a:cxn ang="T48">
                      <a:pos x="T4" y="T5"/>
                    </a:cxn>
                    <a:cxn ang="T49">
                      <a:pos x="T6" y="T7"/>
                    </a:cxn>
                    <a:cxn ang="T50">
                      <a:pos x="T8" y="T9"/>
                    </a:cxn>
                    <a:cxn ang="T51">
                      <a:pos x="T10" y="T11"/>
                    </a:cxn>
                    <a:cxn ang="T52">
                      <a:pos x="T12" y="T13"/>
                    </a:cxn>
                    <a:cxn ang="T53">
                      <a:pos x="T14" y="T15"/>
                    </a:cxn>
                    <a:cxn ang="T54">
                      <a:pos x="T16" y="T17"/>
                    </a:cxn>
                    <a:cxn ang="T55">
                      <a:pos x="T18" y="T19"/>
                    </a:cxn>
                    <a:cxn ang="T56">
                      <a:pos x="T20" y="T21"/>
                    </a:cxn>
                    <a:cxn ang="T57">
                      <a:pos x="T22" y="T23"/>
                    </a:cxn>
                    <a:cxn ang="T58">
                      <a:pos x="T24" y="T25"/>
                    </a:cxn>
                    <a:cxn ang="T59">
                      <a:pos x="T26" y="T27"/>
                    </a:cxn>
                    <a:cxn ang="T60">
                      <a:pos x="T28" y="T29"/>
                    </a:cxn>
                    <a:cxn ang="T61">
                      <a:pos x="T30" y="T31"/>
                    </a:cxn>
                    <a:cxn ang="T62">
                      <a:pos x="T32" y="T33"/>
                    </a:cxn>
                    <a:cxn ang="T63">
                      <a:pos x="T34" y="T35"/>
                    </a:cxn>
                    <a:cxn ang="T64">
                      <a:pos x="T36" y="T37"/>
                    </a:cxn>
                    <a:cxn ang="T65">
                      <a:pos x="T38" y="T39"/>
                    </a:cxn>
                    <a:cxn ang="T66">
                      <a:pos x="T40" y="T41"/>
                    </a:cxn>
                    <a:cxn ang="T67">
                      <a:pos x="T42" y="T43"/>
                    </a:cxn>
                    <a:cxn ang="T68">
                      <a:pos x="T44" y="T45"/>
                    </a:cxn>
                  </a:cxnLst>
                  <a:rect l="0" t="0" r="r" b="b"/>
                  <a:pathLst>
                    <a:path w="276" h="316">
                      <a:moveTo>
                        <a:pt x="138" y="0"/>
                      </a:moveTo>
                      <a:lnTo>
                        <a:pt x="132" y="29"/>
                      </a:lnTo>
                      <a:lnTo>
                        <a:pt x="124" y="59"/>
                      </a:lnTo>
                      <a:lnTo>
                        <a:pt x="114" y="78"/>
                      </a:lnTo>
                      <a:lnTo>
                        <a:pt x="106" y="102"/>
                      </a:lnTo>
                      <a:lnTo>
                        <a:pt x="94" y="128"/>
                      </a:lnTo>
                      <a:lnTo>
                        <a:pt x="82" y="160"/>
                      </a:lnTo>
                      <a:lnTo>
                        <a:pt x="70" y="185"/>
                      </a:lnTo>
                      <a:lnTo>
                        <a:pt x="56" y="208"/>
                      </a:lnTo>
                      <a:lnTo>
                        <a:pt x="44" y="231"/>
                      </a:lnTo>
                      <a:lnTo>
                        <a:pt x="29" y="260"/>
                      </a:lnTo>
                      <a:lnTo>
                        <a:pt x="14" y="287"/>
                      </a:lnTo>
                      <a:lnTo>
                        <a:pt x="0" y="316"/>
                      </a:lnTo>
                      <a:lnTo>
                        <a:pt x="164" y="316"/>
                      </a:lnTo>
                      <a:lnTo>
                        <a:pt x="185" y="287"/>
                      </a:lnTo>
                      <a:lnTo>
                        <a:pt x="202" y="260"/>
                      </a:lnTo>
                      <a:lnTo>
                        <a:pt x="214" y="237"/>
                      </a:lnTo>
                      <a:lnTo>
                        <a:pt x="226" y="219"/>
                      </a:lnTo>
                      <a:lnTo>
                        <a:pt x="240" y="196"/>
                      </a:lnTo>
                      <a:lnTo>
                        <a:pt x="252" y="169"/>
                      </a:lnTo>
                      <a:lnTo>
                        <a:pt x="276" y="123"/>
                      </a:lnTo>
                      <a:lnTo>
                        <a:pt x="276" y="108"/>
                      </a:lnTo>
                      <a:lnTo>
                        <a:pt x="138" y="0"/>
                      </a:lnTo>
                      <a:close/>
                    </a:path>
                  </a:pathLst>
                </a:custGeom>
                <a:solidFill>
                  <a:srgbClr val="000000"/>
                </a:solidFill>
                <a:ln w="0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" name="Freeform 10">
                  <a:extLst>
                    <a:ext uri="{FF2B5EF4-FFF2-40B4-BE49-F238E27FC236}">
                      <a16:creationId xmlns:a16="http://schemas.microsoft.com/office/drawing/2014/main" id="{00000000-0008-0000-0200-00000B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3" y="93"/>
                  <a:ext cx="6" cy="6"/>
                </a:xfrm>
                <a:custGeom>
                  <a:avLst/>
                  <a:gdLst>
                    <a:gd name="T0" fmla="*/ 0 w 287"/>
                    <a:gd name="T1" fmla="*/ 0 h 316"/>
                    <a:gd name="T2" fmla="*/ 0 w 287"/>
                    <a:gd name="T3" fmla="*/ 0 h 316"/>
                    <a:gd name="T4" fmla="*/ 0 w 287"/>
                    <a:gd name="T5" fmla="*/ 0 h 316"/>
                    <a:gd name="T6" fmla="*/ 0 w 287"/>
                    <a:gd name="T7" fmla="*/ 0 h 316"/>
                    <a:gd name="T8" fmla="*/ 0 w 287"/>
                    <a:gd name="T9" fmla="*/ 0 h 316"/>
                    <a:gd name="T10" fmla="*/ 0 w 287"/>
                    <a:gd name="T11" fmla="*/ 0 h 316"/>
                    <a:gd name="T12" fmla="*/ 0 w 287"/>
                    <a:gd name="T13" fmla="*/ 0 h 316"/>
                    <a:gd name="T14" fmla="*/ 0 w 287"/>
                    <a:gd name="T15" fmla="*/ 0 h 316"/>
                    <a:gd name="T16" fmla="*/ 0 w 287"/>
                    <a:gd name="T17" fmla="*/ 0 h 316"/>
                    <a:gd name="T18" fmla="*/ 0 w 287"/>
                    <a:gd name="T19" fmla="*/ 0 h 316"/>
                    <a:gd name="T20" fmla="*/ 0 w 287"/>
                    <a:gd name="T21" fmla="*/ 0 h 316"/>
                    <a:gd name="T22" fmla="*/ 0 w 287"/>
                    <a:gd name="T23" fmla="*/ 0 h 316"/>
                    <a:gd name="T24" fmla="*/ 0 w 287"/>
                    <a:gd name="T25" fmla="*/ 0 h 316"/>
                    <a:gd name="T26" fmla="*/ 0 w 287"/>
                    <a:gd name="T27" fmla="*/ 0 h 316"/>
                    <a:gd name="T28" fmla="*/ 0 w 287"/>
                    <a:gd name="T29" fmla="*/ 0 h 316"/>
                    <a:gd name="T30" fmla="*/ 0 w 287"/>
                    <a:gd name="T31" fmla="*/ 0 h 316"/>
                    <a:gd name="T32" fmla="*/ 0 w 287"/>
                    <a:gd name="T33" fmla="*/ 0 h 316"/>
                    <a:gd name="T34" fmla="*/ 0 w 287"/>
                    <a:gd name="T35" fmla="*/ 0 h 316"/>
                    <a:gd name="T36" fmla="*/ 0 w 287"/>
                    <a:gd name="T37" fmla="*/ 0 h 316"/>
                    <a:gd name="T38" fmla="*/ 0 w 287"/>
                    <a:gd name="T39" fmla="*/ 0 h 316"/>
                    <a:gd name="T40" fmla="*/ 0 w 287"/>
                    <a:gd name="T41" fmla="*/ 0 h 316"/>
                    <a:gd name="T42" fmla="*/ 0 w 287"/>
                    <a:gd name="T43" fmla="*/ 0 h 316"/>
                    <a:gd name="T44" fmla="*/ 0 w 287"/>
                    <a:gd name="T45" fmla="*/ 0 h 316"/>
                    <a:gd name="T46" fmla="*/ 0 60000 65536"/>
                    <a:gd name="T47" fmla="*/ 0 60000 65536"/>
                    <a:gd name="T48" fmla="*/ 0 60000 65536"/>
                    <a:gd name="T49" fmla="*/ 0 60000 65536"/>
                    <a:gd name="T50" fmla="*/ 0 60000 65536"/>
                    <a:gd name="T51" fmla="*/ 0 60000 65536"/>
                    <a:gd name="T52" fmla="*/ 0 60000 65536"/>
                    <a:gd name="T53" fmla="*/ 0 60000 65536"/>
                    <a:gd name="T54" fmla="*/ 0 60000 65536"/>
                    <a:gd name="T55" fmla="*/ 0 60000 65536"/>
                    <a:gd name="T56" fmla="*/ 0 60000 65536"/>
                    <a:gd name="T57" fmla="*/ 0 60000 65536"/>
                    <a:gd name="T58" fmla="*/ 0 60000 65536"/>
                    <a:gd name="T59" fmla="*/ 0 60000 65536"/>
                    <a:gd name="T60" fmla="*/ 0 60000 65536"/>
                    <a:gd name="T61" fmla="*/ 0 60000 65536"/>
                    <a:gd name="T62" fmla="*/ 0 60000 65536"/>
                    <a:gd name="T63" fmla="*/ 0 60000 65536"/>
                    <a:gd name="T64" fmla="*/ 0 60000 65536"/>
                    <a:gd name="T65" fmla="*/ 0 60000 65536"/>
                    <a:gd name="T66" fmla="*/ 0 60000 65536"/>
                    <a:gd name="T67" fmla="*/ 0 60000 65536"/>
                    <a:gd name="T68" fmla="*/ 0 60000 65536"/>
                  </a:gdLst>
                  <a:ahLst/>
                  <a:cxnLst>
                    <a:cxn ang="T46">
                      <a:pos x="T0" y="T1"/>
                    </a:cxn>
                    <a:cxn ang="T47">
                      <a:pos x="T2" y="T3"/>
                    </a:cxn>
                    <a:cxn ang="T48">
                      <a:pos x="T4" y="T5"/>
                    </a:cxn>
                    <a:cxn ang="T49">
                      <a:pos x="T6" y="T7"/>
                    </a:cxn>
                    <a:cxn ang="T50">
                      <a:pos x="T8" y="T9"/>
                    </a:cxn>
                    <a:cxn ang="T51">
                      <a:pos x="T10" y="T11"/>
                    </a:cxn>
                    <a:cxn ang="T52">
                      <a:pos x="T12" y="T13"/>
                    </a:cxn>
                    <a:cxn ang="T53">
                      <a:pos x="T14" y="T15"/>
                    </a:cxn>
                    <a:cxn ang="T54">
                      <a:pos x="T16" y="T17"/>
                    </a:cxn>
                    <a:cxn ang="T55">
                      <a:pos x="T18" y="T19"/>
                    </a:cxn>
                    <a:cxn ang="T56">
                      <a:pos x="T20" y="T21"/>
                    </a:cxn>
                    <a:cxn ang="T57">
                      <a:pos x="T22" y="T23"/>
                    </a:cxn>
                    <a:cxn ang="T58">
                      <a:pos x="T24" y="T25"/>
                    </a:cxn>
                    <a:cxn ang="T59">
                      <a:pos x="T26" y="T27"/>
                    </a:cxn>
                    <a:cxn ang="T60">
                      <a:pos x="T28" y="T29"/>
                    </a:cxn>
                    <a:cxn ang="T61">
                      <a:pos x="T30" y="T31"/>
                    </a:cxn>
                    <a:cxn ang="T62">
                      <a:pos x="T32" y="T33"/>
                    </a:cxn>
                    <a:cxn ang="T63">
                      <a:pos x="T34" y="T35"/>
                    </a:cxn>
                    <a:cxn ang="T64">
                      <a:pos x="T36" y="T37"/>
                    </a:cxn>
                    <a:cxn ang="T65">
                      <a:pos x="T38" y="T39"/>
                    </a:cxn>
                    <a:cxn ang="T66">
                      <a:pos x="T40" y="T41"/>
                    </a:cxn>
                    <a:cxn ang="T67">
                      <a:pos x="T42" y="T43"/>
                    </a:cxn>
                    <a:cxn ang="T68">
                      <a:pos x="T44" y="T45"/>
                    </a:cxn>
                  </a:cxnLst>
                  <a:rect l="0" t="0" r="r" b="b"/>
                  <a:pathLst>
                    <a:path w="287" h="316">
                      <a:moveTo>
                        <a:pt x="0" y="108"/>
                      </a:moveTo>
                      <a:lnTo>
                        <a:pt x="14" y="140"/>
                      </a:lnTo>
                      <a:lnTo>
                        <a:pt x="23" y="158"/>
                      </a:lnTo>
                      <a:lnTo>
                        <a:pt x="32" y="175"/>
                      </a:lnTo>
                      <a:lnTo>
                        <a:pt x="40" y="194"/>
                      </a:lnTo>
                      <a:lnTo>
                        <a:pt x="64" y="241"/>
                      </a:lnTo>
                      <a:lnTo>
                        <a:pt x="78" y="260"/>
                      </a:lnTo>
                      <a:lnTo>
                        <a:pt x="96" y="287"/>
                      </a:lnTo>
                      <a:lnTo>
                        <a:pt x="116" y="316"/>
                      </a:lnTo>
                      <a:lnTo>
                        <a:pt x="287" y="316"/>
                      </a:lnTo>
                      <a:lnTo>
                        <a:pt x="284" y="316"/>
                      </a:lnTo>
                      <a:lnTo>
                        <a:pt x="258" y="275"/>
                      </a:lnTo>
                      <a:lnTo>
                        <a:pt x="243" y="255"/>
                      </a:lnTo>
                      <a:lnTo>
                        <a:pt x="229" y="223"/>
                      </a:lnTo>
                      <a:lnTo>
                        <a:pt x="211" y="188"/>
                      </a:lnTo>
                      <a:lnTo>
                        <a:pt x="196" y="154"/>
                      </a:lnTo>
                      <a:lnTo>
                        <a:pt x="180" y="125"/>
                      </a:lnTo>
                      <a:lnTo>
                        <a:pt x="169" y="102"/>
                      </a:lnTo>
                      <a:lnTo>
                        <a:pt x="157" y="64"/>
                      </a:lnTo>
                      <a:lnTo>
                        <a:pt x="145" y="35"/>
                      </a:lnTo>
                      <a:lnTo>
                        <a:pt x="137" y="3"/>
                      </a:lnTo>
                      <a:lnTo>
                        <a:pt x="2" y="0"/>
                      </a:lnTo>
                      <a:lnTo>
                        <a:pt x="0" y="108"/>
                      </a:lnTo>
                      <a:close/>
                    </a:path>
                  </a:pathLst>
                </a:custGeom>
                <a:solidFill>
                  <a:srgbClr val="000000"/>
                </a:solidFill>
                <a:ln w="0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" name="Rectangle 11">
                  <a:extLst>
                    <a:ext uri="{FF2B5EF4-FFF2-40B4-BE49-F238E27FC236}">
                      <a16:creationId xmlns:a16="http://schemas.microsoft.com/office/drawing/2014/main" id="{00000000-0008-0000-0200-00000C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655" y="85"/>
                  <a:ext cx="3" cy="1"/>
                </a:xfrm>
                <a:prstGeom prst="rect">
                  <a:avLst/>
                </a:prstGeom>
                <a:solidFill>
                  <a:srgbClr val="000000"/>
                </a:solidFill>
                <a:ln w="0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grpSp>
              <xdr:nvGrpSpPr>
                <xdr:cNvPr id="13" name="Group 12">
                  <a:extLst>
                    <a:ext uri="{FF2B5EF4-FFF2-40B4-BE49-F238E27FC236}">
                      <a16:creationId xmlns:a16="http://schemas.microsoft.com/office/drawing/2014/main" id="{00000000-0008-0000-0200-00000D0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58" y="82"/>
                  <a:ext cx="146" cy="17"/>
                  <a:chOff x="558" y="82"/>
                  <a:chExt cx="146" cy="17"/>
                </a:xfrm>
              </xdr:grpSpPr>
              <xdr:sp macro="" textlink="">
                <xdr:nvSpPr>
                  <xdr:cNvPr id="14" name="Freeform 13">
                    <a:extLst>
                      <a:ext uri="{FF2B5EF4-FFF2-40B4-BE49-F238E27FC236}">
                        <a16:creationId xmlns:a16="http://schemas.microsoft.com/office/drawing/2014/main" id="{00000000-0008-0000-0200-00000E0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643" y="94"/>
                    <a:ext cx="7" cy="2"/>
                  </a:xfrm>
                  <a:custGeom>
                    <a:avLst/>
                    <a:gdLst>
                      <a:gd name="T0" fmla="*/ 0 w 435"/>
                      <a:gd name="T1" fmla="*/ 0 h 121"/>
                      <a:gd name="T2" fmla="*/ 0 w 435"/>
                      <a:gd name="T3" fmla="*/ 0 h 121"/>
                      <a:gd name="T4" fmla="*/ 0 w 435"/>
                      <a:gd name="T5" fmla="*/ 0 h 121"/>
                      <a:gd name="T6" fmla="*/ 0 w 435"/>
                      <a:gd name="T7" fmla="*/ 0 h 121"/>
                      <a:gd name="T8" fmla="*/ 0 w 435"/>
                      <a:gd name="T9" fmla="*/ 0 h 121"/>
                      <a:gd name="T10" fmla="*/ 0 60000 65536"/>
                      <a:gd name="T11" fmla="*/ 0 60000 65536"/>
                      <a:gd name="T12" fmla="*/ 0 60000 65536"/>
                      <a:gd name="T13" fmla="*/ 0 60000 65536"/>
                      <a:gd name="T14" fmla="*/ 0 60000 65536"/>
                    </a:gdLst>
                    <a:ahLst/>
                    <a:cxnLst>
                      <a:cxn ang="T10">
                        <a:pos x="T0" y="T1"/>
                      </a:cxn>
                      <a:cxn ang="T11">
                        <a:pos x="T2" y="T3"/>
                      </a:cxn>
                      <a:cxn ang="T12">
                        <a:pos x="T4" y="T5"/>
                      </a:cxn>
                      <a:cxn ang="T13">
                        <a:pos x="T6" y="T7"/>
                      </a:cxn>
                      <a:cxn ang="T14">
                        <a:pos x="T8" y="T9"/>
                      </a:cxn>
                    </a:cxnLst>
                    <a:rect l="0" t="0" r="r" b="b"/>
                    <a:pathLst>
                      <a:path w="435" h="121">
                        <a:moveTo>
                          <a:pt x="435" y="118"/>
                        </a:moveTo>
                        <a:lnTo>
                          <a:pt x="433" y="121"/>
                        </a:lnTo>
                        <a:lnTo>
                          <a:pt x="435" y="0"/>
                        </a:lnTo>
                        <a:lnTo>
                          <a:pt x="0" y="118"/>
                        </a:lnTo>
                        <a:lnTo>
                          <a:pt x="435" y="118"/>
                        </a:lnTo>
                        <a:close/>
                      </a:path>
                    </a:pathLst>
                  </a:custGeom>
                  <a:solidFill>
                    <a:srgbClr val="000000"/>
                  </a:solidFill>
                  <a:ln w="0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grpSp>
                <xdr:nvGrpSpPr>
                  <xdr:cNvPr id="15" name="Group 14">
                    <a:extLst>
                      <a:ext uri="{FF2B5EF4-FFF2-40B4-BE49-F238E27FC236}">
                        <a16:creationId xmlns:a16="http://schemas.microsoft.com/office/drawing/2014/main" id="{00000000-0008-0000-0200-00000F0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58" y="82"/>
                    <a:ext cx="146" cy="17"/>
                    <a:chOff x="558" y="82"/>
                    <a:chExt cx="146" cy="17"/>
                  </a:xfrm>
                </xdr:grpSpPr>
                <xdr:sp macro="" textlink="">
                  <xdr:nvSpPr>
                    <xdr:cNvPr id="16" name="Rectangle 15">
                      <a:extLst>
                        <a:ext uri="{FF2B5EF4-FFF2-40B4-BE49-F238E27FC236}">
                          <a16:creationId xmlns:a16="http://schemas.microsoft.com/office/drawing/2014/main" id="{00000000-0008-0000-0200-000010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661" y="89"/>
                      <a:ext cx="19" cy="1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0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17" name="Rectangle 16">
                      <a:extLst>
                        <a:ext uri="{FF2B5EF4-FFF2-40B4-BE49-F238E27FC236}">
                          <a16:creationId xmlns:a16="http://schemas.microsoft.com/office/drawing/2014/main" id="{00000000-0008-0000-0200-000011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686" y="95"/>
                      <a:ext cx="2" cy="4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0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grpSp>
                  <xdr:nvGrpSpPr>
                    <xdr:cNvPr id="18" name="Group 17">
                      <a:extLst>
                        <a:ext uri="{FF2B5EF4-FFF2-40B4-BE49-F238E27FC236}">
                          <a16:creationId xmlns:a16="http://schemas.microsoft.com/office/drawing/2014/main" id="{00000000-0008-0000-0200-000012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58" y="82"/>
                      <a:ext cx="146" cy="17"/>
                      <a:chOff x="558" y="82"/>
                      <a:chExt cx="146" cy="17"/>
                    </a:xfrm>
                  </xdr:grpSpPr>
                  <xdr:sp macro="" textlink="">
                    <xdr:nvSpPr>
                      <xdr:cNvPr id="19" name="Freeform 18">
                        <a:extLst>
                          <a:ext uri="{FF2B5EF4-FFF2-40B4-BE49-F238E27FC236}">
                            <a16:creationId xmlns:a16="http://schemas.microsoft.com/office/drawing/2014/main" id="{00000000-0008-0000-0200-000013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577" y="92"/>
                        <a:ext cx="7" cy="7"/>
                      </a:xfrm>
                      <a:custGeom>
                        <a:avLst/>
                        <a:gdLst>
                          <a:gd name="T0" fmla="*/ 0 w 369"/>
                          <a:gd name="T1" fmla="*/ 0 h 369"/>
                          <a:gd name="T2" fmla="*/ 0 w 369"/>
                          <a:gd name="T3" fmla="*/ 0 h 369"/>
                          <a:gd name="T4" fmla="*/ 0 w 369"/>
                          <a:gd name="T5" fmla="*/ 0 h 369"/>
                          <a:gd name="T6" fmla="*/ 0 w 369"/>
                          <a:gd name="T7" fmla="*/ 0 h 369"/>
                          <a:gd name="T8" fmla="*/ 0 w 369"/>
                          <a:gd name="T9" fmla="*/ 0 h 369"/>
                          <a:gd name="T10" fmla="*/ 0 w 369"/>
                          <a:gd name="T11" fmla="*/ 0 h 369"/>
                          <a:gd name="T12" fmla="*/ 0 w 369"/>
                          <a:gd name="T13" fmla="*/ 0 h 369"/>
                          <a:gd name="T14" fmla="*/ 0 w 369"/>
                          <a:gd name="T15" fmla="*/ 0 h 369"/>
                          <a:gd name="T16" fmla="*/ 0 w 369"/>
                          <a:gd name="T17" fmla="*/ 0 h 369"/>
                          <a:gd name="T18" fmla="*/ 0 w 369"/>
                          <a:gd name="T19" fmla="*/ 0 h 369"/>
                          <a:gd name="T20" fmla="*/ 0 w 369"/>
                          <a:gd name="T21" fmla="*/ 0 h 369"/>
                          <a:gd name="T22" fmla="*/ 0 w 369"/>
                          <a:gd name="T23" fmla="*/ 0 h 369"/>
                          <a:gd name="T24" fmla="*/ 0 w 369"/>
                          <a:gd name="T25" fmla="*/ 0 h 369"/>
                          <a:gd name="T26" fmla="*/ 0 w 369"/>
                          <a:gd name="T27" fmla="*/ 0 h 369"/>
                          <a:gd name="T28" fmla="*/ 0 w 369"/>
                          <a:gd name="T29" fmla="*/ 0 h 369"/>
                          <a:gd name="T30" fmla="*/ 0 w 369"/>
                          <a:gd name="T31" fmla="*/ 0 h 369"/>
                          <a:gd name="T32" fmla="*/ 0 w 369"/>
                          <a:gd name="T33" fmla="*/ 0 h 369"/>
                          <a:gd name="T34" fmla="*/ 0 w 369"/>
                          <a:gd name="T35" fmla="*/ 0 h 369"/>
                          <a:gd name="T36" fmla="*/ 0 w 369"/>
                          <a:gd name="T37" fmla="*/ 0 h 369"/>
                          <a:gd name="T38" fmla="*/ 0 w 369"/>
                          <a:gd name="T39" fmla="*/ 0 h 369"/>
                          <a:gd name="T40" fmla="*/ 0 w 369"/>
                          <a:gd name="T41" fmla="*/ 0 h 369"/>
                          <a:gd name="T42" fmla="*/ 0 w 369"/>
                          <a:gd name="T43" fmla="*/ 0 h 369"/>
                          <a:gd name="T44" fmla="*/ 0 w 369"/>
                          <a:gd name="T45" fmla="*/ 0 h 369"/>
                          <a:gd name="T46" fmla="*/ 0 w 369"/>
                          <a:gd name="T47" fmla="*/ 0 h 369"/>
                          <a:gd name="T48" fmla="*/ 0 w 369"/>
                          <a:gd name="T49" fmla="*/ 0 h 369"/>
                          <a:gd name="T50" fmla="*/ 0 w 369"/>
                          <a:gd name="T51" fmla="*/ 0 h 369"/>
                          <a:gd name="T52" fmla="*/ 0 60000 65536"/>
                          <a:gd name="T53" fmla="*/ 0 60000 65536"/>
                          <a:gd name="T54" fmla="*/ 0 60000 65536"/>
                          <a:gd name="T55" fmla="*/ 0 60000 65536"/>
                          <a:gd name="T56" fmla="*/ 0 60000 65536"/>
                          <a:gd name="T57" fmla="*/ 0 60000 65536"/>
                          <a:gd name="T58" fmla="*/ 0 60000 65536"/>
                          <a:gd name="T59" fmla="*/ 0 60000 65536"/>
                          <a:gd name="T60" fmla="*/ 0 60000 65536"/>
                          <a:gd name="T61" fmla="*/ 0 60000 65536"/>
                          <a:gd name="T62" fmla="*/ 0 60000 65536"/>
                          <a:gd name="T63" fmla="*/ 0 60000 65536"/>
                          <a:gd name="T64" fmla="*/ 0 60000 65536"/>
                          <a:gd name="T65" fmla="*/ 0 60000 65536"/>
                          <a:gd name="T66" fmla="*/ 0 60000 65536"/>
                          <a:gd name="T67" fmla="*/ 0 60000 65536"/>
                          <a:gd name="T68" fmla="*/ 0 60000 65536"/>
                          <a:gd name="T69" fmla="*/ 0 60000 65536"/>
                          <a:gd name="T70" fmla="*/ 0 60000 65536"/>
                          <a:gd name="T71" fmla="*/ 0 60000 65536"/>
                          <a:gd name="T72" fmla="*/ 0 60000 65536"/>
                          <a:gd name="T73" fmla="*/ 0 60000 65536"/>
                          <a:gd name="T74" fmla="*/ 0 60000 65536"/>
                          <a:gd name="T75" fmla="*/ 0 60000 65536"/>
                          <a:gd name="T76" fmla="*/ 0 60000 65536"/>
                          <a:gd name="T77" fmla="*/ 0 60000 65536"/>
                        </a:gdLst>
                        <a:ahLst/>
                        <a:cxnLst>
                          <a:cxn ang="T52">
                            <a:pos x="T0" y="T1"/>
                          </a:cxn>
                          <a:cxn ang="T53">
                            <a:pos x="T2" y="T3"/>
                          </a:cxn>
                          <a:cxn ang="T54">
                            <a:pos x="T4" y="T5"/>
                          </a:cxn>
                          <a:cxn ang="T55">
                            <a:pos x="T6" y="T7"/>
                          </a:cxn>
                          <a:cxn ang="T56">
                            <a:pos x="T8" y="T9"/>
                          </a:cxn>
                          <a:cxn ang="T57">
                            <a:pos x="T10" y="T11"/>
                          </a:cxn>
                          <a:cxn ang="T58">
                            <a:pos x="T12" y="T13"/>
                          </a:cxn>
                          <a:cxn ang="T59">
                            <a:pos x="T14" y="T15"/>
                          </a:cxn>
                          <a:cxn ang="T60">
                            <a:pos x="T16" y="T17"/>
                          </a:cxn>
                          <a:cxn ang="T61">
                            <a:pos x="T18" y="T19"/>
                          </a:cxn>
                          <a:cxn ang="T62">
                            <a:pos x="T20" y="T21"/>
                          </a:cxn>
                          <a:cxn ang="T63">
                            <a:pos x="T22" y="T23"/>
                          </a:cxn>
                          <a:cxn ang="T64">
                            <a:pos x="T24" y="T25"/>
                          </a:cxn>
                          <a:cxn ang="T65">
                            <a:pos x="T26" y="T27"/>
                          </a:cxn>
                          <a:cxn ang="T66">
                            <a:pos x="T28" y="T29"/>
                          </a:cxn>
                          <a:cxn ang="T67">
                            <a:pos x="T30" y="T31"/>
                          </a:cxn>
                          <a:cxn ang="T68">
                            <a:pos x="T32" y="T33"/>
                          </a:cxn>
                          <a:cxn ang="T69">
                            <a:pos x="T34" y="T35"/>
                          </a:cxn>
                          <a:cxn ang="T70">
                            <a:pos x="T36" y="T37"/>
                          </a:cxn>
                          <a:cxn ang="T71">
                            <a:pos x="T38" y="T39"/>
                          </a:cxn>
                          <a:cxn ang="T72">
                            <a:pos x="T40" y="T41"/>
                          </a:cxn>
                          <a:cxn ang="T73">
                            <a:pos x="T42" y="T43"/>
                          </a:cxn>
                          <a:cxn ang="T74">
                            <a:pos x="T44" y="T45"/>
                          </a:cxn>
                          <a:cxn ang="T75">
                            <a:pos x="T46" y="T47"/>
                          </a:cxn>
                          <a:cxn ang="T76">
                            <a:pos x="T48" y="T49"/>
                          </a:cxn>
                          <a:cxn ang="T77">
                            <a:pos x="T50" y="T51"/>
                          </a:cxn>
                        </a:cxnLst>
                        <a:rect l="0" t="0" r="r" b="b"/>
                        <a:pathLst>
                          <a:path w="369" h="369">
                            <a:moveTo>
                              <a:pt x="153" y="0"/>
                            </a:moveTo>
                            <a:lnTo>
                              <a:pt x="143" y="35"/>
                            </a:lnTo>
                            <a:lnTo>
                              <a:pt x="132" y="63"/>
                            </a:lnTo>
                            <a:lnTo>
                              <a:pt x="124" y="90"/>
                            </a:lnTo>
                            <a:lnTo>
                              <a:pt x="109" y="126"/>
                            </a:lnTo>
                            <a:lnTo>
                              <a:pt x="98" y="155"/>
                            </a:lnTo>
                            <a:lnTo>
                              <a:pt x="86" y="186"/>
                            </a:lnTo>
                            <a:lnTo>
                              <a:pt x="71" y="218"/>
                            </a:lnTo>
                            <a:lnTo>
                              <a:pt x="60" y="247"/>
                            </a:lnTo>
                            <a:lnTo>
                              <a:pt x="47" y="276"/>
                            </a:lnTo>
                            <a:lnTo>
                              <a:pt x="33" y="303"/>
                            </a:lnTo>
                            <a:lnTo>
                              <a:pt x="18" y="334"/>
                            </a:lnTo>
                            <a:lnTo>
                              <a:pt x="0" y="369"/>
                            </a:lnTo>
                            <a:lnTo>
                              <a:pt x="248" y="369"/>
                            </a:lnTo>
                            <a:lnTo>
                              <a:pt x="261" y="340"/>
                            </a:lnTo>
                            <a:lnTo>
                              <a:pt x="274" y="306"/>
                            </a:lnTo>
                            <a:lnTo>
                              <a:pt x="287" y="274"/>
                            </a:lnTo>
                            <a:lnTo>
                              <a:pt x="297" y="245"/>
                            </a:lnTo>
                            <a:lnTo>
                              <a:pt x="308" y="213"/>
                            </a:lnTo>
                            <a:lnTo>
                              <a:pt x="318" y="181"/>
                            </a:lnTo>
                            <a:lnTo>
                              <a:pt x="327" y="152"/>
                            </a:lnTo>
                            <a:lnTo>
                              <a:pt x="336" y="123"/>
                            </a:lnTo>
                            <a:lnTo>
                              <a:pt x="345" y="91"/>
                            </a:lnTo>
                            <a:lnTo>
                              <a:pt x="354" y="61"/>
                            </a:lnTo>
                            <a:lnTo>
                              <a:pt x="369" y="0"/>
                            </a:lnTo>
                            <a:lnTo>
                              <a:pt x="153" y="0"/>
                            </a:lnTo>
                            <a:close/>
                          </a:path>
                        </a:pathLst>
                      </a:custGeom>
                      <a:solidFill>
                        <a:srgbClr val="000000"/>
                      </a:solidFill>
                      <a:ln w="0">
                        <a:solidFill>
                          <a:srgbClr val="000000"/>
                        </a:solidFill>
                        <a:prstDash val="solid"/>
                        <a:round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20" name="Freeform 19">
                        <a:extLst>
                          <a:ext uri="{FF2B5EF4-FFF2-40B4-BE49-F238E27FC236}">
                            <a16:creationId xmlns:a16="http://schemas.microsoft.com/office/drawing/2014/main" id="{00000000-0008-0000-0200-000014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591" y="92"/>
                        <a:ext cx="7" cy="7"/>
                      </a:xfrm>
                      <a:custGeom>
                        <a:avLst/>
                        <a:gdLst>
                          <a:gd name="T0" fmla="*/ 0 w 369"/>
                          <a:gd name="T1" fmla="*/ 0 h 369"/>
                          <a:gd name="T2" fmla="*/ 0 w 369"/>
                          <a:gd name="T3" fmla="*/ 0 h 369"/>
                          <a:gd name="T4" fmla="*/ 0 w 369"/>
                          <a:gd name="T5" fmla="*/ 0 h 369"/>
                          <a:gd name="T6" fmla="*/ 0 w 369"/>
                          <a:gd name="T7" fmla="*/ 0 h 369"/>
                          <a:gd name="T8" fmla="*/ 0 w 369"/>
                          <a:gd name="T9" fmla="*/ 0 h 369"/>
                          <a:gd name="T10" fmla="*/ 0 w 369"/>
                          <a:gd name="T11" fmla="*/ 0 h 369"/>
                          <a:gd name="T12" fmla="*/ 0 w 369"/>
                          <a:gd name="T13" fmla="*/ 0 h 369"/>
                          <a:gd name="T14" fmla="*/ 0 w 369"/>
                          <a:gd name="T15" fmla="*/ 0 h 369"/>
                          <a:gd name="T16" fmla="*/ 0 w 369"/>
                          <a:gd name="T17" fmla="*/ 0 h 369"/>
                          <a:gd name="T18" fmla="*/ 0 w 369"/>
                          <a:gd name="T19" fmla="*/ 0 h 369"/>
                          <a:gd name="T20" fmla="*/ 0 w 369"/>
                          <a:gd name="T21" fmla="*/ 0 h 369"/>
                          <a:gd name="T22" fmla="*/ 0 w 369"/>
                          <a:gd name="T23" fmla="*/ 0 h 369"/>
                          <a:gd name="T24" fmla="*/ 0 w 369"/>
                          <a:gd name="T25" fmla="*/ 0 h 369"/>
                          <a:gd name="T26" fmla="*/ 0 w 369"/>
                          <a:gd name="T27" fmla="*/ 0 h 369"/>
                          <a:gd name="T28" fmla="*/ 0 w 369"/>
                          <a:gd name="T29" fmla="*/ 0 h 369"/>
                          <a:gd name="T30" fmla="*/ 0 w 369"/>
                          <a:gd name="T31" fmla="*/ 0 h 369"/>
                          <a:gd name="T32" fmla="*/ 0 w 369"/>
                          <a:gd name="T33" fmla="*/ 0 h 369"/>
                          <a:gd name="T34" fmla="*/ 0 w 369"/>
                          <a:gd name="T35" fmla="*/ 0 h 369"/>
                          <a:gd name="T36" fmla="*/ 0 w 369"/>
                          <a:gd name="T37" fmla="*/ 0 h 369"/>
                          <a:gd name="T38" fmla="*/ 0 w 369"/>
                          <a:gd name="T39" fmla="*/ 0 h 369"/>
                          <a:gd name="T40" fmla="*/ 0 w 369"/>
                          <a:gd name="T41" fmla="*/ 0 h 369"/>
                          <a:gd name="T42" fmla="*/ 0 w 369"/>
                          <a:gd name="T43" fmla="*/ 0 h 369"/>
                          <a:gd name="T44" fmla="*/ 0 w 369"/>
                          <a:gd name="T45" fmla="*/ 0 h 369"/>
                          <a:gd name="T46" fmla="*/ 0 w 369"/>
                          <a:gd name="T47" fmla="*/ 0 h 369"/>
                          <a:gd name="T48" fmla="*/ 0 w 369"/>
                          <a:gd name="T49" fmla="*/ 0 h 369"/>
                          <a:gd name="T50" fmla="*/ 0 w 369"/>
                          <a:gd name="T51" fmla="*/ 0 h 369"/>
                          <a:gd name="T52" fmla="*/ 0 60000 65536"/>
                          <a:gd name="T53" fmla="*/ 0 60000 65536"/>
                          <a:gd name="T54" fmla="*/ 0 60000 65536"/>
                          <a:gd name="T55" fmla="*/ 0 60000 65536"/>
                          <a:gd name="T56" fmla="*/ 0 60000 65536"/>
                          <a:gd name="T57" fmla="*/ 0 60000 65536"/>
                          <a:gd name="T58" fmla="*/ 0 60000 65536"/>
                          <a:gd name="T59" fmla="*/ 0 60000 65536"/>
                          <a:gd name="T60" fmla="*/ 0 60000 65536"/>
                          <a:gd name="T61" fmla="*/ 0 60000 65536"/>
                          <a:gd name="T62" fmla="*/ 0 60000 65536"/>
                          <a:gd name="T63" fmla="*/ 0 60000 65536"/>
                          <a:gd name="T64" fmla="*/ 0 60000 65536"/>
                          <a:gd name="T65" fmla="*/ 0 60000 65536"/>
                          <a:gd name="T66" fmla="*/ 0 60000 65536"/>
                          <a:gd name="T67" fmla="*/ 0 60000 65536"/>
                          <a:gd name="T68" fmla="*/ 0 60000 65536"/>
                          <a:gd name="T69" fmla="*/ 0 60000 65536"/>
                          <a:gd name="T70" fmla="*/ 0 60000 65536"/>
                          <a:gd name="T71" fmla="*/ 0 60000 65536"/>
                          <a:gd name="T72" fmla="*/ 0 60000 65536"/>
                          <a:gd name="T73" fmla="*/ 0 60000 65536"/>
                          <a:gd name="T74" fmla="*/ 0 60000 65536"/>
                          <a:gd name="T75" fmla="*/ 0 60000 65536"/>
                          <a:gd name="T76" fmla="*/ 0 60000 65536"/>
                          <a:gd name="T77" fmla="*/ 0 60000 65536"/>
                        </a:gdLst>
                        <a:ahLst/>
                        <a:cxnLst>
                          <a:cxn ang="T52">
                            <a:pos x="T0" y="T1"/>
                          </a:cxn>
                          <a:cxn ang="T53">
                            <a:pos x="T2" y="T3"/>
                          </a:cxn>
                          <a:cxn ang="T54">
                            <a:pos x="T4" y="T5"/>
                          </a:cxn>
                          <a:cxn ang="T55">
                            <a:pos x="T6" y="T7"/>
                          </a:cxn>
                          <a:cxn ang="T56">
                            <a:pos x="T8" y="T9"/>
                          </a:cxn>
                          <a:cxn ang="T57">
                            <a:pos x="T10" y="T11"/>
                          </a:cxn>
                          <a:cxn ang="T58">
                            <a:pos x="T12" y="T13"/>
                          </a:cxn>
                          <a:cxn ang="T59">
                            <a:pos x="T14" y="T15"/>
                          </a:cxn>
                          <a:cxn ang="T60">
                            <a:pos x="T16" y="T17"/>
                          </a:cxn>
                          <a:cxn ang="T61">
                            <a:pos x="T18" y="T19"/>
                          </a:cxn>
                          <a:cxn ang="T62">
                            <a:pos x="T20" y="T21"/>
                          </a:cxn>
                          <a:cxn ang="T63">
                            <a:pos x="T22" y="T23"/>
                          </a:cxn>
                          <a:cxn ang="T64">
                            <a:pos x="T24" y="T25"/>
                          </a:cxn>
                          <a:cxn ang="T65">
                            <a:pos x="T26" y="T27"/>
                          </a:cxn>
                          <a:cxn ang="T66">
                            <a:pos x="T28" y="T29"/>
                          </a:cxn>
                          <a:cxn ang="T67">
                            <a:pos x="T30" y="T31"/>
                          </a:cxn>
                          <a:cxn ang="T68">
                            <a:pos x="T32" y="T33"/>
                          </a:cxn>
                          <a:cxn ang="T69">
                            <a:pos x="T34" y="T35"/>
                          </a:cxn>
                          <a:cxn ang="T70">
                            <a:pos x="T36" y="T37"/>
                          </a:cxn>
                          <a:cxn ang="T71">
                            <a:pos x="T38" y="T39"/>
                          </a:cxn>
                          <a:cxn ang="T72">
                            <a:pos x="T40" y="T41"/>
                          </a:cxn>
                          <a:cxn ang="T73">
                            <a:pos x="T42" y="T43"/>
                          </a:cxn>
                          <a:cxn ang="T74">
                            <a:pos x="T44" y="T45"/>
                          </a:cxn>
                          <a:cxn ang="T75">
                            <a:pos x="T46" y="T47"/>
                          </a:cxn>
                          <a:cxn ang="T76">
                            <a:pos x="T48" y="T49"/>
                          </a:cxn>
                          <a:cxn ang="T77">
                            <a:pos x="T50" y="T51"/>
                          </a:cxn>
                        </a:cxnLst>
                        <a:rect l="0" t="0" r="r" b="b"/>
                        <a:pathLst>
                          <a:path w="369" h="369">
                            <a:moveTo>
                              <a:pt x="215" y="0"/>
                            </a:moveTo>
                            <a:lnTo>
                              <a:pt x="225" y="35"/>
                            </a:lnTo>
                            <a:lnTo>
                              <a:pt x="235" y="63"/>
                            </a:lnTo>
                            <a:lnTo>
                              <a:pt x="245" y="90"/>
                            </a:lnTo>
                            <a:lnTo>
                              <a:pt x="259" y="126"/>
                            </a:lnTo>
                            <a:lnTo>
                              <a:pt x="271" y="155"/>
                            </a:lnTo>
                            <a:lnTo>
                              <a:pt x="283" y="186"/>
                            </a:lnTo>
                            <a:lnTo>
                              <a:pt x="297" y="218"/>
                            </a:lnTo>
                            <a:lnTo>
                              <a:pt x="309" y="247"/>
                            </a:lnTo>
                            <a:lnTo>
                              <a:pt x="321" y="276"/>
                            </a:lnTo>
                            <a:lnTo>
                              <a:pt x="335" y="303"/>
                            </a:lnTo>
                            <a:lnTo>
                              <a:pt x="350" y="334"/>
                            </a:lnTo>
                            <a:lnTo>
                              <a:pt x="369" y="369"/>
                            </a:lnTo>
                            <a:lnTo>
                              <a:pt x="120" y="369"/>
                            </a:lnTo>
                            <a:lnTo>
                              <a:pt x="108" y="340"/>
                            </a:lnTo>
                            <a:lnTo>
                              <a:pt x="93" y="306"/>
                            </a:lnTo>
                            <a:lnTo>
                              <a:pt x="81" y="274"/>
                            </a:lnTo>
                            <a:lnTo>
                              <a:pt x="70" y="245"/>
                            </a:lnTo>
                            <a:lnTo>
                              <a:pt x="61" y="213"/>
                            </a:lnTo>
                            <a:lnTo>
                              <a:pt x="50" y="181"/>
                            </a:lnTo>
                            <a:lnTo>
                              <a:pt x="40" y="152"/>
                            </a:lnTo>
                            <a:lnTo>
                              <a:pt x="32" y="123"/>
                            </a:lnTo>
                            <a:lnTo>
                              <a:pt x="23" y="91"/>
                            </a:lnTo>
                            <a:lnTo>
                              <a:pt x="15" y="61"/>
                            </a:lnTo>
                            <a:lnTo>
                              <a:pt x="0" y="0"/>
                            </a:lnTo>
                            <a:lnTo>
                              <a:pt x="215" y="0"/>
                            </a:lnTo>
                            <a:close/>
                          </a:path>
                        </a:pathLst>
                      </a:custGeom>
                      <a:solidFill>
                        <a:srgbClr val="000000"/>
                      </a:solidFill>
                      <a:ln w="0">
                        <a:solidFill>
                          <a:srgbClr val="000000"/>
                        </a:solidFill>
                        <a:prstDash val="solid"/>
                        <a:round/>
                        <a:headEnd/>
                        <a:tailEnd/>
                      </a:ln>
                    </xdr:spPr>
                  </xdr:sp>
                  <xdr:grpSp>
                    <xdr:nvGrpSpPr>
                      <xdr:cNvPr id="21" name="Group 20">
                        <a:extLst>
                          <a:ext uri="{FF2B5EF4-FFF2-40B4-BE49-F238E27FC236}">
                            <a16:creationId xmlns:a16="http://schemas.microsoft.com/office/drawing/2014/main" id="{00000000-0008-0000-0200-00001500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558" y="82"/>
                        <a:ext cx="146" cy="17"/>
                        <a:chOff x="558" y="82"/>
                        <a:chExt cx="146" cy="17"/>
                      </a:xfrm>
                    </xdr:grpSpPr>
                    <xdr:sp macro="" textlink="">
                      <xdr:nvSpPr>
                        <xdr:cNvPr id="22" name="Rectangle 21">
                          <a:extLst>
                            <a:ext uri="{FF2B5EF4-FFF2-40B4-BE49-F238E27FC236}">
                              <a16:creationId xmlns:a16="http://schemas.microsoft.com/office/drawing/2014/main" id="{00000000-0008-0000-0200-000016000000}"/>
                            </a:ext>
                          </a:extLst>
                        </xdr:cNvPr>
                        <xdr:cNvSpPr>
                          <a:spLocks noChangeArrowheads="1"/>
                        </xdr:cNvSpPr>
                      </xdr:nvSpPr>
                      <xdr:spPr bwMode="auto">
                        <a:xfrm>
                          <a:off x="639" y="91"/>
                          <a:ext cx="11" cy="1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0">
                          <a:solidFill>
                            <a:srgbClr val="000000"/>
                          </a:solidFill>
                          <a:miter lim="800000"/>
                          <a:headEnd/>
                          <a:tailEnd/>
                        </a:ln>
                      </xdr:spPr>
                    </xdr:sp>
                    <xdr:grpSp>
                      <xdr:nvGrpSpPr>
                        <xdr:cNvPr id="23" name="Group 22">
                          <a:extLst>
                            <a:ext uri="{FF2B5EF4-FFF2-40B4-BE49-F238E27FC236}">
                              <a16:creationId xmlns:a16="http://schemas.microsoft.com/office/drawing/2014/main" id="{00000000-0008-0000-0200-000017000000}"/>
                            </a:ext>
                          </a:extLst>
                        </xdr:cNvPr>
                        <xdr:cNvGrpSpPr>
                          <a:grpSpLocks/>
                        </xdr:cNvGrpSpPr>
                      </xdr:nvGrpSpPr>
                      <xdr:grpSpPr bwMode="auto">
                        <a:xfrm>
                          <a:off x="558" y="82"/>
                          <a:ext cx="146" cy="17"/>
                          <a:chOff x="558" y="82"/>
                          <a:chExt cx="146" cy="17"/>
                        </a:xfrm>
                      </xdr:grpSpPr>
                      <xdr:sp macro="" textlink="">
                        <xdr:nvSpPr>
                          <xdr:cNvPr id="24" name="Rectangle 23">
                            <a:extLst>
                              <a:ext uri="{FF2B5EF4-FFF2-40B4-BE49-F238E27FC236}">
                                <a16:creationId xmlns:a16="http://schemas.microsoft.com/office/drawing/2014/main" id="{00000000-0008-0000-0200-000018000000}"/>
                              </a:ext>
                            </a:extLst>
                          </xdr:cNvPr>
                          <xdr:cNvSpPr>
                            <a:spLocks noChangeArrowheads="1"/>
                          </xdr:cNvSpPr>
                        </xdr:nvSpPr>
                        <xdr:spPr bwMode="auto">
                          <a:xfrm>
                            <a:off x="661" y="92"/>
                            <a:ext cx="19" cy="2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0">
                            <a:solidFill>
                              <a:srgbClr val="000000"/>
                            </a:solidFill>
                            <a:miter lim="800000"/>
                            <a:headEnd/>
                            <a:tailEnd/>
                          </a:ln>
                        </xdr:spPr>
                      </xdr:sp>
                      <xdr:grpSp>
                        <xdr:nvGrpSpPr>
                          <xdr:cNvPr id="25" name="Group 24">
                            <a:extLst>
                              <a:ext uri="{FF2B5EF4-FFF2-40B4-BE49-F238E27FC236}">
                                <a16:creationId xmlns:a16="http://schemas.microsoft.com/office/drawing/2014/main" id="{00000000-0008-0000-0200-000019000000}"/>
                              </a:ext>
                            </a:extLst>
                          </xdr:cNvPr>
                          <xdr:cNvGrpSpPr>
                            <a:grpSpLocks/>
                          </xdr:cNvGrpSpPr>
                        </xdr:nvGrpSpPr>
                        <xdr:grpSpPr bwMode="auto">
                          <a:xfrm>
                            <a:off x="558" y="82"/>
                            <a:ext cx="146" cy="17"/>
                            <a:chOff x="558" y="82"/>
                            <a:chExt cx="146" cy="17"/>
                          </a:xfrm>
                        </xdr:grpSpPr>
                        <xdr:sp macro="" textlink="">
                          <xdr:nvSpPr>
                            <xdr:cNvPr id="26" name="Freeform 25">
                              <a:extLst>
                                <a:ext uri="{FF2B5EF4-FFF2-40B4-BE49-F238E27FC236}">
                                  <a16:creationId xmlns:a16="http://schemas.microsoft.com/office/drawing/2014/main" id="{00000000-0008-0000-0200-00001A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558" y="85"/>
                              <a:ext cx="18" cy="14"/>
                            </a:xfrm>
                            <a:custGeom>
                              <a:avLst/>
                              <a:gdLst>
                                <a:gd name="T0" fmla="*/ 0 w 999"/>
                                <a:gd name="T1" fmla="*/ 0 h 738"/>
                                <a:gd name="T2" fmla="*/ 0 w 999"/>
                                <a:gd name="T3" fmla="*/ 0 h 738"/>
                                <a:gd name="T4" fmla="*/ 0 w 999"/>
                                <a:gd name="T5" fmla="*/ 0 h 738"/>
                                <a:gd name="T6" fmla="*/ 0 w 999"/>
                                <a:gd name="T7" fmla="*/ 0 h 738"/>
                                <a:gd name="T8" fmla="*/ 0 w 999"/>
                                <a:gd name="T9" fmla="*/ 0 h 738"/>
                                <a:gd name="T10" fmla="*/ 0 w 999"/>
                                <a:gd name="T11" fmla="*/ 0 h 738"/>
                                <a:gd name="T12" fmla="*/ 0 w 999"/>
                                <a:gd name="T13" fmla="*/ 0 h 738"/>
                                <a:gd name="T14" fmla="*/ 0 w 999"/>
                                <a:gd name="T15" fmla="*/ 0 h 738"/>
                                <a:gd name="T16" fmla="*/ 0 w 999"/>
                                <a:gd name="T17" fmla="*/ 0 h 738"/>
                                <a:gd name="T18" fmla="*/ 0 w 999"/>
                                <a:gd name="T19" fmla="*/ 0 h 738"/>
                                <a:gd name="T20" fmla="*/ 0 w 999"/>
                                <a:gd name="T21" fmla="*/ 0 h 738"/>
                                <a:gd name="T22" fmla="*/ 0 w 999"/>
                                <a:gd name="T23" fmla="*/ 0 h 738"/>
                                <a:gd name="T24" fmla="*/ 0 w 999"/>
                                <a:gd name="T25" fmla="*/ 0 h 738"/>
                                <a:gd name="T26" fmla="*/ 0 w 999"/>
                                <a:gd name="T27" fmla="*/ 0 h 738"/>
                                <a:gd name="T28" fmla="*/ 0 w 999"/>
                                <a:gd name="T29" fmla="*/ 0 h 738"/>
                                <a:gd name="T30" fmla="*/ 0 w 999"/>
                                <a:gd name="T31" fmla="*/ 0 h 738"/>
                                <a:gd name="T32" fmla="*/ 0 w 999"/>
                                <a:gd name="T33" fmla="*/ 0 h 738"/>
                                <a:gd name="T34" fmla="*/ 0 w 999"/>
                                <a:gd name="T35" fmla="*/ 0 h 738"/>
                                <a:gd name="T36" fmla="*/ 0 w 999"/>
                                <a:gd name="T37" fmla="*/ 0 h 738"/>
                                <a:gd name="T38" fmla="*/ 0 w 999"/>
                                <a:gd name="T39" fmla="*/ 0 h 738"/>
                                <a:gd name="T40" fmla="*/ 0 w 999"/>
                                <a:gd name="T41" fmla="*/ 0 h 738"/>
                                <a:gd name="T42" fmla="*/ 0 w 999"/>
                                <a:gd name="T43" fmla="*/ 0 h 738"/>
                                <a:gd name="T44" fmla="*/ 0 w 999"/>
                                <a:gd name="T45" fmla="*/ 0 h 738"/>
                                <a:gd name="T46" fmla="*/ 0 w 999"/>
                                <a:gd name="T47" fmla="*/ 0 h 738"/>
                                <a:gd name="T48" fmla="*/ 0 w 999"/>
                                <a:gd name="T49" fmla="*/ 0 h 738"/>
                                <a:gd name="T50" fmla="*/ 0 w 999"/>
                                <a:gd name="T51" fmla="*/ 0 h 738"/>
                                <a:gd name="T52" fmla="*/ 0 w 999"/>
                                <a:gd name="T53" fmla="*/ 0 h 738"/>
                                <a:gd name="T54" fmla="*/ 0 w 999"/>
                                <a:gd name="T55" fmla="*/ 0 h 738"/>
                                <a:gd name="T56" fmla="*/ 0 w 999"/>
                                <a:gd name="T57" fmla="*/ 0 h 738"/>
                                <a:gd name="T58" fmla="*/ 0 w 999"/>
                                <a:gd name="T59" fmla="*/ 0 h 738"/>
                                <a:gd name="T60" fmla="*/ 0 w 999"/>
                                <a:gd name="T61" fmla="*/ 0 h 738"/>
                                <a:gd name="T62" fmla="*/ 0 w 999"/>
                                <a:gd name="T63" fmla="*/ 0 h 738"/>
                                <a:gd name="T64" fmla="*/ 0 w 999"/>
                                <a:gd name="T65" fmla="*/ 0 h 738"/>
                                <a:gd name="T66" fmla="*/ 0 w 999"/>
                                <a:gd name="T67" fmla="*/ 0 h 738"/>
                                <a:gd name="T68" fmla="*/ 0 w 999"/>
                                <a:gd name="T69" fmla="*/ 0 h 738"/>
                                <a:gd name="T70" fmla="*/ 0 w 999"/>
                                <a:gd name="T71" fmla="*/ 0 h 738"/>
                                <a:gd name="T72" fmla="*/ 0 w 999"/>
                                <a:gd name="T73" fmla="*/ 0 h 738"/>
                                <a:gd name="T74" fmla="*/ 0 w 999"/>
                                <a:gd name="T75" fmla="*/ 0 h 738"/>
                                <a:gd name="T76" fmla="*/ 0 w 999"/>
                                <a:gd name="T77" fmla="*/ 0 h 738"/>
                                <a:gd name="T78" fmla="*/ 0 w 999"/>
                                <a:gd name="T79" fmla="*/ 0 h 738"/>
                                <a:gd name="T80" fmla="*/ 0 w 999"/>
                                <a:gd name="T81" fmla="*/ 0 h 738"/>
                                <a:gd name="T82" fmla="*/ 0 w 999"/>
                                <a:gd name="T83" fmla="*/ 0 h 738"/>
                                <a:gd name="T84" fmla="*/ 0 w 999"/>
                                <a:gd name="T85" fmla="*/ 0 h 738"/>
                                <a:gd name="T86" fmla="*/ 0 w 999"/>
                                <a:gd name="T87" fmla="*/ 0 h 738"/>
                                <a:gd name="T88" fmla="*/ 0 w 999"/>
                                <a:gd name="T89" fmla="*/ 0 h 738"/>
                                <a:gd name="T90" fmla="*/ 0 w 999"/>
                                <a:gd name="T91" fmla="*/ 0 h 738"/>
                                <a:gd name="T92" fmla="*/ 0 w 999"/>
                                <a:gd name="T93" fmla="*/ 0 h 738"/>
                                <a:gd name="T94" fmla="*/ 0 w 999"/>
                                <a:gd name="T95" fmla="*/ 0 h 738"/>
                                <a:gd name="T96" fmla="*/ 0 60000 65536"/>
                                <a:gd name="T97" fmla="*/ 0 60000 65536"/>
                                <a:gd name="T98" fmla="*/ 0 60000 65536"/>
                                <a:gd name="T99" fmla="*/ 0 60000 65536"/>
                                <a:gd name="T100" fmla="*/ 0 60000 65536"/>
                                <a:gd name="T101" fmla="*/ 0 60000 65536"/>
                                <a:gd name="T102" fmla="*/ 0 60000 65536"/>
                                <a:gd name="T103" fmla="*/ 0 60000 65536"/>
                                <a:gd name="T104" fmla="*/ 0 60000 65536"/>
                                <a:gd name="T105" fmla="*/ 0 60000 65536"/>
                                <a:gd name="T106" fmla="*/ 0 60000 65536"/>
                                <a:gd name="T107" fmla="*/ 0 60000 65536"/>
                                <a:gd name="T108" fmla="*/ 0 60000 65536"/>
                                <a:gd name="T109" fmla="*/ 0 60000 65536"/>
                                <a:gd name="T110" fmla="*/ 0 60000 65536"/>
                                <a:gd name="T111" fmla="*/ 0 60000 65536"/>
                                <a:gd name="T112" fmla="*/ 0 60000 65536"/>
                                <a:gd name="T113" fmla="*/ 0 60000 65536"/>
                                <a:gd name="T114" fmla="*/ 0 60000 65536"/>
                                <a:gd name="T115" fmla="*/ 0 60000 65536"/>
                                <a:gd name="T116" fmla="*/ 0 60000 65536"/>
                                <a:gd name="T117" fmla="*/ 0 60000 65536"/>
                                <a:gd name="T118" fmla="*/ 0 60000 65536"/>
                                <a:gd name="T119" fmla="*/ 0 60000 65536"/>
                                <a:gd name="T120" fmla="*/ 0 60000 65536"/>
                                <a:gd name="T121" fmla="*/ 0 60000 65536"/>
                                <a:gd name="T122" fmla="*/ 0 60000 65536"/>
                                <a:gd name="T123" fmla="*/ 0 60000 65536"/>
                                <a:gd name="T124" fmla="*/ 0 60000 65536"/>
                                <a:gd name="T125" fmla="*/ 0 60000 65536"/>
                                <a:gd name="T126" fmla="*/ 0 60000 65536"/>
                                <a:gd name="T127" fmla="*/ 0 60000 65536"/>
                                <a:gd name="T128" fmla="*/ 0 60000 65536"/>
                                <a:gd name="T129" fmla="*/ 0 60000 65536"/>
                                <a:gd name="T130" fmla="*/ 0 60000 65536"/>
                                <a:gd name="T131" fmla="*/ 0 60000 65536"/>
                                <a:gd name="T132" fmla="*/ 0 60000 65536"/>
                                <a:gd name="T133" fmla="*/ 0 60000 65536"/>
                                <a:gd name="T134" fmla="*/ 0 60000 65536"/>
                                <a:gd name="T135" fmla="*/ 0 60000 65536"/>
                                <a:gd name="T136" fmla="*/ 0 60000 65536"/>
                                <a:gd name="T137" fmla="*/ 0 60000 65536"/>
                                <a:gd name="T138" fmla="*/ 0 60000 65536"/>
                                <a:gd name="T139" fmla="*/ 0 60000 65536"/>
                                <a:gd name="T140" fmla="*/ 0 60000 65536"/>
                                <a:gd name="T141" fmla="*/ 0 60000 65536"/>
                                <a:gd name="T142" fmla="*/ 0 60000 65536"/>
                                <a:gd name="T143" fmla="*/ 0 60000 65536"/>
                              </a:gdLst>
                              <a:ahLst/>
                              <a:cxnLst>
                                <a:cxn ang="T96">
                                  <a:pos x="T0" y="T1"/>
                                </a:cxn>
                                <a:cxn ang="T97">
                                  <a:pos x="T2" y="T3"/>
                                </a:cxn>
                                <a:cxn ang="T98">
                                  <a:pos x="T4" y="T5"/>
                                </a:cxn>
                                <a:cxn ang="T99">
                                  <a:pos x="T6" y="T7"/>
                                </a:cxn>
                                <a:cxn ang="T100">
                                  <a:pos x="T8" y="T9"/>
                                </a:cxn>
                                <a:cxn ang="T101">
                                  <a:pos x="T10" y="T11"/>
                                </a:cxn>
                                <a:cxn ang="T102">
                                  <a:pos x="T12" y="T13"/>
                                </a:cxn>
                                <a:cxn ang="T103">
                                  <a:pos x="T14" y="T15"/>
                                </a:cxn>
                                <a:cxn ang="T104">
                                  <a:pos x="T16" y="T17"/>
                                </a:cxn>
                                <a:cxn ang="T105">
                                  <a:pos x="T18" y="T19"/>
                                </a:cxn>
                                <a:cxn ang="T106">
                                  <a:pos x="T20" y="T21"/>
                                </a:cxn>
                                <a:cxn ang="T107">
                                  <a:pos x="T22" y="T23"/>
                                </a:cxn>
                                <a:cxn ang="T108">
                                  <a:pos x="T24" y="T25"/>
                                </a:cxn>
                                <a:cxn ang="T109">
                                  <a:pos x="T26" y="T27"/>
                                </a:cxn>
                                <a:cxn ang="T110">
                                  <a:pos x="T28" y="T29"/>
                                </a:cxn>
                                <a:cxn ang="T111">
                                  <a:pos x="T30" y="T31"/>
                                </a:cxn>
                                <a:cxn ang="T112">
                                  <a:pos x="T32" y="T33"/>
                                </a:cxn>
                                <a:cxn ang="T113">
                                  <a:pos x="T34" y="T35"/>
                                </a:cxn>
                                <a:cxn ang="T114">
                                  <a:pos x="T36" y="T37"/>
                                </a:cxn>
                                <a:cxn ang="T115">
                                  <a:pos x="T38" y="T39"/>
                                </a:cxn>
                                <a:cxn ang="T116">
                                  <a:pos x="T40" y="T41"/>
                                </a:cxn>
                                <a:cxn ang="T117">
                                  <a:pos x="T42" y="T43"/>
                                </a:cxn>
                                <a:cxn ang="T118">
                                  <a:pos x="T44" y="T45"/>
                                </a:cxn>
                                <a:cxn ang="T119">
                                  <a:pos x="T46" y="T47"/>
                                </a:cxn>
                                <a:cxn ang="T120">
                                  <a:pos x="T48" y="T49"/>
                                </a:cxn>
                                <a:cxn ang="T121">
                                  <a:pos x="T50" y="T51"/>
                                </a:cxn>
                                <a:cxn ang="T122">
                                  <a:pos x="T52" y="T53"/>
                                </a:cxn>
                                <a:cxn ang="T123">
                                  <a:pos x="T54" y="T55"/>
                                </a:cxn>
                                <a:cxn ang="T124">
                                  <a:pos x="T56" y="T57"/>
                                </a:cxn>
                                <a:cxn ang="T125">
                                  <a:pos x="T58" y="T59"/>
                                </a:cxn>
                                <a:cxn ang="T126">
                                  <a:pos x="T60" y="T61"/>
                                </a:cxn>
                                <a:cxn ang="T127">
                                  <a:pos x="T62" y="T63"/>
                                </a:cxn>
                                <a:cxn ang="T128">
                                  <a:pos x="T64" y="T65"/>
                                </a:cxn>
                                <a:cxn ang="T129">
                                  <a:pos x="T66" y="T67"/>
                                </a:cxn>
                                <a:cxn ang="T130">
                                  <a:pos x="T68" y="T69"/>
                                </a:cxn>
                                <a:cxn ang="T131">
                                  <a:pos x="T70" y="T71"/>
                                </a:cxn>
                                <a:cxn ang="T132">
                                  <a:pos x="T72" y="T73"/>
                                </a:cxn>
                                <a:cxn ang="T133">
                                  <a:pos x="T74" y="T75"/>
                                </a:cxn>
                                <a:cxn ang="T134">
                                  <a:pos x="T76" y="T77"/>
                                </a:cxn>
                                <a:cxn ang="T135">
                                  <a:pos x="T78" y="T79"/>
                                </a:cxn>
                                <a:cxn ang="T136">
                                  <a:pos x="T80" y="T81"/>
                                </a:cxn>
                                <a:cxn ang="T137">
                                  <a:pos x="T82" y="T83"/>
                                </a:cxn>
                                <a:cxn ang="T138">
                                  <a:pos x="T84" y="T85"/>
                                </a:cxn>
                                <a:cxn ang="T139">
                                  <a:pos x="T86" y="T87"/>
                                </a:cxn>
                                <a:cxn ang="T140">
                                  <a:pos x="T88" y="T89"/>
                                </a:cxn>
                                <a:cxn ang="T141">
                                  <a:pos x="T90" y="T91"/>
                                </a:cxn>
                                <a:cxn ang="T142">
                                  <a:pos x="T92" y="T93"/>
                                </a:cxn>
                                <a:cxn ang="T143">
                                  <a:pos x="T94" y="T95"/>
                                </a:cxn>
                              </a:cxnLst>
                              <a:rect l="0" t="0" r="r" b="b"/>
                              <a:pathLst>
                                <a:path w="999" h="738">
                                  <a:moveTo>
                                    <a:pt x="345" y="0"/>
                                  </a:moveTo>
                                  <a:lnTo>
                                    <a:pt x="344" y="124"/>
                                  </a:lnTo>
                                  <a:lnTo>
                                    <a:pt x="2" y="124"/>
                                  </a:lnTo>
                                  <a:lnTo>
                                    <a:pt x="2" y="245"/>
                                  </a:lnTo>
                                  <a:lnTo>
                                    <a:pt x="656" y="245"/>
                                  </a:lnTo>
                                  <a:lnTo>
                                    <a:pt x="593" y="273"/>
                                  </a:lnTo>
                                  <a:lnTo>
                                    <a:pt x="542" y="295"/>
                                  </a:lnTo>
                                  <a:lnTo>
                                    <a:pt x="488" y="317"/>
                                  </a:lnTo>
                                  <a:lnTo>
                                    <a:pt x="419" y="342"/>
                                  </a:lnTo>
                                  <a:lnTo>
                                    <a:pt x="368" y="358"/>
                                  </a:lnTo>
                                  <a:lnTo>
                                    <a:pt x="304" y="374"/>
                                  </a:lnTo>
                                  <a:lnTo>
                                    <a:pt x="224" y="394"/>
                                  </a:lnTo>
                                  <a:lnTo>
                                    <a:pt x="125" y="414"/>
                                  </a:lnTo>
                                  <a:lnTo>
                                    <a:pt x="61" y="423"/>
                                  </a:lnTo>
                                  <a:lnTo>
                                    <a:pt x="0" y="429"/>
                                  </a:lnTo>
                                  <a:lnTo>
                                    <a:pt x="2" y="614"/>
                                  </a:lnTo>
                                  <a:lnTo>
                                    <a:pt x="73" y="602"/>
                                  </a:lnTo>
                                  <a:lnTo>
                                    <a:pt x="147" y="584"/>
                                  </a:lnTo>
                                  <a:lnTo>
                                    <a:pt x="216" y="569"/>
                                  </a:lnTo>
                                  <a:lnTo>
                                    <a:pt x="278" y="553"/>
                                  </a:lnTo>
                                  <a:lnTo>
                                    <a:pt x="344" y="533"/>
                                  </a:lnTo>
                                  <a:lnTo>
                                    <a:pt x="344" y="738"/>
                                  </a:lnTo>
                                  <a:lnTo>
                                    <a:pt x="656" y="738"/>
                                  </a:lnTo>
                                  <a:lnTo>
                                    <a:pt x="656" y="534"/>
                                  </a:lnTo>
                                  <a:lnTo>
                                    <a:pt x="719" y="553"/>
                                  </a:lnTo>
                                  <a:lnTo>
                                    <a:pt x="783" y="570"/>
                                  </a:lnTo>
                                  <a:lnTo>
                                    <a:pt x="845" y="584"/>
                                  </a:lnTo>
                                  <a:lnTo>
                                    <a:pt x="906" y="596"/>
                                  </a:lnTo>
                                  <a:lnTo>
                                    <a:pt x="969" y="610"/>
                                  </a:lnTo>
                                  <a:lnTo>
                                    <a:pt x="999" y="613"/>
                                  </a:lnTo>
                                  <a:lnTo>
                                    <a:pt x="998" y="429"/>
                                  </a:lnTo>
                                  <a:lnTo>
                                    <a:pt x="945" y="424"/>
                                  </a:lnTo>
                                  <a:lnTo>
                                    <a:pt x="891" y="417"/>
                                  </a:lnTo>
                                  <a:lnTo>
                                    <a:pt x="848" y="410"/>
                                  </a:lnTo>
                                  <a:lnTo>
                                    <a:pt x="807" y="404"/>
                                  </a:lnTo>
                                  <a:lnTo>
                                    <a:pt x="764" y="397"/>
                                  </a:lnTo>
                                  <a:lnTo>
                                    <a:pt x="735" y="389"/>
                                  </a:lnTo>
                                  <a:lnTo>
                                    <a:pt x="780" y="371"/>
                                  </a:lnTo>
                                  <a:lnTo>
                                    <a:pt x="825" y="349"/>
                                  </a:lnTo>
                                  <a:lnTo>
                                    <a:pt x="861" y="329"/>
                                  </a:lnTo>
                                  <a:lnTo>
                                    <a:pt x="908" y="301"/>
                                  </a:lnTo>
                                  <a:lnTo>
                                    <a:pt x="938" y="282"/>
                                  </a:lnTo>
                                  <a:lnTo>
                                    <a:pt x="971" y="264"/>
                                  </a:lnTo>
                                  <a:lnTo>
                                    <a:pt x="998" y="245"/>
                                  </a:lnTo>
                                  <a:lnTo>
                                    <a:pt x="998" y="125"/>
                                  </a:lnTo>
                                  <a:lnTo>
                                    <a:pt x="656" y="125"/>
                                  </a:lnTo>
                                  <a:lnTo>
                                    <a:pt x="657" y="1"/>
                                  </a:lnTo>
                                  <a:lnTo>
                                    <a:pt x="345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27" name="Freeform 26">
                              <a:extLst>
                                <a:ext uri="{FF2B5EF4-FFF2-40B4-BE49-F238E27FC236}">
                                  <a16:creationId xmlns:a16="http://schemas.microsoft.com/office/drawing/2014/main" id="{00000000-0008-0000-0200-00001B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579" y="85"/>
                              <a:ext cx="18" cy="14"/>
                            </a:xfrm>
                            <a:custGeom>
                              <a:avLst/>
                              <a:gdLst>
                                <a:gd name="T0" fmla="*/ 0 w 998"/>
                                <a:gd name="T1" fmla="*/ 0 h 737"/>
                                <a:gd name="T2" fmla="*/ 0 w 998"/>
                                <a:gd name="T3" fmla="*/ 0 h 737"/>
                                <a:gd name="T4" fmla="*/ 0 w 998"/>
                                <a:gd name="T5" fmla="*/ 0 h 737"/>
                                <a:gd name="T6" fmla="*/ 0 w 998"/>
                                <a:gd name="T7" fmla="*/ 0 h 737"/>
                                <a:gd name="T8" fmla="*/ 0 w 998"/>
                                <a:gd name="T9" fmla="*/ 0 h 737"/>
                                <a:gd name="T10" fmla="*/ 0 w 998"/>
                                <a:gd name="T11" fmla="*/ 0 h 737"/>
                                <a:gd name="T12" fmla="*/ 0 w 998"/>
                                <a:gd name="T13" fmla="*/ 0 h 737"/>
                                <a:gd name="T14" fmla="*/ 0 w 998"/>
                                <a:gd name="T15" fmla="*/ 0 h 737"/>
                                <a:gd name="T16" fmla="*/ 0 w 998"/>
                                <a:gd name="T17" fmla="*/ 0 h 737"/>
                                <a:gd name="T18" fmla="*/ 0 w 998"/>
                                <a:gd name="T19" fmla="*/ 0 h 737"/>
                                <a:gd name="T20" fmla="*/ 0 w 998"/>
                                <a:gd name="T21" fmla="*/ 0 h 737"/>
                                <a:gd name="T22" fmla="*/ 0 w 998"/>
                                <a:gd name="T23" fmla="*/ 0 h 737"/>
                                <a:gd name="T24" fmla="*/ 0 w 998"/>
                                <a:gd name="T25" fmla="*/ 0 h 737"/>
                                <a:gd name="T26" fmla="*/ 0 60000 65536"/>
                                <a:gd name="T27" fmla="*/ 0 60000 65536"/>
                                <a:gd name="T28" fmla="*/ 0 60000 65536"/>
                                <a:gd name="T29" fmla="*/ 0 60000 65536"/>
                                <a:gd name="T30" fmla="*/ 0 60000 65536"/>
                                <a:gd name="T31" fmla="*/ 0 60000 65536"/>
                                <a:gd name="T32" fmla="*/ 0 60000 65536"/>
                                <a:gd name="T33" fmla="*/ 0 60000 65536"/>
                                <a:gd name="T34" fmla="*/ 0 60000 65536"/>
                                <a:gd name="T35" fmla="*/ 0 60000 65536"/>
                                <a:gd name="T36" fmla="*/ 0 60000 65536"/>
                                <a:gd name="T37" fmla="*/ 0 60000 65536"/>
                                <a:gd name="T38" fmla="*/ 0 60000 65536"/>
                              </a:gdLst>
                              <a:ahLst/>
                              <a:cxnLst>
                                <a:cxn ang="T26">
                                  <a:pos x="T0" y="T1"/>
                                </a:cxn>
                                <a:cxn ang="T27">
                                  <a:pos x="T2" y="T3"/>
                                </a:cxn>
                                <a:cxn ang="T28">
                                  <a:pos x="T4" y="T5"/>
                                </a:cxn>
                                <a:cxn ang="T29">
                                  <a:pos x="T6" y="T7"/>
                                </a:cxn>
                                <a:cxn ang="T30">
                                  <a:pos x="T8" y="T9"/>
                                </a:cxn>
                                <a:cxn ang="T31">
                                  <a:pos x="T10" y="T11"/>
                                </a:cxn>
                                <a:cxn ang="T32">
                                  <a:pos x="T12" y="T13"/>
                                </a:cxn>
                                <a:cxn ang="T33">
                                  <a:pos x="T14" y="T15"/>
                                </a:cxn>
                                <a:cxn ang="T34">
                                  <a:pos x="T16" y="T17"/>
                                </a:cxn>
                                <a:cxn ang="T35">
                                  <a:pos x="T18" y="T19"/>
                                </a:cxn>
                                <a:cxn ang="T36">
                                  <a:pos x="T20" y="T21"/>
                                </a:cxn>
                                <a:cxn ang="T37">
                                  <a:pos x="T22" y="T23"/>
                                </a:cxn>
                                <a:cxn ang="T38">
                                  <a:pos x="T24" y="T25"/>
                                </a:cxn>
                              </a:cxnLst>
                              <a:rect l="0" t="0" r="r" b="b"/>
                              <a:pathLst>
                                <a:path w="998" h="737">
                                  <a:moveTo>
                                    <a:pt x="343" y="0"/>
                                  </a:moveTo>
                                  <a:lnTo>
                                    <a:pt x="343" y="122"/>
                                  </a:lnTo>
                                  <a:lnTo>
                                    <a:pt x="0" y="122"/>
                                  </a:lnTo>
                                  <a:lnTo>
                                    <a:pt x="0" y="245"/>
                                  </a:lnTo>
                                  <a:lnTo>
                                    <a:pt x="343" y="245"/>
                                  </a:lnTo>
                                  <a:lnTo>
                                    <a:pt x="343" y="737"/>
                                  </a:lnTo>
                                  <a:lnTo>
                                    <a:pt x="655" y="737"/>
                                  </a:lnTo>
                                  <a:lnTo>
                                    <a:pt x="655" y="245"/>
                                  </a:lnTo>
                                  <a:lnTo>
                                    <a:pt x="998" y="245"/>
                                  </a:lnTo>
                                  <a:lnTo>
                                    <a:pt x="998" y="122"/>
                                  </a:lnTo>
                                  <a:lnTo>
                                    <a:pt x="655" y="122"/>
                                  </a:lnTo>
                                  <a:lnTo>
                                    <a:pt x="655" y="0"/>
                                  </a:lnTo>
                                  <a:lnTo>
                                    <a:pt x="343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28" name="Oval 27">
                              <a:extLst>
                                <a:ext uri="{FF2B5EF4-FFF2-40B4-BE49-F238E27FC236}">
                                  <a16:creationId xmlns:a16="http://schemas.microsoft.com/office/drawing/2014/main" id="{00000000-0008-0000-0200-00001C000000}"/>
                                </a:ext>
                              </a:extLst>
                            </xdr:cNvPr>
                            <xdr:cNvSpPr>
                              <a:spLocks noChangeArrowheads="1"/>
                            </xdr:cNvSpPr>
                          </xdr:nvSpPr>
                          <xdr:spPr bwMode="auto">
                            <a:xfrm>
                              <a:off x="593" y="82"/>
                              <a:ext cx="4" cy="4"/>
                            </a:xfrm>
                            <a:prstGeom prst="ellipse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29" name="Rectangle 28">
                              <a:extLst>
                                <a:ext uri="{FF2B5EF4-FFF2-40B4-BE49-F238E27FC236}">
                                  <a16:creationId xmlns:a16="http://schemas.microsoft.com/office/drawing/2014/main" id="{00000000-0008-0000-0200-00001D000000}"/>
                                </a:ext>
                              </a:extLst>
                            </xdr:cNvPr>
                            <xdr:cNvSpPr>
                              <a:spLocks noChangeArrowheads="1"/>
                            </xdr:cNvSpPr>
                          </xdr:nvSpPr>
                          <xdr:spPr bwMode="auto">
                            <a:xfrm>
                              <a:off x="599" y="85"/>
                              <a:ext cx="8" cy="2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miter lim="800000"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0" name="Freeform 29">
                              <a:extLst>
                                <a:ext uri="{FF2B5EF4-FFF2-40B4-BE49-F238E27FC236}">
                                  <a16:creationId xmlns:a16="http://schemas.microsoft.com/office/drawing/2014/main" id="{00000000-0008-0000-0200-00001E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599" y="90"/>
                              <a:ext cx="17" cy="9"/>
                            </a:xfrm>
                            <a:custGeom>
                              <a:avLst/>
                              <a:gdLst>
                                <a:gd name="T0" fmla="*/ 0 w 937"/>
                                <a:gd name="T1" fmla="*/ 0 h 461"/>
                                <a:gd name="T2" fmla="*/ 0 w 937"/>
                                <a:gd name="T3" fmla="*/ 0 h 461"/>
                                <a:gd name="T4" fmla="*/ 0 w 937"/>
                                <a:gd name="T5" fmla="*/ 0 h 461"/>
                                <a:gd name="T6" fmla="*/ 0 w 937"/>
                                <a:gd name="T7" fmla="*/ 0 h 461"/>
                                <a:gd name="T8" fmla="*/ 0 w 937"/>
                                <a:gd name="T9" fmla="*/ 0 h 461"/>
                                <a:gd name="T10" fmla="*/ 0 w 937"/>
                                <a:gd name="T11" fmla="*/ 0 h 461"/>
                                <a:gd name="T12" fmla="*/ 0 w 937"/>
                                <a:gd name="T13" fmla="*/ 0 h 461"/>
                                <a:gd name="T14" fmla="*/ 0 w 937"/>
                                <a:gd name="T15" fmla="*/ 0 h 461"/>
                                <a:gd name="T16" fmla="*/ 0 w 937"/>
                                <a:gd name="T17" fmla="*/ 0 h 461"/>
                                <a:gd name="T18" fmla="*/ 0 w 937"/>
                                <a:gd name="T19" fmla="*/ 0 h 461"/>
                                <a:gd name="T20" fmla="*/ 0 w 937"/>
                                <a:gd name="T21" fmla="*/ 0 h 461"/>
                                <a:gd name="T22" fmla="*/ 0 w 937"/>
                                <a:gd name="T23" fmla="*/ 0 h 461"/>
                                <a:gd name="T24" fmla="*/ 0 w 937"/>
                                <a:gd name="T25" fmla="*/ 0 h 461"/>
                                <a:gd name="T26" fmla="*/ 0 w 937"/>
                                <a:gd name="T27" fmla="*/ 0 h 461"/>
                                <a:gd name="T28" fmla="*/ 0 w 937"/>
                                <a:gd name="T29" fmla="*/ 0 h 461"/>
                                <a:gd name="T30" fmla="*/ 0 w 937"/>
                                <a:gd name="T31" fmla="*/ 0 h 461"/>
                                <a:gd name="T32" fmla="*/ 0 w 937"/>
                                <a:gd name="T33" fmla="*/ 0 h 461"/>
                                <a:gd name="T34" fmla="*/ 0 w 937"/>
                                <a:gd name="T35" fmla="*/ 0 h 461"/>
                                <a:gd name="T36" fmla="*/ 0 w 937"/>
                                <a:gd name="T37" fmla="*/ 0 h 461"/>
                                <a:gd name="T38" fmla="*/ 0 w 937"/>
                                <a:gd name="T39" fmla="*/ 0 h 461"/>
                                <a:gd name="T40" fmla="*/ 0 w 937"/>
                                <a:gd name="T41" fmla="*/ 0 h 461"/>
                                <a:gd name="T42" fmla="*/ 0 w 937"/>
                                <a:gd name="T43" fmla="*/ 0 h 461"/>
                                <a:gd name="T44" fmla="*/ 0 w 937"/>
                                <a:gd name="T45" fmla="*/ 0 h 461"/>
                                <a:gd name="T46" fmla="*/ 0 w 937"/>
                                <a:gd name="T47" fmla="*/ 0 h 461"/>
                                <a:gd name="T48" fmla="*/ 0 w 937"/>
                                <a:gd name="T49" fmla="*/ 0 h 461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  <a:gd name="T54" fmla="*/ 0 60000 65536"/>
                                <a:gd name="T55" fmla="*/ 0 60000 65536"/>
                                <a:gd name="T56" fmla="*/ 0 60000 65536"/>
                                <a:gd name="T57" fmla="*/ 0 60000 65536"/>
                                <a:gd name="T58" fmla="*/ 0 60000 65536"/>
                                <a:gd name="T59" fmla="*/ 0 60000 65536"/>
                                <a:gd name="T60" fmla="*/ 0 60000 65536"/>
                                <a:gd name="T61" fmla="*/ 0 60000 65536"/>
                                <a:gd name="T62" fmla="*/ 0 60000 65536"/>
                                <a:gd name="T63" fmla="*/ 0 60000 65536"/>
                                <a:gd name="T64" fmla="*/ 0 60000 65536"/>
                                <a:gd name="T65" fmla="*/ 0 60000 65536"/>
                                <a:gd name="T66" fmla="*/ 0 60000 65536"/>
                                <a:gd name="T67" fmla="*/ 0 60000 65536"/>
                                <a:gd name="T68" fmla="*/ 0 60000 65536"/>
                                <a:gd name="T69" fmla="*/ 0 60000 65536"/>
                                <a:gd name="T70" fmla="*/ 0 60000 65536"/>
                                <a:gd name="T71" fmla="*/ 0 60000 65536"/>
                                <a:gd name="T72" fmla="*/ 0 60000 65536"/>
                                <a:gd name="T73" fmla="*/ 0 60000 65536"/>
                                <a:gd name="T74" fmla="*/ 0 60000 65536"/>
                              </a:gdLst>
                              <a:ahLst/>
                              <a:cxnLst>
                                <a:cxn ang="T50">
                                  <a:pos x="T0" y="T1"/>
                                </a:cxn>
                                <a:cxn ang="T51">
                                  <a:pos x="T2" y="T3"/>
                                </a:cxn>
                                <a:cxn ang="T52">
                                  <a:pos x="T4" y="T5"/>
                                </a:cxn>
                                <a:cxn ang="T53">
                                  <a:pos x="T6" y="T7"/>
                                </a:cxn>
                                <a:cxn ang="T54">
                                  <a:pos x="T8" y="T9"/>
                                </a:cxn>
                                <a:cxn ang="T55">
                                  <a:pos x="T10" y="T11"/>
                                </a:cxn>
                                <a:cxn ang="T56">
                                  <a:pos x="T12" y="T13"/>
                                </a:cxn>
                                <a:cxn ang="T57">
                                  <a:pos x="T14" y="T15"/>
                                </a:cxn>
                                <a:cxn ang="T58">
                                  <a:pos x="T16" y="T17"/>
                                </a:cxn>
                                <a:cxn ang="T59">
                                  <a:pos x="T18" y="T19"/>
                                </a:cxn>
                                <a:cxn ang="T60">
                                  <a:pos x="T20" y="T21"/>
                                </a:cxn>
                                <a:cxn ang="T61">
                                  <a:pos x="T22" y="T23"/>
                                </a:cxn>
                                <a:cxn ang="T62">
                                  <a:pos x="T24" y="T25"/>
                                </a:cxn>
                                <a:cxn ang="T63">
                                  <a:pos x="T26" y="T27"/>
                                </a:cxn>
                                <a:cxn ang="T64">
                                  <a:pos x="T28" y="T29"/>
                                </a:cxn>
                                <a:cxn ang="T65">
                                  <a:pos x="T30" y="T31"/>
                                </a:cxn>
                                <a:cxn ang="T66">
                                  <a:pos x="T32" y="T33"/>
                                </a:cxn>
                                <a:cxn ang="T67">
                                  <a:pos x="T34" y="T35"/>
                                </a:cxn>
                                <a:cxn ang="T68">
                                  <a:pos x="T36" y="T37"/>
                                </a:cxn>
                                <a:cxn ang="T69">
                                  <a:pos x="T38" y="T39"/>
                                </a:cxn>
                                <a:cxn ang="T70">
                                  <a:pos x="T40" y="T41"/>
                                </a:cxn>
                                <a:cxn ang="T71">
                                  <a:pos x="T42" y="T43"/>
                                </a:cxn>
                                <a:cxn ang="T72">
                                  <a:pos x="T44" y="T45"/>
                                </a:cxn>
                                <a:cxn ang="T73">
                                  <a:pos x="T46" y="T47"/>
                                </a:cxn>
                                <a:cxn ang="T74">
                                  <a:pos x="T48" y="T49"/>
                                </a:cxn>
                              </a:cxnLst>
                              <a:rect l="0" t="0" r="r" b="b"/>
                              <a:pathLst>
                                <a:path w="937" h="461">
                                  <a:moveTo>
                                    <a:pt x="0" y="218"/>
                                  </a:moveTo>
                                  <a:lnTo>
                                    <a:pt x="0" y="461"/>
                                  </a:lnTo>
                                  <a:lnTo>
                                    <a:pt x="288" y="461"/>
                                  </a:lnTo>
                                  <a:lnTo>
                                    <a:pt x="345" y="457"/>
                                  </a:lnTo>
                                  <a:lnTo>
                                    <a:pt x="399" y="448"/>
                                  </a:lnTo>
                                  <a:lnTo>
                                    <a:pt x="459" y="433"/>
                                  </a:lnTo>
                                  <a:lnTo>
                                    <a:pt x="524" y="412"/>
                                  </a:lnTo>
                                  <a:lnTo>
                                    <a:pt x="632" y="376"/>
                                  </a:lnTo>
                                  <a:lnTo>
                                    <a:pt x="724" y="341"/>
                                  </a:lnTo>
                                  <a:lnTo>
                                    <a:pt x="794" y="310"/>
                                  </a:lnTo>
                                  <a:lnTo>
                                    <a:pt x="865" y="279"/>
                                  </a:lnTo>
                                  <a:lnTo>
                                    <a:pt x="937" y="247"/>
                                  </a:lnTo>
                                  <a:lnTo>
                                    <a:pt x="937" y="0"/>
                                  </a:lnTo>
                                  <a:lnTo>
                                    <a:pt x="874" y="30"/>
                                  </a:lnTo>
                                  <a:lnTo>
                                    <a:pt x="809" y="57"/>
                                  </a:lnTo>
                                  <a:lnTo>
                                    <a:pt x="744" y="84"/>
                                  </a:lnTo>
                                  <a:lnTo>
                                    <a:pt x="682" y="107"/>
                                  </a:lnTo>
                                  <a:lnTo>
                                    <a:pt x="626" y="127"/>
                                  </a:lnTo>
                                  <a:lnTo>
                                    <a:pt x="539" y="156"/>
                                  </a:lnTo>
                                  <a:lnTo>
                                    <a:pt x="464" y="177"/>
                                  </a:lnTo>
                                  <a:lnTo>
                                    <a:pt x="392" y="194"/>
                                  </a:lnTo>
                                  <a:lnTo>
                                    <a:pt x="326" y="208"/>
                                  </a:lnTo>
                                  <a:lnTo>
                                    <a:pt x="265" y="214"/>
                                  </a:lnTo>
                                  <a:lnTo>
                                    <a:pt x="179" y="217"/>
                                  </a:lnTo>
                                  <a:lnTo>
                                    <a:pt x="0" y="218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1" name="Freeform 30">
                              <a:extLst>
                                <a:ext uri="{FF2B5EF4-FFF2-40B4-BE49-F238E27FC236}">
                                  <a16:creationId xmlns:a16="http://schemas.microsoft.com/office/drawing/2014/main" id="{00000000-0008-0000-0200-00001F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17" y="85"/>
                              <a:ext cx="8" cy="14"/>
                            </a:xfrm>
                            <a:custGeom>
                              <a:avLst/>
                              <a:gdLst>
                                <a:gd name="T0" fmla="*/ 0 w 422"/>
                                <a:gd name="T1" fmla="*/ 0 h 752"/>
                                <a:gd name="T2" fmla="*/ 0 w 422"/>
                                <a:gd name="T3" fmla="*/ 0 h 752"/>
                                <a:gd name="T4" fmla="*/ 0 w 422"/>
                                <a:gd name="T5" fmla="*/ 0 h 752"/>
                                <a:gd name="T6" fmla="*/ 0 w 422"/>
                                <a:gd name="T7" fmla="*/ 0 h 752"/>
                                <a:gd name="T8" fmla="*/ 0 w 422"/>
                                <a:gd name="T9" fmla="*/ 0 h 752"/>
                                <a:gd name="T10" fmla="*/ 0 w 422"/>
                                <a:gd name="T11" fmla="*/ 0 h 752"/>
                                <a:gd name="T12" fmla="*/ 0 w 422"/>
                                <a:gd name="T13" fmla="*/ 0 h 752"/>
                                <a:gd name="T14" fmla="*/ 0 w 422"/>
                                <a:gd name="T15" fmla="*/ 0 h 752"/>
                                <a:gd name="T16" fmla="*/ 0 w 422"/>
                                <a:gd name="T17" fmla="*/ 0 h 752"/>
                                <a:gd name="T18" fmla="*/ 0 w 422"/>
                                <a:gd name="T19" fmla="*/ 0 h 752"/>
                                <a:gd name="T20" fmla="*/ 0 w 422"/>
                                <a:gd name="T21" fmla="*/ 0 h 752"/>
                                <a:gd name="T22" fmla="*/ 0 w 422"/>
                                <a:gd name="T23" fmla="*/ 0 h 752"/>
                                <a:gd name="T24" fmla="*/ 0 w 422"/>
                                <a:gd name="T25" fmla="*/ 0 h 752"/>
                                <a:gd name="T26" fmla="*/ 0 w 422"/>
                                <a:gd name="T27" fmla="*/ 0 h 752"/>
                                <a:gd name="T28" fmla="*/ 0 w 422"/>
                                <a:gd name="T29" fmla="*/ 0 h 752"/>
                                <a:gd name="T30" fmla="*/ 0 w 422"/>
                                <a:gd name="T31" fmla="*/ 0 h 752"/>
                                <a:gd name="T32" fmla="*/ 0 w 422"/>
                                <a:gd name="T33" fmla="*/ 0 h 752"/>
                                <a:gd name="T34" fmla="*/ 0 w 422"/>
                                <a:gd name="T35" fmla="*/ 0 h 752"/>
                                <a:gd name="T36" fmla="*/ 0 w 422"/>
                                <a:gd name="T37" fmla="*/ 0 h 752"/>
                                <a:gd name="T38" fmla="*/ 0 w 422"/>
                                <a:gd name="T39" fmla="*/ 0 h 752"/>
                                <a:gd name="T40" fmla="*/ 0 60000 65536"/>
                                <a:gd name="T41" fmla="*/ 0 60000 65536"/>
                                <a:gd name="T42" fmla="*/ 0 60000 65536"/>
                                <a:gd name="T43" fmla="*/ 0 60000 65536"/>
                                <a:gd name="T44" fmla="*/ 0 60000 65536"/>
                                <a:gd name="T45" fmla="*/ 0 60000 65536"/>
                                <a:gd name="T46" fmla="*/ 0 60000 65536"/>
                                <a:gd name="T47" fmla="*/ 0 60000 65536"/>
                                <a:gd name="T48" fmla="*/ 0 60000 65536"/>
                                <a:gd name="T49" fmla="*/ 0 60000 65536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  <a:gd name="T54" fmla="*/ 0 60000 65536"/>
                                <a:gd name="T55" fmla="*/ 0 60000 65536"/>
                                <a:gd name="T56" fmla="*/ 0 60000 65536"/>
                                <a:gd name="T57" fmla="*/ 0 60000 65536"/>
                                <a:gd name="T58" fmla="*/ 0 60000 65536"/>
                                <a:gd name="T59" fmla="*/ 0 60000 65536"/>
                              </a:gdLst>
                              <a:ahLst/>
                              <a:cxnLst>
                                <a:cxn ang="T40">
                                  <a:pos x="T0" y="T1"/>
                                </a:cxn>
                                <a:cxn ang="T41">
                                  <a:pos x="T2" y="T3"/>
                                </a:cxn>
                                <a:cxn ang="T42">
                                  <a:pos x="T4" y="T5"/>
                                </a:cxn>
                                <a:cxn ang="T43">
                                  <a:pos x="T6" y="T7"/>
                                </a:cxn>
                                <a:cxn ang="T44">
                                  <a:pos x="T8" y="T9"/>
                                </a:cxn>
                                <a:cxn ang="T45">
                                  <a:pos x="T10" y="T11"/>
                                </a:cxn>
                                <a:cxn ang="T46">
                                  <a:pos x="T12" y="T13"/>
                                </a:cxn>
                                <a:cxn ang="T47">
                                  <a:pos x="T14" y="T15"/>
                                </a:cxn>
                                <a:cxn ang="T48">
                                  <a:pos x="T16" y="T17"/>
                                </a:cxn>
                                <a:cxn ang="T49">
                                  <a:pos x="T18" y="T19"/>
                                </a:cxn>
                                <a:cxn ang="T50">
                                  <a:pos x="T20" y="T21"/>
                                </a:cxn>
                                <a:cxn ang="T51">
                                  <a:pos x="T22" y="T23"/>
                                </a:cxn>
                                <a:cxn ang="T52">
                                  <a:pos x="T24" y="T25"/>
                                </a:cxn>
                                <a:cxn ang="T53">
                                  <a:pos x="T26" y="T27"/>
                                </a:cxn>
                                <a:cxn ang="T54">
                                  <a:pos x="T28" y="T29"/>
                                </a:cxn>
                                <a:cxn ang="T55">
                                  <a:pos x="T30" y="T31"/>
                                </a:cxn>
                                <a:cxn ang="T56">
                                  <a:pos x="T32" y="T33"/>
                                </a:cxn>
                                <a:cxn ang="T57">
                                  <a:pos x="T34" y="T35"/>
                                </a:cxn>
                                <a:cxn ang="T58">
                                  <a:pos x="T36" y="T37"/>
                                </a:cxn>
                                <a:cxn ang="T59">
                                  <a:pos x="T38" y="T39"/>
                                </a:cxn>
                              </a:cxnLst>
                              <a:rect l="0" t="0" r="r" b="b"/>
                              <a:pathLst>
                                <a:path w="422" h="752">
                                  <a:moveTo>
                                    <a:pt x="118" y="752"/>
                                  </a:moveTo>
                                  <a:lnTo>
                                    <a:pt x="118" y="517"/>
                                  </a:lnTo>
                                  <a:lnTo>
                                    <a:pt x="0" y="634"/>
                                  </a:lnTo>
                                  <a:lnTo>
                                    <a:pt x="0" y="400"/>
                                  </a:lnTo>
                                  <a:lnTo>
                                    <a:pt x="118" y="236"/>
                                  </a:lnTo>
                                  <a:lnTo>
                                    <a:pt x="0" y="236"/>
                                  </a:lnTo>
                                  <a:lnTo>
                                    <a:pt x="0" y="130"/>
                                  </a:lnTo>
                                  <a:lnTo>
                                    <a:pt x="118" y="130"/>
                                  </a:lnTo>
                                  <a:lnTo>
                                    <a:pt x="118" y="0"/>
                                  </a:lnTo>
                                  <a:lnTo>
                                    <a:pt x="305" y="0"/>
                                  </a:lnTo>
                                  <a:lnTo>
                                    <a:pt x="305" y="130"/>
                                  </a:lnTo>
                                  <a:lnTo>
                                    <a:pt x="422" y="130"/>
                                  </a:lnTo>
                                  <a:lnTo>
                                    <a:pt x="422" y="236"/>
                                  </a:lnTo>
                                  <a:lnTo>
                                    <a:pt x="305" y="236"/>
                                  </a:lnTo>
                                  <a:lnTo>
                                    <a:pt x="422" y="400"/>
                                  </a:lnTo>
                                  <a:lnTo>
                                    <a:pt x="422" y="646"/>
                                  </a:lnTo>
                                  <a:lnTo>
                                    <a:pt x="305" y="482"/>
                                  </a:lnTo>
                                  <a:lnTo>
                                    <a:pt x="303" y="483"/>
                                  </a:lnTo>
                                  <a:lnTo>
                                    <a:pt x="305" y="752"/>
                                  </a:lnTo>
                                  <a:lnTo>
                                    <a:pt x="118" y="752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2" name="Freeform 31">
                              <a:extLst>
                                <a:ext uri="{FF2B5EF4-FFF2-40B4-BE49-F238E27FC236}">
                                  <a16:creationId xmlns:a16="http://schemas.microsoft.com/office/drawing/2014/main" id="{00000000-0008-0000-0200-000020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27" y="93"/>
                              <a:ext cx="3" cy="2"/>
                            </a:xfrm>
                            <a:custGeom>
                              <a:avLst/>
                              <a:gdLst>
                                <a:gd name="T0" fmla="*/ 0 w 141"/>
                                <a:gd name="T1" fmla="*/ 0 h 105"/>
                                <a:gd name="T2" fmla="*/ 0 w 141"/>
                                <a:gd name="T3" fmla="*/ 0 h 105"/>
                                <a:gd name="T4" fmla="*/ 0 w 141"/>
                                <a:gd name="T5" fmla="*/ 0 h 105"/>
                                <a:gd name="T6" fmla="*/ 0 w 141"/>
                                <a:gd name="T7" fmla="*/ 0 h 105"/>
                                <a:gd name="T8" fmla="*/ 0 w 141"/>
                                <a:gd name="T9" fmla="*/ 0 h 105"/>
                                <a:gd name="T10" fmla="*/ 0 60000 65536"/>
                                <a:gd name="T11" fmla="*/ 0 60000 65536"/>
                                <a:gd name="T12" fmla="*/ 0 60000 65536"/>
                                <a:gd name="T13" fmla="*/ 0 60000 65536"/>
                                <a:gd name="T14" fmla="*/ 0 60000 65536"/>
                              </a:gdLst>
                              <a:ahLst/>
                              <a:cxnLst>
                                <a:cxn ang="T10">
                                  <a:pos x="T0" y="T1"/>
                                </a:cxn>
                                <a:cxn ang="T11">
                                  <a:pos x="T2" y="T3"/>
                                </a:cxn>
                                <a:cxn ang="T12">
                                  <a:pos x="T4" y="T5"/>
                                </a:cxn>
                                <a:cxn ang="T13">
                                  <a:pos x="T6" y="T7"/>
                                </a:cxn>
                                <a:cxn ang="T14">
                                  <a:pos x="T8" y="T9"/>
                                </a:cxn>
                              </a:cxnLst>
                              <a:rect l="0" t="0" r="r" b="b"/>
                              <a:pathLst>
                                <a:path w="141" h="105">
                                  <a:moveTo>
                                    <a:pt x="0" y="0"/>
                                  </a:moveTo>
                                  <a:lnTo>
                                    <a:pt x="2" y="1"/>
                                  </a:lnTo>
                                  <a:lnTo>
                                    <a:pt x="141" y="0"/>
                                  </a:lnTo>
                                  <a:lnTo>
                                    <a:pt x="141" y="105"/>
                                  </a:lnTo>
                                  <a:lnTo>
                                    <a:pt x="0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3" name="Rectangle 32">
                              <a:extLst>
                                <a:ext uri="{FF2B5EF4-FFF2-40B4-BE49-F238E27FC236}">
                                  <a16:creationId xmlns:a16="http://schemas.microsoft.com/office/drawing/2014/main" id="{00000000-0008-0000-0200-000021000000}"/>
                                </a:ext>
                              </a:extLst>
                            </xdr:cNvPr>
                            <xdr:cNvSpPr>
                              <a:spLocks noChangeArrowheads="1"/>
                            </xdr:cNvSpPr>
                          </xdr:nvSpPr>
                          <xdr:spPr bwMode="auto">
                            <a:xfrm>
                              <a:off x="639" y="87"/>
                              <a:ext cx="19" cy="2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miter lim="800000"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4" name="Freeform 33">
                              <a:extLst>
                                <a:ext uri="{FF2B5EF4-FFF2-40B4-BE49-F238E27FC236}">
                                  <a16:creationId xmlns:a16="http://schemas.microsoft.com/office/drawing/2014/main" id="{00000000-0008-0000-0200-000022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39" y="96"/>
                              <a:ext cx="11" cy="3"/>
                            </a:xfrm>
                            <a:custGeom>
                              <a:avLst/>
                              <a:gdLst>
                                <a:gd name="T0" fmla="*/ 0 w 630"/>
                                <a:gd name="T1" fmla="*/ 0 h 130"/>
                                <a:gd name="T2" fmla="*/ 0 w 630"/>
                                <a:gd name="T3" fmla="*/ 0 h 130"/>
                                <a:gd name="T4" fmla="*/ 0 w 630"/>
                                <a:gd name="T5" fmla="*/ 0 h 130"/>
                                <a:gd name="T6" fmla="*/ 0 w 630"/>
                                <a:gd name="T7" fmla="*/ 0 h 130"/>
                                <a:gd name="T8" fmla="*/ 0 w 630"/>
                                <a:gd name="T9" fmla="*/ 0 h 130"/>
                                <a:gd name="T10" fmla="*/ 0 w 630"/>
                                <a:gd name="T11" fmla="*/ 0 h 130"/>
                                <a:gd name="T12" fmla="*/ 0 w 630"/>
                                <a:gd name="T13" fmla="*/ 0 h 130"/>
                                <a:gd name="T14" fmla="*/ 0 w 630"/>
                                <a:gd name="T15" fmla="*/ 0 h 130"/>
                                <a:gd name="T16" fmla="*/ 0 w 630"/>
                                <a:gd name="T17" fmla="*/ 0 h 130"/>
                                <a:gd name="T18" fmla="*/ 0 w 630"/>
                                <a:gd name="T19" fmla="*/ 0 h 130"/>
                                <a:gd name="T20" fmla="*/ 0 w 630"/>
                                <a:gd name="T21" fmla="*/ 0 h 130"/>
                                <a:gd name="T22" fmla="*/ 0 w 630"/>
                                <a:gd name="T23" fmla="*/ 0 h 130"/>
                                <a:gd name="T24" fmla="*/ 0 w 630"/>
                                <a:gd name="T25" fmla="*/ 0 h 130"/>
                                <a:gd name="T26" fmla="*/ 0 w 630"/>
                                <a:gd name="T27" fmla="*/ 0 h 130"/>
                                <a:gd name="T28" fmla="*/ 0 w 630"/>
                                <a:gd name="T29" fmla="*/ 0 h 130"/>
                                <a:gd name="T30" fmla="*/ 0 w 630"/>
                                <a:gd name="T31" fmla="*/ 0 h 130"/>
                                <a:gd name="T32" fmla="*/ 0 w 630"/>
                                <a:gd name="T33" fmla="*/ 0 h 130"/>
                                <a:gd name="T34" fmla="*/ 0 w 630"/>
                                <a:gd name="T35" fmla="*/ 0 h 130"/>
                                <a:gd name="T36" fmla="*/ 0 w 630"/>
                                <a:gd name="T37" fmla="*/ 0 h 130"/>
                                <a:gd name="T38" fmla="*/ 0 w 630"/>
                                <a:gd name="T39" fmla="*/ 0 h 130"/>
                                <a:gd name="T40" fmla="*/ 0 w 630"/>
                                <a:gd name="T41" fmla="*/ 0 h 130"/>
                                <a:gd name="T42" fmla="*/ 0 60000 65536"/>
                                <a:gd name="T43" fmla="*/ 0 60000 65536"/>
                                <a:gd name="T44" fmla="*/ 0 60000 65536"/>
                                <a:gd name="T45" fmla="*/ 0 60000 65536"/>
                                <a:gd name="T46" fmla="*/ 0 60000 65536"/>
                                <a:gd name="T47" fmla="*/ 0 60000 65536"/>
                                <a:gd name="T48" fmla="*/ 0 60000 65536"/>
                                <a:gd name="T49" fmla="*/ 0 60000 65536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  <a:gd name="T54" fmla="*/ 0 60000 65536"/>
                                <a:gd name="T55" fmla="*/ 0 60000 65536"/>
                                <a:gd name="T56" fmla="*/ 0 60000 65536"/>
                                <a:gd name="T57" fmla="*/ 0 60000 65536"/>
                                <a:gd name="T58" fmla="*/ 0 60000 65536"/>
                                <a:gd name="T59" fmla="*/ 0 60000 65536"/>
                                <a:gd name="T60" fmla="*/ 0 60000 65536"/>
                                <a:gd name="T61" fmla="*/ 0 60000 65536"/>
                                <a:gd name="T62" fmla="*/ 0 60000 65536"/>
                              </a:gdLst>
                              <a:ahLst/>
                              <a:cxnLst>
                                <a:cxn ang="T42">
                                  <a:pos x="T0" y="T1"/>
                                </a:cxn>
                                <a:cxn ang="T43">
                                  <a:pos x="T2" y="T3"/>
                                </a:cxn>
                                <a:cxn ang="T44">
                                  <a:pos x="T4" y="T5"/>
                                </a:cxn>
                                <a:cxn ang="T45">
                                  <a:pos x="T6" y="T7"/>
                                </a:cxn>
                                <a:cxn ang="T46">
                                  <a:pos x="T8" y="T9"/>
                                </a:cxn>
                                <a:cxn ang="T47">
                                  <a:pos x="T10" y="T11"/>
                                </a:cxn>
                                <a:cxn ang="T48">
                                  <a:pos x="T12" y="T13"/>
                                </a:cxn>
                                <a:cxn ang="T49">
                                  <a:pos x="T14" y="T15"/>
                                </a:cxn>
                                <a:cxn ang="T50">
                                  <a:pos x="T16" y="T17"/>
                                </a:cxn>
                                <a:cxn ang="T51">
                                  <a:pos x="T18" y="T19"/>
                                </a:cxn>
                                <a:cxn ang="T52">
                                  <a:pos x="T20" y="T21"/>
                                </a:cxn>
                                <a:cxn ang="T53">
                                  <a:pos x="T22" y="T23"/>
                                </a:cxn>
                                <a:cxn ang="T54">
                                  <a:pos x="T24" y="T25"/>
                                </a:cxn>
                                <a:cxn ang="T55">
                                  <a:pos x="T26" y="T27"/>
                                </a:cxn>
                                <a:cxn ang="T56">
                                  <a:pos x="T28" y="T29"/>
                                </a:cxn>
                                <a:cxn ang="T57">
                                  <a:pos x="T30" y="T31"/>
                                </a:cxn>
                                <a:cxn ang="T58">
                                  <a:pos x="T32" y="T33"/>
                                </a:cxn>
                                <a:cxn ang="T59">
                                  <a:pos x="T34" y="T35"/>
                                </a:cxn>
                                <a:cxn ang="T60">
                                  <a:pos x="T36" y="T37"/>
                                </a:cxn>
                                <a:cxn ang="T61">
                                  <a:pos x="T38" y="T39"/>
                                </a:cxn>
                                <a:cxn ang="T62">
                                  <a:pos x="T40" y="T41"/>
                                </a:cxn>
                              </a:cxnLst>
                              <a:rect l="0" t="0" r="r" b="b"/>
                              <a:pathLst>
                                <a:path w="630" h="130">
                                  <a:moveTo>
                                    <a:pt x="0" y="127"/>
                                  </a:moveTo>
                                  <a:lnTo>
                                    <a:pt x="47" y="130"/>
                                  </a:lnTo>
                                  <a:lnTo>
                                    <a:pt x="111" y="127"/>
                                  </a:lnTo>
                                  <a:lnTo>
                                    <a:pt x="160" y="127"/>
                                  </a:lnTo>
                                  <a:lnTo>
                                    <a:pt x="208" y="120"/>
                                  </a:lnTo>
                                  <a:lnTo>
                                    <a:pt x="240" y="118"/>
                                  </a:lnTo>
                                  <a:lnTo>
                                    <a:pt x="281" y="112"/>
                                  </a:lnTo>
                                  <a:lnTo>
                                    <a:pt x="307" y="106"/>
                                  </a:lnTo>
                                  <a:lnTo>
                                    <a:pt x="328" y="103"/>
                                  </a:lnTo>
                                  <a:lnTo>
                                    <a:pt x="357" y="95"/>
                                  </a:lnTo>
                                  <a:lnTo>
                                    <a:pt x="404" y="83"/>
                                  </a:lnTo>
                                  <a:lnTo>
                                    <a:pt x="438" y="73"/>
                                  </a:lnTo>
                                  <a:lnTo>
                                    <a:pt x="474" y="62"/>
                                  </a:lnTo>
                                  <a:lnTo>
                                    <a:pt x="514" y="48"/>
                                  </a:lnTo>
                                  <a:lnTo>
                                    <a:pt x="547" y="36"/>
                                  </a:lnTo>
                                  <a:lnTo>
                                    <a:pt x="576" y="24"/>
                                  </a:lnTo>
                                  <a:lnTo>
                                    <a:pt x="574" y="24"/>
                                  </a:lnTo>
                                  <a:lnTo>
                                    <a:pt x="603" y="12"/>
                                  </a:lnTo>
                                  <a:lnTo>
                                    <a:pt x="630" y="0"/>
                                  </a:lnTo>
                                  <a:lnTo>
                                    <a:pt x="2" y="9"/>
                                  </a:lnTo>
                                  <a:lnTo>
                                    <a:pt x="0" y="127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5" name="Freeform 34">
                              <a:extLst>
                                <a:ext uri="{FF2B5EF4-FFF2-40B4-BE49-F238E27FC236}">
                                  <a16:creationId xmlns:a16="http://schemas.microsoft.com/office/drawing/2014/main" id="{00000000-0008-0000-0200-000023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51" y="89"/>
                              <a:ext cx="8" cy="10"/>
                            </a:xfrm>
                            <a:custGeom>
                              <a:avLst/>
                              <a:gdLst>
                                <a:gd name="T0" fmla="*/ 0 w 399"/>
                                <a:gd name="T1" fmla="*/ 0 h 516"/>
                                <a:gd name="T2" fmla="*/ 0 w 399"/>
                                <a:gd name="T3" fmla="*/ 0 h 516"/>
                                <a:gd name="T4" fmla="*/ 0 w 399"/>
                                <a:gd name="T5" fmla="*/ 0 h 516"/>
                                <a:gd name="T6" fmla="*/ 0 w 399"/>
                                <a:gd name="T7" fmla="*/ 0 h 516"/>
                                <a:gd name="T8" fmla="*/ 0 w 399"/>
                                <a:gd name="T9" fmla="*/ 0 h 516"/>
                                <a:gd name="T10" fmla="*/ 0 w 399"/>
                                <a:gd name="T11" fmla="*/ 0 h 516"/>
                                <a:gd name="T12" fmla="*/ 0 w 399"/>
                                <a:gd name="T13" fmla="*/ 0 h 516"/>
                                <a:gd name="T14" fmla="*/ 0 w 399"/>
                                <a:gd name="T15" fmla="*/ 0 h 516"/>
                                <a:gd name="T16" fmla="*/ 0 w 399"/>
                                <a:gd name="T17" fmla="*/ 0 h 516"/>
                                <a:gd name="T18" fmla="*/ 0 w 399"/>
                                <a:gd name="T19" fmla="*/ 0 h 516"/>
                                <a:gd name="T20" fmla="*/ 0 w 399"/>
                                <a:gd name="T21" fmla="*/ 0 h 516"/>
                                <a:gd name="T22" fmla="*/ 0 w 399"/>
                                <a:gd name="T23" fmla="*/ 0 h 516"/>
                                <a:gd name="T24" fmla="*/ 0 w 399"/>
                                <a:gd name="T25" fmla="*/ 0 h 516"/>
                                <a:gd name="T26" fmla="*/ 0 w 399"/>
                                <a:gd name="T27" fmla="*/ 0 h 516"/>
                                <a:gd name="T28" fmla="*/ 0 w 399"/>
                                <a:gd name="T29" fmla="*/ 0 h 516"/>
                                <a:gd name="T30" fmla="*/ 0 w 399"/>
                                <a:gd name="T31" fmla="*/ 0 h 516"/>
                                <a:gd name="T32" fmla="*/ 0 w 399"/>
                                <a:gd name="T33" fmla="*/ 0 h 516"/>
                                <a:gd name="T34" fmla="*/ 0 w 399"/>
                                <a:gd name="T35" fmla="*/ 0 h 516"/>
                                <a:gd name="T36" fmla="*/ 0 w 399"/>
                                <a:gd name="T37" fmla="*/ 0 h 516"/>
                                <a:gd name="T38" fmla="*/ 0 w 399"/>
                                <a:gd name="T39" fmla="*/ 0 h 516"/>
                                <a:gd name="T40" fmla="*/ 0 w 399"/>
                                <a:gd name="T41" fmla="*/ 0 h 516"/>
                                <a:gd name="T42" fmla="*/ 0 w 399"/>
                                <a:gd name="T43" fmla="*/ 0 h 516"/>
                                <a:gd name="T44" fmla="*/ 0 w 399"/>
                                <a:gd name="T45" fmla="*/ 0 h 516"/>
                                <a:gd name="T46" fmla="*/ 0 w 399"/>
                                <a:gd name="T47" fmla="*/ 0 h 516"/>
                                <a:gd name="T48" fmla="*/ 0 w 399"/>
                                <a:gd name="T49" fmla="*/ 0 h 516"/>
                                <a:gd name="T50" fmla="*/ 0 w 399"/>
                                <a:gd name="T51" fmla="*/ 0 h 516"/>
                                <a:gd name="T52" fmla="*/ 0 w 399"/>
                                <a:gd name="T53" fmla="*/ 0 h 516"/>
                                <a:gd name="T54" fmla="*/ 0 w 399"/>
                                <a:gd name="T55" fmla="*/ 0 h 516"/>
                                <a:gd name="T56" fmla="*/ 0 w 399"/>
                                <a:gd name="T57" fmla="*/ 0 h 516"/>
                                <a:gd name="T58" fmla="*/ 0 w 399"/>
                                <a:gd name="T59" fmla="*/ 0 h 516"/>
                                <a:gd name="T60" fmla="*/ 0 w 399"/>
                                <a:gd name="T61" fmla="*/ 0 h 516"/>
                                <a:gd name="T62" fmla="*/ 0 60000 65536"/>
                                <a:gd name="T63" fmla="*/ 0 60000 65536"/>
                                <a:gd name="T64" fmla="*/ 0 60000 65536"/>
                                <a:gd name="T65" fmla="*/ 0 60000 65536"/>
                                <a:gd name="T66" fmla="*/ 0 60000 65536"/>
                                <a:gd name="T67" fmla="*/ 0 60000 65536"/>
                                <a:gd name="T68" fmla="*/ 0 60000 65536"/>
                                <a:gd name="T69" fmla="*/ 0 60000 65536"/>
                                <a:gd name="T70" fmla="*/ 0 60000 65536"/>
                                <a:gd name="T71" fmla="*/ 0 60000 65536"/>
                                <a:gd name="T72" fmla="*/ 0 60000 65536"/>
                                <a:gd name="T73" fmla="*/ 0 60000 65536"/>
                                <a:gd name="T74" fmla="*/ 0 60000 65536"/>
                                <a:gd name="T75" fmla="*/ 0 60000 65536"/>
                                <a:gd name="T76" fmla="*/ 0 60000 65536"/>
                                <a:gd name="T77" fmla="*/ 0 60000 65536"/>
                                <a:gd name="T78" fmla="*/ 0 60000 65536"/>
                                <a:gd name="T79" fmla="*/ 0 60000 65536"/>
                                <a:gd name="T80" fmla="*/ 0 60000 65536"/>
                                <a:gd name="T81" fmla="*/ 0 60000 65536"/>
                                <a:gd name="T82" fmla="*/ 0 60000 65536"/>
                                <a:gd name="T83" fmla="*/ 0 60000 65536"/>
                                <a:gd name="T84" fmla="*/ 0 60000 65536"/>
                                <a:gd name="T85" fmla="*/ 0 60000 65536"/>
                                <a:gd name="T86" fmla="*/ 0 60000 65536"/>
                                <a:gd name="T87" fmla="*/ 0 60000 65536"/>
                                <a:gd name="T88" fmla="*/ 0 60000 65536"/>
                                <a:gd name="T89" fmla="*/ 0 60000 65536"/>
                                <a:gd name="T90" fmla="*/ 0 60000 65536"/>
                                <a:gd name="T91" fmla="*/ 0 60000 65536"/>
                                <a:gd name="T92" fmla="*/ 0 60000 65536"/>
                              </a:gdLst>
                              <a:ahLst/>
                              <a:cxnLst>
                                <a:cxn ang="T62">
                                  <a:pos x="T0" y="T1"/>
                                </a:cxn>
                                <a:cxn ang="T63">
                                  <a:pos x="T2" y="T3"/>
                                </a:cxn>
                                <a:cxn ang="T64">
                                  <a:pos x="T4" y="T5"/>
                                </a:cxn>
                                <a:cxn ang="T65">
                                  <a:pos x="T6" y="T7"/>
                                </a:cxn>
                                <a:cxn ang="T66">
                                  <a:pos x="T8" y="T9"/>
                                </a:cxn>
                                <a:cxn ang="T67">
                                  <a:pos x="T10" y="T11"/>
                                </a:cxn>
                                <a:cxn ang="T68">
                                  <a:pos x="T12" y="T13"/>
                                </a:cxn>
                                <a:cxn ang="T69">
                                  <a:pos x="T14" y="T15"/>
                                </a:cxn>
                                <a:cxn ang="T70">
                                  <a:pos x="T16" y="T17"/>
                                </a:cxn>
                                <a:cxn ang="T71">
                                  <a:pos x="T18" y="T19"/>
                                </a:cxn>
                                <a:cxn ang="T72">
                                  <a:pos x="T20" y="T21"/>
                                </a:cxn>
                                <a:cxn ang="T73">
                                  <a:pos x="T22" y="T23"/>
                                </a:cxn>
                                <a:cxn ang="T74">
                                  <a:pos x="T24" y="T25"/>
                                </a:cxn>
                                <a:cxn ang="T75">
                                  <a:pos x="T26" y="T27"/>
                                </a:cxn>
                                <a:cxn ang="T76">
                                  <a:pos x="T28" y="T29"/>
                                </a:cxn>
                                <a:cxn ang="T77">
                                  <a:pos x="T30" y="T31"/>
                                </a:cxn>
                                <a:cxn ang="T78">
                                  <a:pos x="T32" y="T33"/>
                                </a:cxn>
                                <a:cxn ang="T79">
                                  <a:pos x="T34" y="T35"/>
                                </a:cxn>
                                <a:cxn ang="T80">
                                  <a:pos x="T36" y="T37"/>
                                </a:cxn>
                                <a:cxn ang="T81">
                                  <a:pos x="T38" y="T39"/>
                                </a:cxn>
                                <a:cxn ang="T82">
                                  <a:pos x="T40" y="T41"/>
                                </a:cxn>
                                <a:cxn ang="T83">
                                  <a:pos x="T42" y="T43"/>
                                </a:cxn>
                                <a:cxn ang="T84">
                                  <a:pos x="T44" y="T45"/>
                                </a:cxn>
                                <a:cxn ang="T85">
                                  <a:pos x="T46" y="T47"/>
                                </a:cxn>
                                <a:cxn ang="T86">
                                  <a:pos x="T48" y="T49"/>
                                </a:cxn>
                                <a:cxn ang="T87">
                                  <a:pos x="T50" y="T51"/>
                                </a:cxn>
                                <a:cxn ang="T88">
                                  <a:pos x="T52" y="T53"/>
                                </a:cxn>
                                <a:cxn ang="T89">
                                  <a:pos x="T54" y="T55"/>
                                </a:cxn>
                                <a:cxn ang="T90">
                                  <a:pos x="T56" y="T57"/>
                                </a:cxn>
                                <a:cxn ang="T91">
                                  <a:pos x="T58" y="T59"/>
                                </a:cxn>
                                <a:cxn ang="T92">
                                  <a:pos x="T60" y="T61"/>
                                </a:cxn>
                              </a:cxnLst>
                              <a:rect l="0" t="0" r="r" b="b"/>
                              <a:pathLst>
                                <a:path w="399" h="516">
                                  <a:moveTo>
                                    <a:pt x="0" y="0"/>
                                  </a:moveTo>
                                  <a:lnTo>
                                    <a:pt x="0" y="3"/>
                                  </a:lnTo>
                                  <a:lnTo>
                                    <a:pt x="5" y="38"/>
                                  </a:lnTo>
                                  <a:lnTo>
                                    <a:pt x="5" y="70"/>
                                  </a:lnTo>
                                  <a:lnTo>
                                    <a:pt x="9" y="106"/>
                                  </a:lnTo>
                                  <a:lnTo>
                                    <a:pt x="17" y="141"/>
                                  </a:lnTo>
                                  <a:lnTo>
                                    <a:pt x="23" y="194"/>
                                  </a:lnTo>
                                  <a:lnTo>
                                    <a:pt x="32" y="229"/>
                                  </a:lnTo>
                                  <a:lnTo>
                                    <a:pt x="38" y="258"/>
                                  </a:lnTo>
                                  <a:lnTo>
                                    <a:pt x="53" y="305"/>
                                  </a:lnTo>
                                  <a:lnTo>
                                    <a:pt x="64" y="337"/>
                                  </a:lnTo>
                                  <a:lnTo>
                                    <a:pt x="79" y="374"/>
                                  </a:lnTo>
                                  <a:lnTo>
                                    <a:pt x="90" y="407"/>
                                  </a:lnTo>
                                  <a:lnTo>
                                    <a:pt x="108" y="448"/>
                                  </a:lnTo>
                                  <a:lnTo>
                                    <a:pt x="140" y="513"/>
                                  </a:lnTo>
                                  <a:lnTo>
                                    <a:pt x="399" y="516"/>
                                  </a:lnTo>
                                  <a:lnTo>
                                    <a:pt x="396" y="513"/>
                                  </a:lnTo>
                                  <a:lnTo>
                                    <a:pt x="372" y="475"/>
                                  </a:lnTo>
                                  <a:lnTo>
                                    <a:pt x="354" y="440"/>
                                  </a:lnTo>
                                  <a:lnTo>
                                    <a:pt x="334" y="405"/>
                                  </a:lnTo>
                                  <a:lnTo>
                                    <a:pt x="317" y="366"/>
                                  </a:lnTo>
                                  <a:lnTo>
                                    <a:pt x="299" y="328"/>
                                  </a:lnTo>
                                  <a:lnTo>
                                    <a:pt x="285" y="293"/>
                                  </a:lnTo>
                                  <a:lnTo>
                                    <a:pt x="270" y="249"/>
                                  </a:lnTo>
                                  <a:lnTo>
                                    <a:pt x="255" y="205"/>
                                  </a:lnTo>
                                  <a:lnTo>
                                    <a:pt x="235" y="159"/>
                                  </a:lnTo>
                                  <a:lnTo>
                                    <a:pt x="226" y="121"/>
                                  </a:lnTo>
                                  <a:lnTo>
                                    <a:pt x="220" y="89"/>
                                  </a:lnTo>
                                  <a:lnTo>
                                    <a:pt x="214" y="41"/>
                                  </a:lnTo>
                                  <a:lnTo>
                                    <a:pt x="209" y="0"/>
                                  </a:lnTo>
                                  <a:lnTo>
                                    <a:pt x="0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6" name="Freeform 35">
                              <a:extLst>
                                <a:ext uri="{FF2B5EF4-FFF2-40B4-BE49-F238E27FC236}">
                                  <a16:creationId xmlns:a16="http://schemas.microsoft.com/office/drawing/2014/main" id="{00000000-0008-0000-0200-000024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62" y="94"/>
                              <a:ext cx="18" cy="5"/>
                            </a:xfrm>
                            <a:custGeom>
                              <a:avLst/>
                              <a:gdLst>
                                <a:gd name="T0" fmla="*/ 0 w 986"/>
                                <a:gd name="T1" fmla="*/ 0 h 235"/>
                                <a:gd name="T2" fmla="*/ 0 w 986"/>
                                <a:gd name="T3" fmla="*/ 0 h 235"/>
                                <a:gd name="T4" fmla="*/ 0 w 986"/>
                                <a:gd name="T5" fmla="*/ 0 h 235"/>
                                <a:gd name="T6" fmla="*/ 0 w 986"/>
                                <a:gd name="T7" fmla="*/ 0 h 235"/>
                                <a:gd name="T8" fmla="*/ 0 w 986"/>
                                <a:gd name="T9" fmla="*/ 0 h 235"/>
                                <a:gd name="T10" fmla="*/ 0 w 986"/>
                                <a:gd name="T11" fmla="*/ 0 h 235"/>
                                <a:gd name="T12" fmla="*/ 0 60000 65536"/>
                                <a:gd name="T13" fmla="*/ 0 60000 65536"/>
                                <a:gd name="T14" fmla="*/ 0 60000 65536"/>
                                <a:gd name="T15" fmla="*/ 0 60000 65536"/>
                                <a:gd name="T16" fmla="*/ 0 60000 65536"/>
                                <a:gd name="T17" fmla="*/ 0 60000 65536"/>
                              </a:gdLst>
                              <a:ahLst/>
                              <a:cxnLst>
                                <a:cxn ang="T12">
                                  <a:pos x="T0" y="T1"/>
                                </a:cxn>
                                <a:cxn ang="T13">
                                  <a:pos x="T2" y="T3"/>
                                </a:cxn>
                                <a:cxn ang="T14">
                                  <a:pos x="T4" y="T5"/>
                                </a:cxn>
                                <a:cxn ang="T15">
                                  <a:pos x="T6" y="T7"/>
                                </a:cxn>
                                <a:cxn ang="T16">
                                  <a:pos x="T8" y="T9"/>
                                </a:cxn>
                                <a:cxn ang="T17">
                                  <a:pos x="T10" y="T11"/>
                                </a:cxn>
                              </a:cxnLst>
                              <a:rect l="0" t="0" r="r" b="b"/>
                              <a:pathLst>
                                <a:path w="986" h="235">
                                  <a:moveTo>
                                    <a:pt x="94" y="0"/>
                                  </a:moveTo>
                                  <a:lnTo>
                                    <a:pt x="0" y="235"/>
                                  </a:lnTo>
                                  <a:lnTo>
                                    <a:pt x="4" y="234"/>
                                  </a:lnTo>
                                  <a:lnTo>
                                    <a:pt x="986" y="235"/>
                                  </a:lnTo>
                                  <a:lnTo>
                                    <a:pt x="892" y="0"/>
                                  </a:lnTo>
                                  <a:lnTo>
                                    <a:pt x="94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7" name="Freeform 36">
                              <a:extLst>
                                <a:ext uri="{FF2B5EF4-FFF2-40B4-BE49-F238E27FC236}">
                                  <a16:creationId xmlns:a16="http://schemas.microsoft.com/office/drawing/2014/main" id="{00000000-0008-0000-0200-000025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67" y="94"/>
                              <a:ext cx="7" cy="3"/>
                            </a:xfrm>
                            <a:custGeom>
                              <a:avLst/>
                              <a:gdLst>
                                <a:gd name="T0" fmla="*/ 0 w 422"/>
                                <a:gd name="T1" fmla="*/ 0 h 119"/>
                                <a:gd name="T2" fmla="*/ 0 w 422"/>
                                <a:gd name="T3" fmla="*/ 0 h 119"/>
                                <a:gd name="T4" fmla="*/ 0 w 422"/>
                                <a:gd name="T5" fmla="*/ 0 h 119"/>
                                <a:gd name="T6" fmla="*/ 0 w 422"/>
                                <a:gd name="T7" fmla="*/ 0 h 119"/>
                                <a:gd name="T8" fmla="*/ 0 w 422"/>
                                <a:gd name="T9" fmla="*/ 0 h 119"/>
                                <a:gd name="T10" fmla="*/ 0 60000 65536"/>
                                <a:gd name="T11" fmla="*/ 0 60000 65536"/>
                                <a:gd name="T12" fmla="*/ 0 60000 65536"/>
                                <a:gd name="T13" fmla="*/ 0 60000 65536"/>
                                <a:gd name="T14" fmla="*/ 0 60000 65536"/>
                              </a:gdLst>
                              <a:ahLst/>
                              <a:cxnLst>
                                <a:cxn ang="T10">
                                  <a:pos x="T0" y="T1"/>
                                </a:cxn>
                                <a:cxn ang="T11">
                                  <a:pos x="T2" y="T3"/>
                                </a:cxn>
                                <a:cxn ang="T12">
                                  <a:pos x="T4" y="T5"/>
                                </a:cxn>
                                <a:cxn ang="T13">
                                  <a:pos x="T6" y="T7"/>
                                </a:cxn>
                                <a:cxn ang="T14">
                                  <a:pos x="T8" y="T9"/>
                                </a:cxn>
                              </a:cxnLst>
                              <a:rect l="0" t="0" r="r" b="b"/>
                              <a:pathLst>
                                <a:path w="422" h="119">
                                  <a:moveTo>
                                    <a:pt x="47" y="0"/>
                                  </a:moveTo>
                                  <a:lnTo>
                                    <a:pt x="0" y="119"/>
                                  </a:lnTo>
                                  <a:lnTo>
                                    <a:pt x="422" y="119"/>
                                  </a:lnTo>
                                  <a:lnTo>
                                    <a:pt x="363" y="0"/>
                                  </a:lnTo>
                                  <a:lnTo>
                                    <a:pt x="47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FFFFFF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8" name="Freeform 37">
                              <a:extLst>
                                <a:ext uri="{FF2B5EF4-FFF2-40B4-BE49-F238E27FC236}">
                                  <a16:creationId xmlns:a16="http://schemas.microsoft.com/office/drawing/2014/main" id="{00000000-0008-0000-0200-000026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60" y="85"/>
                              <a:ext cx="21" cy="5"/>
                            </a:xfrm>
                            <a:custGeom>
                              <a:avLst/>
                              <a:gdLst>
                                <a:gd name="T0" fmla="*/ 0 w 1175"/>
                                <a:gd name="T1" fmla="*/ 0 h 275"/>
                                <a:gd name="T2" fmla="*/ 0 w 1175"/>
                                <a:gd name="T3" fmla="*/ 0 h 275"/>
                                <a:gd name="T4" fmla="*/ 0 w 1175"/>
                                <a:gd name="T5" fmla="*/ 0 h 275"/>
                                <a:gd name="T6" fmla="*/ 0 w 1175"/>
                                <a:gd name="T7" fmla="*/ 0 h 275"/>
                                <a:gd name="T8" fmla="*/ 0 w 1175"/>
                                <a:gd name="T9" fmla="*/ 0 h 275"/>
                                <a:gd name="T10" fmla="*/ 0 w 1175"/>
                                <a:gd name="T11" fmla="*/ 0 h 275"/>
                                <a:gd name="T12" fmla="*/ 0 w 1175"/>
                                <a:gd name="T13" fmla="*/ 0 h 275"/>
                                <a:gd name="T14" fmla="*/ 0 w 1175"/>
                                <a:gd name="T15" fmla="*/ 0 h 275"/>
                                <a:gd name="T16" fmla="*/ 0 w 1175"/>
                                <a:gd name="T17" fmla="*/ 0 h 275"/>
                                <a:gd name="T18" fmla="*/ 0 w 1175"/>
                                <a:gd name="T19" fmla="*/ 0 h 275"/>
                                <a:gd name="T20" fmla="*/ 0 w 1175"/>
                                <a:gd name="T21" fmla="*/ 0 h 275"/>
                                <a:gd name="T22" fmla="*/ 0 w 1175"/>
                                <a:gd name="T23" fmla="*/ 0 h 275"/>
                                <a:gd name="T24" fmla="*/ 0 w 1175"/>
                                <a:gd name="T25" fmla="*/ 0 h 275"/>
                                <a:gd name="T26" fmla="*/ 0 w 1175"/>
                                <a:gd name="T27" fmla="*/ 0 h 275"/>
                                <a:gd name="T28" fmla="*/ 0 w 1175"/>
                                <a:gd name="T29" fmla="*/ 0 h 275"/>
                                <a:gd name="T30" fmla="*/ 0 w 1175"/>
                                <a:gd name="T31" fmla="*/ 0 h 275"/>
                                <a:gd name="T32" fmla="*/ 0 w 1175"/>
                                <a:gd name="T33" fmla="*/ 0 h 275"/>
                                <a:gd name="T34" fmla="*/ 0 w 1175"/>
                                <a:gd name="T35" fmla="*/ 0 h 275"/>
                                <a:gd name="T36" fmla="*/ 0 w 1175"/>
                                <a:gd name="T37" fmla="*/ 0 h 275"/>
                                <a:gd name="T38" fmla="*/ 0 w 1175"/>
                                <a:gd name="T39" fmla="*/ 0 h 275"/>
                                <a:gd name="T40" fmla="*/ 0 w 1175"/>
                                <a:gd name="T41" fmla="*/ 0 h 275"/>
                                <a:gd name="T42" fmla="*/ 0 w 1175"/>
                                <a:gd name="T43" fmla="*/ 0 h 275"/>
                                <a:gd name="T44" fmla="*/ 0 w 1175"/>
                                <a:gd name="T45" fmla="*/ 0 h 275"/>
                                <a:gd name="T46" fmla="*/ 0 w 1175"/>
                                <a:gd name="T47" fmla="*/ 0 h 275"/>
                                <a:gd name="T48" fmla="*/ 0 w 1175"/>
                                <a:gd name="T49" fmla="*/ 0 h 275"/>
                                <a:gd name="T50" fmla="*/ 0 w 1175"/>
                                <a:gd name="T51" fmla="*/ 0 h 275"/>
                                <a:gd name="T52" fmla="*/ 0 w 1175"/>
                                <a:gd name="T53" fmla="*/ 0 h 275"/>
                                <a:gd name="T54" fmla="*/ 0 w 1175"/>
                                <a:gd name="T55" fmla="*/ 0 h 275"/>
                                <a:gd name="T56" fmla="*/ 0 w 1175"/>
                                <a:gd name="T57" fmla="*/ 0 h 275"/>
                                <a:gd name="T58" fmla="*/ 0 w 1175"/>
                                <a:gd name="T59" fmla="*/ 0 h 275"/>
                                <a:gd name="T60" fmla="*/ 0 w 1175"/>
                                <a:gd name="T61" fmla="*/ 0 h 275"/>
                                <a:gd name="T62" fmla="*/ 0 w 1175"/>
                                <a:gd name="T63" fmla="*/ 0 h 275"/>
                                <a:gd name="T64" fmla="*/ 0 w 1175"/>
                                <a:gd name="T65" fmla="*/ 0 h 275"/>
                                <a:gd name="T66" fmla="*/ 0 60000 65536"/>
                                <a:gd name="T67" fmla="*/ 0 60000 65536"/>
                                <a:gd name="T68" fmla="*/ 0 60000 65536"/>
                                <a:gd name="T69" fmla="*/ 0 60000 65536"/>
                                <a:gd name="T70" fmla="*/ 0 60000 65536"/>
                                <a:gd name="T71" fmla="*/ 0 60000 65536"/>
                                <a:gd name="T72" fmla="*/ 0 60000 65536"/>
                                <a:gd name="T73" fmla="*/ 0 60000 65536"/>
                                <a:gd name="T74" fmla="*/ 0 60000 65536"/>
                                <a:gd name="T75" fmla="*/ 0 60000 65536"/>
                                <a:gd name="T76" fmla="*/ 0 60000 65536"/>
                                <a:gd name="T77" fmla="*/ 0 60000 65536"/>
                                <a:gd name="T78" fmla="*/ 0 60000 65536"/>
                                <a:gd name="T79" fmla="*/ 0 60000 65536"/>
                                <a:gd name="T80" fmla="*/ 0 60000 65536"/>
                                <a:gd name="T81" fmla="*/ 0 60000 65536"/>
                                <a:gd name="T82" fmla="*/ 0 60000 65536"/>
                                <a:gd name="T83" fmla="*/ 0 60000 65536"/>
                                <a:gd name="T84" fmla="*/ 0 60000 65536"/>
                                <a:gd name="T85" fmla="*/ 0 60000 65536"/>
                                <a:gd name="T86" fmla="*/ 0 60000 65536"/>
                                <a:gd name="T87" fmla="*/ 0 60000 65536"/>
                                <a:gd name="T88" fmla="*/ 0 60000 65536"/>
                                <a:gd name="T89" fmla="*/ 0 60000 65536"/>
                                <a:gd name="T90" fmla="*/ 0 60000 65536"/>
                                <a:gd name="T91" fmla="*/ 0 60000 65536"/>
                                <a:gd name="T92" fmla="*/ 0 60000 65536"/>
                                <a:gd name="T93" fmla="*/ 0 60000 65536"/>
                                <a:gd name="T94" fmla="*/ 0 60000 65536"/>
                                <a:gd name="T95" fmla="*/ 0 60000 65536"/>
                                <a:gd name="T96" fmla="*/ 0 60000 65536"/>
                                <a:gd name="T97" fmla="*/ 0 60000 65536"/>
                                <a:gd name="T98" fmla="*/ 0 60000 65536"/>
                              </a:gdLst>
                              <a:ahLst/>
                              <a:cxnLst>
                                <a:cxn ang="T66">
                                  <a:pos x="T0" y="T1"/>
                                </a:cxn>
                                <a:cxn ang="T67">
                                  <a:pos x="T2" y="T3"/>
                                </a:cxn>
                                <a:cxn ang="T68">
                                  <a:pos x="T4" y="T5"/>
                                </a:cxn>
                                <a:cxn ang="T69">
                                  <a:pos x="T6" y="T7"/>
                                </a:cxn>
                                <a:cxn ang="T70">
                                  <a:pos x="T8" y="T9"/>
                                </a:cxn>
                                <a:cxn ang="T71">
                                  <a:pos x="T10" y="T11"/>
                                </a:cxn>
                                <a:cxn ang="T72">
                                  <a:pos x="T12" y="T13"/>
                                </a:cxn>
                                <a:cxn ang="T73">
                                  <a:pos x="T14" y="T15"/>
                                </a:cxn>
                                <a:cxn ang="T74">
                                  <a:pos x="T16" y="T17"/>
                                </a:cxn>
                                <a:cxn ang="T75">
                                  <a:pos x="T18" y="T19"/>
                                </a:cxn>
                                <a:cxn ang="T76">
                                  <a:pos x="T20" y="T21"/>
                                </a:cxn>
                                <a:cxn ang="T77">
                                  <a:pos x="T22" y="T23"/>
                                </a:cxn>
                                <a:cxn ang="T78">
                                  <a:pos x="T24" y="T25"/>
                                </a:cxn>
                                <a:cxn ang="T79">
                                  <a:pos x="T26" y="T27"/>
                                </a:cxn>
                                <a:cxn ang="T80">
                                  <a:pos x="T28" y="T29"/>
                                </a:cxn>
                                <a:cxn ang="T81">
                                  <a:pos x="T30" y="T31"/>
                                </a:cxn>
                                <a:cxn ang="T82">
                                  <a:pos x="T32" y="T33"/>
                                </a:cxn>
                                <a:cxn ang="T83">
                                  <a:pos x="T34" y="T35"/>
                                </a:cxn>
                                <a:cxn ang="T84">
                                  <a:pos x="T36" y="T37"/>
                                </a:cxn>
                                <a:cxn ang="T85">
                                  <a:pos x="T38" y="T39"/>
                                </a:cxn>
                                <a:cxn ang="T86">
                                  <a:pos x="T40" y="T41"/>
                                </a:cxn>
                                <a:cxn ang="T87">
                                  <a:pos x="T42" y="T43"/>
                                </a:cxn>
                                <a:cxn ang="T88">
                                  <a:pos x="T44" y="T45"/>
                                </a:cxn>
                                <a:cxn ang="T89">
                                  <a:pos x="T46" y="T47"/>
                                </a:cxn>
                                <a:cxn ang="T90">
                                  <a:pos x="T48" y="T49"/>
                                </a:cxn>
                                <a:cxn ang="T91">
                                  <a:pos x="T50" y="T51"/>
                                </a:cxn>
                                <a:cxn ang="T92">
                                  <a:pos x="T52" y="T53"/>
                                </a:cxn>
                                <a:cxn ang="T93">
                                  <a:pos x="T54" y="T55"/>
                                </a:cxn>
                                <a:cxn ang="T94">
                                  <a:pos x="T56" y="T57"/>
                                </a:cxn>
                                <a:cxn ang="T95">
                                  <a:pos x="T58" y="T59"/>
                                </a:cxn>
                                <a:cxn ang="T96">
                                  <a:pos x="T60" y="T61"/>
                                </a:cxn>
                                <a:cxn ang="T97">
                                  <a:pos x="T62" y="T63"/>
                                </a:cxn>
                                <a:cxn ang="T98">
                                  <a:pos x="T64" y="T65"/>
                                </a:cxn>
                              </a:cxnLst>
                              <a:rect l="0" t="0" r="r" b="b"/>
                              <a:pathLst>
                                <a:path w="1175" h="275">
                                  <a:moveTo>
                                    <a:pt x="0" y="129"/>
                                  </a:moveTo>
                                  <a:lnTo>
                                    <a:pt x="3" y="275"/>
                                  </a:lnTo>
                                  <a:lnTo>
                                    <a:pt x="30" y="272"/>
                                  </a:lnTo>
                                  <a:lnTo>
                                    <a:pt x="89" y="260"/>
                                  </a:lnTo>
                                  <a:lnTo>
                                    <a:pt x="121" y="254"/>
                                  </a:lnTo>
                                  <a:lnTo>
                                    <a:pt x="153" y="246"/>
                                  </a:lnTo>
                                  <a:lnTo>
                                    <a:pt x="176" y="237"/>
                                  </a:lnTo>
                                  <a:lnTo>
                                    <a:pt x="214" y="225"/>
                                  </a:lnTo>
                                  <a:lnTo>
                                    <a:pt x="258" y="210"/>
                                  </a:lnTo>
                                  <a:lnTo>
                                    <a:pt x="286" y="202"/>
                                  </a:lnTo>
                                  <a:lnTo>
                                    <a:pt x="313" y="190"/>
                                  </a:lnTo>
                                  <a:lnTo>
                                    <a:pt x="346" y="178"/>
                                  </a:lnTo>
                                  <a:lnTo>
                                    <a:pt x="382" y="161"/>
                                  </a:lnTo>
                                  <a:lnTo>
                                    <a:pt x="414" y="146"/>
                                  </a:lnTo>
                                  <a:lnTo>
                                    <a:pt x="442" y="132"/>
                                  </a:lnTo>
                                  <a:lnTo>
                                    <a:pt x="478" y="109"/>
                                  </a:lnTo>
                                  <a:lnTo>
                                    <a:pt x="692" y="106"/>
                                  </a:lnTo>
                                  <a:lnTo>
                                    <a:pt x="718" y="120"/>
                                  </a:lnTo>
                                  <a:lnTo>
                                    <a:pt x="739" y="132"/>
                                  </a:lnTo>
                                  <a:lnTo>
                                    <a:pt x="768" y="146"/>
                                  </a:lnTo>
                                  <a:lnTo>
                                    <a:pt x="794" y="158"/>
                                  </a:lnTo>
                                  <a:lnTo>
                                    <a:pt x="818" y="170"/>
                                  </a:lnTo>
                                  <a:lnTo>
                                    <a:pt x="849" y="184"/>
                                  </a:lnTo>
                                  <a:lnTo>
                                    <a:pt x="879" y="196"/>
                                  </a:lnTo>
                                  <a:lnTo>
                                    <a:pt x="902" y="205"/>
                                  </a:lnTo>
                                  <a:lnTo>
                                    <a:pt x="931" y="214"/>
                                  </a:lnTo>
                                  <a:lnTo>
                                    <a:pt x="928" y="214"/>
                                  </a:lnTo>
                                  <a:lnTo>
                                    <a:pt x="963" y="225"/>
                                  </a:lnTo>
                                  <a:lnTo>
                                    <a:pt x="1002" y="237"/>
                                  </a:lnTo>
                                  <a:lnTo>
                                    <a:pt x="1035" y="246"/>
                                  </a:lnTo>
                                  <a:lnTo>
                                    <a:pt x="1052" y="249"/>
                                  </a:lnTo>
                                  <a:lnTo>
                                    <a:pt x="1082" y="254"/>
                                  </a:lnTo>
                                  <a:lnTo>
                                    <a:pt x="1117" y="266"/>
                                  </a:lnTo>
                                  <a:lnTo>
                                    <a:pt x="1146" y="269"/>
                                  </a:lnTo>
                                  <a:lnTo>
                                    <a:pt x="1175" y="275"/>
                                  </a:lnTo>
                                  <a:lnTo>
                                    <a:pt x="1175" y="129"/>
                                  </a:lnTo>
                                  <a:lnTo>
                                    <a:pt x="1134" y="124"/>
                                  </a:lnTo>
                                  <a:lnTo>
                                    <a:pt x="1107" y="117"/>
                                  </a:lnTo>
                                  <a:lnTo>
                                    <a:pt x="1078" y="112"/>
                                  </a:lnTo>
                                  <a:lnTo>
                                    <a:pt x="1046" y="109"/>
                                  </a:lnTo>
                                  <a:lnTo>
                                    <a:pt x="1017" y="100"/>
                                  </a:lnTo>
                                  <a:lnTo>
                                    <a:pt x="990" y="94"/>
                                  </a:lnTo>
                                  <a:lnTo>
                                    <a:pt x="969" y="88"/>
                                  </a:lnTo>
                                  <a:lnTo>
                                    <a:pt x="946" y="79"/>
                                  </a:lnTo>
                                  <a:lnTo>
                                    <a:pt x="920" y="70"/>
                                  </a:lnTo>
                                  <a:lnTo>
                                    <a:pt x="894" y="61"/>
                                  </a:lnTo>
                                  <a:lnTo>
                                    <a:pt x="891" y="61"/>
                                  </a:lnTo>
                                  <a:lnTo>
                                    <a:pt x="856" y="48"/>
                                  </a:lnTo>
                                  <a:lnTo>
                                    <a:pt x="853" y="48"/>
                                  </a:lnTo>
                                  <a:lnTo>
                                    <a:pt x="818" y="33"/>
                                  </a:lnTo>
                                  <a:lnTo>
                                    <a:pt x="794" y="21"/>
                                  </a:lnTo>
                                  <a:lnTo>
                                    <a:pt x="761" y="11"/>
                                  </a:lnTo>
                                  <a:lnTo>
                                    <a:pt x="742" y="0"/>
                                  </a:lnTo>
                                  <a:lnTo>
                                    <a:pt x="434" y="0"/>
                                  </a:lnTo>
                                  <a:lnTo>
                                    <a:pt x="396" y="15"/>
                                  </a:lnTo>
                                  <a:lnTo>
                                    <a:pt x="375" y="26"/>
                                  </a:lnTo>
                                  <a:lnTo>
                                    <a:pt x="355" y="36"/>
                                  </a:lnTo>
                                  <a:lnTo>
                                    <a:pt x="325" y="48"/>
                                  </a:lnTo>
                                  <a:lnTo>
                                    <a:pt x="290" y="59"/>
                                  </a:lnTo>
                                  <a:lnTo>
                                    <a:pt x="264" y="68"/>
                                  </a:lnTo>
                                  <a:lnTo>
                                    <a:pt x="244" y="76"/>
                                  </a:lnTo>
                                  <a:lnTo>
                                    <a:pt x="220" y="82"/>
                                  </a:lnTo>
                                  <a:lnTo>
                                    <a:pt x="179" y="94"/>
                                  </a:lnTo>
                                  <a:lnTo>
                                    <a:pt x="146" y="100"/>
                                  </a:lnTo>
                                  <a:lnTo>
                                    <a:pt x="109" y="112"/>
                                  </a:lnTo>
                                  <a:lnTo>
                                    <a:pt x="39" y="124"/>
                                  </a:lnTo>
                                  <a:lnTo>
                                    <a:pt x="0" y="129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9" name="Freeform 38">
                              <a:extLst>
                                <a:ext uri="{FF2B5EF4-FFF2-40B4-BE49-F238E27FC236}">
                                  <a16:creationId xmlns:a16="http://schemas.microsoft.com/office/drawing/2014/main" id="{00000000-0008-0000-0200-000027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83" y="85"/>
                              <a:ext cx="9" cy="4"/>
                            </a:xfrm>
                            <a:custGeom>
                              <a:avLst/>
                              <a:gdLst>
                                <a:gd name="T0" fmla="*/ 0 w 517"/>
                                <a:gd name="T1" fmla="*/ 0 h 224"/>
                                <a:gd name="T2" fmla="*/ 0 w 517"/>
                                <a:gd name="T3" fmla="*/ 0 h 224"/>
                                <a:gd name="T4" fmla="*/ 0 w 517"/>
                                <a:gd name="T5" fmla="*/ 0 h 224"/>
                                <a:gd name="T6" fmla="*/ 0 w 517"/>
                                <a:gd name="T7" fmla="*/ 0 h 224"/>
                                <a:gd name="T8" fmla="*/ 0 w 517"/>
                                <a:gd name="T9" fmla="*/ 0 h 224"/>
                                <a:gd name="T10" fmla="*/ 0 w 517"/>
                                <a:gd name="T11" fmla="*/ 0 h 224"/>
                                <a:gd name="T12" fmla="*/ 0 w 517"/>
                                <a:gd name="T13" fmla="*/ 0 h 224"/>
                                <a:gd name="T14" fmla="*/ 0 w 517"/>
                                <a:gd name="T15" fmla="*/ 0 h 224"/>
                                <a:gd name="T16" fmla="*/ 0 w 517"/>
                                <a:gd name="T17" fmla="*/ 0 h 224"/>
                                <a:gd name="T18" fmla="*/ 0 w 517"/>
                                <a:gd name="T19" fmla="*/ 0 h 224"/>
                                <a:gd name="T20" fmla="*/ 0 60000 65536"/>
                                <a:gd name="T21" fmla="*/ 0 60000 65536"/>
                                <a:gd name="T22" fmla="*/ 0 60000 65536"/>
                                <a:gd name="T23" fmla="*/ 0 60000 65536"/>
                                <a:gd name="T24" fmla="*/ 0 60000 65536"/>
                                <a:gd name="T25" fmla="*/ 0 60000 65536"/>
                                <a:gd name="T26" fmla="*/ 0 60000 65536"/>
                                <a:gd name="T27" fmla="*/ 0 60000 65536"/>
                                <a:gd name="T28" fmla="*/ 0 60000 65536"/>
                                <a:gd name="T29" fmla="*/ 0 60000 65536"/>
                              </a:gdLst>
                              <a:ahLst/>
                              <a:cxnLst>
                                <a:cxn ang="T20">
                                  <a:pos x="T0" y="T1"/>
                                </a:cxn>
                                <a:cxn ang="T21">
                                  <a:pos x="T2" y="T3"/>
                                </a:cxn>
                                <a:cxn ang="T22">
                                  <a:pos x="T4" y="T5"/>
                                </a:cxn>
                                <a:cxn ang="T23">
                                  <a:pos x="T6" y="T7"/>
                                </a:cxn>
                                <a:cxn ang="T24">
                                  <a:pos x="T8" y="T9"/>
                                </a:cxn>
                                <a:cxn ang="T25">
                                  <a:pos x="T10" y="T11"/>
                                </a:cxn>
                                <a:cxn ang="T26">
                                  <a:pos x="T12" y="T13"/>
                                </a:cxn>
                                <a:cxn ang="T27">
                                  <a:pos x="T14" y="T15"/>
                                </a:cxn>
                                <a:cxn ang="T28">
                                  <a:pos x="T16" y="T17"/>
                                </a:cxn>
                                <a:cxn ang="T29">
                                  <a:pos x="T18" y="T19"/>
                                </a:cxn>
                              </a:cxnLst>
                              <a:rect l="0" t="0" r="r" b="b"/>
                              <a:pathLst>
                                <a:path w="517" h="224">
                                  <a:moveTo>
                                    <a:pt x="165" y="0"/>
                                  </a:moveTo>
                                  <a:lnTo>
                                    <a:pt x="163" y="4"/>
                                  </a:lnTo>
                                  <a:lnTo>
                                    <a:pt x="165" y="118"/>
                                  </a:lnTo>
                                  <a:lnTo>
                                    <a:pt x="0" y="118"/>
                                  </a:lnTo>
                                  <a:lnTo>
                                    <a:pt x="0" y="224"/>
                                  </a:lnTo>
                                  <a:lnTo>
                                    <a:pt x="517" y="224"/>
                                  </a:lnTo>
                                  <a:lnTo>
                                    <a:pt x="517" y="118"/>
                                  </a:lnTo>
                                  <a:lnTo>
                                    <a:pt x="352" y="118"/>
                                  </a:lnTo>
                                  <a:lnTo>
                                    <a:pt x="352" y="0"/>
                                  </a:lnTo>
                                  <a:lnTo>
                                    <a:pt x="165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40" name="Freeform 39">
                              <a:extLst>
                                <a:ext uri="{FF2B5EF4-FFF2-40B4-BE49-F238E27FC236}">
                                  <a16:creationId xmlns:a16="http://schemas.microsoft.com/office/drawing/2014/main" id="{00000000-0008-0000-0200-000028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83" y="89"/>
                              <a:ext cx="9" cy="7"/>
                            </a:xfrm>
                            <a:custGeom>
                              <a:avLst/>
                              <a:gdLst>
                                <a:gd name="T0" fmla="*/ 0 w 517"/>
                                <a:gd name="T1" fmla="*/ 0 h 388"/>
                                <a:gd name="T2" fmla="*/ 0 w 517"/>
                                <a:gd name="T3" fmla="*/ 0 h 388"/>
                                <a:gd name="T4" fmla="*/ 0 w 517"/>
                                <a:gd name="T5" fmla="*/ 0 h 388"/>
                                <a:gd name="T6" fmla="*/ 0 w 517"/>
                                <a:gd name="T7" fmla="*/ 0 h 388"/>
                                <a:gd name="T8" fmla="*/ 0 w 517"/>
                                <a:gd name="T9" fmla="*/ 0 h 388"/>
                                <a:gd name="T10" fmla="*/ 0 w 517"/>
                                <a:gd name="T11" fmla="*/ 0 h 388"/>
                                <a:gd name="T12" fmla="*/ 0 w 517"/>
                                <a:gd name="T13" fmla="*/ 0 h 388"/>
                                <a:gd name="T14" fmla="*/ 0 w 517"/>
                                <a:gd name="T15" fmla="*/ 0 h 388"/>
                                <a:gd name="T16" fmla="*/ 0 w 517"/>
                                <a:gd name="T17" fmla="*/ 0 h 388"/>
                                <a:gd name="T18" fmla="*/ 0 w 517"/>
                                <a:gd name="T19" fmla="*/ 0 h 388"/>
                                <a:gd name="T20" fmla="*/ 0 w 517"/>
                                <a:gd name="T21" fmla="*/ 0 h 388"/>
                                <a:gd name="T22" fmla="*/ 0 w 517"/>
                                <a:gd name="T23" fmla="*/ 0 h 388"/>
                                <a:gd name="T24" fmla="*/ 0 w 517"/>
                                <a:gd name="T25" fmla="*/ 0 h 388"/>
                                <a:gd name="T26" fmla="*/ 0 w 517"/>
                                <a:gd name="T27" fmla="*/ 0 h 388"/>
                                <a:gd name="T28" fmla="*/ 0 w 517"/>
                                <a:gd name="T29" fmla="*/ 0 h 388"/>
                                <a:gd name="T30" fmla="*/ 0 w 517"/>
                                <a:gd name="T31" fmla="*/ 0 h 388"/>
                                <a:gd name="T32" fmla="*/ 0 w 517"/>
                                <a:gd name="T33" fmla="*/ 0 h 388"/>
                                <a:gd name="T34" fmla="*/ 0 w 517"/>
                                <a:gd name="T35" fmla="*/ 0 h 388"/>
                                <a:gd name="T36" fmla="*/ 0 w 517"/>
                                <a:gd name="T37" fmla="*/ 0 h 388"/>
                                <a:gd name="T38" fmla="*/ 0 w 517"/>
                                <a:gd name="T39" fmla="*/ 0 h 388"/>
                                <a:gd name="T40" fmla="*/ 0 w 517"/>
                                <a:gd name="T41" fmla="*/ 0 h 388"/>
                                <a:gd name="T42" fmla="*/ 0 w 517"/>
                                <a:gd name="T43" fmla="*/ 0 h 388"/>
                                <a:gd name="T44" fmla="*/ 0 w 517"/>
                                <a:gd name="T45" fmla="*/ 0 h 388"/>
                                <a:gd name="T46" fmla="*/ 0 w 517"/>
                                <a:gd name="T47" fmla="*/ 0 h 388"/>
                                <a:gd name="T48" fmla="*/ 0 w 517"/>
                                <a:gd name="T49" fmla="*/ 0 h 388"/>
                                <a:gd name="T50" fmla="*/ 0 w 517"/>
                                <a:gd name="T51" fmla="*/ 0 h 388"/>
                                <a:gd name="T52" fmla="*/ 0 w 517"/>
                                <a:gd name="T53" fmla="*/ 0 h 388"/>
                                <a:gd name="T54" fmla="*/ 0 w 517"/>
                                <a:gd name="T55" fmla="*/ 0 h 388"/>
                                <a:gd name="T56" fmla="*/ 0 w 517"/>
                                <a:gd name="T57" fmla="*/ 0 h 388"/>
                                <a:gd name="T58" fmla="*/ 0 w 517"/>
                                <a:gd name="T59" fmla="*/ 0 h 388"/>
                                <a:gd name="T60" fmla="*/ 0 w 517"/>
                                <a:gd name="T61" fmla="*/ 0 h 388"/>
                                <a:gd name="T62" fmla="*/ 0 w 517"/>
                                <a:gd name="T63" fmla="*/ 0 h 388"/>
                                <a:gd name="T64" fmla="*/ 0 w 517"/>
                                <a:gd name="T65" fmla="*/ 0 h 388"/>
                                <a:gd name="T66" fmla="*/ 0 w 517"/>
                                <a:gd name="T67" fmla="*/ 0 h 388"/>
                                <a:gd name="T68" fmla="*/ 0 w 517"/>
                                <a:gd name="T69" fmla="*/ 0 h 388"/>
                                <a:gd name="T70" fmla="*/ 0 w 517"/>
                                <a:gd name="T71" fmla="*/ 0 h 388"/>
                                <a:gd name="T72" fmla="*/ 0 w 517"/>
                                <a:gd name="T73" fmla="*/ 0 h 388"/>
                                <a:gd name="T74" fmla="*/ 0 w 517"/>
                                <a:gd name="T75" fmla="*/ 0 h 388"/>
                                <a:gd name="T76" fmla="*/ 0 w 517"/>
                                <a:gd name="T77" fmla="*/ 0 h 388"/>
                                <a:gd name="T78" fmla="*/ 0 w 517"/>
                                <a:gd name="T79" fmla="*/ 0 h 388"/>
                                <a:gd name="T80" fmla="*/ 0 w 517"/>
                                <a:gd name="T81" fmla="*/ 0 h 388"/>
                                <a:gd name="T82" fmla="*/ 0 w 517"/>
                                <a:gd name="T83" fmla="*/ 0 h 388"/>
                                <a:gd name="T84" fmla="*/ 0 w 517"/>
                                <a:gd name="T85" fmla="*/ 0 h 388"/>
                                <a:gd name="T86" fmla="*/ 0 w 517"/>
                                <a:gd name="T87" fmla="*/ 0 h 388"/>
                                <a:gd name="T88" fmla="*/ 0 60000 65536"/>
                                <a:gd name="T89" fmla="*/ 0 60000 65536"/>
                                <a:gd name="T90" fmla="*/ 0 60000 65536"/>
                                <a:gd name="T91" fmla="*/ 0 60000 65536"/>
                                <a:gd name="T92" fmla="*/ 0 60000 65536"/>
                                <a:gd name="T93" fmla="*/ 0 60000 65536"/>
                                <a:gd name="T94" fmla="*/ 0 60000 65536"/>
                                <a:gd name="T95" fmla="*/ 0 60000 65536"/>
                                <a:gd name="T96" fmla="*/ 0 60000 65536"/>
                                <a:gd name="T97" fmla="*/ 0 60000 65536"/>
                                <a:gd name="T98" fmla="*/ 0 60000 65536"/>
                                <a:gd name="T99" fmla="*/ 0 60000 65536"/>
                                <a:gd name="T100" fmla="*/ 0 60000 65536"/>
                                <a:gd name="T101" fmla="*/ 0 60000 65536"/>
                                <a:gd name="T102" fmla="*/ 0 60000 65536"/>
                                <a:gd name="T103" fmla="*/ 0 60000 65536"/>
                                <a:gd name="T104" fmla="*/ 0 60000 65536"/>
                                <a:gd name="T105" fmla="*/ 0 60000 65536"/>
                                <a:gd name="T106" fmla="*/ 0 60000 65536"/>
                                <a:gd name="T107" fmla="*/ 0 60000 65536"/>
                                <a:gd name="T108" fmla="*/ 0 60000 65536"/>
                                <a:gd name="T109" fmla="*/ 0 60000 65536"/>
                                <a:gd name="T110" fmla="*/ 0 60000 65536"/>
                                <a:gd name="T111" fmla="*/ 0 60000 65536"/>
                                <a:gd name="T112" fmla="*/ 0 60000 65536"/>
                                <a:gd name="T113" fmla="*/ 0 60000 65536"/>
                                <a:gd name="T114" fmla="*/ 0 60000 65536"/>
                                <a:gd name="T115" fmla="*/ 0 60000 65536"/>
                                <a:gd name="T116" fmla="*/ 0 60000 65536"/>
                                <a:gd name="T117" fmla="*/ 0 60000 65536"/>
                                <a:gd name="T118" fmla="*/ 0 60000 65536"/>
                                <a:gd name="T119" fmla="*/ 0 60000 65536"/>
                                <a:gd name="T120" fmla="*/ 0 60000 65536"/>
                                <a:gd name="T121" fmla="*/ 0 60000 65536"/>
                                <a:gd name="T122" fmla="*/ 0 60000 65536"/>
                                <a:gd name="T123" fmla="*/ 0 60000 65536"/>
                                <a:gd name="T124" fmla="*/ 0 60000 65536"/>
                                <a:gd name="T125" fmla="*/ 0 60000 65536"/>
                                <a:gd name="T126" fmla="*/ 0 60000 65536"/>
                                <a:gd name="T127" fmla="*/ 0 60000 65536"/>
                                <a:gd name="T128" fmla="*/ 0 60000 65536"/>
                                <a:gd name="T129" fmla="*/ 0 60000 65536"/>
                                <a:gd name="T130" fmla="*/ 0 60000 65536"/>
                                <a:gd name="T131" fmla="*/ 0 60000 65536"/>
                              </a:gdLst>
                              <a:ahLst/>
                              <a:cxnLst>
                                <a:cxn ang="T88">
                                  <a:pos x="T0" y="T1"/>
                                </a:cxn>
                                <a:cxn ang="T89">
                                  <a:pos x="T2" y="T3"/>
                                </a:cxn>
                                <a:cxn ang="T90">
                                  <a:pos x="T4" y="T5"/>
                                </a:cxn>
                                <a:cxn ang="T91">
                                  <a:pos x="T6" y="T7"/>
                                </a:cxn>
                                <a:cxn ang="T92">
                                  <a:pos x="T8" y="T9"/>
                                </a:cxn>
                                <a:cxn ang="T93">
                                  <a:pos x="T10" y="T11"/>
                                </a:cxn>
                                <a:cxn ang="T94">
                                  <a:pos x="T12" y="T13"/>
                                </a:cxn>
                                <a:cxn ang="T95">
                                  <a:pos x="T14" y="T15"/>
                                </a:cxn>
                                <a:cxn ang="T96">
                                  <a:pos x="T16" y="T17"/>
                                </a:cxn>
                                <a:cxn ang="T97">
                                  <a:pos x="T18" y="T19"/>
                                </a:cxn>
                                <a:cxn ang="T98">
                                  <a:pos x="T20" y="T21"/>
                                </a:cxn>
                                <a:cxn ang="T99">
                                  <a:pos x="T22" y="T23"/>
                                </a:cxn>
                                <a:cxn ang="T100">
                                  <a:pos x="T24" y="T25"/>
                                </a:cxn>
                                <a:cxn ang="T101">
                                  <a:pos x="T26" y="T27"/>
                                </a:cxn>
                                <a:cxn ang="T102">
                                  <a:pos x="T28" y="T29"/>
                                </a:cxn>
                                <a:cxn ang="T103">
                                  <a:pos x="T30" y="T31"/>
                                </a:cxn>
                                <a:cxn ang="T104">
                                  <a:pos x="T32" y="T33"/>
                                </a:cxn>
                                <a:cxn ang="T105">
                                  <a:pos x="T34" y="T35"/>
                                </a:cxn>
                                <a:cxn ang="T106">
                                  <a:pos x="T36" y="T37"/>
                                </a:cxn>
                                <a:cxn ang="T107">
                                  <a:pos x="T38" y="T39"/>
                                </a:cxn>
                                <a:cxn ang="T108">
                                  <a:pos x="T40" y="T41"/>
                                </a:cxn>
                                <a:cxn ang="T109">
                                  <a:pos x="T42" y="T43"/>
                                </a:cxn>
                                <a:cxn ang="T110">
                                  <a:pos x="T44" y="T45"/>
                                </a:cxn>
                                <a:cxn ang="T111">
                                  <a:pos x="T46" y="T47"/>
                                </a:cxn>
                                <a:cxn ang="T112">
                                  <a:pos x="T48" y="T49"/>
                                </a:cxn>
                                <a:cxn ang="T113">
                                  <a:pos x="T50" y="T51"/>
                                </a:cxn>
                                <a:cxn ang="T114">
                                  <a:pos x="T52" y="T53"/>
                                </a:cxn>
                                <a:cxn ang="T115">
                                  <a:pos x="T54" y="T55"/>
                                </a:cxn>
                                <a:cxn ang="T116">
                                  <a:pos x="T56" y="T57"/>
                                </a:cxn>
                                <a:cxn ang="T117">
                                  <a:pos x="T58" y="T59"/>
                                </a:cxn>
                                <a:cxn ang="T118">
                                  <a:pos x="T60" y="T61"/>
                                </a:cxn>
                                <a:cxn ang="T119">
                                  <a:pos x="T62" y="T63"/>
                                </a:cxn>
                                <a:cxn ang="T120">
                                  <a:pos x="T64" y="T65"/>
                                </a:cxn>
                                <a:cxn ang="T121">
                                  <a:pos x="T66" y="T67"/>
                                </a:cxn>
                                <a:cxn ang="T122">
                                  <a:pos x="T68" y="T69"/>
                                </a:cxn>
                                <a:cxn ang="T123">
                                  <a:pos x="T70" y="T71"/>
                                </a:cxn>
                                <a:cxn ang="T124">
                                  <a:pos x="T72" y="T73"/>
                                </a:cxn>
                                <a:cxn ang="T125">
                                  <a:pos x="T74" y="T75"/>
                                </a:cxn>
                                <a:cxn ang="T126">
                                  <a:pos x="T76" y="T77"/>
                                </a:cxn>
                                <a:cxn ang="T127">
                                  <a:pos x="T78" y="T79"/>
                                </a:cxn>
                                <a:cxn ang="T128">
                                  <a:pos x="T80" y="T81"/>
                                </a:cxn>
                                <a:cxn ang="T129">
                                  <a:pos x="T82" y="T83"/>
                                </a:cxn>
                                <a:cxn ang="T130">
                                  <a:pos x="T84" y="T85"/>
                                </a:cxn>
                                <a:cxn ang="T131">
                                  <a:pos x="T86" y="T87"/>
                                </a:cxn>
                              </a:cxnLst>
                              <a:rect l="0" t="0" r="r" b="b"/>
                              <a:pathLst>
                                <a:path w="517" h="388">
                                  <a:moveTo>
                                    <a:pt x="305" y="0"/>
                                  </a:moveTo>
                                  <a:lnTo>
                                    <a:pt x="290" y="26"/>
                                  </a:lnTo>
                                  <a:lnTo>
                                    <a:pt x="276" y="44"/>
                                  </a:lnTo>
                                  <a:lnTo>
                                    <a:pt x="261" y="55"/>
                                  </a:lnTo>
                                  <a:lnTo>
                                    <a:pt x="246" y="73"/>
                                  </a:lnTo>
                                  <a:lnTo>
                                    <a:pt x="223" y="94"/>
                                  </a:lnTo>
                                  <a:lnTo>
                                    <a:pt x="209" y="109"/>
                                  </a:lnTo>
                                  <a:lnTo>
                                    <a:pt x="191" y="124"/>
                                  </a:lnTo>
                                  <a:lnTo>
                                    <a:pt x="170" y="138"/>
                                  </a:lnTo>
                                  <a:lnTo>
                                    <a:pt x="150" y="150"/>
                                  </a:lnTo>
                                  <a:lnTo>
                                    <a:pt x="126" y="161"/>
                                  </a:lnTo>
                                  <a:lnTo>
                                    <a:pt x="109" y="170"/>
                                  </a:lnTo>
                                  <a:lnTo>
                                    <a:pt x="89" y="179"/>
                                  </a:lnTo>
                                  <a:lnTo>
                                    <a:pt x="56" y="188"/>
                                  </a:lnTo>
                                  <a:lnTo>
                                    <a:pt x="32" y="197"/>
                                  </a:lnTo>
                                  <a:lnTo>
                                    <a:pt x="0" y="197"/>
                                  </a:lnTo>
                                  <a:lnTo>
                                    <a:pt x="0" y="384"/>
                                  </a:lnTo>
                                  <a:lnTo>
                                    <a:pt x="32" y="378"/>
                                  </a:lnTo>
                                  <a:lnTo>
                                    <a:pt x="56" y="369"/>
                                  </a:lnTo>
                                  <a:lnTo>
                                    <a:pt x="79" y="360"/>
                                  </a:lnTo>
                                  <a:lnTo>
                                    <a:pt x="103" y="352"/>
                                  </a:lnTo>
                                  <a:lnTo>
                                    <a:pt x="106" y="352"/>
                                  </a:lnTo>
                                  <a:lnTo>
                                    <a:pt x="133" y="337"/>
                                  </a:lnTo>
                                  <a:lnTo>
                                    <a:pt x="165" y="316"/>
                                  </a:lnTo>
                                  <a:lnTo>
                                    <a:pt x="352" y="316"/>
                                  </a:lnTo>
                                  <a:lnTo>
                                    <a:pt x="387" y="340"/>
                                  </a:lnTo>
                                  <a:lnTo>
                                    <a:pt x="423" y="352"/>
                                  </a:lnTo>
                                  <a:lnTo>
                                    <a:pt x="446" y="364"/>
                                  </a:lnTo>
                                  <a:lnTo>
                                    <a:pt x="484" y="372"/>
                                  </a:lnTo>
                                  <a:lnTo>
                                    <a:pt x="517" y="388"/>
                                  </a:lnTo>
                                  <a:lnTo>
                                    <a:pt x="517" y="200"/>
                                  </a:lnTo>
                                  <a:lnTo>
                                    <a:pt x="490" y="194"/>
                                  </a:lnTo>
                                  <a:lnTo>
                                    <a:pt x="470" y="188"/>
                                  </a:lnTo>
                                  <a:lnTo>
                                    <a:pt x="446" y="182"/>
                                  </a:lnTo>
                                  <a:lnTo>
                                    <a:pt x="420" y="170"/>
                                  </a:lnTo>
                                  <a:lnTo>
                                    <a:pt x="394" y="161"/>
                                  </a:lnTo>
                                  <a:lnTo>
                                    <a:pt x="417" y="144"/>
                                  </a:lnTo>
                                  <a:lnTo>
                                    <a:pt x="435" y="124"/>
                                  </a:lnTo>
                                  <a:lnTo>
                                    <a:pt x="449" y="106"/>
                                  </a:lnTo>
                                  <a:lnTo>
                                    <a:pt x="463" y="89"/>
                                  </a:lnTo>
                                  <a:lnTo>
                                    <a:pt x="487" y="53"/>
                                  </a:lnTo>
                                  <a:lnTo>
                                    <a:pt x="495" y="38"/>
                                  </a:lnTo>
                                  <a:lnTo>
                                    <a:pt x="514" y="0"/>
                                  </a:lnTo>
                                  <a:lnTo>
                                    <a:pt x="305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41" name="Freeform 40">
                              <a:extLst>
                                <a:ext uri="{FF2B5EF4-FFF2-40B4-BE49-F238E27FC236}">
                                  <a16:creationId xmlns:a16="http://schemas.microsoft.com/office/drawing/2014/main" id="{00000000-0008-0000-0200-000029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92" y="85"/>
                              <a:ext cx="12" cy="14"/>
                            </a:xfrm>
                            <a:custGeom>
                              <a:avLst/>
                              <a:gdLst>
                                <a:gd name="T0" fmla="*/ 0 w 633"/>
                                <a:gd name="T1" fmla="*/ 0 h 753"/>
                                <a:gd name="T2" fmla="*/ 0 w 633"/>
                                <a:gd name="T3" fmla="*/ 0 h 753"/>
                                <a:gd name="T4" fmla="*/ 0 w 633"/>
                                <a:gd name="T5" fmla="*/ 0 h 753"/>
                                <a:gd name="T6" fmla="*/ 0 w 633"/>
                                <a:gd name="T7" fmla="*/ 0 h 753"/>
                                <a:gd name="T8" fmla="*/ 0 w 633"/>
                                <a:gd name="T9" fmla="*/ 0 h 753"/>
                                <a:gd name="T10" fmla="*/ 0 w 633"/>
                                <a:gd name="T11" fmla="*/ 0 h 753"/>
                                <a:gd name="T12" fmla="*/ 0 w 633"/>
                                <a:gd name="T13" fmla="*/ 0 h 753"/>
                                <a:gd name="T14" fmla="*/ 0 w 633"/>
                                <a:gd name="T15" fmla="*/ 0 h 753"/>
                                <a:gd name="T16" fmla="*/ 0 w 633"/>
                                <a:gd name="T17" fmla="*/ 0 h 753"/>
                                <a:gd name="T18" fmla="*/ 0 w 633"/>
                                <a:gd name="T19" fmla="*/ 0 h 753"/>
                                <a:gd name="T20" fmla="*/ 0 w 633"/>
                                <a:gd name="T21" fmla="*/ 0 h 753"/>
                                <a:gd name="T22" fmla="*/ 0 w 633"/>
                                <a:gd name="T23" fmla="*/ 0 h 753"/>
                                <a:gd name="T24" fmla="*/ 0 w 633"/>
                                <a:gd name="T25" fmla="*/ 0 h 753"/>
                                <a:gd name="T26" fmla="*/ 0 w 633"/>
                                <a:gd name="T27" fmla="*/ 0 h 753"/>
                                <a:gd name="T28" fmla="*/ 0 w 633"/>
                                <a:gd name="T29" fmla="*/ 0 h 753"/>
                                <a:gd name="T30" fmla="*/ 0 w 633"/>
                                <a:gd name="T31" fmla="*/ 0 h 753"/>
                                <a:gd name="T32" fmla="*/ 0 w 633"/>
                                <a:gd name="T33" fmla="*/ 0 h 753"/>
                                <a:gd name="T34" fmla="*/ 0 w 633"/>
                                <a:gd name="T35" fmla="*/ 0 h 753"/>
                                <a:gd name="T36" fmla="*/ 0 60000 65536"/>
                                <a:gd name="T37" fmla="*/ 0 60000 65536"/>
                                <a:gd name="T38" fmla="*/ 0 60000 65536"/>
                                <a:gd name="T39" fmla="*/ 0 60000 65536"/>
                                <a:gd name="T40" fmla="*/ 0 60000 65536"/>
                                <a:gd name="T41" fmla="*/ 0 60000 65536"/>
                                <a:gd name="T42" fmla="*/ 0 60000 65536"/>
                                <a:gd name="T43" fmla="*/ 0 60000 65536"/>
                                <a:gd name="T44" fmla="*/ 0 60000 65536"/>
                                <a:gd name="T45" fmla="*/ 0 60000 65536"/>
                                <a:gd name="T46" fmla="*/ 0 60000 65536"/>
                                <a:gd name="T47" fmla="*/ 0 60000 65536"/>
                                <a:gd name="T48" fmla="*/ 0 60000 65536"/>
                                <a:gd name="T49" fmla="*/ 0 60000 65536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</a:gdLst>
                              <a:ahLst/>
                              <a:cxnLst>
                                <a:cxn ang="T36">
                                  <a:pos x="T0" y="T1"/>
                                </a:cxn>
                                <a:cxn ang="T37">
                                  <a:pos x="T2" y="T3"/>
                                </a:cxn>
                                <a:cxn ang="T38">
                                  <a:pos x="T4" y="T5"/>
                                </a:cxn>
                                <a:cxn ang="T39">
                                  <a:pos x="T6" y="T7"/>
                                </a:cxn>
                                <a:cxn ang="T40">
                                  <a:pos x="T8" y="T9"/>
                                </a:cxn>
                                <a:cxn ang="T41">
                                  <a:pos x="T10" y="T11"/>
                                </a:cxn>
                                <a:cxn ang="T42">
                                  <a:pos x="T12" y="T13"/>
                                </a:cxn>
                                <a:cxn ang="T43">
                                  <a:pos x="T14" y="T15"/>
                                </a:cxn>
                                <a:cxn ang="T44">
                                  <a:pos x="T16" y="T17"/>
                                </a:cxn>
                                <a:cxn ang="T45">
                                  <a:pos x="T18" y="T19"/>
                                </a:cxn>
                                <a:cxn ang="T46">
                                  <a:pos x="T20" y="T21"/>
                                </a:cxn>
                                <a:cxn ang="T47">
                                  <a:pos x="T22" y="T23"/>
                                </a:cxn>
                                <a:cxn ang="T48">
                                  <a:pos x="T24" y="T25"/>
                                </a:cxn>
                                <a:cxn ang="T49">
                                  <a:pos x="T26" y="T27"/>
                                </a:cxn>
                                <a:cxn ang="T50">
                                  <a:pos x="T28" y="T29"/>
                                </a:cxn>
                                <a:cxn ang="T51">
                                  <a:pos x="T30" y="T31"/>
                                </a:cxn>
                                <a:cxn ang="T52">
                                  <a:pos x="T32" y="T33"/>
                                </a:cxn>
                                <a:cxn ang="T53">
                                  <a:pos x="T34" y="T35"/>
                                </a:cxn>
                              </a:cxnLst>
                              <a:rect l="0" t="0" r="r" b="b"/>
                              <a:pathLst>
                                <a:path w="633" h="753">
                                  <a:moveTo>
                                    <a:pt x="633" y="752"/>
                                  </a:moveTo>
                                  <a:lnTo>
                                    <a:pt x="632" y="753"/>
                                  </a:lnTo>
                                  <a:lnTo>
                                    <a:pt x="633" y="646"/>
                                  </a:lnTo>
                                  <a:lnTo>
                                    <a:pt x="421" y="646"/>
                                  </a:lnTo>
                                  <a:lnTo>
                                    <a:pt x="421" y="224"/>
                                  </a:lnTo>
                                  <a:lnTo>
                                    <a:pt x="586" y="224"/>
                                  </a:lnTo>
                                  <a:lnTo>
                                    <a:pt x="586" y="118"/>
                                  </a:lnTo>
                                  <a:lnTo>
                                    <a:pt x="421" y="118"/>
                                  </a:lnTo>
                                  <a:lnTo>
                                    <a:pt x="421" y="0"/>
                                  </a:lnTo>
                                  <a:lnTo>
                                    <a:pt x="212" y="0"/>
                                  </a:lnTo>
                                  <a:lnTo>
                                    <a:pt x="212" y="118"/>
                                  </a:lnTo>
                                  <a:lnTo>
                                    <a:pt x="47" y="118"/>
                                  </a:lnTo>
                                  <a:lnTo>
                                    <a:pt x="47" y="224"/>
                                  </a:lnTo>
                                  <a:lnTo>
                                    <a:pt x="212" y="224"/>
                                  </a:lnTo>
                                  <a:lnTo>
                                    <a:pt x="212" y="646"/>
                                  </a:lnTo>
                                  <a:lnTo>
                                    <a:pt x="0" y="646"/>
                                  </a:lnTo>
                                  <a:lnTo>
                                    <a:pt x="0" y="752"/>
                                  </a:lnTo>
                                  <a:lnTo>
                                    <a:pt x="633" y="752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18</xdr:col>
      <xdr:colOff>28575</xdr:colOff>
      <xdr:row>1</xdr:row>
      <xdr:rowOff>0</xdr:rowOff>
    </xdr:from>
    <xdr:to>
      <xdr:col>20</xdr:col>
      <xdr:colOff>409575</xdr:colOff>
      <xdr:row>6</xdr:row>
      <xdr:rowOff>66675</xdr:rowOff>
    </xdr:to>
    <xdr:grpSp>
      <xdr:nvGrpSpPr>
        <xdr:cNvPr id="42" name="グループ化 5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pSpPr>
          <a:grpSpLocks/>
        </xdr:cNvGrpSpPr>
      </xdr:nvGrpSpPr>
      <xdr:grpSpPr bwMode="auto">
        <a:xfrm>
          <a:off x="9163050" y="304800"/>
          <a:ext cx="1895475" cy="1057275"/>
          <a:chOff x="4867275" y="1876422"/>
          <a:chExt cx="1895475" cy="1062040"/>
        </a:xfrm>
      </xdr:grpSpPr>
      <xdr:cxnSp macro="">
        <xdr:nvCxnSpPr>
          <xdr:cNvPr id="43" name="直線コネクタ 3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5834063" y="1881187"/>
            <a:ext cx="0" cy="10572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grpSp>
        <xdr:nvGrpSpPr>
          <xdr:cNvPr id="44" name="グループ化 14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GrpSpPr>
            <a:grpSpLocks/>
          </xdr:cNvGrpSpPr>
        </xdr:nvGrpSpPr>
        <xdr:grpSpPr bwMode="auto">
          <a:xfrm>
            <a:off x="4914900" y="1876425"/>
            <a:ext cx="1847850" cy="1057275"/>
            <a:chOff x="4962524" y="1924050"/>
            <a:chExt cx="1581151" cy="1009650"/>
          </a:xfrm>
        </xdr:grpSpPr>
        <xdr:sp macro="" textlink="">
          <xdr:nvSpPr>
            <xdr:cNvPr id="50" name="正方形/長方形 1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5181600" y="1924050"/>
              <a:ext cx="1362075" cy="1009650"/>
            </a:xfrm>
            <a:prstGeom prst="rect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  <xdr:cxnSp macro="">
          <xdr:nvCxnSpPr>
            <xdr:cNvPr id="51" name="直線コネクタ 5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CxnSpPr>
              <a:cxnSpLocks noChangeShapeType="1"/>
              <a:stCxn id="52" idx="1"/>
              <a:endCxn id="50" idx="3"/>
            </xdr:cNvCxnSpPr>
          </xdr:nvCxnSpPr>
          <xdr:spPr bwMode="auto">
            <a:xfrm>
              <a:off x="4962524" y="2428875"/>
              <a:ext cx="1581151" cy="0"/>
            </a:xfrm>
            <a:prstGeom prst="line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sp macro="" textlink="">
          <xdr:nvSpPr>
            <xdr:cNvPr id="52" name="正方形/長方形 8">
              <a:extLst>
                <a:ext uri="{FF2B5EF4-FFF2-40B4-BE49-F238E27FC236}">
                  <a16:creationId xmlns:a16="http://schemas.microsoft.com/office/drawing/2014/main" id="{00000000-0008-0000-0200-000034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4962524" y="1924050"/>
              <a:ext cx="219075" cy="1009650"/>
            </a:xfrm>
            <a:prstGeom prst="rect">
              <a:avLst/>
            </a:prstGeom>
            <a:noFill/>
            <a:ln w="9525" algn="ctr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cxnSp macro="">
        <xdr:nvCxnSpPr>
          <xdr:cNvPr id="45" name="直線コネクタ 3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086476" y="1876422"/>
            <a:ext cx="0" cy="1057275"/>
          </a:xfrm>
          <a:prstGeom prst="line">
            <a:avLst/>
          </a:prstGeom>
          <a:noFill/>
          <a:ln w="9525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46" name="テキスト ボックス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SpPr txBox="1"/>
        </xdr:nvSpPr>
        <xdr:spPr>
          <a:xfrm>
            <a:off x="4867275" y="1905126"/>
            <a:ext cx="361950" cy="4783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000">
                <a:latin typeface="ＭＳ 明朝" panose="02020609040205080304" pitchFamily="17" charset="-128"/>
                <a:ea typeface="ＭＳ 明朝" panose="02020609040205080304" pitchFamily="17" charset="-128"/>
              </a:rPr>
              <a:t>検印</a:t>
            </a:r>
          </a:p>
        </xdr:txBody>
      </xdr:sp>
      <xdr:sp macro="" textlink="">
        <xdr:nvSpPr>
          <xdr:cNvPr id="47" name="テキスト ボックス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 txBox="1"/>
        </xdr:nvSpPr>
        <xdr:spPr>
          <a:xfrm>
            <a:off x="4867275" y="2431362"/>
            <a:ext cx="361950" cy="4783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000">
                <a:latin typeface="ＭＳ 明朝" panose="02020609040205080304" pitchFamily="17" charset="-128"/>
                <a:ea typeface="ＭＳ 明朝" panose="02020609040205080304" pitchFamily="17" charset="-128"/>
              </a:rPr>
              <a:t>担当</a:t>
            </a:r>
          </a:p>
        </xdr:txBody>
      </xdr:sp>
      <xdr:sp macro="" textlink="">
        <xdr:nvSpPr>
          <xdr:cNvPr id="48" name="テキスト ボックス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 txBox="1"/>
        </xdr:nvSpPr>
        <xdr:spPr>
          <a:xfrm>
            <a:off x="5781675" y="1905126"/>
            <a:ext cx="361950" cy="4783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000">
                <a:latin typeface="ＭＳ 明朝" panose="02020609040205080304" pitchFamily="17" charset="-128"/>
                <a:ea typeface="ＭＳ 明朝" panose="02020609040205080304" pitchFamily="17" charset="-128"/>
              </a:rPr>
              <a:t>検印</a:t>
            </a:r>
          </a:p>
        </xdr:txBody>
      </xdr:sp>
      <xdr:sp macro="" textlink="">
        <xdr:nvSpPr>
          <xdr:cNvPr id="49" name="テキスト ボックス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81675" y="2431362"/>
            <a:ext cx="361950" cy="4783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000">
                <a:latin typeface="ＭＳ 明朝" panose="02020609040205080304" pitchFamily="17" charset="-128"/>
                <a:ea typeface="ＭＳ 明朝" panose="02020609040205080304" pitchFamily="17" charset="-128"/>
              </a:rPr>
              <a:t>作成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52834</xdr:colOff>
          <xdr:row>9</xdr:row>
          <xdr:rowOff>57150</xdr:rowOff>
        </xdr:from>
        <xdr:to>
          <xdr:col>14</xdr:col>
          <xdr:colOff>13336</xdr:colOff>
          <xdr:row>15</xdr:row>
          <xdr:rowOff>38100</xdr:rowOff>
        </xdr:to>
        <xdr:pic>
          <xdr:nvPicPr>
            <xdr:cNvPr id="62" name="図 61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押印欄!$A$1:$D$6" spid="_x0000_s20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41014" y="1840230"/>
              <a:ext cx="1537842" cy="1085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11</xdr:col>
      <xdr:colOff>388620</xdr:colOff>
      <xdr:row>2</xdr:row>
      <xdr:rowOff>53340</xdr:rowOff>
    </xdr:from>
    <xdr:to>
      <xdr:col>13</xdr:col>
      <xdr:colOff>374906</xdr:colOff>
      <xdr:row>6</xdr:row>
      <xdr:rowOff>21338</xdr:rowOff>
    </xdr:to>
    <xdr:pic>
      <xdr:nvPicPr>
        <xdr:cNvPr id="55" name="図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3040" y="518160"/>
          <a:ext cx="778766" cy="7833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219075</xdr:colOff>
      <xdr:row>0</xdr:row>
      <xdr:rowOff>0</xdr:rowOff>
    </xdr:from>
    <xdr:to>
      <xdr:col>14</xdr:col>
      <xdr:colOff>0</xdr:colOff>
      <xdr:row>0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>
          <a:grpSpLocks/>
        </xdr:cNvGrpSpPr>
      </xdr:nvGrpSpPr>
      <xdr:grpSpPr bwMode="auto">
        <a:xfrm>
          <a:off x="4267200" y="0"/>
          <a:ext cx="1000125" cy="0"/>
          <a:chOff x="558" y="82"/>
          <a:chExt cx="146" cy="17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51" y="85"/>
            <a:ext cx="4" cy="2"/>
          </a:xfrm>
          <a:prstGeom prst="rect">
            <a:avLst/>
          </a:prstGeom>
          <a:solidFill>
            <a:srgbClr val="000000"/>
          </a:solidFill>
          <a:ln w="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GrpSpPr>
            <a:grpSpLocks/>
          </xdr:cNvGrpSpPr>
        </xdr:nvGrpSpPr>
        <xdr:grpSpPr bwMode="auto">
          <a:xfrm>
            <a:off x="558" y="82"/>
            <a:ext cx="146" cy="17"/>
            <a:chOff x="558" y="82"/>
            <a:chExt cx="146" cy="17"/>
          </a:xfrm>
        </xdr:grpSpPr>
        <xdr:sp macro="" textlink="">
          <xdr:nvSpPr>
            <xdr:cNvPr id="5" name="Freeform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>
              <a:spLocks/>
            </xdr:cNvSpPr>
          </xdr:nvSpPr>
          <xdr:spPr bwMode="auto">
            <a:xfrm>
              <a:off x="625" y="85"/>
              <a:ext cx="13" cy="4"/>
            </a:xfrm>
            <a:custGeom>
              <a:avLst/>
              <a:gdLst>
                <a:gd name="T0" fmla="*/ 0 w 680"/>
                <a:gd name="T1" fmla="*/ 0 h 236"/>
                <a:gd name="T2" fmla="*/ 0 w 680"/>
                <a:gd name="T3" fmla="*/ 0 h 236"/>
                <a:gd name="T4" fmla="*/ 0 w 680"/>
                <a:gd name="T5" fmla="*/ 0 h 236"/>
                <a:gd name="T6" fmla="*/ 0 w 680"/>
                <a:gd name="T7" fmla="*/ 0 h 236"/>
                <a:gd name="T8" fmla="*/ 0 w 680"/>
                <a:gd name="T9" fmla="*/ 0 h 236"/>
                <a:gd name="T10" fmla="*/ 0 w 680"/>
                <a:gd name="T11" fmla="*/ 0 h 236"/>
                <a:gd name="T12" fmla="*/ 0 w 680"/>
                <a:gd name="T13" fmla="*/ 0 h 23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0" t="0" r="r" b="b"/>
              <a:pathLst>
                <a:path w="680" h="236">
                  <a:moveTo>
                    <a:pt x="70" y="0"/>
                  </a:moveTo>
                  <a:lnTo>
                    <a:pt x="0" y="236"/>
                  </a:lnTo>
                  <a:lnTo>
                    <a:pt x="680" y="236"/>
                  </a:lnTo>
                  <a:lnTo>
                    <a:pt x="680" y="130"/>
                  </a:lnTo>
                  <a:lnTo>
                    <a:pt x="164" y="130"/>
                  </a:lnTo>
                  <a:lnTo>
                    <a:pt x="199" y="0"/>
                  </a:lnTo>
                  <a:lnTo>
                    <a:pt x="70" y="0"/>
                  </a:lnTo>
                  <a:close/>
                </a:path>
              </a:pathLst>
            </a:custGeom>
            <a:solidFill>
              <a:srgbClr val="000000"/>
            </a:solidFill>
            <a:ln w="0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58" y="82"/>
              <a:ext cx="146" cy="17"/>
              <a:chOff x="558" y="82"/>
              <a:chExt cx="146" cy="17"/>
            </a:xfrm>
          </xdr:grpSpPr>
          <xdr:sp macro="" textlink="">
            <xdr:nvSpPr>
              <xdr:cNvPr id="7" name="Rectangle 6">
                <a:extLst>
                  <a:ext uri="{FF2B5EF4-FFF2-40B4-BE49-F238E27FC236}">
                    <a16:creationId xmlns:a16="http://schemas.microsoft.com/office/drawing/2014/main" id="{00000000-0008-0000-0300-000007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643" y="93"/>
                <a:ext cx="3" cy="3"/>
              </a:xfrm>
              <a:prstGeom prst="rect">
                <a:avLst/>
              </a:prstGeom>
              <a:solidFill>
                <a:srgbClr val="000000"/>
              </a:solidFill>
              <a:ln w="0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grpSp>
            <xdr:nvGrpSpPr>
              <xdr:cNvPr id="8" name="Group 7">
                <a:extLst>
                  <a:ext uri="{FF2B5EF4-FFF2-40B4-BE49-F238E27FC236}">
                    <a16:creationId xmlns:a16="http://schemas.microsoft.com/office/drawing/2014/main" id="{00000000-0008-0000-0300-000008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558" y="82"/>
                <a:ext cx="146" cy="17"/>
                <a:chOff x="558" y="82"/>
                <a:chExt cx="146" cy="17"/>
              </a:xfrm>
            </xdr:grpSpPr>
            <xdr:sp macro="" textlink="">
              <xdr:nvSpPr>
                <xdr:cNvPr id="9" name="Freeform 8">
                  <a:extLst>
                    <a:ext uri="{FF2B5EF4-FFF2-40B4-BE49-F238E27FC236}">
                      <a16:creationId xmlns:a16="http://schemas.microsoft.com/office/drawing/2014/main" id="{00000000-0008-0000-0300-000009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25" y="85"/>
                  <a:ext cx="13" cy="14"/>
                </a:xfrm>
                <a:custGeom>
                  <a:avLst/>
                  <a:gdLst>
                    <a:gd name="T0" fmla="*/ 0 w 680"/>
                    <a:gd name="T1" fmla="*/ 0 h 752"/>
                    <a:gd name="T2" fmla="*/ 0 w 680"/>
                    <a:gd name="T3" fmla="*/ 0 h 752"/>
                    <a:gd name="T4" fmla="*/ 0 w 680"/>
                    <a:gd name="T5" fmla="*/ 0 h 752"/>
                    <a:gd name="T6" fmla="*/ 0 w 680"/>
                    <a:gd name="T7" fmla="*/ 0 h 752"/>
                    <a:gd name="T8" fmla="*/ 0 w 680"/>
                    <a:gd name="T9" fmla="*/ 0 h 752"/>
                    <a:gd name="T10" fmla="*/ 0 w 680"/>
                    <a:gd name="T11" fmla="*/ 0 h 752"/>
                    <a:gd name="T12" fmla="*/ 0 w 680"/>
                    <a:gd name="T13" fmla="*/ 0 h 752"/>
                    <a:gd name="T14" fmla="*/ 0 w 680"/>
                    <a:gd name="T15" fmla="*/ 0 h 752"/>
                    <a:gd name="T16" fmla="*/ 0 w 680"/>
                    <a:gd name="T17" fmla="*/ 0 h 752"/>
                    <a:gd name="T18" fmla="*/ 0 w 680"/>
                    <a:gd name="T19" fmla="*/ 0 h 752"/>
                    <a:gd name="T20" fmla="*/ 0 w 680"/>
                    <a:gd name="T21" fmla="*/ 0 h 752"/>
                    <a:gd name="T22" fmla="*/ 0 w 680"/>
                    <a:gd name="T23" fmla="*/ 0 h 752"/>
                    <a:gd name="T24" fmla="*/ 0 w 680"/>
                    <a:gd name="T25" fmla="*/ 0 h 752"/>
                    <a:gd name="T26" fmla="*/ 0 w 680"/>
                    <a:gd name="T27" fmla="*/ 0 h 752"/>
                    <a:gd name="T28" fmla="*/ 0 60000 65536"/>
                    <a:gd name="T29" fmla="*/ 0 60000 65536"/>
                    <a:gd name="T30" fmla="*/ 0 60000 65536"/>
                    <a:gd name="T31" fmla="*/ 0 60000 65536"/>
                    <a:gd name="T32" fmla="*/ 0 60000 65536"/>
                    <a:gd name="T33" fmla="*/ 0 60000 65536"/>
                    <a:gd name="T34" fmla="*/ 0 60000 65536"/>
                    <a:gd name="T35" fmla="*/ 0 60000 65536"/>
                    <a:gd name="T36" fmla="*/ 0 60000 65536"/>
                    <a:gd name="T37" fmla="*/ 0 60000 65536"/>
                    <a:gd name="T38" fmla="*/ 0 60000 65536"/>
                    <a:gd name="T39" fmla="*/ 0 60000 65536"/>
                    <a:gd name="T40" fmla="*/ 0 60000 65536"/>
                    <a:gd name="T41" fmla="*/ 0 60000 65536"/>
                  </a:gdLst>
                  <a:ahLst/>
                  <a:cxnLst>
                    <a:cxn ang="T28">
                      <a:pos x="T0" y="T1"/>
                    </a:cxn>
                    <a:cxn ang="T29">
                      <a:pos x="T2" y="T3"/>
                    </a:cxn>
                    <a:cxn ang="T30">
                      <a:pos x="T4" y="T5"/>
                    </a:cxn>
                    <a:cxn ang="T31">
                      <a:pos x="T6" y="T7"/>
                    </a:cxn>
                    <a:cxn ang="T32">
                      <a:pos x="T8" y="T9"/>
                    </a:cxn>
                    <a:cxn ang="T33">
                      <a:pos x="T10" y="T11"/>
                    </a:cxn>
                    <a:cxn ang="T34">
                      <a:pos x="T12" y="T13"/>
                    </a:cxn>
                    <a:cxn ang="T35">
                      <a:pos x="T14" y="T15"/>
                    </a:cxn>
                    <a:cxn ang="T36">
                      <a:pos x="T16" y="T17"/>
                    </a:cxn>
                    <a:cxn ang="T37">
                      <a:pos x="T18" y="T19"/>
                    </a:cxn>
                    <a:cxn ang="T38">
                      <a:pos x="T20" y="T21"/>
                    </a:cxn>
                    <a:cxn ang="T39">
                      <a:pos x="T22" y="T23"/>
                    </a:cxn>
                    <a:cxn ang="T40">
                      <a:pos x="T24" y="T25"/>
                    </a:cxn>
                    <a:cxn ang="T41">
                      <a:pos x="T26" y="T27"/>
                    </a:cxn>
                  </a:cxnLst>
                  <a:rect l="0" t="0" r="r" b="b"/>
                  <a:pathLst>
                    <a:path w="680" h="752">
                      <a:moveTo>
                        <a:pt x="233" y="0"/>
                      </a:moveTo>
                      <a:lnTo>
                        <a:pt x="233" y="330"/>
                      </a:lnTo>
                      <a:lnTo>
                        <a:pt x="0" y="330"/>
                      </a:lnTo>
                      <a:lnTo>
                        <a:pt x="0" y="435"/>
                      </a:lnTo>
                      <a:lnTo>
                        <a:pt x="233" y="435"/>
                      </a:lnTo>
                      <a:lnTo>
                        <a:pt x="233" y="752"/>
                      </a:lnTo>
                      <a:lnTo>
                        <a:pt x="445" y="752"/>
                      </a:lnTo>
                      <a:lnTo>
                        <a:pt x="445" y="435"/>
                      </a:lnTo>
                      <a:lnTo>
                        <a:pt x="440" y="436"/>
                      </a:lnTo>
                      <a:lnTo>
                        <a:pt x="680" y="435"/>
                      </a:lnTo>
                      <a:lnTo>
                        <a:pt x="680" y="330"/>
                      </a:lnTo>
                      <a:lnTo>
                        <a:pt x="445" y="330"/>
                      </a:lnTo>
                      <a:lnTo>
                        <a:pt x="445" y="0"/>
                      </a:lnTo>
                      <a:lnTo>
                        <a:pt x="233" y="0"/>
                      </a:lnTo>
                      <a:close/>
                    </a:path>
                  </a:pathLst>
                </a:custGeom>
                <a:solidFill>
                  <a:srgbClr val="000000"/>
                </a:solidFill>
                <a:ln w="0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" name="Freeform 9">
                  <a:extLst>
                    <a:ext uri="{FF2B5EF4-FFF2-40B4-BE49-F238E27FC236}">
                      <a16:creationId xmlns:a16="http://schemas.microsoft.com/office/drawing/2014/main" id="{00000000-0008-0000-0300-00000A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25" y="93"/>
                  <a:ext cx="5" cy="6"/>
                </a:xfrm>
                <a:custGeom>
                  <a:avLst/>
                  <a:gdLst>
                    <a:gd name="T0" fmla="*/ 0 w 276"/>
                    <a:gd name="T1" fmla="*/ 0 h 316"/>
                    <a:gd name="T2" fmla="*/ 0 w 276"/>
                    <a:gd name="T3" fmla="*/ 0 h 316"/>
                    <a:gd name="T4" fmla="*/ 0 w 276"/>
                    <a:gd name="T5" fmla="*/ 0 h 316"/>
                    <a:gd name="T6" fmla="*/ 0 w 276"/>
                    <a:gd name="T7" fmla="*/ 0 h 316"/>
                    <a:gd name="T8" fmla="*/ 0 w 276"/>
                    <a:gd name="T9" fmla="*/ 0 h 316"/>
                    <a:gd name="T10" fmla="*/ 0 w 276"/>
                    <a:gd name="T11" fmla="*/ 0 h 316"/>
                    <a:gd name="T12" fmla="*/ 0 w 276"/>
                    <a:gd name="T13" fmla="*/ 0 h 316"/>
                    <a:gd name="T14" fmla="*/ 0 w 276"/>
                    <a:gd name="T15" fmla="*/ 0 h 316"/>
                    <a:gd name="T16" fmla="*/ 0 w 276"/>
                    <a:gd name="T17" fmla="*/ 0 h 316"/>
                    <a:gd name="T18" fmla="*/ 0 w 276"/>
                    <a:gd name="T19" fmla="*/ 0 h 316"/>
                    <a:gd name="T20" fmla="*/ 0 w 276"/>
                    <a:gd name="T21" fmla="*/ 0 h 316"/>
                    <a:gd name="T22" fmla="*/ 0 w 276"/>
                    <a:gd name="T23" fmla="*/ 0 h 316"/>
                    <a:gd name="T24" fmla="*/ 0 w 276"/>
                    <a:gd name="T25" fmla="*/ 0 h 316"/>
                    <a:gd name="T26" fmla="*/ 0 w 276"/>
                    <a:gd name="T27" fmla="*/ 0 h 316"/>
                    <a:gd name="T28" fmla="*/ 0 w 276"/>
                    <a:gd name="T29" fmla="*/ 0 h 316"/>
                    <a:gd name="T30" fmla="*/ 0 w 276"/>
                    <a:gd name="T31" fmla="*/ 0 h 316"/>
                    <a:gd name="T32" fmla="*/ 0 w 276"/>
                    <a:gd name="T33" fmla="*/ 0 h 316"/>
                    <a:gd name="T34" fmla="*/ 0 w 276"/>
                    <a:gd name="T35" fmla="*/ 0 h 316"/>
                    <a:gd name="T36" fmla="*/ 0 w 276"/>
                    <a:gd name="T37" fmla="*/ 0 h 316"/>
                    <a:gd name="T38" fmla="*/ 0 w 276"/>
                    <a:gd name="T39" fmla="*/ 0 h 316"/>
                    <a:gd name="T40" fmla="*/ 0 w 276"/>
                    <a:gd name="T41" fmla="*/ 0 h 316"/>
                    <a:gd name="T42" fmla="*/ 0 w 276"/>
                    <a:gd name="T43" fmla="*/ 0 h 316"/>
                    <a:gd name="T44" fmla="*/ 0 w 276"/>
                    <a:gd name="T45" fmla="*/ 0 h 316"/>
                    <a:gd name="T46" fmla="*/ 0 60000 65536"/>
                    <a:gd name="T47" fmla="*/ 0 60000 65536"/>
                    <a:gd name="T48" fmla="*/ 0 60000 65536"/>
                    <a:gd name="T49" fmla="*/ 0 60000 65536"/>
                    <a:gd name="T50" fmla="*/ 0 60000 65536"/>
                    <a:gd name="T51" fmla="*/ 0 60000 65536"/>
                    <a:gd name="T52" fmla="*/ 0 60000 65536"/>
                    <a:gd name="T53" fmla="*/ 0 60000 65536"/>
                    <a:gd name="T54" fmla="*/ 0 60000 65536"/>
                    <a:gd name="T55" fmla="*/ 0 60000 65536"/>
                    <a:gd name="T56" fmla="*/ 0 60000 65536"/>
                    <a:gd name="T57" fmla="*/ 0 60000 65536"/>
                    <a:gd name="T58" fmla="*/ 0 60000 65536"/>
                    <a:gd name="T59" fmla="*/ 0 60000 65536"/>
                    <a:gd name="T60" fmla="*/ 0 60000 65536"/>
                    <a:gd name="T61" fmla="*/ 0 60000 65536"/>
                    <a:gd name="T62" fmla="*/ 0 60000 65536"/>
                    <a:gd name="T63" fmla="*/ 0 60000 65536"/>
                    <a:gd name="T64" fmla="*/ 0 60000 65536"/>
                    <a:gd name="T65" fmla="*/ 0 60000 65536"/>
                    <a:gd name="T66" fmla="*/ 0 60000 65536"/>
                    <a:gd name="T67" fmla="*/ 0 60000 65536"/>
                    <a:gd name="T68" fmla="*/ 0 60000 65536"/>
                  </a:gdLst>
                  <a:ahLst/>
                  <a:cxnLst>
                    <a:cxn ang="T46">
                      <a:pos x="T0" y="T1"/>
                    </a:cxn>
                    <a:cxn ang="T47">
                      <a:pos x="T2" y="T3"/>
                    </a:cxn>
                    <a:cxn ang="T48">
                      <a:pos x="T4" y="T5"/>
                    </a:cxn>
                    <a:cxn ang="T49">
                      <a:pos x="T6" y="T7"/>
                    </a:cxn>
                    <a:cxn ang="T50">
                      <a:pos x="T8" y="T9"/>
                    </a:cxn>
                    <a:cxn ang="T51">
                      <a:pos x="T10" y="T11"/>
                    </a:cxn>
                    <a:cxn ang="T52">
                      <a:pos x="T12" y="T13"/>
                    </a:cxn>
                    <a:cxn ang="T53">
                      <a:pos x="T14" y="T15"/>
                    </a:cxn>
                    <a:cxn ang="T54">
                      <a:pos x="T16" y="T17"/>
                    </a:cxn>
                    <a:cxn ang="T55">
                      <a:pos x="T18" y="T19"/>
                    </a:cxn>
                    <a:cxn ang="T56">
                      <a:pos x="T20" y="T21"/>
                    </a:cxn>
                    <a:cxn ang="T57">
                      <a:pos x="T22" y="T23"/>
                    </a:cxn>
                    <a:cxn ang="T58">
                      <a:pos x="T24" y="T25"/>
                    </a:cxn>
                    <a:cxn ang="T59">
                      <a:pos x="T26" y="T27"/>
                    </a:cxn>
                    <a:cxn ang="T60">
                      <a:pos x="T28" y="T29"/>
                    </a:cxn>
                    <a:cxn ang="T61">
                      <a:pos x="T30" y="T31"/>
                    </a:cxn>
                    <a:cxn ang="T62">
                      <a:pos x="T32" y="T33"/>
                    </a:cxn>
                    <a:cxn ang="T63">
                      <a:pos x="T34" y="T35"/>
                    </a:cxn>
                    <a:cxn ang="T64">
                      <a:pos x="T36" y="T37"/>
                    </a:cxn>
                    <a:cxn ang="T65">
                      <a:pos x="T38" y="T39"/>
                    </a:cxn>
                    <a:cxn ang="T66">
                      <a:pos x="T40" y="T41"/>
                    </a:cxn>
                    <a:cxn ang="T67">
                      <a:pos x="T42" y="T43"/>
                    </a:cxn>
                    <a:cxn ang="T68">
                      <a:pos x="T44" y="T45"/>
                    </a:cxn>
                  </a:cxnLst>
                  <a:rect l="0" t="0" r="r" b="b"/>
                  <a:pathLst>
                    <a:path w="276" h="316">
                      <a:moveTo>
                        <a:pt x="138" y="0"/>
                      </a:moveTo>
                      <a:lnTo>
                        <a:pt x="132" y="29"/>
                      </a:lnTo>
                      <a:lnTo>
                        <a:pt x="124" y="59"/>
                      </a:lnTo>
                      <a:lnTo>
                        <a:pt x="114" y="78"/>
                      </a:lnTo>
                      <a:lnTo>
                        <a:pt x="106" y="102"/>
                      </a:lnTo>
                      <a:lnTo>
                        <a:pt x="94" y="128"/>
                      </a:lnTo>
                      <a:lnTo>
                        <a:pt x="82" y="160"/>
                      </a:lnTo>
                      <a:lnTo>
                        <a:pt x="70" y="185"/>
                      </a:lnTo>
                      <a:lnTo>
                        <a:pt x="56" y="208"/>
                      </a:lnTo>
                      <a:lnTo>
                        <a:pt x="44" y="231"/>
                      </a:lnTo>
                      <a:lnTo>
                        <a:pt x="29" y="260"/>
                      </a:lnTo>
                      <a:lnTo>
                        <a:pt x="14" y="287"/>
                      </a:lnTo>
                      <a:lnTo>
                        <a:pt x="0" y="316"/>
                      </a:lnTo>
                      <a:lnTo>
                        <a:pt x="164" y="316"/>
                      </a:lnTo>
                      <a:lnTo>
                        <a:pt x="185" y="287"/>
                      </a:lnTo>
                      <a:lnTo>
                        <a:pt x="202" y="260"/>
                      </a:lnTo>
                      <a:lnTo>
                        <a:pt x="214" y="237"/>
                      </a:lnTo>
                      <a:lnTo>
                        <a:pt x="226" y="219"/>
                      </a:lnTo>
                      <a:lnTo>
                        <a:pt x="240" y="196"/>
                      </a:lnTo>
                      <a:lnTo>
                        <a:pt x="252" y="169"/>
                      </a:lnTo>
                      <a:lnTo>
                        <a:pt x="276" y="123"/>
                      </a:lnTo>
                      <a:lnTo>
                        <a:pt x="276" y="108"/>
                      </a:lnTo>
                      <a:lnTo>
                        <a:pt x="138" y="0"/>
                      </a:lnTo>
                      <a:close/>
                    </a:path>
                  </a:pathLst>
                </a:custGeom>
                <a:solidFill>
                  <a:srgbClr val="000000"/>
                </a:solidFill>
                <a:ln w="0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" name="Freeform 10">
                  <a:extLst>
                    <a:ext uri="{FF2B5EF4-FFF2-40B4-BE49-F238E27FC236}">
                      <a16:creationId xmlns:a16="http://schemas.microsoft.com/office/drawing/2014/main" id="{00000000-0008-0000-0300-00000B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3" y="93"/>
                  <a:ext cx="6" cy="6"/>
                </a:xfrm>
                <a:custGeom>
                  <a:avLst/>
                  <a:gdLst>
                    <a:gd name="T0" fmla="*/ 0 w 287"/>
                    <a:gd name="T1" fmla="*/ 0 h 316"/>
                    <a:gd name="T2" fmla="*/ 0 w 287"/>
                    <a:gd name="T3" fmla="*/ 0 h 316"/>
                    <a:gd name="T4" fmla="*/ 0 w 287"/>
                    <a:gd name="T5" fmla="*/ 0 h 316"/>
                    <a:gd name="T6" fmla="*/ 0 w 287"/>
                    <a:gd name="T7" fmla="*/ 0 h 316"/>
                    <a:gd name="T8" fmla="*/ 0 w 287"/>
                    <a:gd name="T9" fmla="*/ 0 h 316"/>
                    <a:gd name="T10" fmla="*/ 0 w 287"/>
                    <a:gd name="T11" fmla="*/ 0 h 316"/>
                    <a:gd name="T12" fmla="*/ 0 w 287"/>
                    <a:gd name="T13" fmla="*/ 0 h 316"/>
                    <a:gd name="T14" fmla="*/ 0 w 287"/>
                    <a:gd name="T15" fmla="*/ 0 h 316"/>
                    <a:gd name="T16" fmla="*/ 0 w 287"/>
                    <a:gd name="T17" fmla="*/ 0 h 316"/>
                    <a:gd name="T18" fmla="*/ 0 w 287"/>
                    <a:gd name="T19" fmla="*/ 0 h 316"/>
                    <a:gd name="T20" fmla="*/ 0 w 287"/>
                    <a:gd name="T21" fmla="*/ 0 h 316"/>
                    <a:gd name="T22" fmla="*/ 0 w 287"/>
                    <a:gd name="T23" fmla="*/ 0 h 316"/>
                    <a:gd name="T24" fmla="*/ 0 w 287"/>
                    <a:gd name="T25" fmla="*/ 0 h 316"/>
                    <a:gd name="T26" fmla="*/ 0 w 287"/>
                    <a:gd name="T27" fmla="*/ 0 h 316"/>
                    <a:gd name="T28" fmla="*/ 0 w 287"/>
                    <a:gd name="T29" fmla="*/ 0 h 316"/>
                    <a:gd name="T30" fmla="*/ 0 w 287"/>
                    <a:gd name="T31" fmla="*/ 0 h 316"/>
                    <a:gd name="T32" fmla="*/ 0 w 287"/>
                    <a:gd name="T33" fmla="*/ 0 h 316"/>
                    <a:gd name="T34" fmla="*/ 0 w 287"/>
                    <a:gd name="T35" fmla="*/ 0 h 316"/>
                    <a:gd name="T36" fmla="*/ 0 w 287"/>
                    <a:gd name="T37" fmla="*/ 0 h 316"/>
                    <a:gd name="T38" fmla="*/ 0 w 287"/>
                    <a:gd name="T39" fmla="*/ 0 h 316"/>
                    <a:gd name="T40" fmla="*/ 0 w 287"/>
                    <a:gd name="T41" fmla="*/ 0 h 316"/>
                    <a:gd name="T42" fmla="*/ 0 w 287"/>
                    <a:gd name="T43" fmla="*/ 0 h 316"/>
                    <a:gd name="T44" fmla="*/ 0 w 287"/>
                    <a:gd name="T45" fmla="*/ 0 h 316"/>
                    <a:gd name="T46" fmla="*/ 0 60000 65536"/>
                    <a:gd name="T47" fmla="*/ 0 60000 65536"/>
                    <a:gd name="T48" fmla="*/ 0 60000 65536"/>
                    <a:gd name="T49" fmla="*/ 0 60000 65536"/>
                    <a:gd name="T50" fmla="*/ 0 60000 65536"/>
                    <a:gd name="T51" fmla="*/ 0 60000 65536"/>
                    <a:gd name="T52" fmla="*/ 0 60000 65536"/>
                    <a:gd name="T53" fmla="*/ 0 60000 65536"/>
                    <a:gd name="T54" fmla="*/ 0 60000 65536"/>
                    <a:gd name="T55" fmla="*/ 0 60000 65536"/>
                    <a:gd name="T56" fmla="*/ 0 60000 65536"/>
                    <a:gd name="T57" fmla="*/ 0 60000 65536"/>
                    <a:gd name="T58" fmla="*/ 0 60000 65536"/>
                    <a:gd name="T59" fmla="*/ 0 60000 65536"/>
                    <a:gd name="T60" fmla="*/ 0 60000 65536"/>
                    <a:gd name="T61" fmla="*/ 0 60000 65536"/>
                    <a:gd name="T62" fmla="*/ 0 60000 65536"/>
                    <a:gd name="T63" fmla="*/ 0 60000 65536"/>
                    <a:gd name="T64" fmla="*/ 0 60000 65536"/>
                    <a:gd name="T65" fmla="*/ 0 60000 65536"/>
                    <a:gd name="T66" fmla="*/ 0 60000 65536"/>
                    <a:gd name="T67" fmla="*/ 0 60000 65536"/>
                    <a:gd name="T68" fmla="*/ 0 60000 65536"/>
                  </a:gdLst>
                  <a:ahLst/>
                  <a:cxnLst>
                    <a:cxn ang="T46">
                      <a:pos x="T0" y="T1"/>
                    </a:cxn>
                    <a:cxn ang="T47">
                      <a:pos x="T2" y="T3"/>
                    </a:cxn>
                    <a:cxn ang="T48">
                      <a:pos x="T4" y="T5"/>
                    </a:cxn>
                    <a:cxn ang="T49">
                      <a:pos x="T6" y="T7"/>
                    </a:cxn>
                    <a:cxn ang="T50">
                      <a:pos x="T8" y="T9"/>
                    </a:cxn>
                    <a:cxn ang="T51">
                      <a:pos x="T10" y="T11"/>
                    </a:cxn>
                    <a:cxn ang="T52">
                      <a:pos x="T12" y="T13"/>
                    </a:cxn>
                    <a:cxn ang="T53">
                      <a:pos x="T14" y="T15"/>
                    </a:cxn>
                    <a:cxn ang="T54">
                      <a:pos x="T16" y="T17"/>
                    </a:cxn>
                    <a:cxn ang="T55">
                      <a:pos x="T18" y="T19"/>
                    </a:cxn>
                    <a:cxn ang="T56">
                      <a:pos x="T20" y="T21"/>
                    </a:cxn>
                    <a:cxn ang="T57">
                      <a:pos x="T22" y="T23"/>
                    </a:cxn>
                    <a:cxn ang="T58">
                      <a:pos x="T24" y="T25"/>
                    </a:cxn>
                    <a:cxn ang="T59">
                      <a:pos x="T26" y="T27"/>
                    </a:cxn>
                    <a:cxn ang="T60">
                      <a:pos x="T28" y="T29"/>
                    </a:cxn>
                    <a:cxn ang="T61">
                      <a:pos x="T30" y="T31"/>
                    </a:cxn>
                    <a:cxn ang="T62">
                      <a:pos x="T32" y="T33"/>
                    </a:cxn>
                    <a:cxn ang="T63">
                      <a:pos x="T34" y="T35"/>
                    </a:cxn>
                    <a:cxn ang="T64">
                      <a:pos x="T36" y="T37"/>
                    </a:cxn>
                    <a:cxn ang="T65">
                      <a:pos x="T38" y="T39"/>
                    </a:cxn>
                    <a:cxn ang="T66">
                      <a:pos x="T40" y="T41"/>
                    </a:cxn>
                    <a:cxn ang="T67">
                      <a:pos x="T42" y="T43"/>
                    </a:cxn>
                    <a:cxn ang="T68">
                      <a:pos x="T44" y="T45"/>
                    </a:cxn>
                  </a:cxnLst>
                  <a:rect l="0" t="0" r="r" b="b"/>
                  <a:pathLst>
                    <a:path w="287" h="316">
                      <a:moveTo>
                        <a:pt x="0" y="108"/>
                      </a:moveTo>
                      <a:lnTo>
                        <a:pt x="14" y="140"/>
                      </a:lnTo>
                      <a:lnTo>
                        <a:pt x="23" y="158"/>
                      </a:lnTo>
                      <a:lnTo>
                        <a:pt x="32" y="175"/>
                      </a:lnTo>
                      <a:lnTo>
                        <a:pt x="40" y="194"/>
                      </a:lnTo>
                      <a:lnTo>
                        <a:pt x="64" y="241"/>
                      </a:lnTo>
                      <a:lnTo>
                        <a:pt x="78" y="260"/>
                      </a:lnTo>
                      <a:lnTo>
                        <a:pt x="96" y="287"/>
                      </a:lnTo>
                      <a:lnTo>
                        <a:pt x="116" y="316"/>
                      </a:lnTo>
                      <a:lnTo>
                        <a:pt x="287" y="316"/>
                      </a:lnTo>
                      <a:lnTo>
                        <a:pt x="284" y="316"/>
                      </a:lnTo>
                      <a:lnTo>
                        <a:pt x="258" y="275"/>
                      </a:lnTo>
                      <a:lnTo>
                        <a:pt x="243" y="255"/>
                      </a:lnTo>
                      <a:lnTo>
                        <a:pt x="229" y="223"/>
                      </a:lnTo>
                      <a:lnTo>
                        <a:pt x="211" y="188"/>
                      </a:lnTo>
                      <a:lnTo>
                        <a:pt x="196" y="154"/>
                      </a:lnTo>
                      <a:lnTo>
                        <a:pt x="180" y="125"/>
                      </a:lnTo>
                      <a:lnTo>
                        <a:pt x="169" y="102"/>
                      </a:lnTo>
                      <a:lnTo>
                        <a:pt x="157" y="64"/>
                      </a:lnTo>
                      <a:lnTo>
                        <a:pt x="145" y="35"/>
                      </a:lnTo>
                      <a:lnTo>
                        <a:pt x="137" y="3"/>
                      </a:lnTo>
                      <a:lnTo>
                        <a:pt x="2" y="0"/>
                      </a:lnTo>
                      <a:lnTo>
                        <a:pt x="0" y="108"/>
                      </a:lnTo>
                      <a:close/>
                    </a:path>
                  </a:pathLst>
                </a:custGeom>
                <a:solidFill>
                  <a:srgbClr val="000000"/>
                </a:solidFill>
                <a:ln w="0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" name="Rectangle 11">
                  <a:extLst>
                    <a:ext uri="{FF2B5EF4-FFF2-40B4-BE49-F238E27FC236}">
                      <a16:creationId xmlns:a16="http://schemas.microsoft.com/office/drawing/2014/main" id="{00000000-0008-0000-0300-00000C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655" y="85"/>
                  <a:ext cx="3" cy="1"/>
                </a:xfrm>
                <a:prstGeom prst="rect">
                  <a:avLst/>
                </a:prstGeom>
                <a:solidFill>
                  <a:srgbClr val="000000"/>
                </a:solidFill>
                <a:ln w="0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grpSp>
              <xdr:nvGrpSpPr>
                <xdr:cNvPr id="13" name="Group 12">
                  <a:extLst>
                    <a:ext uri="{FF2B5EF4-FFF2-40B4-BE49-F238E27FC236}">
                      <a16:creationId xmlns:a16="http://schemas.microsoft.com/office/drawing/2014/main" id="{00000000-0008-0000-0300-00000D0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58" y="82"/>
                  <a:ext cx="146" cy="17"/>
                  <a:chOff x="558" y="82"/>
                  <a:chExt cx="146" cy="17"/>
                </a:xfrm>
              </xdr:grpSpPr>
              <xdr:sp macro="" textlink="">
                <xdr:nvSpPr>
                  <xdr:cNvPr id="14" name="Freeform 13">
                    <a:extLst>
                      <a:ext uri="{FF2B5EF4-FFF2-40B4-BE49-F238E27FC236}">
                        <a16:creationId xmlns:a16="http://schemas.microsoft.com/office/drawing/2014/main" id="{00000000-0008-0000-0300-00000E0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643" y="94"/>
                    <a:ext cx="7" cy="2"/>
                  </a:xfrm>
                  <a:custGeom>
                    <a:avLst/>
                    <a:gdLst>
                      <a:gd name="T0" fmla="*/ 0 w 435"/>
                      <a:gd name="T1" fmla="*/ 0 h 121"/>
                      <a:gd name="T2" fmla="*/ 0 w 435"/>
                      <a:gd name="T3" fmla="*/ 0 h 121"/>
                      <a:gd name="T4" fmla="*/ 0 w 435"/>
                      <a:gd name="T5" fmla="*/ 0 h 121"/>
                      <a:gd name="T6" fmla="*/ 0 w 435"/>
                      <a:gd name="T7" fmla="*/ 0 h 121"/>
                      <a:gd name="T8" fmla="*/ 0 w 435"/>
                      <a:gd name="T9" fmla="*/ 0 h 121"/>
                      <a:gd name="T10" fmla="*/ 0 60000 65536"/>
                      <a:gd name="T11" fmla="*/ 0 60000 65536"/>
                      <a:gd name="T12" fmla="*/ 0 60000 65536"/>
                      <a:gd name="T13" fmla="*/ 0 60000 65536"/>
                      <a:gd name="T14" fmla="*/ 0 60000 65536"/>
                    </a:gdLst>
                    <a:ahLst/>
                    <a:cxnLst>
                      <a:cxn ang="T10">
                        <a:pos x="T0" y="T1"/>
                      </a:cxn>
                      <a:cxn ang="T11">
                        <a:pos x="T2" y="T3"/>
                      </a:cxn>
                      <a:cxn ang="T12">
                        <a:pos x="T4" y="T5"/>
                      </a:cxn>
                      <a:cxn ang="T13">
                        <a:pos x="T6" y="T7"/>
                      </a:cxn>
                      <a:cxn ang="T14">
                        <a:pos x="T8" y="T9"/>
                      </a:cxn>
                    </a:cxnLst>
                    <a:rect l="0" t="0" r="r" b="b"/>
                    <a:pathLst>
                      <a:path w="435" h="121">
                        <a:moveTo>
                          <a:pt x="435" y="118"/>
                        </a:moveTo>
                        <a:lnTo>
                          <a:pt x="433" y="121"/>
                        </a:lnTo>
                        <a:lnTo>
                          <a:pt x="435" y="0"/>
                        </a:lnTo>
                        <a:lnTo>
                          <a:pt x="0" y="118"/>
                        </a:lnTo>
                        <a:lnTo>
                          <a:pt x="435" y="118"/>
                        </a:lnTo>
                        <a:close/>
                      </a:path>
                    </a:pathLst>
                  </a:custGeom>
                  <a:solidFill>
                    <a:srgbClr val="000000"/>
                  </a:solidFill>
                  <a:ln w="0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grpSp>
                <xdr:nvGrpSpPr>
                  <xdr:cNvPr id="15" name="Group 14">
                    <a:extLst>
                      <a:ext uri="{FF2B5EF4-FFF2-40B4-BE49-F238E27FC236}">
                        <a16:creationId xmlns:a16="http://schemas.microsoft.com/office/drawing/2014/main" id="{00000000-0008-0000-0300-00000F0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58" y="82"/>
                    <a:ext cx="146" cy="17"/>
                    <a:chOff x="558" y="82"/>
                    <a:chExt cx="146" cy="17"/>
                  </a:xfrm>
                </xdr:grpSpPr>
                <xdr:sp macro="" textlink="">
                  <xdr:nvSpPr>
                    <xdr:cNvPr id="16" name="Rectangle 15">
                      <a:extLst>
                        <a:ext uri="{FF2B5EF4-FFF2-40B4-BE49-F238E27FC236}">
                          <a16:creationId xmlns:a16="http://schemas.microsoft.com/office/drawing/2014/main" id="{00000000-0008-0000-0300-000010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661" y="89"/>
                      <a:ext cx="19" cy="1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0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17" name="Rectangle 16">
                      <a:extLst>
                        <a:ext uri="{FF2B5EF4-FFF2-40B4-BE49-F238E27FC236}">
                          <a16:creationId xmlns:a16="http://schemas.microsoft.com/office/drawing/2014/main" id="{00000000-0008-0000-0300-000011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686" y="95"/>
                      <a:ext cx="2" cy="4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0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grpSp>
                  <xdr:nvGrpSpPr>
                    <xdr:cNvPr id="18" name="Group 17">
                      <a:extLst>
                        <a:ext uri="{FF2B5EF4-FFF2-40B4-BE49-F238E27FC236}">
                          <a16:creationId xmlns:a16="http://schemas.microsoft.com/office/drawing/2014/main" id="{00000000-0008-0000-0300-000012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58" y="82"/>
                      <a:ext cx="146" cy="17"/>
                      <a:chOff x="558" y="82"/>
                      <a:chExt cx="146" cy="17"/>
                    </a:xfrm>
                  </xdr:grpSpPr>
                  <xdr:sp macro="" textlink="">
                    <xdr:nvSpPr>
                      <xdr:cNvPr id="19" name="Freeform 18">
                        <a:extLst>
                          <a:ext uri="{FF2B5EF4-FFF2-40B4-BE49-F238E27FC236}">
                            <a16:creationId xmlns:a16="http://schemas.microsoft.com/office/drawing/2014/main" id="{00000000-0008-0000-0300-000013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577" y="92"/>
                        <a:ext cx="7" cy="7"/>
                      </a:xfrm>
                      <a:custGeom>
                        <a:avLst/>
                        <a:gdLst>
                          <a:gd name="T0" fmla="*/ 0 w 369"/>
                          <a:gd name="T1" fmla="*/ 0 h 369"/>
                          <a:gd name="T2" fmla="*/ 0 w 369"/>
                          <a:gd name="T3" fmla="*/ 0 h 369"/>
                          <a:gd name="T4" fmla="*/ 0 w 369"/>
                          <a:gd name="T5" fmla="*/ 0 h 369"/>
                          <a:gd name="T6" fmla="*/ 0 w 369"/>
                          <a:gd name="T7" fmla="*/ 0 h 369"/>
                          <a:gd name="T8" fmla="*/ 0 w 369"/>
                          <a:gd name="T9" fmla="*/ 0 h 369"/>
                          <a:gd name="T10" fmla="*/ 0 w 369"/>
                          <a:gd name="T11" fmla="*/ 0 h 369"/>
                          <a:gd name="T12" fmla="*/ 0 w 369"/>
                          <a:gd name="T13" fmla="*/ 0 h 369"/>
                          <a:gd name="T14" fmla="*/ 0 w 369"/>
                          <a:gd name="T15" fmla="*/ 0 h 369"/>
                          <a:gd name="T16" fmla="*/ 0 w 369"/>
                          <a:gd name="T17" fmla="*/ 0 h 369"/>
                          <a:gd name="T18" fmla="*/ 0 w 369"/>
                          <a:gd name="T19" fmla="*/ 0 h 369"/>
                          <a:gd name="T20" fmla="*/ 0 w 369"/>
                          <a:gd name="T21" fmla="*/ 0 h 369"/>
                          <a:gd name="T22" fmla="*/ 0 w 369"/>
                          <a:gd name="T23" fmla="*/ 0 h 369"/>
                          <a:gd name="T24" fmla="*/ 0 w 369"/>
                          <a:gd name="T25" fmla="*/ 0 h 369"/>
                          <a:gd name="T26" fmla="*/ 0 w 369"/>
                          <a:gd name="T27" fmla="*/ 0 h 369"/>
                          <a:gd name="T28" fmla="*/ 0 w 369"/>
                          <a:gd name="T29" fmla="*/ 0 h 369"/>
                          <a:gd name="T30" fmla="*/ 0 w 369"/>
                          <a:gd name="T31" fmla="*/ 0 h 369"/>
                          <a:gd name="T32" fmla="*/ 0 w 369"/>
                          <a:gd name="T33" fmla="*/ 0 h 369"/>
                          <a:gd name="T34" fmla="*/ 0 w 369"/>
                          <a:gd name="T35" fmla="*/ 0 h 369"/>
                          <a:gd name="T36" fmla="*/ 0 w 369"/>
                          <a:gd name="T37" fmla="*/ 0 h 369"/>
                          <a:gd name="T38" fmla="*/ 0 w 369"/>
                          <a:gd name="T39" fmla="*/ 0 h 369"/>
                          <a:gd name="T40" fmla="*/ 0 w 369"/>
                          <a:gd name="T41" fmla="*/ 0 h 369"/>
                          <a:gd name="T42" fmla="*/ 0 w 369"/>
                          <a:gd name="T43" fmla="*/ 0 h 369"/>
                          <a:gd name="T44" fmla="*/ 0 w 369"/>
                          <a:gd name="T45" fmla="*/ 0 h 369"/>
                          <a:gd name="T46" fmla="*/ 0 w 369"/>
                          <a:gd name="T47" fmla="*/ 0 h 369"/>
                          <a:gd name="T48" fmla="*/ 0 w 369"/>
                          <a:gd name="T49" fmla="*/ 0 h 369"/>
                          <a:gd name="T50" fmla="*/ 0 w 369"/>
                          <a:gd name="T51" fmla="*/ 0 h 369"/>
                          <a:gd name="T52" fmla="*/ 0 60000 65536"/>
                          <a:gd name="T53" fmla="*/ 0 60000 65536"/>
                          <a:gd name="T54" fmla="*/ 0 60000 65536"/>
                          <a:gd name="T55" fmla="*/ 0 60000 65536"/>
                          <a:gd name="T56" fmla="*/ 0 60000 65536"/>
                          <a:gd name="T57" fmla="*/ 0 60000 65536"/>
                          <a:gd name="T58" fmla="*/ 0 60000 65536"/>
                          <a:gd name="T59" fmla="*/ 0 60000 65536"/>
                          <a:gd name="T60" fmla="*/ 0 60000 65536"/>
                          <a:gd name="T61" fmla="*/ 0 60000 65536"/>
                          <a:gd name="T62" fmla="*/ 0 60000 65536"/>
                          <a:gd name="T63" fmla="*/ 0 60000 65536"/>
                          <a:gd name="T64" fmla="*/ 0 60000 65536"/>
                          <a:gd name="T65" fmla="*/ 0 60000 65536"/>
                          <a:gd name="T66" fmla="*/ 0 60000 65536"/>
                          <a:gd name="T67" fmla="*/ 0 60000 65536"/>
                          <a:gd name="T68" fmla="*/ 0 60000 65536"/>
                          <a:gd name="T69" fmla="*/ 0 60000 65536"/>
                          <a:gd name="T70" fmla="*/ 0 60000 65536"/>
                          <a:gd name="T71" fmla="*/ 0 60000 65536"/>
                          <a:gd name="T72" fmla="*/ 0 60000 65536"/>
                          <a:gd name="T73" fmla="*/ 0 60000 65536"/>
                          <a:gd name="T74" fmla="*/ 0 60000 65536"/>
                          <a:gd name="T75" fmla="*/ 0 60000 65536"/>
                          <a:gd name="T76" fmla="*/ 0 60000 65536"/>
                          <a:gd name="T77" fmla="*/ 0 60000 65536"/>
                        </a:gdLst>
                        <a:ahLst/>
                        <a:cxnLst>
                          <a:cxn ang="T52">
                            <a:pos x="T0" y="T1"/>
                          </a:cxn>
                          <a:cxn ang="T53">
                            <a:pos x="T2" y="T3"/>
                          </a:cxn>
                          <a:cxn ang="T54">
                            <a:pos x="T4" y="T5"/>
                          </a:cxn>
                          <a:cxn ang="T55">
                            <a:pos x="T6" y="T7"/>
                          </a:cxn>
                          <a:cxn ang="T56">
                            <a:pos x="T8" y="T9"/>
                          </a:cxn>
                          <a:cxn ang="T57">
                            <a:pos x="T10" y="T11"/>
                          </a:cxn>
                          <a:cxn ang="T58">
                            <a:pos x="T12" y="T13"/>
                          </a:cxn>
                          <a:cxn ang="T59">
                            <a:pos x="T14" y="T15"/>
                          </a:cxn>
                          <a:cxn ang="T60">
                            <a:pos x="T16" y="T17"/>
                          </a:cxn>
                          <a:cxn ang="T61">
                            <a:pos x="T18" y="T19"/>
                          </a:cxn>
                          <a:cxn ang="T62">
                            <a:pos x="T20" y="T21"/>
                          </a:cxn>
                          <a:cxn ang="T63">
                            <a:pos x="T22" y="T23"/>
                          </a:cxn>
                          <a:cxn ang="T64">
                            <a:pos x="T24" y="T25"/>
                          </a:cxn>
                          <a:cxn ang="T65">
                            <a:pos x="T26" y="T27"/>
                          </a:cxn>
                          <a:cxn ang="T66">
                            <a:pos x="T28" y="T29"/>
                          </a:cxn>
                          <a:cxn ang="T67">
                            <a:pos x="T30" y="T31"/>
                          </a:cxn>
                          <a:cxn ang="T68">
                            <a:pos x="T32" y="T33"/>
                          </a:cxn>
                          <a:cxn ang="T69">
                            <a:pos x="T34" y="T35"/>
                          </a:cxn>
                          <a:cxn ang="T70">
                            <a:pos x="T36" y="T37"/>
                          </a:cxn>
                          <a:cxn ang="T71">
                            <a:pos x="T38" y="T39"/>
                          </a:cxn>
                          <a:cxn ang="T72">
                            <a:pos x="T40" y="T41"/>
                          </a:cxn>
                          <a:cxn ang="T73">
                            <a:pos x="T42" y="T43"/>
                          </a:cxn>
                          <a:cxn ang="T74">
                            <a:pos x="T44" y="T45"/>
                          </a:cxn>
                          <a:cxn ang="T75">
                            <a:pos x="T46" y="T47"/>
                          </a:cxn>
                          <a:cxn ang="T76">
                            <a:pos x="T48" y="T49"/>
                          </a:cxn>
                          <a:cxn ang="T77">
                            <a:pos x="T50" y="T51"/>
                          </a:cxn>
                        </a:cxnLst>
                        <a:rect l="0" t="0" r="r" b="b"/>
                        <a:pathLst>
                          <a:path w="369" h="369">
                            <a:moveTo>
                              <a:pt x="153" y="0"/>
                            </a:moveTo>
                            <a:lnTo>
                              <a:pt x="143" y="35"/>
                            </a:lnTo>
                            <a:lnTo>
                              <a:pt x="132" y="63"/>
                            </a:lnTo>
                            <a:lnTo>
                              <a:pt x="124" y="90"/>
                            </a:lnTo>
                            <a:lnTo>
                              <a:pt x="109" y="126"/>
                            </a:lnTo>
                            <a:lnTo>
                              <a:pt x="98" y="155"/>
                            </a:lnTo>
                            <a:lnTo>
                              <a:pt x="86" y="186"/>
                            </a:lnTo>
                            <a:lnTo>
                              <a:pt x="71" y="218"/>
                            </a:lnTo>
                            <a:lnTo>
                              <a:pt x="60" y="247"/>
                            </a:lnTo>
                            <a:lnTo>
                              <a:pt x="47" y="276"/>
                            </a:lnTo>
                            <a:lnTo>
                              <a:pt x="33" y="303"/>
                            </a:lnTo>
                            <a:lnTo>
                              <a:pt x="18" y="334"/>
                            </a:lnTo>
                            <a:lnTo>
                              <a:pt x="0" y="369"/>
                            </a:lnTo>
                            <a:lnTo>
                              <a:pt x="248" y="369"/>
                            </a:lnTo>
                            <a:lnTo>
                              <a:pt x="261" y="340"/>
                            </a:lnTo>
                            <a:lnTo>
                              <a:pt x="274" y="306"/>
                            </a:lnTo>
                            <a:lnTo>
                              <a:pt x="287" y="274"/>
                            </a:lnTo>
                            <a:lnTo>
                              <a:pt x="297" y="245"/>
                            </a:lnTo>
                            <a:lnTo>
                              <a:pt x="308" y="213"/>
                            </a:lnTo>
                            <a:lnTo>
                              <a:pt x="318" y="181"/>
                            </a:lnTo>
                            <a:lnTo>
                              <a:pt x="327" y="152"/>
                            </a:lnTo>
                            <a:lnTo>
                              <a:pt x="336" y="123"/>
                            </a:lnTo>
                            <a:lnTo>
                              <a:pt x="345" y="91"/>
                            </a:lnTo>
                            <a:lnTo>
                              <a:pt x="354" y="61"/>
                            </a:lnTo>
                            <a:lnTo>
                              <a:pt x="369" y="0"/>
                            </a:lnTo>
                            <a:lnTo>
                              <a:pt x="153" y="0"/>
                            </a:lnTo>
                            <a:close/>
                          </a:path>
                        </a:pathLst>
                      </a:custGeom>
                      <a:solidFill>
                        <a:srgbClr val="000000"/>
                      </a:solidFill>
                      <a:ln w="0">
                        <a:solidFill>
                          <a:srgbClr val="000000"/>
                        </a:solidFill>
                        <a:prstDash val="solid"/>
                        <a:round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20" name="Freeform 19">
                        <a:extLst>
                          <a:ext uri="{FF2B5EF4-FFF2-40B4-BE49-F238E27FC236}">
                            <a16:creationId xmlns:a16="http://schemas.microsoft.com/office/drawing/2014/main" id="{00000000-0008-0000-0300-000014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591" y="92"/>
                        <a:ext cx="7" cy="7"/>
                      </a:xfrm>
                      <a:custGeom>
                        <a:avLst/>
                        <a:gdLst>
                          <a:gd name="T0" fmla="*/ 0 w 369"/>
                          <a:gd name="T1" fmla="*/ 0 h 369"/>
                          <a:gd name="T2" fmla="*/ 0 w 369"/>
                          <a:gd name="T3" fmla="*/ 0 h 369"/>
                          <a:gd name="T4" fmla="*/ 0 w 369"/>
                          <a:gd name="T5" fmla="*/ 0 h 369"/>
                          <a:gd name="T6" fmla="*/ 0 w 369"/>
                          <a:gd name="T7" fmla="*/ 0 h 369"/>
                          <a:gd name="T8" fmla="*/ 0 w 369"/>
                          <a:gd name="T9" fmla="*/ 0 h 369"/>
                          <a:gd name="T10" fmla="*/ 0 w 369"/>
                          <a:gd name="T11" fmla="*/ 0 h 369"/>
                          <a:gd name="T12" fmla="*/ 0 w 369"/>
                          <a:gd name="T13" fmla="*/ 0 h 369"/>
                          <a:gd name="T14" fmla="*/ 0 w 369"/>
                          <a:gd name="T15" fmla="*/ 0 h 369"/>
                          <a:gd name="T16" fmla="*/ 0 w 369"/>
                          <a:gd name="T17" fmla="*/ 0 h 369"/>
                          <a:gd name="T18" fmla="*/ 0 w 369"/>
                          <a:gd name="T19" fmla="*/ 0 h 369"/>
                          <a:gd name="T20" fmla="*/ 0 w 369"/>
                          <a:gd name="T21" fmla="*/ 0 h 369"/>
                          <a:gd name="T22" fmla="*/ 0 w 369"/>
                          <a:gd name="T23" fmla="*/ 0 h 369"/>
                          <a:gd name="T24" fmla="*/ 0 w 369"/>
                          <a:gd name="T25" fmla="*/ 0 h 369"/>
                          <a:gd name="T26" fmla="*/ 0 w 369"/>
                          <a:gd name="T27" fmla="*/ 0 h 369"/>
                          <a:gd name="T28" fmla="*/ 0 w 369"/>
                          <a:gd name="T29" fmla="*/ 0 h 369"/>
                          <a:gd name="T30" fmla="*/ 0 w 369"/>
                          <a:gd name="T31" fmla="*/ 0 h 369"/>
                          <a:gd name="T32" fmla="*/ 0 w 369"/>
                          <a:gd name="T33" fmla="*/ 0 h 369"/>
                          <a:gd name="T34" fmla="*/ 0 w 369"/>
                          <a:gd name="T35" fmla="*/ 0 h 369"/>
                          <a:gd name="T36" fmla="*/ 0 w 369"/>
                          <a:gd name="T37" fmla="*/ 0 h 369"/>
                          <a:gd name="T38" fmla="*/ 0 w 369"/>
                          <a:gd name="T39" fmla="*/ 0 h 369"/>
                          <a:gd name="T40" fmla="*/ 0 w 369"/>
                          <a:gd name="T41" fmla="*/ 0 h 369"/>
                          <a:gd name="T42" fmla="*/ 0 w 369"/>
                          <a:gd name="T43" fmla="*/ 0 h 369"/>
                          <a:gd name="T44" fmla="*/ 0 w 369"/>
                          <a:gd name="T45" fmla="*/ 0 h 369"/>
                          <a:gd name="T46" fmla="*/ 0 w 369"/>
                          <a:gd name="T47" fmla="*/ 0 h 369"/>
                          <a:gd name="T48" fmla="*/ 0 w 369"/>
                          <a:gd name="T49" fmla="*/ 0 h 369"/>
                          <a:gd name="T50" fmla="*/ 0 w 369"/>
                          <a:gd name="T51" fmla="*/ 0 h 369"/>
                          <a:gd name="T52" fmla="*/ 0 60000 65536"/>
                          <a:gd name="T53" fmla="*/ 0 60000 65536"/>
                          <a:gd name="T54" fmla="*/ 0 60000 65536"/>
                          <a:gd name="T55" fmla="*/ 0 60000 65536"/>
                          <a:gd name="T56" fmla="*/ 0 60000 65536"/>
                          <a:gd name="T57" fmla="*/ 0 60000 65536"/>
                          <a:gd name="T58" fmla="*/ 0 60000 65536"/>
                          <a:gd name="T59" fmla="*/ 0 60000 65536"/>
                          <a:gd name="T60" fmla="*/ 0 60000 65536"/>
                          <a:gd name="T61" fmla="*/ 0 60000 65536"/>
                          <a:gd name="T62" fmla="*/ 0 60000 65536"/>
                          <a:gd name="T63" fmla="*/ 0 60000 65536"/>
                          <a:gd name="T64" fmla="*/ 0 60000 65536"/>
                          <a:gd name="T65" fmla="*/ 0 60000 65536"/>
                          <a:gd name="T66" fmla="*/ 0 60000 65536"/>
                          <a:gd name="T67" fmla="*/ 0 60000 65536"/>
                          <a:gd name="T68" fmla="*/ 0 60000 65536"/>
                          <a:gd name="T69" fmla="*/ 0 60000 65536"/>
                          <a:gd name="T70" fmla="*/ 0 60000 65536"/>
                          <a:gd name="T71" fmla="*/ 0 60000 65536"/>
                          <a:gd name="T72" fmla="*/ 0 60000 65536"/>
                          <a:gd name="T73" fmla="*/ 0 60000 65536"/>
                          <a:gd name="T74" fmla="*/ 0 60000 65536"/>
                          <a:gd name="T75" fmla="*/ 0 60000 65536"/>
                          <a:gd name="T76" fmla="*/ 0 60000 65536"/>
                          <a:gd name="T77" fmla="*/ 0 60000 65536"/>
                        </a:gdLst>
                        <a:ahLst/>
                        <a:cxnLst>
                          <a:cxn ang="T52">
                            <a:pos x="T0" y="T1"/>
                          </a:cxn>
                          <a:cxn ang="T53">
                            <a:pos x="T2" y="T3"/>
                          </a:cxn>
                          <a:cxn ang="T54">
                            <a:pos x="T4" y="T5"/>
                          </a:cxn>
                          <a:cxn ang="T55">
                            <a:pos x="T6" y="T7"/>
                          </a:cxn>
                          <a:cxn ang="T56">
                            <a:pos x="T8" y="T9"/>
                          </a:cxn>
                          <a:cxn ang="T57">
                            <a:pos x="T10" y="T11"/>
                          </a:cxn>
                          <a:cxn ang="T58">
                            <a:pos x="T12" y="T13"/>
                          </a:cxn>
                          <a:cxn ang="T59">
                            <a:pos x="T14" y="T15"/>
                          </a:cxn>
                          <a:cxn ang="T60">
                            <a:pos x="T16" y="T17"/>
                          </a:cxn>
                          <a:cxn ang="T61">
                            <a:pos x="T18" y="T19"/>
                          </a:cxn>
                          <a:cxn ang="T62">
                            <a:pos x="T20" y="T21"/>
                          </a:cxn>
                          <a:cxn ang="T63">
                            <a:pos x="T22" y="T23"/>
                          </a:cxn>
                          <a:cxn ang="T64">
                            <a:pos x="T24" y="T25"/>
                          </a:cxn>
                          <a:cxn ang="T65">
                            <a:pos x="T26" y="T27"/>
                          </a:cxn>
                          <a:cxn ang="T66">
                            <a:pos x="T28" y="T29"/>
                          </a:cxn>
                          <a:cxn ang="T67">
                            <a:pos x="T30" y="T31"/>
                          </a:cxn>
                          <a:cxn ang="T68">
                            <a:pos x="T32" y="T33"/>
                          </a:cxn>
                          <a:cxn ang="T69">
                            <a:pos x="T34" y="T35"/>
                          </a:cxn>
                          <a:cxn ang="T70">
                            <a:pos x="T36" y="T37"/>
                          </a:cxn>
                          <a:cxn ang="T71">
                            <a:pos x="T38" y="T39"/>
                          </a:cxn>
                          <a:cxn ang="T72">
                            <a:pos x="T40" y="T41"/>
                          </a:cxn>
                          <a:cxn ang="T73">
                            <a:pos x="T42" y="T43"/>
                          </a:cxn>
                          <a:cxn ang="T74">
                            <a:pos x="T44" y="T45"/>
                          </a:cxn>
                          <a:cxn ang="T75">
                            <a:pos x="T46" y="T47"/>
                          </a:cxn>
                          <a:cxn ang="T76">
                            <a:pos x="T48" y="T49"/>
                          </a:cxn>
                          <a:cxn ang="T77">
                            <a:pos x="T50" y="T51"/>
                          </a:cxn>
                        </a:cxnLst>
                        <a:rect l="0" t="0" r="r" b="b"/>
                        <a:pathLst>
                          <a:path w="369" h="369">
                            <a:moveTo>
                              <a:pt x="215" y="0"/>
                            </a:moveTo>
                            <a:lnTo>
                              <a:pt x="225" y="35"/>
                            </a:lnTo>
                            <a:lnTo>
                              <a:pt x="235" y="63"/>
                            </a:lnTo>
                            <a:lnTo>
                              <a:pt x="245" y="90"/>
                            </a:lnTo>
                            <a:lnTo>
                              <a:pt x="259" y="126"/>
                            </a:lnTo>
                            <a:lnTo>
                              <a:pt x="271" y="155"/>
                            </a:lnTo>
                            <a:lnTo>
                              <a:pt x="283" y="186"/>
                            </a:lnTo>
                            <a:lnTo>
                              <a:pt x="297" y="218"/>
                            </a:lnTo>
                            <a:lnTo>
                              <a:pt x="309" y="247"/>
                            </a:lnTo>
                            <a:lnTo>
                              <a:pt x="321" y="276"/>
                            </a:lnTo>
                            <a:lnTo>
                              <a:pt x="335" y="303"/>
                            </a:lnTo>
                            <a:lnTo>
                              <a:pt x="350" y="334"/>
                            </a:lnTo>
                            <a:lnTo>
                              <a:pt x="369" y="369"/>
                            </a:lnTo>
                            <a:lnTo>
                              <a:pt x="120" y="369"/>
                            </a:lnTo>
                            <a:lnTo>
                              <a:pt x="108" y="340"/>
                            </a:lnTo>
                            <a:lnTo>
                              <a:pt x="93" y="306"/>
                            </a:lnTo>
                            <a:lnTo>
                              <a:pt x="81" y="274"/>
                            </a:lnTo>
                            <a:lnTo>
                              <a:pt x="70" y="245"/>
                            </a:lnTo>
                            <a:lnTo>
                              <a:pt x="61" y="213"/>
                            </a:lnTo>
                            <a:lnTo>
                              <a:pt x="50" y="181"/>
                            </a:lnTo>
                            <a:lnTo>
                              <a:pt x="40" y="152"/>
                            </a:lnTo>
                            <a:lnTo>
                              <a:pt x="32" y="123"/>
                            </a:lnTo>
                            <a:lnTo>
                              <a:pt x="23" y="91"/>
                            </a:lnTo>
                            <a:lnTo>
                              <a:pt x="15" y="61"/>
                            </a:lnTo>
                            <a:lnTo>
                              <a:pt x="0" y="0"/>
                            </a:lnTo>
                            <a:lnTo>
                              <a:pt x="215" y="0"/>
                            </a:lnTo>
                            <a:close/>
                          </a:path>
                        </a:pathLst>
                      </a:custGeom>
                      <a:solidFill>
                        <a:srgbClr val="000000"/>
                      </a:solidFill>
                      <a:ln w="0">
                        <a:solidFill>
                          <a:srgbClr val="000000"/>
                        </a:solidFill>
                        <a:prstDash val="solid"/>
                        <a:round/>
                        <a:headEnd/>
                        <a:tailEnd/>
                      </a:ln>
                    </xdr:spPr>
                  </xdr:sp>
                  <xdr:grpSp>
                    <xdr:nvGrpSpPr>
                      <xdr:cNvPr id="21" name="Group 20">
                        <a:extLst>
                          <a:ext uri="{FF2B5EF4-FFF2-40B4-BE49-F238E27FC236}">
                            <a16:creationId xmlns:a16="http://schemas.microsoft.com/office/drawing/2014/main" id="{00000000-0008-0000-0300-00001500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558" y="82"/>
                        <a:ext cx="146" cy="17"/>
                        <a:chOff x="558" y="82"/>
                        <a:chExt cx="146" cy="17"/>
                      </a:xfrm>
                    </xdr:grpSpPr>
                    <xdr:sp macro="" textlink="">
                      <xdr:nvSpPr>
                        <xdr:cNvPr id="22" name="Rectangle 21">
                          <a:extLst>
                            <a:ext uri="{FF2B5EF4-FFF2-40B4-BE49-F238E27FC236}">
                              <a16:creationId xmlns:a16="http://schemas.microsoft.com/office/drawing/2014/main" id="{00000000-0008-0000-0300-000016000000}"/>
                            </a:ext>
                          </a:extLst>
                        </xdr:cNvPr>
                        <xdr:cNvSpPr>
                          <a:spLocks noChangeArrowheads="1"/>
                        </xdr:cNvSpPr>
                      </xdr:nvSpPr>
                      <xdr:spPr bwMode="auto">
                        <a:xfrm>
                          <a:off x="639" y="91"/>
                          <a:ext cx="11" cy="1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0">
                          <a:solidFill>
                            <a:srgbClr val="000000"/>
                          </a:solidFill>
                          <a:miter lim="800000"/>
                          <a:headEnd/>
                          <a:tailEnd/>
                        </a:ln>
                      </xdr:spPr>
                    </xdr:sp>
                    <xdr:grpSp>
                      <xdr:nvGrpSpPr>
                        <xdr:cNvPr id="23" name="Group 22">
                          <a:extLst>
                            <a:ext uri="{FF2B5EF4-FFF2-40B4-BE49-F238E27FC236}">
                              <a16:creationId xmlns:a16="http://schemas.microsoft.com/office/drawing/2014/main" id="{00000000-0008-0000-0300-000017000000}"/>
                            </a:ext>
                          </a:extLst>
                        </xdr:cNvPr>
                        <xdr:cNvGrpSpPr>
                          <a:grpSpLocks/>
                        </xdr:cNvGrpSpPr>
                      </xdr:nvGrpSpPr>
                      <xdr:grpSpPr bwMode="auto">
                        <a:xfrm>
                          <a:off x="558" y="82"/>
                          <a:ext cx="146" cy="17"/>
                          <a:chOff x="558" y="82"/>
                          <a:chExt cx="146" cy="17"/>
                        </a:xfrm>
                      </xdr:grpSpPr>
                      <xdr:sp macro="" textlink="">
                        <xdr:nvSpPr>
                          <xdr:cNvPr id="24" name="Rectangle 23">
                            <a:extLst>
                              <a:ext uri="{FF2B5EF4-FFF2-40B4-BE49-F238E27FC236}">
                                <a16:creationId xmlns:a16="http://schemas.microsoft.com/office/drawing/2014/main" id="{00000000-0008-0000-0300-000018000000}"/>
                              </a:ext>
                            </a:extLst>
                          </xdr:cNvPr>
                          <xdr:cNvSpPr>
                            <a:spLocks noChangeArrowheads="1"/>
                          </xdr:cNvSpPr>
                        </xdr:nvSpPr>
                        <xdr:spPr bwMode="auto">
                          <a:xfrm>
                            <a:off x="661" y="92"/>
                            <a:ext cx="19" cy="2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0">
                            <a:solidFill>
                              <a:srgbClr val="000000"/>
                            </a:solidFill>
                            <a:miter lim="800000"/>
                            <a:headEnd/>
                            <a:tailEnd/>
                          </a:ln>
                        </xdr:spPr>
                      </xdr:sp>
                      <xdr:grpSp>
                        <xdr:nvGrpSpPr>
                          <xdr:cNvPr id="25" name="Group 24">
                            <a:extLst>
                              <a:ext uri="{FF2B5EF4-FFF2-40B4-BE49-F238E27FC236}">
                                <a16:creationId xmlns:a16="http://schemas.microsoft.com/office/drawing/2014/main" id="{00000000-0008-0000-0300-000019000000}"/>
                              </a:ext>
                            </a:extLst>
                          </xdr:cNvPr>
                          <xdr:cNvGrpSpPr>
                            <a:grpSpLocks/>
                          </xdr:cNvGrpSpPr>
                        </xdr:nvGrpSpPr>
                        <xdr:grpSpPr bwMode="auto">
                          <a:xfrm>
                            <a:off x="558" y="82"/>
                            <a:ext cx="146" cy="17"/>
                            <a:chOff x="558" y="82"/>
                            <a:chExt cx="146" cy="17"/>
                          </a:xfrm>
                        </xdr:grpSpPr>
                        <xdr:sp macro="" textlink="">
                          <xdr:nvSpPr>
                            <xdr:cNvPr id="26" name="Freeform 25">
                              <a:extLst>
                                <a:ext uri="{FF2B5EF4-FFF2-40B4-BE49-F238E27FC236}">
                                  <a16:creationId xmlns:a16="http://schemas.microsoft.com/office/drawing/2014/main" id="{00000000-0008-0000-0300-00001A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558" y="85"/>
                              <a:ext cx="18" cy="14"/>
                            </a:xfrm>
                            <a:custGeom>
                              <a:avLst/>
                              <a:gdLst>
                                <a:gd name="T0" fmla="*/ 0 w 999"/>
                                <a:gd name="T1" fmla="*/ 0 h 738"/>
                                <a:gd name="T2" fmla="*/ 0 w 999"/>
                                <a:gd name="T3" fmla="*/ 0 h 738"/>
                                <a:gd name="T4" fmla="*/ 0 w 999"/>
                                <a:gd name="T5" fmla="*/ 0 h 738"/>
                                <a:gd name="T6" fmla="*/ 0 w 999"/>
                                <a:gd name="T7" fmla="*/ 0 h 738"/>
                                <a:gd name="T8" fmla="*/ 0 w 999"/>
                                <a:gd name="T9" fmla="*/ 0 h 738"/>
                                <a:gd name="T10" fmla="*/ 0 w 999"/>
                                <a:gd name="T11" fmla="*/ 0 h 738"/>
                                <a:gd name="T12" fmla="*/ 0 w 999"/>
                                <a:gd name="T13" fmla="*/ 0 h 738"/>
                                <a:gd name="T14" fmla="*/ 0 w 999"/>
                                <a:gd name="T15" fmla="*/ 0 h 738"/>
                                <a:gd name="T16" fmla="*/ 0 w 999"/>
                                <a:gd name="T17" fmla="*/ 0 h 738"/>
                                <a:gd name="T18" fmla="*/ 0 w 999"/>
                                <a:gd name="T19" fmla="*/ 0 h 738"/>
                                <a:gd name="T20" fmla="*/ 0 w 999"/>
                                <a:gd name="T21" fmla="*/ 0 h 738"/>
                                <a:gd name="T22" fmla="*/ 0 w 999"/>
                                <a:gd name="T23" fmla="*/ 0 h 738"/>
                                <a:gd name="T24" fmla="*/ 0 w 999"/>
                                <a:gd name="T25" fmla="*/ 0 h 738"/>
                                <a:gd name="T26" fmla="*/ 0 w 999"/>
                                <a:gd name="T27" fmla="*/ 0 h 738"/>
                                <a:gd name="T28" fmla="*/ 0 w 999"/>
                                <a:gd name="T29" fmla="*/ 0 h 738"/>
                                <a:gd name="T30" fmla="*/ 0 w 999"/>
                                <a:gd name="T31" fmla="*/ 0 h 738"/>
                                <a:gd name="T32" fmla="*/ 0 w 999"/>
                                <a:gd name="T33" fmla="*/ 0 h 738"/>
                                <a:gd name="T34" fmla="*/ 0 w 999"/>
                                <a:gd name="T35" fmla="*/ 0 h 738"/>
                                <a:gd name="T36" fmla="*/ 0 w 999"/>
                                <a:gd name="T37" fmla="*/ 0 h 738"/>
                                <a:gd name="T38" fmla="*/ 0 w 999"/>
                                <a:gd name="T39" fmla="*/ 0 h 738"/>
                                <a:gd name="T40" fmla="*/ 0 w 999"/>
                                <a:gd name="T41" fmla="*/ 0 h 738"/>
                                <a:gd name="T42" fmla="*/ 0 w 999"/>
                                <a:gd name="T43" fmla="*/ 0 h 738"/>
                                <a:gd name="T44" fmla="*/ 0 w 999"/>
                                <a:gd name="T45" fmla="*/ 0 h 738"/>
                                <a:gd name="T46" fmla="*/ 0 w 999"/>
                                <a:gd name="T47" fmla="*/ 0 h 738"/>
                                <a:gd name="T48" fmla="*/ 0 w 999"/>
                                <a:gd name="T49" fmla="*/ 0 h 738"/>
                                <a:gd name="T50" fmla="*/ 0 w 999"/>
                                <a:gd name="T51" fmla="*/ 0 h 738"/>
                                <a:gd name="T52" fmla="*/ 0 w 999"/>
                                <a:gd name="T53" fmla="*/ 0 h 738"/>
                                <a:gd name="T54" fmla="*/ 0 w 999"/>
                                <a:gd name="T55" fmla="*/ 0 h 738"/>
                                <a:gd name="T56" fmla="*/ 0 w 999"/>
                                <a:gd name="T57" fmla="*/ 0 h 738"/>
                                <a:gd name="T58" fmla="*/ 0 w 999"/>
                                <a:gd name="T59" fmla="*/ 0 h 738"/>
                                <a:gd name="T60" fmla="*/ 0 w 999"/>
                                <a:gd name="T61" fmla="*/ 0 h 738"/>
                                <a:gd name="T62" fmla="*/ 0 w 999"/>
                                <a:gd name="T63" fmla="*/ 0 h 738"/>
                                <a:gd name="T64" fmla="*/ 0 w 999"/>
                                <a:gd name="T65" fmla="*/ 0 h 738"/>
                                <a:gd name="T66" fmla="*/ 0 w 999"/>
                                <a:gd name="T67" fmla="*/ 0 h 738"/>
                                <a:gd name="T68" fmla="*/ 0 w 999"/>
                                <a:gd name="T69" fmla="*/ 0 h 738"/>
                                <a:gd name="T70" fmla="*/ 0 w 999"/>
                                <a:gd name="T71" fmla="*/ 0 h 738"/>
                                <a:gd name="T72" fmla="*/ 0 w 999"/>
                                <a:gd name="T73" fmla="*/ 0 h 738"/>
                                <a:gd name="T74" fmla="*/ 0 w 999"/>
                                <a:gd name="T75" fmla="*/ 0 h 738"/>
                                <a:gd name="T76" fmla="*/ 0 w 999"/>
                                <a:gd name="T77" fmla="*/ 0 h 738"/>
                                <a:gd name="T78" fmla="*/ 0 w 999"/>
                                <a:gd name="T79" fmla="*/ 0 h 738"/>
                                <a:gd name="T80" fmla="*/ 0 w 999"/>
                                <a:gd name="T81" fmla="*/ 0 h 738"/>
                                <a:gd name="T82" fmla="*/ 0 w 999"/>
                                <a:gd name="T83" fmla="*/ 0 h 738"/>
                                <a:gd name="T84" fmla="*/ 0 w 999"/>
                                <a:gd name="T85" fmla="*/ 0 h 738"/>
                                <a:gd name="T86" fmla="*/ 0 w 999"/>
                                <a:gd name="T87" fmla="*/ 0 h 738"/>
                                <a:gd name="T88" fmla="*/ 0 w 999"/>
                                <a:gd name="T89" fmla="*/ 0 h 738"/>
                                <a:gd name="T90" fmla="*/ 0 w 999"/>
                                <a:gd name="T91" fmla="*/ 0 h 738"/>
                                <a:gd name="T92" fmla="*/ 0 w 999"/>
                                <a:gd name="T93" fmla="*/ 0 h 738"/>
                                <a:gd name="T94" fmla="*/ 0 w 999"/>
                                <a:gd name="T95" fmla="*/ 0 h 738"/>
                                <a:gd name="T96" fmla="*/ 0 60000 65536"/>
                                <a:gd name="T97" fmla="*/ 0 60000 65536"/>
                                <a:gd name="T98" fmla="*/ 0 60000 65536"/>
                                <a:gd name="T99" fmla="*/ 0 60000 65536"/>
                                <a:gd name="T100" fmla="*/ 0 60000 65536"/>
                                <a:gd name="T101" fmla="*/ 0 60000 65536"/>
                                <a:gd name="T102" fmla="*/ 0 60000 65536"/>
                                <a:gd name="T103" fmla="*/ 0 60000 65536"/>
                                <a:gd name="T104" fmla="*/ 0 60000 65536"/>
                                <a:gd name="T105" fmla="*/ 0 60000 65536"/>
                                <a:gd name="T106" fmla="*/ 0 60000 65536"/>
                                <a:gd name="T107" fmla="*/ 0 60000 65536"/>
                                <a:gd name="T108" fmla="*/ 0 60000 65536"/>
                                <a:gd name="T109" fmla="*/ 0 60000 65536"/>
                                <a:gd name="T110" fmla="*/ 0 60000 65536"/>
                                <a:gd name="T111" fmla="*/ 0 60000 65536"/>
                                <a:gd name="T112" fmla="*/ 0 60000 65536"/>
                                <a:gd name="T113" fmla="*/ 0 60000 65536"/>
                                <a:gd name="T114" fmla="*/ 0 60000 65536"/>
                                <a:gd name="T115" fmla="*/ 0 60000 65536"/>
                                <a:gd name="T116" fmla="*/ 0 60000 65536"/>
                                <a:gd name="T117" fmla="*/ 0 60000 65536"/>
                                <a:gd name="T118" fmla="*/ 0 60000 65536"/>
                                <a:gd name="T119" fmla="*/ 0 60000 65536"/>
                                <a:gd name="T120" fmla="*/ 0 60000 65536"/>
                                <a:gd name="T121" fmla="*/ 0 60000 65536"/>
                                <a:gd name="T122" fmla="*/ 0 60000 65536"/>
                                <a:gd name="T123" fmla="*/ 0 60000 65536"/>
                                <a:gd name="T124" fmla="*/ 0 60000 65536"/>
                                <a:gd name="T125" fmla="*/ 0 60000 65536"/>
                                <a:gd name="T126" fmla="*/ 0 60000 65536"/>
                                <a:gd name="T127" fmla="*/ 0 60000 65536"/>
                                <a:gd name="T128" fmla="*/ 0 60000 65536"/>
                                <a:gd name="T129" fmla="*/ 0 60000 65536"/>
                                <a:gd name="T130" fmla="*/ 0 60000 65536"/>
                                <a:gd name="T131" fmla="*/ 0 60000 65536"/>
                                <a:gd name="T132" fmla="*/ 0 60000 65536"/>
                                <a:gd name="T133" fmla="*/ 0 60000 65536"/>
                                <a:gd name="T134" fmla="*/ 0 60000 65536"/>
                                <a:gd name="T135" fmla="*/ 0 60000 65536"/>
                                <a:gd name="T136" fmla="*/ 0 60000 65536"/>
                                <a:gd name="T137" fmla="*/ 0 60000 65536"/>
                                <a:gd name="T138" fmla="*/ 0 60000 65536"/>
                                <a:gd name="T139" fmla="*/ 0 60000 65536"/>
                                <a:gd name="T140" fmla="*/ 0 60000 65536"/>
                                <a:gd name="T141" fmla="*/ 0 60000 65536"/>
                                <a:gd name="T142" fmla="*/ 0 60000 65536"/>
                                <a:gd name="T143" fmla="*/ 0 60000 65536"/>
                              </a:gdLst>
                              <a:ahLst/>
                              <a:cxnLst>
                                <a:cxn ang="T96">
                                  <a:pos x="T0" y="T1"/>
                                </a:cxn>
                                <a:cxn ang="T97">
                                  <a:pos x="T2" y="T3"/>
                                </a:cxn>
                                <a:cxn ang="T98">
                                  <a:pos x="T4" y="T5"/>
                                </a:cxn>
                                <a:cxn ang="T99">
                                  <a:pos x="T6" y="T7"/>
                                </a:cxn>
                                <a:cxn ang="T100">
                                  <a:pos x="T8" y="T9"/>
                                </a:cxn>
                                <a:cxn ang="T101">
                                  <a:pos x="T10" y="T11"/>
                                </a:cxn>
                                <a:cxn ang="T102">
                                  <a:pos x="T12" y="T13"/>
                                </a:cxn>
                                <a:cxn ang="T103">
                                  <a:pos x="T14" y="T15"/>
                                </a:cxn>
                                <a:cxn ang="T104">
                                  <a:pos x="T16" y="T17"/>
                                </a:cxn>
                                <a:cxn ang="T105">
                                  <a:pos x="T18" y="T19"/>
                                </a:cxn>
                                <a:cxn ang="T106">
                                  <a:pos x="T20" y="T21"/>
                                </a:cxn>
                                <a:cxn ang="T107">
                                  <a:pos x="T22" y="T23"/>
                                </a:cxn>
                                <a:cxn ang="T108">
                                  <a:pos x="T24" y="T25"/>
                                </a:cxn>
                                <a:cxn ang="T109">
                                  <a:pos x="T26" y="T27"/>
                                </a:cxn>
                                <a:cxn ang="T110">
                                  <a:pos x="T28" y="T29"/>
                                </a:cxn>
                                <a:cxn ang="T111">
                                  <a:pos x="T30" y="T31"/>
                                </a:cxn>
                                <a:cxn ang="T112">
                                  <a:pos x="T32" y="T33"/>
                                </a:cxn>
                                <a:cxn ang="T113">
                                  <a:pos x="T34" y="T35"/>
                                </a:cxn>
                                <a:cxn ang="T114">
                                  <a:pos x="T36" y="T37"/>
                                </a:cxn>
                                <a:cxn ang="T115">
                                  <a:pos x="T38" y="T39"/>
                                </a:cxn>
                                <a:cxn ang="T116">
                                  <a:pos x="T40" y="T41"/>
                                </a:cxn>
                                <a:cxn ang="T117">
                                  <a:pos x="T42" y="T43"/>
                                </a:cxn>
                                <a:cxn ang="T118">
                                  <a:pos x="T44" y="T45"/>
                                </a:cxn>
                                <a:cxn ang="T119">
                                  <a:pos x="T46" y="T47"/>
                                </a:cxn>
                                <a:cxn ang="T120">
                                  <a:pos x="T48" y="T49"/>
                                </a:cxn>
                                <a:cxn ang="T121">
                                  <a:pos x="T50" y="T51"/>
                                </a:cxn>
                                <a:cxn ang="T122">
                                  <a:pos x="T52" y="T53"/>
                                </a:cxn>
                                <a:cxn ang="T123">
                                  <a:pos x="T54" y="T55"/>
                                </a:cxn>
                                <a:cxn ang="T124">
                                  <a:pos x="T56" y="T57"/>
                                </a:cxn>
                                <a:cxn ang="T125">
                                  <a:pos x="T58" y="T59"/>
                                </a:cxn>
                                <a:cxn ang="T126">
                                  <a:pos x="T60" y="T61"/>
                                </a:cxn>
                                <a:cxn ang="T127">
                                  <a:pos x="T62" y="T63"/>
                                </a:cxn>
                                <a:cxn ang="T128">
                                  <a:pos x="T64" y="T65"/>
                                </a:cxn>
                                <a:cxn ang="T129">
                                  <a:pos x="T66" y="T67"/>
                                </a:cxn>
                                <a:cxn ang="T130">
                                  <a:pos x="T68" y="T69"/>
                                </a:cxn>
                                <a:cxn ang="T131">
                                  <a:pos x="T70" y="T71"/>
                                </a:cxn>
                                <a:cxn ang="T132">
                                  <a:pos x="T72" y="T73"/>
                                </a:cxn>
                                <a:cxn ang="T133">
                                  <a:pos x="T74" y="T75"/>
                                </a:cxn>
                                <a:cxn ang="T134">
                                  <a:pos x="T76" y="T77"/>
                                </a:cxn>
                                <a:cxn ang="T135">
                                  <a:pos x="T78" y="T79"/>
                                </a:cxn>
                                <a:cxn ang="T136">
                                  <a:pos x="T80" y="T81"/>
                                </a:cxn>
                                <a:cxn ang="T137">
                                  <a:pos x="T82" y="T83"/>
                                </a:cxn>
                                <a:cxn ang="T138">
                                  <a:pos x="T84" y="T85"/>
                                </a:cxn>
                                <a:cxn ang="T139">
                                  <a:pos x="T86" y="T87"/>
                                </a:cxn>
                                <a:cxn ang="T140">
                                  <a:pos x="T88" y="T89"/>
                                </a:cxn>
                                <a:cxn ang="T141">
                                  <a:pos x="T90" y="T91"/>
                                </a:cxn>
                                <a:cxn ang="T142">
                                  <a:pos x="T92" y="T93"/>
                                </a:cxn>
                                <a:cxn ang="T143">
                                  <a:pos x="T94" y="T95"/>
                                </a:cxn>
                              </a:cxnLst>
                              <a:rect l="0" t="0" r="r" b="b"/>
                              <a:pathLst>
                                <a:path w="999" h="738">
                                  <a:moveTo>
                                    <a:pt x="345" y="0"/>
                                  </a:moveTo>
                                  <a:lnTo>
                                    <a:pt x="344" y="124"/>
                                  </a:lnTo>
                                  <a:lnTo>
                                    <a:pt x="2" y="124"/>
                                  </a:lnTo>
                                  <a:lnTo>
                                    <a:pt x="2" y="245"/>
                                  </a:lnTo>
                                  <a:lnTo>
                                    <a:pt x="656" y="245"/>
                                  </a:lnTo>
                                  <a:lnTo>
                                    <a:pt x="593" y="273"/>
                                  </a:lnTo>
                                  <a:lnTo>
                                    <a:pt x="542" y="295"/>
                                  </a:lnTo>
                                  <a:lnTo>
                                    <a:pt x="488" y="317"/>
                                  </a:lnTo>
                                  <a:lnTo>
                                    <a:pt x="419" y="342"/>
                                  </a:lnTo>
                                  <a:lnTo>
                                    <a:pt x="368" y="358"/>
                                  </a:lnTo>
                                  <a:lnTo>
                                    <a:pt x="304" y="374"/>
                                  </a:lnTo>
                                  <a:lnTo>
                                    <a:pt x="224" y="394"/>
                                  </a:lnTo>
                                  <a:lnTo>
                                    <a:pt x="125" y="414"/>
                                  </a:lnTo>
                                  <a:lnTo>
                                    <a:pt x="61" y="423"/>
                                  </a:lnTo>
                                  <a:lnTo>
                                    <a:pt x="0" y="429"/>
                                  </a:lnTo>
                                  <a:lnTo>
                                    <a:pt x="2" y="614"/>
                                  </a:lnTo>
                                  <a:lnTo>
                                    <a:pt x="73" y="602"/>
                                  </a:lnTo>
                                  <a:lnTo>
                                    <a:pt x="147" y="584"/>
                                  </a:lnTo>
                                  <a:lnTo>
                                    <a:pt x="216" y="569"/>
                                  </a:lnTo>
                                  <a:lnTo>
                                    <a:pt x="278" y="553"/>
                                  </a:lnTo>
                                  <a:lnTo>
                                    <a:pt x="344" y="533"/>
                                  </a:lnTo>
                                  <a:lnTo>
                                    <a:pt x="344" y="738"/>
                                  </a:lnTo>
                                  <a:lnTo>
                                    <a:pt x="656" y="738"/>
                                  </a:lnTo>
                                  <a:lnTo>
                                    <a:pt x="656" y="534"/>
                                  </a:lnTo>
                                  <a:lnTo>
                                    <a:pt x="719" y="553"/>
                                  </a:lnTo>
                                  <a:lnTo>
                                    <a:pt x="783" y="570"/>
                                  </a:lnTo>
                                  <a:lnTo>
                                    <a:pt x="845" y="584"/>
                                  </a:lnTo>
                                  <a:lnTo>
                                    <a:pt x="906" y="596"/>
                                  </a:lnTo>
                                  <a:lnTo>
                                    <a:pt x="969" y="610"/>
                                  </a:lnTo>
                                  <a:lnTo>
                                    <a:pt x="999" y="613"/>
                                  </a:lnTo>
                                  <a:lnTo>
                                    <a:pt x="998" y="429"/>
                                  </a:lnTo>
                                  <a:lnTo>
                                    <a:pt x="945" y="424"/>
                                  </a:lnTo>
                                  <a:lnTo>
                                    <a:pt x="891" y="417"/>
                                  </a:lnTo>
                                  <a:lnTo>
                                    <a:pt x="848" y="410"/>
                                  </a:lnTo>
                                  <a:lnTo>
                                    <a:pt x="807" y="404"/>
                                  </a:lnTo>
                                  <a:lnTo>
                                    <a:pt x="764" y="397"/>
                                  </a:lnTo>
                                  <a:lnTo>
                                    <a:pt x="735" y="389"/>
                                  </a:lnTo>
                                  <a:lnTo>
                                    <a:pt x="780" y="371"/>
                                  </a:lnTo>
                                  <a:lnTo>
                                    <a:pt x="825" y="349"/>
                                  </a:lnTo>
                                  <a:lnTo>
                                    <a:pt x="861" y="329"/>
                                  </a:lnTo>
                                  <a:lnTo>
                                    <a:pt x="908" y="301"/>
                                  </a:lnTo>
                                  <a:lnTo>
                                    <a:pt x="938" y="282"/>
                                  </a:lnTo>
                                  <a:lnTo>
                                    <a:pt x="971" y="264"/>
                                  </a:lnTo>
                                  <a:lnTo>
                                    <a:pt x="998" y="245"/>
                                  </a:lnTo>
                                  <a:lnTo>
                                    <a:pt x="998" y="125"/>
                                  </a:lnTo>
                                  <a:lnTo>
                                    <a:pt x="656" y="125"/>
                                  </a:lnTo>
                                  <a:lnTo>
                                    <a:pt x="657" y="1"/>
                                  </a:lnTo>
                                  <a:lnTo>
                                    <a:pt x="345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27" name="Freeform 26">
                              <a:extLst>
                                <a:ext uri="{FF2B5EF4-FFF2-40B4-BE49-F238E27FC236}">
                                  <a16:creationId xmlns:a16="http://schemas.microsoft.com/office/drawing/2014/main" id="{00000000-0008-0000-0300-00001B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579" y="85"/>
                              <a:ext cx="18" cy="14"/>
                            </a:xfrm>
                            <a:custGeom>
                              <a:avLst/>
                              <a:gdLst>
                                <a:gd name="T0" fmla="*/ 0 w 998"/>
                                <a:gd name="T1" fmla="*/ 0 h 737"/>
                                <a:gd name="T2" fmla="*/ 0 w 998"/>
                                <a:gd name="T3" fmla="*/ 0 h 737"/>
                                <a:gd name="T4" fmla="*/ 0 w 998"/>
                                <a:gd name="T5" fmla="*/ 0 h 737"/>
                                <a:gd name="T6" fmla="*/ 0 w 998"/>
                                <a:gd name="T7" fmla="*/ 0 h 737"/>
                                <a:gd name="T8" fmla="*/ 0 w 998"/>
                                <a:gd name="T9" fmla="*/ 0 h 737"/>
                                <a:gd name="T10" fmla="*/ 0 w 998"/>
                                <a:gd name="T11" fmla="*/ 0 h 737"/>
                                <a:gd name="T12" fmla="*/ 0 w 998"/>
                                <a:gd name="T13" fmla="*/ 0 h 737"/>
                                <a:gd name="T14" fmla="*/ 0 w 998"/>
                                <a:gd name="T15" fmla="*/ 0 h 737"/>
                                <a:gd name="T16" fmla="*/ 0 w 998"/>
                                <a:gd name="T17" fmla="*/ 0 h 737"/>
                                <a:gd name="T18" fmla="*/ 0 w 998"/>
                                <a:gd name="T19" fmla="*/ 0 h 737"/>
                                <a:gd name="T20" fmla="*/ 0 w 998"/>
                                <a:gd name="T21" fmla="*/ 0 h 737"/>
                                <a:gd name="T22" fmla="*/ 0 w 998"/>
                                <a:gd name="T23" fmla="*/ 0 h 737"/>
                                <a:gd name="T24" fmla="*/ 0 w 998"/>
                                <a:gd name="T25" fmla="*/ 0 h 737"/>
                                <a:gd name="T26" fmla="*/ 0 60000 65536"/>
                                <a:gd name="T27" fmla="*/ 0 60000 65536"/>
                                <a:gd name="T28" fmla="*/ 0 60000 65536"/>
                                <a:gd name="T29" fmla="*/ 0 60000 65536"/>
                                <a:gd name="T30" fmla="*/ 0 60000 65536"/>
                                <a:gd name="T31" fmla="*/ 0 60000 65536"/>
                                <a:gd name="T32" fmla="*/ 0 60000 65536"/>
                                <a:gd name="T33" fmla="*/ 0 60000 65536"/>
                                <a:gd name="T34" fmla="*/ 0 60000 65536"/>
                                <a:gd name="T35" fmla="*/ 0 60000 65536"/>
                                <a:gd name="T36" fmla="*/ 0 60000 65536"/>
                                <a:gd name="T37" fmla="*/ 0 60000 65536"/>
                                <a:gd name="T38" fmla="*/ 0 60000 65536"/>
                              </a:gdLst>
                              <a:ahLst/>
                              <a:cxnLst>
                                <a:cxn ang="T26">
                                  <a:pos x="T0" y="T1"/>
                                </a:cxn>
                                <a:cxn ang="T27">
                                  <a:pos x="T2" y="T3"/>
                                </a:cxn>
                                <a:cxn ang="T28">
                                  <a:pos x="T4" y="T5"/>
                                </a:cxn>
                                <a:cxn ang="T29">
                                  <a:pos x="T6" y="T7"/>
                                </a:cxn>
                                <a:cxn ang="T30">
                                  <a:pos x="T8" y="T9"/>
                                </a:cxn>
                                <a:cxn ang="T31">
                                  <a:pos x="T10" y="T11"/>
                                </a:cxn>
                                <a:cxn ang="T32">
                                  <a:pos x="T12" y="T13"/>
                                </a:cxn>
                                <a:cxn ang="T33">
                                  <a:pos x="T14" y="T15"/>
                                </a:cxn>
                                <a:cxn ang="T34">
                                  <a:pos x="T16" y="T17"/>
                                </a:cxn>
                                <a:cxn ang="T35">
                                  <a:pos x="T18" y="T19"/>
                                </a:cxn>
                                <a:cxn ang="T36">
                                  <a:pos x="T20" y="T21"/>
                                </a:cxn>
                                <a:cxn ang="T37">
                                  <a:pos x="T22" y="T23"/>
                                </a:cxn>
                                <a:cxn ang="T38">
                                  <a:pos x="T24" y="T25"/>
                                </a:cxn>
                              </a:cxnLst>
                              <a:rect l="0" t="0" r="r" b="b"/>
                              <a:pathLst>
                                <a:path w="998" h="737">
                                  <a:moveTo>
                                    <a:pt x="343" y="0"/>
                                  </a:moveTo>
                                  <a:lnTo>
                                    <a:pt x="343" y="122"/>
                                  </a:lnTo>
                                  <a:lnTo>
                                    <a:pt x="0" y="122"/>
                                  </a:lnTo>
                                  <a:lnTo>
                                    <a:pt x="0" y="245"/>
                                  </a:lnTo>
                                  <a:lnTo>
                                    <a:pt x="343" y="245"/>
                                  </a:lnTo>
                                  <a:lnTo>
                                    <a:pt x="343" y="737"/>
                                  </a:lnTo>
                                  <a:lnTo>
                                    <a:pt x="655" y="737"/>
                                  </a:lnTo>
                                  <a:lnTo>
                                    <a:pt x="655" y="245"/>
                                  </a:lnTo>
                                  <a:lnTo>
                                    <a:pt x="998" y="245"/>
                                  </a:lnTo>
                                  <a:lnTo>
                                    <a:pt x="998" y="122"/>
                                  </a:lnTo>
                                  <a:lnTo>
                                    <a:pt x="655" y="122"/>
                                  </a:lnTo>
                                  <a:lnTo>
                                    <a:pt x="655" y="0"/>
                                  </a:lnTo>
                                  <a:lnTo>
                                    <a:pt x="343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28" name="Oval 27">
                              <a:extLst>
                                <a:ext uri="{FF2B5EF4-FFF2-40B4-BE49-F238E27FC236}">
                                  <a16:creationId xmlns:a16="http://schemas.microsoft.com/office/drawing/2014/main" id="{00000000-0008-0000-0300-00001C000000}"/>
                                </a:ext>
                              </a:extLst>
                            </xdr:cNvPr>
                            <xdr:cNvSpPr>
                              <a:spLocks noChangeArrowheads="1"/>
                            </xdr:cNvSpPr>
                          </xdr:nvSpPr>
                          <xdr:spPr bwMode="auto">
                            <a:xfrm>
                              <a:off x="593" y="82"/>
                              <a:ext cx="4" cy="4"/>
                            </a:xfrm>
                            <a:prstGeom prst="ellipse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29" name="Rectangle 28">
                              <a:extLst>
                                <a:ext uri="{FF2B5EF4-FFF2-40B4-BE49-F238E27FC236}">
                                  <a16:creationId xmlns:a16="http://schemas.microsoft.com/office/drawing/2014/main" id="{00000000-0008-0000-0300-00001D000000}"/>
                                </a:ext>
                              </a:extLst>
                            </xdr:cNvPr>
                            <xdr:cNvSpPr>
                              <a:spLocks noChangeArrowheads="1"/>
                            </xdr:cNvSpPr>
                          </xdr:nvSpPr>
                          <xdr:spPr bwMode="auto">
                            <a:xfrm>
                              <a:off x="599" y="85"/>
                              <a:ext cx="8" cy="2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miter lim="800000"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0" name="Freeform 29">
                              <a:extLst>
                                <a:ext uri="{FF2B5EF4-FFF2-40B4-BE49-F238E27FC236}">
                                  <a16:creationId xmlns:a16="http://schemas.microsoft.com/office/drawing/2014/main" id="{00000000-0008-0000-0300-00001E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599" y="90"/>
                              <a:ext cx="17" cy="9"/>
                            </a:xfrm>
                            <a:custGeom>
                              <a:avLst/>
                              <a:gdLst>
                                <a:gd name="T0" fmla="*/ 0 w 937"/>
                                <a:gd name="T1" fmla="*/ 0 h 461"/>
                                <a:gd name="T2" fmla="*/ 0 w 937"/>
                                <a:gd name="T3" fmla="*/ 0 h 461"/>
                                <a:gd name="T4" fmla="*/ 0 w 937"/>
                                <a:gd name="T5" fmla="*/ 0 h 461"/>
                                <a:gd name="T6" fmla="*/ 0 w 937"/>
                                <a:gd name="T7" fmla="*/ 0 h 461"/>
                                <a:gd name="T8" fmla="*/ 0 w 937"/>
                                <a:gd name="T9" fmla="*/ 0 h 461"/>
                                <a:gd name="T10" fmla="*/ 0 w 937"/>
                                <a:gd name="T11" fmla="*/ 0 h 461"/>
                                <a:gd name="T12" fmla="*/ 0 w 937"/>
                                <a:gd name="T13" fmla="*/ 0 h 461"/>
                                <a:gd name="T14" fmla="*/ 0 w 937"/>
                                <a:gd name="T15" fmla="*/ 0 h 461"/>
                                <a:gd name="T16" fmla="*/ 0 w 937"/>
                                <a:gd name="T17" fmla="*/ 0 h 461"/>
                                <a:gd name="T18" fmla="*/ 0 w 937"/>
                                <a:gd name="T19" fmla="*/ 0 h 461"/>
                                <a:gd name="T20" fmla="*/ 0 w 937"/>
                                <a:gd name="T21" fmla="*/ 0 h 461"/>
                                <a:gd name="T22" fmla="*/ 0 w 937"/>
                                <a:gd name="T23" fmla="*/ 0 h 461"/>
                                <a:gd name="T24" fmla="*/ 0 w 937"/>
                                <a:gd name="T25" fmla="*/ 0 h 461"/>
                                <a:gd name="T26" fmla="*/ 0 w 937"/>
                                <a:gd name="T27" fmla="*/ 0 h 461"/>
                                <a:gd name="T28" fmla="*/ 0 w 937"/>
                                <a:gd name="T29" fmla="*/ 0 h 461"/>
                                <a:gd name="T30" fmla="*/ 0 w 937"/>
                                <a:gd name="T31" fmla="*/ 0 h 461"/>
                                <a:gd name="T32" fmla="*/ 0 w 937"/>
                                <a:gd name="T33" fmla="*/ 0 h 461"/>
                                <a:gd name="T34" fmla="*/ 0 w 937"/>
                                <a:gd name="T35" fmla="*/ 0 h 461"/>
                                <a:gd name="T36" fmla="*/ 0 w 937"/>
                                <a:gd name="T37" fmla="*/ 0 h 461"/>
                                <a:gd name="T38" fmla="*/ 0 w 937"/>
                                <a:gd name="T39" fmla="*/ 0 h 461"/>
                                <a:gd name="T40" fmla="*/ 0 w 937"/>
                                <a:gd name="T41" fmla="*/ 0 h 461"/>
                                <a:gd name="T42" fmla="*/ 0 w 937"/>
                                <a:gd name="T43" fmla="*/ 0 h 461"/>
                                <a:gd name="T44" fmla="*/ 0 w 937"/>
                                <a:gd name="T45" fmla="*/ 0 h 461"/>
                                <a:gd name="T46" fmla="*/ 0 w 937"/>
                                <a:gd name="T47" fmla="*/ 0 h 461"/>
                                <a:gd name="T48" fmla="*/ 0 w 937"/>
                                <a:gd name="T49" fmla="*/ 0 h 461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  <a:gd name="T54" fmla="*/ 0 60000 65536"/>
                                <a:gd name="T55" fmla="*/ 0 60000 65536"/>
                                <a:gd name="T56" fmla="*/ 0 60000 65536"/>
                                <a:gd name="T57" fmla="*/ 0 60000 65536"/>
                                <a:gd name="T58" fmla="*/ 0 60000 65536"/>
                                <a:gd name="T59" fmla="*/ 0 60000 65536"/>
                                <a:gd name="T60" fmla="*/ 0 60000 65536"/>
                                <a:gd name="T61" fmla="*/ 0 60000 65536"/>
                                <a:gd name="T62" fmla="*/ 0 60000 65536"/>
                                <a:gd name="T63" fmla="*/ 0 60000 65536"/>
                                <a:gd name="T64" fmla="*/ 0 60000 65536"/>
                                <a:gd name="T65" fmla="*/ 0 60000 65536"/>
                                <a:gd name="T66" fmla="*/ 0 60000 65536"/>
                                <a:gd name="T67" fmla="*/ 0 60000 65536"/>
                                <a:gd name="T68" fmla="*/ 0 60000 65536"/>
                                <a:gd name="T69" fmla="*/ 0 60000 65536"/>
                                <a:gd name="T70" fmla="*/ 0 60000 65536"/>
                                <a:gd name="T71" fmla="*/ 0 60000 65536"/>
                                <a:gd name="T72" fmla="*/ 0 60000 65536"/>
                                <a:gd name="T73" fmla="*/ 0 60000 65536"/>
                                <a:gd name="T74" fmla="*/ 0 60000 65536"/>
                              </a:gdLst>
                              <a:ahLst/>
                              <a:cxnLst>
                                <a:cxn ang="T50">
                                  <a:pos x="T0" y="T1"/>
                                </a:cxn>
                                <a:cxn ang="T51">
                                  <a:pos x="T2" y="T3"/>
                                </a:cxn>
                                <a:cxn ang="T52">
                                  <a:pos x="T4" y="T5"/>
                                </a:cxn>
                                <a:cxn ang="T53">
                                  <a:pos x="T6" y="T7"/>
                                </a:cxn>
                                <a:cxn ang="T54">
                                  <a:pos x="T8" y="T9"/>
                                </a:cxn>
                                <a:cxn ang="T55">
                                  <a:pos x="T10" y="T11"/>
                                </a:cxn>
                                <a:cxn ang="T56">
                                  <a:pos x="T12" y="T13"/>
                                </a:cxn>
                                <a:cxn ang="T57">
                                  <a:pos x="T14" y="T15"/>
                                </a:cxn>
                                <a:cxn ang="T58">
                                  <a:pos x="T16" y="T17"/>
                                </a:cxn>
                                <a:cxn ang="T59">
                                  <a:pos x="T18" y="T19"/>
                                </a:cxn>
                                <a:cxn ang="T60">
                                  <a:pos x="T20" y="T21"/>
                                </a:cxn>
                                <a:cxn ang="T61">
                                  <a:pos x="T22" y="T23"/>
                                </a:cxn>
                                <a:cxn ang="T62">
                                  <a:pos x="T24" y="T25"/>
                                </a:cxn>
                                <a:cxn ang="T63">
                                  <a:pos x="T26" y="T27"/>
                                </a:cxn>
                                <a:cxn ang="T64">
                                  <a:pos x="T28" y="T29"/>
                                </a:cxn>
                                <a:cxn ang="T65">
                                  <a:pos x="T30" y="T31"/>
                                </a:cxn>
                                <a:cxn ang="T66">
                                  <a:pos x="T32" y="T33"/>
                                </a:cxn>
                                <a:cxn ang="T67">
                                  <a:pos x="T34" y="T35"/>
                                </a:cxn>
                                <a:cxn ang="T68">
                                  <a:pos x="T36" y="T37"/>
                                </a:cxn>
                                <a:cxn ang="T69">
                                  <a:pos x="T38" y="T39"/>
                                </a:cxn>
                                <a:cxn ang="T70">
                                  <a:pos x="T40" y="T41"/>
                                </a:cxn>
                                <a:cxn ang="T71">
                                  <a:pos x="T42" y="T43"/>
                                </a:cxn>
                                <a:cxn ang="T72">
                                  <a:pos x="T44" y="T45"/>
                                </a:cxn>
                                <a:cxn ang="T73">
                                  <a:pos x="T46" y="T47"/>
                                </a:cxn>
                                <a:cxn ang="T74">
                                  <a:pos x="T48" y="T49"/>
                                </a:cxn>
                              </a:cxnLst>
                              <a:rect l="0" t="0" r="r" b="b"/>
                              <a:pathLst>
                                <a:path w="937" h="461">
                                  <a:moveTo>
                                    <a:pt x="0" y="218"/>
                                  </a:moveTo>
                                  <a:lnTo>
                                    <a:pt x="0" y="461"/>
                                  </a:lnTo>
                                  <a:lnTo>
                                    <a:pt x="288" y="461"/>
                                  </a:lnTo>
                                  <a:lnTo>
                                    <a:pt x="345" y="457"/>
                                  </a:lnTo>
                                  <a:lnTo>
                                    <a:pt x="399" y="448"/>
                                  </a:lnTo>
                                  <a:lnTo>
                                    <a:pt x="459" y="433"/>
                                  </a:lnTo>
                                  <a:lnTo>
                                    <a:pt x="524" y="412"/>
                                  </a:lnTo>
                                  <a:lnTo>
                                    <a:pt x="632" y="376"/>
                                  </a:lnTo>
                                  <a:lnTo>
                                    <a:pt x="724" y="341"/>
                                  </a:lnTo>
                                  <a:lnTo>
                                    <a:pt x="794" y="310"/>
                                  </a:lnTo>
                                  <a:lnTo>
                                    <a:pt x="865" y="279"/>
                                  </a:lnTo>
                                  <a:lnTo>
                                    <a:pt x="937" y="247"/>
                                  </a:lnTo>
                                  <a:lnTo>
                                    <a:pt x="937" y="0"/>
                                  </a:lnTo>
                                  <a:lnTo>
                                    <a:pt x="874" y="30"/>
                                  </a:lnTo>
                                  <a:lnTo>
                                    <a:pt x="809" y="57"/>
                                  </a:lnTo>
                                  <a:lnTo>
                                    <a:pt x="744" y="84"/>
                                  </a:lnTo>
                                  <a:lnTo>
                                    <a:pt x="682" y="107"/>
                                  </a:lnTo>
                                  <a:lnTo>
                                    <a:pt x="626" y="127"/>
                                  </a:lnTo>
                                  <a:lnTo>
                                    <a:pt x="539" y="156"/>
                                  </a:lnTo>
                                  <a:lnTo>
                                    <a:pt x="464" y="177"/>
                                  </a:lnTo>
                                  <a:lnTo>
                                    <a:pt x="392" y="194"/>
                                  </a:lnTo>
                                  <a:lnTo>
                                    <a:pt x="326" y="208"/>
                                  </a:lnTo>
                                  <a:lnTo>
                                    <a:pt x="265" y="214"/>
                                  </a:lnTo>
                                  <a:lnTo>
                                    <a:pt x="179" y="217"/>
                                  </a:lnTo>
                                  <a:lnTo>
                                    <a:pt x="0" y="218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1" name="Freeform 30">
                              <a:extLst>
                                <a:ext uri="{FF2B5EF4-FFF2-40B4-BE49-F238E27FC236}">
                                  <a16:creationId xmlns:a16="http://schemas.microsoft.com/office/drawing/2014/main" id="{00000000-0008-0000-0300-00001F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17" y="85"/>
                              <a:ext cx="8" cy="14"/>
                            </a:xfrm>
                            <a:custGeom>
                              <a:avLst/>
                              <a:gdLst>
                                <a:gd name="T0" fmla="*/ 0 w 422"/>
                                <a:gd name="T1" fmla="*/ 0 h 752"/>
                                <a:gd name="T2" fmla="*/ 0 w 422"/>
                                <a:gd name="T3" fmla="*/ 0 h 752"/>
                                <a:gd name="T4" fmla="*/ 0 w 422"/>
                                <a:gd name="T5" fmla="*/ 0 h 752"/>
                                <a:gd name="T6" fmla="*/ 0 w 422"/>
                                <a:gd name="T7" fmla="*/ 0 h 752"/>
                                <a:gd name="T8" fmla="*/ 0 w 422"/>
                                <a:gd name="T9" fmla="*/ 0 h 752"/>
                                <a:gd name="T10" fmla="*/ 0 w 422"/>
                                <a:gd name="T11" fmla="*/ 0 h 752"/>
                                <a:gd name="T12" fmla="*/ 0 w 422"/>
                                <a:gd name="T13" fmla="*/ 0 h 752"/>
                                <a:gd name="T14" fmla="*/ 0 w 422"/>
                                <a:gd name="T15" fmla="*/ 0 h 752"/>
                                <a:gd name="T16" fmla="*/ 0 w 422"/>
                                <a:gd name="T17" fmla="*/ 0 h 752"/>
                                <a:gd name="T18" fmla="*/ 0 w 422"/>
                                <a:gd name="T19" fmla="*/ 0 h 752"/>
                                <a:gd name="T20" fmla="*/ 0 w 422"/>
                                <a:gd name="T21" fmla="*/ 0 h 752"/>
                                <a:gd name="T22" fmla="*/ 0 w 422"/>
                                <a:gd name="T23" fmla="*/ 0 h 752"/>
                                <a:gd name="T24" fmla="*/ 0 w 422"/>
                                <a:gd name="T25" fmla="*/ 0 h 752"/>
                                <a:gd name="T26" fmla="*/ 0 w 422"/>
                                <a:gd name="T27" fmla="*/ 0 h 752"/>
                                <a:gd name="T28" fmla="*/ 0 w 422"/>
                                <a:gd name="T29" fmla="*/ 0 h 752"/>
                                <a:gd name="T30" fmla="*/ 0 w 422"/>
                                <a:gd name="T31" fmla="*/ 0 h 752"/>
                                <a:gd name="T32" fmla="*/ 0 w 422"/>
                                <a:gd name="T33" fmla="*/ 0 h 752"/>
                                <a:gd name="T34" fmla="*/ 0 w 422"/>
                                <a:gd name="T35" fmla="*/ 0 h 752"/>
                                <a:gd name="T36" fmla="*/ 0 w 422"/>
                                <a:gd name="T37" fmla="*/ 0 h 752"/>
                                <a:gd name="T38" fmla="*/ 0 w 422"/>
                                <a:gd name="T39" fmla="*/ 0 h 752"/>
                                <a:gd name="T40" fmla="*/ 0 60000 65536"/>
                                <a:gd name="T41" fmla="*/ 0 60000 65536"/>
                                <a:gd name="T42" fmla="*/ 0 60000 65536"/>
                                <a:gd name="T43" fmla="*/ 0 60000 65536"/>
                                <a:gd name="T44" fmla="*/ 0 60000 65536"/>
                                <a:gd name="T45" fmla="*/ 0 60000 65536"/>
                                <a:gd name="T46" fmla="*/ 0 60000 65536"/>
                                <a:gd name="T47" fmla="*/ 0 60000 65536"/>
                                <a:gd name="T48" fmla="*/ 0 60000 65536"/>
                                <a:gd name="T49" fmla="*/ 0 60000 65536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  <a:gd name="T54" fmla="*/ 0 60000 65536"/>
                                <a:gd name="T55" fmla="*/ 0 60000 65536"/>
                                <a:gd name="T56" fmla="*/ 0 60000 65536"/>
                                <a:gd name="T57" fmla="*/ 0 60000 65536"/>
                                <a:gd name="T58" fmla="*/ 0 60000 65536"/>
                                <a:gd name="T59" fmla="*/ 0 60000 65536"/>
                              </a:gdLst>
                              <a:ahLst/>
                              <a:cxnLst>
                                <a:cxn ang="T40">
                                  <a:pos x="T0" y="T1"/>
                                </a:cxn>
                                <a:cxn ang="T41">
                                  <a:pos x="T2" y="T3"/>
                                </a:cxn>
                                <a:cxn ang="T42">
                                  <a:pos x="T4" y="T5"/>
                                </a:cxn>
                                <a:cxn ang="T43">
                                  <a:pos x="T6" y="T7"/>
                                </a:cxn>
                                <a:cxn ang="T44">
                                  <a:pos x="T8" y="T9"/>
                                </a:cxn>
                                <a:cxn ang="T45">
                                  <a:pos x="T10" y="T11"/>
                                </a:cxn>
                                <a:cxn ang="T46">
                                  <a:pos x="T12" y="T13"/>
                                </a:cxn>
                                <a:cxn ang="T47">
                                  <a:pos x="T14" y="T15"/>
                                </a:cxn>
                                <a:cxn ang="T48">
                                  <a:pos x="T16" y="T17"/>
                                </a:cxn>
                                <a:cxn ang="T49">
                                  <a:pos x="T18" y="T19"/>
                                </a:cxn>
                                <a:cxn ang="T50">
                                  <a:pos x="T20" y="T21"/>
                                </a:cxn>
                                <a:cxn ang="T51">
                                  <a:pos x="T22" y="T23"/>
                                </a:cxn>
                                <a:cxn ang="T52">
                                  <a:pos x="T24" y="T25"/>
                                </a:cxn>
                                <a:cxn ang="T53">
                                  <a:pos x="T26" y="T27"/>
                                </a:cxn>
                                <a:cxn ang="T54">
                                  <a:pos x="T28" y="T29"/>
                                </a:cxn>
                                <a:cxn ang="T55">
                                  <a:pos x="T30" y="T31"/>
                                </a:cxn>
                                <a:cxn ang="T56">
                                  <a:pos x="T32" y="T33"/>
                                </a:cxn>
                                <a:cxn ang="T57">
                                  <a:pos x="T34" y="T35"/>
                                </a:cxn>
                                <a:cxn ang="T58">
                                  <a:pos x="T36" y="T37"/>
                                </a:cxn>
                                <a:cxn ang="T59">
                                  <a:pos x="T38" y="T39"/>
                                </a:cxn>
                              </a:cxnLst>
                              <a:rect l="0" t="0" r="r" b="b"/>
                              <a:pathLst>
                                <a:path w="422" h="752">
                                  <a:moveTo>
                                    <a:pt x="118" y="752"/>
                                  </a:moveTo>
                                  <a:lnTo>
                                    <a:pt x="118" y="517"/>
                                  </a:lnTo>
                                  <a:lnTo>
                                    <a:pt x="0" y="634"/>
                                  </a:lnTo>
                                  <a:lnTo>
                                    <a:pt x="0" y="400"/>
                                  </a:lnTo>
                                  <a:lnTo>
                                    <a:pt x="118" y="236"/>
                                  </a:lnTo>
                                  <a:lnTo>
                                    <a:pt x="0" y="236"/>
                                  </a:lnTo>
                                  <a:lnTo>
                                    <a:pt x="0" y="130"/>
                                  </a:lnTo>
                                  <a:lnTo>
                                    <a:pt x="118" y="130"/>
                                  </a:lnTo>
                                  <a:lnTo>
                                    <a:pt x="118" y="0"/>
                                  </a:lnTo>
                                  <a:lnTo>
                                    <a:pt x="305" y="0"/>
                                  </a:lnTo>
                                  <a:lnTo>
                                    <a:pt x="305" y="130"/>
                                  </a:lnTo>
                                  <a:lnTo>
                                    <a:pt x="422" y="130"/>
                                  </a:lnTo>
                                  <a:lnTo>
                                    <a:pt x="422" y="236"/>
                                  </a:lnTo>
                                  <a:lnTo>
                                    <a:pt x="305" y="236"/>
                                  </a:lnTo>
                                  <a:lnTo>
                                    <a:pt x="422" y="400"/>
                                  </a:lnTo>
                                  <a:lnTo>
                                    <a:pt x="422" y="646"/>
                                  </a:lnTo>
                                  <a:lnTo>
                                    <a:pt x="305" y="482"/>
                                  </a:lnTo>
                                  <a:lnTo>
                                    <a:pt x="303" y="483"/>
                                  </a:lnTo>
                                  <a:lnTo>
                                    <a:pt x="305" y="752"/>
                                  </a:lnTo>
                                  <a:lnTo>
                                    <a:pt x="118" y="752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2" name="Freeform 31">
                              <a:extLst>
                                <a:ext uri="{FF2B5EF4-FFF2-40B4-BE49-F238E27FC236}">
                                  <a16:creationId xmlns:a16="http://schemas.microsoft.com/office/drawing/2014/main" id="{00000000-0008-0000-0300-000020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27" y="93"/>
                              <a:ext cx="3" cy="2"/>
                            </a:xfrm>
                            <a:custGeom>
                              <a:avLst/>
                              <a:gdLst>
                                <a:gd name="T0" fmla="*/ 0 w 141"/>
                                <a:gd name="T1" fmla="*/ 0 h 105"/>
                                <a:gd name="T2" fmla="*/ 0 w 141"/>
                                <a:gd name="T3" fmla="*/ 0 h 105"/>
                                <a:gd name="T4" fmla="*/ 0 w 141"/>
                                <a:gd name="T5" fmla="*/ 0 h 105"/>
                                <a:gd name="T6" fmla="*/ 0 w 141"/>
                                <a:gd name="T7" fmla="*/ 0 h 105"/>
                                <a:gd name="T8" fmla="*/ 0 w 141"/>
                                <a:gd name="T9" fmla="*/ 0 h 105"/>
                                <a:gd name="T10" fmla="*/ 0 60000 65536"/>
                                <a:gd name="T11" fmla="*/ 0 60000 65536"/>
                                <a:gd name="T12" fmla="*/ 0 60000 65536"/>
                                <a:gd name="T13" fmla="*/ 0 60000 65536"/>
                                <a:gd name="T14" fmla="*/ 0 60000 65536"/>
                              </a:gdLst>
                              <a:ahLst/>
                              <a:cxnLst>
                                <a:cxn ang="T10">
                                  <a:pos x="T0" y="T1"/>
                                </a:cxn>
                                <a:cxn ang="T11">
                                  <a:pos x="T2" y="T3"/>
                                </a:cxn>
                                <a:cxn ang="T12">
                                  <a:pos x="T4" y="T5"/>
                                </a:cxn>
                                <a:cxn ang="T13">
                                  <a:pos x="T6" y="T7"/>
                                </a:cxn>
                                <a:cxn ang="T14">
                                  <a:pos x="T8" y="T9"/>
                                </a:cxn>
                              </a:cxnLst>
                              <a:rect l="0" t="0" r="r" b="b"/>
                              <a:pathLst>
                                <a:path w="141" h="105">
                                  <a:moveTo>
                                    <a:pt x="0" y="0"/>
                                  </a:moveTo>
                                  <a:lnTo>
                                    <a:pt x="2" y="1"/>
                                  </a:lnTo>
                                  <a:lnTo>
                                    <a:pt x="141" y="0"/>
                                  </a:lnTo>
                                  <a:lnTo>
                                    <a:pt x="141" y="105"/>
                                  </a:lnTo>
                                  <a:lnTo>
                                    <a:pt x="0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3" name="Rectangle 32">
                              <a:extLst>
                                <a:ext uri="{FF2B5EF4-FFF2-40B4-BE49-F238E27FC236}">
                                  <a16:creationId xmlns:a16="http://schemas.microsoft.com/office/drawing/2014/main" id="{00000000-0008-0000-0300-000021000000}"/>
                                </a:ext>
                              </a:extLst>
                            </xdr:cNvPr>
                            <xdr:cNvSpPr>
                              <a:spLocks noChangeArrowheads="1"/>
                            </xdr:cNvSpPr>
                          </xdr:nvSpPr>
                          <xdr:spPr bwMode="auto">
                            <a:xfrm>
                              <a:off x="639" y="87"/>
                              <a:ext cx="19" cy="2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miter lim="800000"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4" name="Freeform 33">
                              <a:extLst>
                                <a:ext uri="{FF2B5EF4-FFF2-40B4-BE49-F238E27FC236}">
                                  <a16:creationId xmlns:a16="http://schemas.microsoft.com/office/drawing/2014/main" id="{00000000-0008-0000-0300-000022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39" y="96"/>
                              <a:ext cx="11" cy="3"/>
                            </a:xfrm>
                            <a:custGeom>
                              <a:avLst/>
                              <a:gdLst>
                                <a:gd name="T0" fmla="*/ 0 w 630"/>
                                <a:gd name="T1" fmla="*/ 0 h 130"/>
                                <a:gd name="T2" fmla="*/ 0 w 630"/>
                                <a:gd name="T3" fmla="*/ 0 h 130"/>
                                <a:gd name="T4" fmla="*/ 0 w 630"/>
                                <a:gd name="T5" fmla="*/ 0 h 130"/>
                                <a:gd name="T6" fmla="*/ 0 w 630"/>
                                <a:gd name="T7" fmla="*/ 0 h 130"/>
                                <a:gd name="T8" fmla="*/ 0 w 630"/>
                                <a:gd name="T9" fmla="*/ 0 h 130"/>
                                <a:gd name="T10" fmla="*/ 0 w 630"/>
                                <a:gd name="T11" fmla="*/ 0 h 130"/>
                                <a:gd name="T12" fmla="*/ 0 w 630"/>
                                <a:gd name="T13" fmla="*/ 0 h 130"/>
                                <a:gd name="T14" fmla="*/ 0 w 630"/>
                                <a:gd name="T15" fmla="*/ 0 h 130"/>
                                <a:gd name="T16" fmla="*/ 0 w 630"/>
                                <a:gd name="T17" fmla="*/ 0 h 130"/>
                                <a:gd name="T18" fmla="*/ 0 w 630"/>
                                <a:gd name="T19" fmla="*/ 0 h 130"/>
                                <a:gd name="T20" fmla="*/ 0 w 630"/>
                                <a:gd name="T21" fmla="*/ 0 h 130"/>
                                <a:gd name="T22" fmla="*/ 0 w 630"/>
                                <a:gd name="T23" fmla="*/ 0 h 130"/>
                                <a:gd name="T24" fmla="*/ 0 w 630"/>
                                <a:gd name="T25" fmla="*/ 0 h 130"/>
                                <a:gd name="T26" fmla="*/ 0 w 630"/>
                                <a:gd name="T27" fmla="*/ 0 h 130"/>
                                <a:gd name="T28" fmla="*/ 0 w 630"/>
                                <a:gd name="T29" fmla="*/ 0 h 130"/>
                                <a:gd name="T30" fmla="*/ 0 w 630"/>
                                <a:gd name="T31" fmla="*/ 0 h 130"/>
                                <a:gd name="T32" fmla="*/ 0 w 630"/>
                                <a:gd name="T33" fmla="*/ 0 h 130"/>
                                <a:gd name="T34" fmla="*/ 0 w 630"/>
                                <a:gd name="T35" fmla="*/ 0 h 130"/>
                                <a:gd name="T36" fmla="*/ 0 w 630"/>
                                <a:gd name="T37" fmla="*/ 0 h 130"/>
                                <a:gd name="T38" fmla="*/ 0 w 630"/>
                                <a:gd name="T39" fmla="*/ 0 h 130"/>
                                <a:gd name="T40" fmla="*/ 0 w 630"/>
                                <a:gd name="T41" fmla="*/ 0 h 130"/>
                                <a:gd name="T42" fmla="*/ 0 60000 65536"/>
                                <a:gd name="T43" fmla="*/ 0 60000 65536"/>
                                <a:gd name="T44" fmla="*/ 0 60000 65536"/>
                                <a:gd name="T45" fmla="*/ 0 60000 65536"/>
                                <a:gd name="T46" fmla="*/ 0 60000 65536"/>
                                <a:gd name="T47" fmla="*/ 0 60000 65536"/>
                                <a:gd name="T48" fmla="*/ 0 60000 65536"/>
                                <a:gd name="T49" fmla="*/ 0 60000 65536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  <a:gd name="T54" fmla="*/ 0 60000 65536"/>
                                <a:gd name="T55" fmla="*/ 0 60000 65536"/>
                                <a:gd name="T56" fmla="*/ 0 60000 65536"/>
                                <a:gd name="T57" fmla="*/ 0 60000 65536"/>
                                <a:gd name="T58" fmla="*/ 0 60000 65536"/>
                                <a:gd name="T59" fmla="*/ 0 60000 65536"/>
                                <a:gd name="T60" fmla="*/ 0 60000 65536"/>
                                <a:gd name="T61" fmla="*/ 0 60000 65536"/>
                                <a:gd name="T62" fmla="*/ 0 60000 65536"/>
                              </a:gdLst>
                              <a:ahLst/>
                              <a:cxnLst>
                                <a:cxn ang="T42">
                                  <a:pos x="T0" y="T1"/>
                                </a:cxn>
                                <a:cxn ang="T43">
                                  <a:pos x="T2" y="T3"/>
                                </a:cxn>
                                <a:cxn ang="T44">
                                  <a:pos x="T4" y="T5"/>
                                </a:cxn>
                                <a:cxn ang="T45">
                                  <a:pos x="T6" y="T7"/>
                                </a:cxn>
                                <a:cxn ang="T46">
                                  <a:pos x="T8" y="T9"/>
                                </a:cxn>
                                <a:cxn ang="T47">
                                  <a:pos x="T10" y="T11"/>
                                </a:cxn>
                                <a:cxn ang="T48">
                                  <a:pos x="T12" y="T13"/>
                                </a:cxn>
                                <a:cxn ang="T49">
                                  <a:pos x="T14" y="T15"/>
                                </a:cxn>
                                <a:cxn ang="T50">
                                  <a:pos x="T16" y="T17"/>
                                </a:cxn>
                                <a:cxn ang="T51">
                                  <a:pos x="T18" y="T19"/>
                                </a:cxn>
                                <a:cxn ang="T52">
                                  <a:pos x="T20" y="T21"/>
                                </a:cxn>
                                <a:cxn ang="T53">
                                  <a:pos x="T22" y="T23"/>
                                </a:cxn>
                                <a:cxn ang="T54">
                                  <a:pos x="T24" y="T25"/>
                                </a:cxn>
                                <a:cxn ang="T55">
                                  <a:pos x="T26" y="T27"/>
                                </a:cxn>
                                <a:cxn ang="T56">
                                  <a:pos x="T28" y="T29"/>
                                </a:cxn>
                                <a:cxn ang="T57">
                                  <a:pos x="T30" y="T31"/>
                                </a:cxn>
                                <a:cxn ang="T58">
                                  <a:pos x="T32" y="T33"/>
                                </a:cxn>
                                <a:cxn ang="T59">
                                  <a:pos x="T34" y="T35"/>
                                </a:cxn>
                                <a:cxn ang="T60">
                                  <a:pos x="T36" y="T37"/>
                                </a:cxn>
                                <a:cxn ang="T61">
                                  <a:pos x="T38" y="T39"/>
                                </a:cxn>
                                <a:cxn ang="T62">
                                  <a:pos x="T40" y="T41"/>
                                </a:cxn>
                              </a:cxnLst>
                              <a:rect l="0" t="0" r="r" b="b"/>
                              <a:pathLst>
                                <a:path w="630" h="130">
                                  <a:moveTo>
                                    <a:pt x="0" y="127"/>
                                  </a:moveTo>
                                  <a:lnTo>
                                    <a:pt x="47" y="130"/>
                                  </a:lnTo>
                                  <a:lnTo>
                                    <a:pt x="111" y="127"/>
                                  </a:lnTo>
                                  <a:lnTo>
                                    <a:pt x="160" y="127"/>
                                  </a:lnTo>
                                  <a:lnTo>
                                    <a:pt x="208" y="120"/>
                                  </a:lnTo>
                                  <a:lnTo>
                                    <a:pt x="240" y="118"/>
                                  </a:lnTo>
                                  <a:lnTo>
                                    <a:pt x="281" y="112"/>
                                  </a:lnTo>
                                  <a:lnTo>
                                    <a:pt x="307" y="106"/>
                                  </a:lnTo>
                                  <a:lnTo>
                                    <a:pt x="328" y="103"/>
                                  </a:lnTo>
                                  <a:lnTo>
                                    <a:pt x="357" y="95"/>
                                  </a:lnTo>
                                  <a:lnTo>
                                    <a:pt x="404" y="83"/>
                                  </a:lnTo>
                                  <a:lnTo>
                                    <a:pt x="438" y="73"/>
                                  </a:lnTo>
                                  <a:lnTo>
                                    <a:pt x="474" y="62"/>
                                  </a:lnTo>
                                  <a:lnTo>
                                    <a:pt x="514" y="48"/>
                                  </a:lnTo>
                                  <a:lnTo>
                                    <a:pt x="547" y="36"/>
                                  </a:lnTo>
                                  <a:lnTo>
                                    <a:pt x="576" y="24"/>
                                  </a:lnTo>
                                  <a:lnTo>
                                    <a:pt x="574" y="24"/>
                                  </a:lnTo>
                                  <a:lnTo>
                                    <a:pt x="603" y="12"/>
                                  </a:lnTo>
                                  <a:lnTo>
                                    <a:pt x="630" y="0"/>
                                  </a:lnTo>
                                  <a:lnTo>
                                    <a:pt x="2" y="9"/>
                                  </a:lnTo>
                                  <a:lnTo>
                                    <a:pt x="0" y="127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5" name="Freeform 34">
                              <a:extLst>
                                <a:ext uri="{FF2B5EF4-FFF2-40B4-BE49-F238E27FC236}">
                                  <a16:creationId xmlns:a16="http://schemas.microsoft.com/office/drawing/2014/main" id="{00000000-0008-0000-0300-000023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51" y="89"/>
                              <a:ext cx="8" cy="10"/>
                            </a:xfrm>
                            <a:custGeom>
                              <a:avLst/>
                              <a:gdLst>
                                <a:gd name="T0" fmla="*/ 0 w 399"/>
                                <a:gd name="T1" fmla="*/ 0 h 516"/>
                                <a:gd name="T2" fmla="*/ 0 w 399"/>
                                <a:gd name="T3" fmla="*/ 0 h 516"/>
                                <a:gd name="T4" fmla="*/ 0 w 399"/>
                                <a:gd name="T5" fmla="*/ 0 h 516"/>
                                <a:gd name="T6" fmla="*/ 0 w 399"/>
                                <a:gd name="T7" fmla="*/ 0 h 516"/>
                                <a:gd name="T8" fmla="*/ 0 w 399"/>
                                <a:gd name="T9" fmla="*/ 0 h 516"/>
                                <a:gd name="T10" fmla="*/ 0 w 399"/>
                                <a:gd name="T11" fmla="*/ 0 h 516"/>
                                <a:gd name="T12" fmla="*/ 0 w 399"/>
                                <a:gd name="T13" fmla="*/ 0 h 516"/>
                                <a:gd name="T14" fmla="*/ 0 w 399"/>
                                <a:gd name="T15" fmla="*/ 0 h 516"/>
                                <a:gd name="T16" fmla="*/ 0 w 399"/>
                                <a:gd name="T17" fmla="*/ 0 h 516"/>
                                <a:gd name="T18" fmla="*/ 0 w 399"/>
                                <a:gd name="T19" fmla="*/ 0 h 516"/>
                                <a:gd name="T20" fmla="*/ 0 w 399"/>
                                <a:gd name="T21" fmla="*/ 0 h 516"/>
                                <a:gd name="T22" fmla="*/ 0 w 399"/>
                                <a:gd name="T23" fmla="*/ 0 h 516"/>
                                <a:gd name="T24" fmla="*/ 0 w 399"/>
                                <a:gd name="T25" fmla="*/ 0 h 516"/>
                                <a:gd name="T26" fmla="*/ 0 w 399"/>
                                <a:gd name="T27" fmla="*/ 0 h 516"/>
                                <a:gd name="T28" fmla="*/ 0 w 399"/>
                                <a:gd name="T29" fmla="*/ 0 h 516"/>
                                <a:gd name="T30" fmla="*/ 0 w 399"/>
                                <a:gd name="T31" fmla="*/ 0 h 516"/>
                                <a:gd name="T32" fmla="*/ 0 w 399"/>
                                <a:gd name="T33" fmla="*/ 0 h 516"/>
                                <a:gd name="T34" fmla="*/ 0 w 399"/>
                                <a:gd name="T35" fmla="*/ 0 h 516"/>
                                <a:gd name="T36" fmla="*/ 0 w 399"/>
                                <a:gd name="T37" fmla="*/ 0 h 516"/>
                                <a:gd name="T38" fmla="*/ 0 w 399"/>
                                <a:gd name="T39" fmla="*/ 0 h 516"/>
                                <a:gd name="T40" fmla="*/ 0 w 399"/>
                                <a:gd name="T41" fmla="*/ 0 h 516"/>
                                <a:gd name="T42" fmla="*/ 0 w 399"/>
                                <a:gd name="T43" fmla="*/ 0 h 516"/>
                                <a:gd name="T44" fmla="*/ 0 w 399"/>
                                <a:gd name="T45" fmla="*/ 0 h 516"/>
                                <a:gd name="T46" fmla="*/ 0 w 399"/>
                                <a:gd name="T47" fmla="*/ 0 h 516"/>
                                <a:gd name="T48" fmla="*/ 0 w 399"/>
                                <a:gd name="T49" fmla="*/ 0 h 516"/>
                                <a:gd name="T50" fmla="*/ 0 w 399"/>
                                <a:gd name="T51" fmla="*/ 0 h 516"/>
                                <a:gd name="T52" fmla="*/ 0 w 399"/>
                                <a:gd name="T53" fmla="*/ 0 h 516"/>
                                <a:gd name="T54" fmla="*/ 0 w 399"/>
                                <a:gd name="T55" fmla="*/ 0 h 516"/>
                                <a:gd name="T56" fmla="*/ 0 w 399"/>
                                <a:gd name="T57" fmla="*/ 0 h 516"/>
                                <a:gd name="T58" fmla="*/ 0 w 399"/>
                                <a:gd name="T59" fmla="*/ 0 h 516"/>
                                <a:gd name="T60" fmla="*/ 0 w 399"/>
                                <a:gd name="T61" fmla="*/ 0 h 516"/>
                                <a:gd name="T62" fmla="*/ 0 60000 65536"/>
                                <a:gd name="T63" fmla="*/ 0 60000 65536"/>
                                <a:gd name="T64" fmla="*/ 0 60000 65536"/>
                                <a:gd name="T65" fmla="*/ 0 60000 65536"/>
                                <a:gd name="T66" fmla="*/ 0 60000 65536"/>
                                <a:gd name="T67" fmla="*/ 0 60000 65536"/>
                                <a:gd name="T68" fmla="*/ 0 60000 65536"/>
                                <a:gd name="T69" fmla="*/ 0 60000 65536"/>
                                <a:gd name="T70" fmla="*/ 0 60000 65536"/>
                                <a:gd name="T71" fmla="*/ 0 60000 65536"/>
                                <a:gd name="T72" fmla="*/ 0 60000 65536"/>
                                <a:gd name="T73" fmla="*/ 0 60000 65536"/>
                                <a:gd name="T74" fmla="*/ 0 60000 65536"/>
                                <a:gd name="T75" fmla="*/ 0 60000 65536"/>
                                <a:gd name="T76" fmla="*/ 0 60000 65536"/>
                                <a:gd name="T77" fmla="*/ 0 60000 65536"/>
                                <a:gd name="T78" fmla="*/ 0 60000 65536"/>
                                <a:gd name="T79" fmla="*/ 0 60000 65536"/>
                                <a:gd name="T80" fmla="*/ 0 60000 65536"/>
                                <a:gd name="T81" fmla="*/ 0 60000 65536"/>
                                <a:gd name="T82" fmla="*/ 0 60000 65536"/>
                                <a:gd name="T83" fmla="*/ 0 60000 65536"/>
                                <a:gd name="T84" fmla="*/ 0 60000 65536"/>
                                <a:gd name="T85" fmla="*/ 0 60000 65536"/>
                                <a:gd name="T86" fmla="*/ 0 60000 65536"/>
                                <a:gd name="T87" fmla="*/ 0 60000 65536"/>
                                <a:gd name="T88" fmla="*/ 0 60000 65536"/>
                                <a:gd name="T89" fmla="*/ 0 60000 65536"/>
                                <a:gd name="T90" fmla="*/ 0 60000 65536"/>
                                <a:gd name="T91" fmla="*/ 0 60000 65536"/>
                                <a:gd name="T92" fmla="*/ 0 60000 65536"/>
                              </a:gdLst>
                              <a:ahLst/>
                              <a:cxnLst>
                                <a:cxn ang="T62">
                                  <a:pos x="T0" y="T1"/>
                                </a:cxn>
                                <a:cxn ang="T63">
                                  <a:pos x="T2" y="T3"/>
                                </a:cxn>
                                <a:cxn ang="T64">
                                  <a:pos x="T4" y="T5"/>
                                </a:cxn>
                                <a:cxn ang="T65">
                                  <a:pos x="T6" y="T7"/>
                                </a:cxn>
                                <a:cxn ang="T66">
                                  <a:pos x="T8" y="T9"/>
                                </a:cxn>
                                <a:cxn ang="T67">
                                  <a:pos x="T10" y="T11"/>
                                </a:cxn>
                                <a:cxn ang="T68">
                                  <a:pos x="T12" y="T13"/>
                                </a:cxn>
                                <a:cxn ang="T69">
                                  <a:pos x="T14" y="T15"/>
                                </a:cxn>
                                <a:cxn ang="T70">
                                  <a:pos x="T16" y="T17"/>
                                </a:cxn>
                                <a:cxn ang="T71">
                                  <a:pos x="T18" y="T19"/>
                                </a:cxn>
                                <a:cxn ang="T72">
                                  <a:pos x="T20" y="T21"/>
                                </a:cxn>
                                <a:cxn ang="T73">
                                  <a:pos x="T22" y="T23"/>
                                </a:cxn>
                                <a:cxn ang="T74">
                                  <a:pos x="T24" y="T25"/>
                                </a:cxn>
                                <a:cxn ang="T75">
                                  <a:pos x="T26" y="T27"/>
                                </a:cxn>
                                <a:cxn ang="T76">
                                  <a:pos x="T28" y="T29"/>
                                </a:cxn>
                                <a:cxn ang="T77">
                                  <a:pos x="T30" y="T31"/>
                                </a:cxn>
                                <a:cxn ang="T78">
                                  <a:pos x="T32" y="T33"/>
                                </a:cxn>
                                <a:cxn ang="T79">
                                  <a:pos x="T34" y="T35"/>
                                </a:cxn>
                                <a:cxn ang="T80">
                                  <a:pos x="T36" y="T37"/>
                                </a:cxn>
                                <a:cxn ang="T81">
                                  <a:pos x="T38" y="T39"/>
                                </a:cxn>
                                <a:cxn ang="T82">
                                  <a:pos x="T40" y="T41"/>
                                </a:cxn>
                                <a:cxn ang="T83">
                                  <a:pos x="T42" y="T43"/>
                                </a:cxn>
                                <a:cxn ang="T84">
                                  <a:pos x="T44" y="T45"/>
                                </a:cxn>
                                <a:cxn ang="T85">
                                  <a:pos x="T46" y="T47"/>
                                </a:cxn>
                                <a:cxn ang="T86">
                                  <a:pos x="T48" y="T49"/>
                                </a:cxn>
                                <a:cxn ang="T87">
                                  <a:pos x="T50" y="T51"/>
                                </a:cxn>
                                <a:cxn ang="T88">
                                  <a:pos x="T52" y="T53"/>
                                </a:cxn>
                                <a:cxn ang="T89">
                                  <a:pos x="T54" y="T55"/>
                                </a:cxn>
                                <a:cxn ang="T90">
                                  <a:pos x="T56" y="T57"/>
                                </a:cxn>
                                <a:cxn ang="T91">
                                  <a:pos x="T58" y="T59"/>
                                </a:cxn>
                                <a:cxn ang="T92">
                                  <a:pos x="T60" y="T61"/>
                                </a:cxn>
                              </a:cxnLst>
                              <a:rect l="0" t="0" r="r" b="b"/>
                              <a:pathLst>
                                <a:path w="399" h="516">
                                  <a:moveTo>
                                    <a:pt x="0" y="0"/>
                                  </a:moveTo>
                                  <a:lnTo>
                                    <a:pt x="0" y="3"/>
                                  </a:lnTo>
                                  <a:lnTo>
                                    <a:pt x="5" y="38"/>
                                  </a:lnTo>
                                  <a:lnTo>
                                    <a:pt x="5" y="70"/>
                                  </a:lnTo>
                                  <a:lnTo>
                                    <a:pt x="9" y="106"/>
                                  </a:lnTo>
                                  <a:lnTo>
                                    <a:pt x="17" y="141"/>
                                  </a:lnTo>
                                  <a:lnTo>
                                    <a:pt x="23" y="194"/>
                                  </a:lnTo>
                                  <a:lnTo>
                                    <a:pt x="32" y="229"/>
                                  </a:lnTo>
                                  <a:lnTo>
                                    <a:pt x="38" y="258"/>
                                  </a:lnTo>
                                  <a:lnTo>
                                    <a:pt x="53" y="305"/>
                                  </a:lnTo>
                                  <a:lnTo>
                                    <a:pt x="64" y="337"/>
                                  </a:lnTo>
                                  <a:lnTo>
                                    <a:pt x="79" y="374"/>
                                  </a:lnTo>
                                  <a:lnTo>
                                    <a:pt x="90" y="407"/>
                                  </a:lnTo>
                                  <a:lnTo>
                                    <a:pt x="108" y="448"/>
                                  </a:lnTo>
                                  <a:lnTo>
                                    <a:pt x="140" y="513"/>
                                  </a:lnTo>
                                  <a:lnTo>
                                    <a:pt x="399" y="516"/>
                                  </a:lnTo>
                                  <a:lnTo>
                                    <a:pt x="396" y="513"/>
                                  </a:lnTo>
                                  <a:lnTo>
                                    <a:pt x="372" y="475"/>
                                  </a:lnTo>
                                  <a:lnTo>
                                    <a:pt x="354" y="440"/>
                                  </a:lnTo>
                                  <a:lnTo>
                                    <a:pt x="334" y="405"/>
                                  </a:lnTo>
                                  <a:lnTo>
                                    <a:pt x="317" y="366"/>
                                  </a:lnTo>
                                  <a:lnTo>
                                    <a:pt x="299" y="328"/>
                                  </a:lnTo>
                                  <a:lnTo>
                                    <a:pt x="285" y="293"/>
                                  </a:lnTo>
                                  <a:lnTo>
                                    <a:pt x="270" y="249"/>
                                  </a:lnTo>
                                  <a:lnTo>
                                    <a:pt x="255" y="205"/>
                                  </a:lnTo>
                                  <a:lnTo>
                                    <a:pt x="235" y="159"/>
                                  </a:lnTo>
                                  <a:lnTo>
                                    <a:pt x="226" y="121"/>
                                  </a:lnTo>
                                  <a:lnTo>
                                    <a:pt x="220" y="89"/>
                                  </a:lnTo>
                                  <a:lnTo>
                                    <a:pt x="214" y="41"/>
                                  </a:lnTo>
                                  <a:lnTo>
                                    <a:pt x="209" y="0"/>
                                  </a:lnTo>
                                  <a:lnTo>
                                    <a:pt x="0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6" name="Freeform 35">
                              <a:extLst>
                                <a:ext uri="{FF2B5EF4-FFF2-40B4-BE49-F238E27FC236}">
                                  <a16:creationId xmlns:a16="http://schemas.microsoft.com/office/drawing/2014/main" id="{00000000-0008-0000-0300-000024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62" y="94"/>
                              <a:ext cx="18" cy="5"/>
                            </a:xfrm>
                            <a:custGeom>
                              <a:avLst/>
                              <a:gdLst>
                                <a:gd name="T0" fmla="*/ 0 w 986"/>
                                <a:gd name="T1" fmla="*/ 0 h 235"/>
                                <a:gd name="T2" fmla="*/ 0 w 986"/>
                                <a:gd name="T3" fmla="*/ 0 h 235"/>
                                <a:gd name="T4" fmla="*/ 0 w 986"/>
                                <a:gd name="T5" fmla="*/ 0 h 235"/>
                                <a:gd name="T6" fmla="*/ 0 w 986"/>
                                <a:gd name="T7" fmla="*/ 0 h 235"/>
                                <a:gd name="T8" fmla="*/ 0 w 986"/>
                                <a:gd name="T9" fmla="*/ 0 h 235"/>
                                <a:gd name="T10" fmla="*/ 0 w 986"/>
                                <a:gd name="T11" fmla="*/ 0 h 235"/>
                                <a:gd name="T12" fmla="*/ 0 60000 65536"/>
                                <a:gd name="T13" fmla="*/ 0 60000 65536"/>
                                <a:gd name="T14" fmla="*/ 0 60000 65536"/>
                                <a:gd name="T15" fmla="*/ 0 60000 65536"/>
                                <a:gd name="T16" fmla="*/ 0 60000 65536"/>
                                <a:gd name="T17" fmla="*/ 0 60000 65536"/>
                              </a:gdLst>
                              <a:ahLst/>
                              <a:cxnLst>
                                <a:cxn ang="T12">
                                  <a:pos x="T0" y="T1"/>
                                </a:cxn>
                                <a:cxn ang="T13">
                                  <a:pos x="T2" y="T3"/>
                                </a:cxn>
                                <a:cxn ang="T14">
                                  <a:pos x="T4" y="T5"/>
                                </a:cxn>
                                <a:cxn ang="T15">
                                  <a:pos x="T6" y="T7"/>
                                </a:cxn>
                                <a:cxn ang="T16">
                                  <a:pos x="T8" y="T9"/>
                                </a:cxn>
                                <a:cxn ang="T17">
                                  <a:pos x="T10" y="T11"/>
                                </a:cxn>
                              </a:cxnLst>
                              <a:rect l="0" t="0" r="r" b="b"/>
                              <a:pathLst>
                                <a:path w="986" h="235">
                                  <a:moveTo>
                                    <a:pt x="94" y="0"/>
                                  </a:moveTo>
                                  <a:lnTo>
                                    <a:pt x="0" y="235"/>
                                  </a:lnTo>
                                  <a:lnTo>
                                    <a:pt x="4" y="234"/>
                                  </a:lnTo>
                                  <a:lnTo>
                                    <a:pt x="986" y="235"/>
                                  </a:lnTo>
                                  <a:lnTo>
                                    <a:pt x="892" y="0"/>
                                  </a:lnTo>
                                  <a:lnTo>
                                    <a:pt x="94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7" name="Freeform 36">
                              <a:extLst>
                                <a:ext uri="{FF2B5EF4-FFF2-40B4-BE49-F238E27FC236}">
                                  <a16:creationId xmlns:a16="http://schemas.microsoft.com/office/drawing/2014/main" id="{00000000-0008-0000-0300-000025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67" y="94"/>
                              <a:ext cx="7" cy="3"/>
                            </a:xfrm>
                            <a:custGeom>
                              <a:avLst/>
                              <a:gdLst>
                                <a:gd name="T0" fmla="*/ 0 w 422"/>
                                <a:gd name="T1" fmla="*/ 0 h 119"/>
                                <a:gd name="T2" fmla="*/ 0 w 422"/>
                                <a:gd name="T3" fmla="*/ 0 h 119"/>
                                <a:gd name="T4" fmla="*/ 0 w 422"/>
                                <a:gd name="T5" fmla="*/ 0 h 119"/>
                                <a:gd name="T6" fmla="*/ 0 w 422"/>
                                <a:gd name="T7" fmla="*/ 0 h 119"/>
                                <a:gd name="T8" fmla="*/ 0 w 422"/>
                                <a:gd name="T9" fmla="*/ 0 h 119"/>
                                <a:gd name="T10" fmla="*/ 0 60000 65536"/>
                                <a:gd name="T11" fmla="*/ 0 60000 65536"/>
                                <a:gd name="T12" fmla="*/ 0 60000 65536"/>
                                <a:gd name="T13" fmla="*/ 0 60000 65536"/>
                                <a:gd name="T14" fmla="*/ 0 60000 65536"/>
                              </a:gdLst>
                              <a:ahLst/>
                              <a:cxnLst>
                                <a:cxn ang="T10">
                                  <a:pos x="T0" y="T1"/>
                                </a:cxn>
                                <a:cxn ang="T11">
                                  <a:pos x="T2" y="T3"/>
                                </a:cxn>
                                <a:cxn ang="T12">
                                  <a:pos x="T4" y="T5"/>
                                </a:cxn>
                                <a:cxn ang="T13">
                                  <a:pos x="T6" y="T7"/>
                                </a:cxn>
                                <a:cxn ang="T14">
                                  <a:pos x="T8" y="T9"/>
                                </a:cxn>
                              </a:cxnLst>
                              <a:rect l="0" t="0" r="r" b="b"/>
                              <a:pathLst>
                                <a:path w="422" h="119">
                                  <a:moveTo>
                                    <a:pt x="47" y="0"/>
                                  </a:moveTo>
                                  <a:lnTo>
                                    <a:pt x="0" y="119"/>
                                  </a:lnTo>
                                  <a:lnTo>
                                    <a:pt x="422" y="119"/>
                                  </a:lnTo>
                                  <a:lnTo>
                                    <a:pt x="363" y="0"/>
                                  </a:lnTo>
                                  <a:lnTo>
                                    <a:pt x="47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FFFFFF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8" name="Freeform 37">
                              <a:extLst>
                                <a:ext uri="{FF2B5EF4-FFF2-40B4-BE49-F238E27FC236}">
                                  <a16:creationId xmlns:a16="http://schemas.microsoft.com/office/drawing/2014/main" id="{00000000-0008-0000-0300-000026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60" y="85"/>
                              <a:ext cx="21" cy="5"/>
                            </a:xfrm>
                            <a:custGeom>
                              <a:avLst/>
                              <a:gdLst>
                                <a:gd name="T0" fmla="*/ 0 w 1175"/>
                                <a:gd name="T1" fmla="*/ 0 h 275"/>
                                <a:gd name="T2" fmla="*/ 0 w 1175"/>
                                <a:gd name="T3" fmla="*/ 0 h 275"/>
                                <a:gd name="T4" fmla="*/ 0 w 1175"/>
                                <a:gd name="T5" fmla="*/ 0 h 275"/>
                                <a:gd name="T6" fmla="*/ 0 w 1175"/>
                                <a:gd name="T7" fmla="*/ 0 h 275"/>
                                <a:gd name="T8" fmla="*/ 0 w 1175"/>
                                <a:gd name="T9" fmla="*/ 0 h 275"/>
                                <a:gd name="T10" fmla="*/ 0 w 1175"/>
                                <a:gd name="T11" fmla="*/ 0 h 275"/>
                                <a:gd name="T12" fmla="*/ 0 w 1175"/>
                                <a:gd name="T13" fmla="*/ 0 h 275"/>
                                <a:gd name="T14" fmla="*/ 0 w 1175"/>
                                <a:gd name="T15" fmla="*/ 0 h 275"/>
                                <a:gd name="T16" fmla="*/ 0 w 1175"/>
                                <a:gd name="T17" fmla="*/ 0 h 275"/>
                                <a:gd name="T18" fmla="*/ 0 w 1175"/>
                                <a:gd name="T19" fmla="*/ 0 h 275"/>
                                <a:gd name="T20" fmla="*/ 0 w 1175"/>
                                <a:gd name="T21" fmla="*/ 0 h 275"/>
                                <a:gd name="T22" fmla="*/ 0 w 1175"/>
                                <a:gd name="T23" fmla="*/ 0 h 275"/>
                                <a:gd name="T24" fmla="*/ 0 w 1175"/>
                                <a:gd name="T25" fmla="*/ 0 h 275"/>
                                <a:gd name="T26" fmla="*/ 0 w 1175"/>
                                <a:gd name="T27" fmla="*/ 0 h 275"/>
                                <a:gd name="T28" fmla="*/ 0 w 1175"/>
                                <a:gd name="T29" fmla="*/ 0 h 275"/>
                                <a:gd name="T30" fmla="*/ 0 w 1175"/>
                                <a:gd name="T31" fmla="*/ 0 h 275"/>
                                <a:gd name="T32" fmla="*/ 0 w 1175"/>
                                <a:gd name="T33" fmla="*/ 0 h 275"/>
                                <a:gd name="T34" fmla="*/ 0 w 1175"/>
                                <a:gd name="T35" fmla="*/ 0 h 275"/>
                                <a:gd name="T36" fmla="*/ 0 w 1175"/>
                                <a:gd name="T37" fmla="*/ 0 h 275"/>
                                <a:gd name="T38" fmla="*/ 0 w 1175"/>
                                <a:gd name="T39" fmla="*/ 0 h 275"/>
                                <a:gd name="T40" fmla="*/ 0 w 1175"/>
                                <a:gd name="T41" fmla="*/ 0 h 275"/>
                                <a:gd name="T42" fmla="*/ 0 w 1175"/>
                                <a:gd name="T43" fmla="*/ 0 h 275"/>
                                <a:gd name="T44" fmla="*/ 0 w 1175"/>
                                <a:gd name="T45" fmla="*/ 0 h 275"/>
                                <a:gd name="T46" fmla="*/ 0 w 1175"/>
                                <a:gd name="T47" fmla="*/ 0 h 275"/>
                                <a:gd name="T48" fmla="*/ 0 w 1175"/>
                                <a:gd name="T49" fmla="*/ 0 h 275"/>
                                <a:gd name="T50" fmla="*/ 0 w 1175"/>
                                <a:gd name="T51" fmla="*/ 0 h 275"/>
                                <a:gd name="T52" fmla="*/ 0 w 1175"/>
                                <a:gd name="T53" fmla="*/ 0 h 275"/>
                                <a:gd name="T54" fmla="*/ 0 w 1175"/>
                                <a:gd name="T55" fmla="*/ 0 h 275"/>
                                <a:gd name="T56" fmla="*/ 0 w 1175"/>
                                <a:gd name="T57" fmla="*/ 0 h 275"/>
                                <a:gd name="T58" fmla="*/ 0 w 1175"/>
                                <a:gd name="T59" fmla="*/ 0 h 275"/>
                                <a:gd name="T60" fmla="*/ 0 w 1175"/>
                                <a:gd name="T61" fmla="*/ 0 h 275"/>
                                <a:gd name="T62" fmla="*/ 0 w 1175"/>
                                <a:gd name="T63" fmla="*/ 0 h 275"/>
                                <a:gd name="T64" fmla="*/ 0 w 1175"/>
                                <a:gd name="T65" fmla="*/ 0 h 275"/>
                                <a:gd name="T66" fmla="*/ 0 60000 65536"/>
                                <a:gd name="T67" fmla="*/ 0 60000 65536"/>
                                <a:gd name="T68" fmla="*/ 0 60000 65536"/>
                                <a:gd name="T69" fmla="*/ 0 60000 65536"/>
                                <a:gd name="T70" fmla="*/ 0 60000 65536"/>
                                <a:gd name="T71" fmla="*/ 0 60000 65536"/>
                                <a:gd name="T72" fmla="*/ 0 60000 65536"/>
                                <a:gd name="T73" fmla="*/ 0 60000 65536"/>
                                <a:gd name="T74" fmla="*/ 0 60000 65536"/>
                                <a:gd name="T75" fmla="*/ 0 60000 65536"/>
                                <a:gd name="T76" fmla="*/ 0 60000 65536"/>
                                <a:gd name="T77" fmla="*/ 0 60000 65536"/>
                                <a:gd name="T78" fmla="*/ 0 60000 65536"/>
                                <a:gd name="T79" fmla="*/ 0 60000 65536"/>
                                <a:gd name="T80" fmla="*/ 0 60000 65536"/>
                                <a:gd name="T81" fmla="*/ 0 60000 65536"/>
                                <a:gd name="T82" fmla="*/ 0 60000 65536"/>
                                <a:gd name="T83" fmla="*/ 0 60000 65536"/>
                                <a:gd name="T84" fmla="*/ 0 60000 65536"/>
                                <a:gd name="T85" fmla="*/ 0 60000 65536"/>
                                <a:gd name="T86" fmla="*/ 0 60000 65536"/>
                                <a:gd name="T87" fmla="*/ 0 60000 65536"/>
                                <a:gd name="T88" fmla="*/ 0 60000 65536"/>
                                <a:gd name="T89" fmla="*/ 0 60000 65536"/>
                                <a:gd name="T90" fmla="*/ 0 60000 65536"/>
                                <a:gd name="T91" fmla="*/ 0 60000 65536"/>
                                <a:gd name="T92" fmla="*/ 0 60000 65536"/>
                                <a:gd name="T93" fmla="*/ 0 60000 65536"/>
                                <a:gd name="T94" fmla="*/ 0 60000 65536"/>
                                <a:gd name="T95" fmla="*/ 0 60000 65536"/>
                                <a:gd name="T96" fmla="*/ 0 60000 65536"/>
                                <a:gd name="T97" fmla="*/ 0 60000 65536"/>
                                <a:gd name="T98" fmla="*/ 0 60000 65536"/>
                              </a:gdLst>
                              <a:ahLst/>
                              <a:cxnLst>
                                <a:cxn ang="T66">
                                  <a:pos x="T0" y="T1"/>
                                </a:cxn>
                                <a:cxn ang="T67">
                                  <a:pos x="T2" y="T3"/>
                                </a:cxn>
                                <a:cxn ang="T68">
                                  <a:pos x="T4" y="T5"/>
                                </a:cxn>
                                <a:cxn ang="T69">
                                  <a:pos x="T6" y="T7"/>
                                </a:cxn>
                                <a:cxn ang="T70">
                                  <a:pos x="T8" y="T9"/>
                                </a:cxn>
                                <a:cxn ang="T71">
                                  <a:pos x="T10" y="T11"/>
                                </a:cxn>
                                <a:cxn ang="T72">
                                  <a:pos x="T12" y="T13"/>
                                </a:cxn>
                                <a:cxn ang="T73">
                                  <a:pos x="T14" y="T15"/>
                                </a:cxn>
                                <a:cxn ang="T74">
                                  <a:pos x="T16" y="T17"/>
                                </a:cxn>
                                <a:cxn ang="T75">
                                  <a:pos x="T18" y="T19"/>
                                </a:cxn>
                                <a:cxn ang="T76">
                                  <a:pos x="T20" y="T21"/>
                                </a:cxn>
                                <a:cxn ang="T77">
                                  <a:pos x="T22" y="T23"/>
                                </a:cxn>
                                <a:cxn ang="T78">
                                  <a:pos x="T24" y="T25"/>
                                </a:cxn>
                                <a:cxn ang="T79">
                                  <a:pos x="T26" y="T27"/>
                                </a:cxn>
                                <a:cxn ang="T80">
                                  <a:pos x="T28" y="T29"/>
                                </a:cxn>
                                <a:cxn ang="T81">
                                  <a:pos x="T30" y="T31"/>
                                </a:cxn>
                                <a:cxn ang="T82">
                                  <a:pos x="T32" y="T33"/>
                                </a:cxn>
                                <a:cxn ang="T83">
                                  <a:pos x="T34" y="T35"/>
                                </a:cxn>
                                <a:cxn ang="T84">
                                  <a:pos x="T36" y="T37"/>
                                </a:cxn>
                                <a:cxn ang="T85">
                                  <a:pos x="T38" y="T39"/>
                                </a:cxn>
                                <a:cxn ang="T86">
                                  <a:pos x="T40" y="T41"/>
                                </a:cxn>
                                <a:cxn ang="T87">
                                  <a:pos x="T42" y="T43"/>
                                </a:cxn>
                                <a:cxn ang="T88">
                                  <a:pos x="T44" y="T45"/>
                                </a:cxn>
                                <a:cxn ang="T89">
                                  <a:pos x="T46" y="T47"/>
                                </a:cxn>
                                <a:cxn ang="T90">
                                  <a:pos x="T48" y="T49"/>
                                </a:cxn>
                                <a:cxn ang="T91">
                                  <a:pos x="T50" y="T51"/>
                                </a:cxn>
                                <a:cxn ang="T92">
                                  <a:pos x="T52" y="T53"/>
                                </a:cxn>
                                <a:cxn ang="T93">
                                  <a:pos x="T54" y="T55"/>
                                </a:cxn>
                                <a:cxn ang="T94">
                                  <a:pos x="T56" y="T57"/>
                                </a:cxn>
                                <a:cxn ang="T95">
                                  <a:pos x="T58" y="T59"/>
                                </a:cxn>
                                <a:cxn ang="T96">
                                  <a:pos x="T60" y="T61"/>
                                </a:cxn>
                                <a:cxn ang="T97">
                                  <a:pos x="T62" y="T63"/>
                                </a:cxn>
                                <a:cxn ang="T98">
                                  <a:pos x="T64" y="T65"/>
                                </a:cxn>
                              </a:cxnLst>
                              <a:rect l="0" t="0" r="r" b="b"/>
                              <a:pathLst>
                                <a:path w="1175" h="275">
                                  <a:moveTo>
                                    <a:pt x="0" y="129"/>
                                  </a:moveTo>
                                  <a:lnTo>
                                    <a:pt x="3" y="275"/>
                                  </a:lnTo>
                                  <a:lnTo>
                                    <a:pt x="30" y="272"/>
                                  </a:lnTo>
                                  <a:lnTo>
                                    <a:pt x="89" y="260"/>
                                  </a:lnTo>
                                  <a:lnTo>
                                    <a:pt x="121" y="254"/>
                                  </a:lnTo>
                                  <a:lnTo>
                                    <a:pt x="153" y="246"/>
                                  </a:lnTo>
                                  <a:lnTo>
                                    <a:pt x="176" y="237"/>
                                  </a:lnTo>
                                  <a:lnTo>
                                    <a:pt x="214" y="225"/>
                                  </a:lnTo>
                                  <a:lnTo>
                                    <a:pt x="258" y="210"/>
                                  </a:lnTo>
                                  <a:lnTo>
                                    <a:pt x="286" y="202"/>
                                  </a:lnTo>
                                  <a:lnTo>
                                    <a:pt x="313" y="190"/>
                                  </a:lnTo>
                                  <a:lnTo>
                                    <a:pt x="346" y="178"/>
                                  </a:lnTo>
                                  <a:lnTo>
                                    <a:pt x="382" y="161"/>
                                  </a:lnTo>
                                  <a:lnTo>
                                    <a:pt x="414" y="146"/>
                                  </a:lnTo>
                                  <a:lnTo>
                                    <a:pt x="442" y="132"/>
                                  </a:lnTo>
                                  <a:lnTo>
                                    <a:pt x="478" y="109"/>
                                  </a:lnTo>
                                  <a:lnTo>
                                    <a:pt x="692" y="106"/>
                                  </a:lnTo>
                                  <a:lnTo>
                                    <a:pt x="718" y="120"/>
                                  </a:lnTo>
                                  <a:lnTo>
                                    <a:pt x="739" y="132"/>
                                  </a:lnTo>
                                  <a:lnTo>
                                    <a:pt x="768" y="146"/>
                                  </a:lnTo>
                                  <a:lnTo>
                                    <a:pt x="794" y="158"/>
                                  </a:lnTo>
                                  <a:lnTo>
                                    <a:pt x="818" y="170"/>
                                  </a:lnTo>
                                  <a:lnTo>
                                    <a:pt x="849" y="184"/>
                                  </a:lnTo>
                                  <a:lnTo>
                                    <a:pt x="879" y="196"/>
                                  </a:lnTo>
                                  <a:lnTo>
                                    <a:pt x="902" y="205"/>
                                  </a:lnTo>
                                  <a:lnTo>
                                    <a:pt x="931" y="214"/>
                                  </a:lnTo>
                                  <a:lnTo>
                                    <a:pt x="928" y="214"/>
                                  </a:lnTo>
                                  <a:lnTo>
                                    <a:pt x="963" y="225"/>
                                  </a:lnTo>
                                  <a:lnTo>
                                    <a:pt x="1002" y="237"/>
                                  </a:lnTo>
                                  <a:lnTo>
                                    <a:pt x="1035" y="246"/>
                                  </a:lnTo>
                                  <a:lnTo>
                                    <a:pt x="1052" y="249"/>
                                  </a:lnTo>
                                  <a:lnTo>
                                    <a:pt x="1082" y="254"/>
                                  </a:lnTo>
                                  <a:lnTo>
                                    <a:pt x="1117" y="266"/>
                                  </a:lnTo>
                                  <a:lnTo>
                                    <a:pt x="1146" y="269"/>
                                  </a:lnTo>
                                  <a:lnTo>
                                    <a:pt x="1175" y="275"/>
                                  </a:lnTo>
                                  <a:lnTo>
                                    <a:pt x="1175" y="129"/>
                                  </a:lnTo>
                                  <a:lnTo>
                                    <a:pt x="1134" y="124"/>
                                  </a:lnTo>
                                  <a:lnTo>
                                    <a:pt x="1107" y="117"/>
                                  </a:lnTo>
                                  <a:lnTo>
                                    <a:pt x="1078" y="112"/>
                                  </a:lnTo>
                                  <a:lnTo>
                                    <a:pt x="1046" y="109"/>
                                  </a:lnTo>
                                  <a:lnTo>
                                    <a:pt x="1017" y="100"/>
                                  </a:lnTo>
                                  <a:lnTo>
                                    <a:pt x="990" y="94"/>
                                  </a:lnTo>
                                  <a:lnTo>
                                    <a:pt x="969" y="88"/>
                                  </a:lnTo>
                                  <a:lnTo>
                                    <a:pt x="946" y="79"/>
                                  </a:lnTo>
                                  <a:lnTo>
                                    <a:pt x="920" y="70"/>
                                  </a:lnTo>
                                  <a:lnTo>
                                    <a:pt x="894" y="61"/>
                                  </a:lnTo>
                                  <a:lnTo>
                                    <a:pt x="891" y="61"/>
                                  </a:lnTo>
                                  <a:lnTo>
                                    <a:pt x="856" y="48"/>
                                  </a:lnTo>
                                  <a:lnTo>
                                    <a:pt x="853" y="48"/>
                                  </a:lnTo>
                                  <a:lnTo>
                                    <a:pt x="818" y="33"/>
                                  </a:lnTo>
                                  <a:lnTo>
                                    <a:pt x="794" y="21"/>
                                  </a:lnTo>
                                  <a:lnTo>
                                    <a:pt x="761" y="11"/>
                                  </a:lnTo>
                                  <a:lnTo>
                                    <a:pt x="742" y="0"/>
                                  </a:lnTo>
                                  <a:lnTo>
                                    <a:pt x="434" y="0"/>
                                  </a:lnTo>
                                  <a:lnTo>
                                    <a:pt x="396" y="15"/>
                                  </a:lnTo>
                                  <a:lnTo>
                                    <a:pt x="375" y="26"/>
                                  </a:lnTo>
                                  <a:lnTo>
                                    <a:pt x="355" y="36"/>
                                  </a:lnTo>
                                  <a:lnTo>
                                    <a:pt x="325" y="48"/>
                                  </a:lnTo>
                                  <a:lnTo>
                                    <a:pt x="290" y="59"/>
                                  </a:lnTo>
                                  <a:lnTo>
                                    <a:pt x="264" y="68"/>
                                  </a:lnTo>
                                  <a:lnTo>
                                    <a:pt x="244" y="76"/>
                                  </a:lnTo>
                                  <a:lnTo>
                                    <a:pt x="220" y="82"/>
                                  </a:lnTo>
                                  <a:lnTo>
                                    <a:pt x="179" y="94"/>
                                  </a:lnTo>
                                  <a:lnTo>
                                    <a:pt x="146" y="100"/>
                                  </a:lnTo>
                                  <a:lnTo>
                                    <a:pt x="109" y="112"/>
                                  </a:lnTo>
                                  <a:lnTo>
                                    <a:pt x="39" y="124"/>
                                  </a:lnTo>
                                  <a:lnTo>
                                    <a:pt x="0" y="129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39" name="Freeform 38">
                              <a:extLst>
                                <a:ext uri="{FF2B5EF4-FFF2-40B4-BE49-F238E27FC236}">
                                  <a16:creationId xmlns:a16="http://schemas.microsoft.com/office/drawing/2014/main" id="{00000000-0008-0000-0300-000027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83" y="85"/>
                              <a:ext cx="9" cy="4"/>
                            </a:xfrm>
                            <a:custGeom>
                              <a:avLst/>
                              <a:gdLst>
                                <a:gd name="T0" fmla="*/ 0 w 517"/>
                                <a:gd name="T1" fmla="*/ 0 h 224"/>
                                <a:gd name="T2" fmla="*/ 0 w 517"/>
                                <a:gd name="T3" fmla="*/ 0 h 224"/>
                                <a:gd name="T4" fmla="*/ 0 w 517"/>
                                <a:gd name="T5" fmla="*/ 0 h 224"/>
                                <a:gd name="T6" fmla="*/ 0 w 517"/>
                                <a:gd name="T7" fmla="*/ 0 h 224"/>
                                <a:gd name="T8" fmla="*/ 0 w 517"/>
                                <a:gd name="T9" fmla="*/ 0 h 224"/>
                                <a:gd name="T10" fmla="*/ 0 w 517"/>
                                <a:gd name="T11" fmla="*/ 0 h 224"/>
                                <a:gd name="T12" fmla="*/ 0 w 517"/>
                                <a:gd name="T13" fmla="*/ 0 h 224"/>
                                <a:gd name="T14" fmla="*/ 0 w 517"/>
                                <a:gd name="T15" fmla="*/ 0 h 224"/>
                                <a:gd name="T16" fmla="*/ 0 w 517"/>
                                <a:gd name="T17" fmla="*/ 0 h 224"/>
                                <a:gd name="T18" fmla="*/ 0 w 517"/>
                                <a:gd name="T19" fmla="*/ 0 h 224"/>
                                <a:gd name="T20" fmla="*/ 0 60000 65536"/>
                                <a:gd name="T21" fmla="*/ 0 60000 65536"/>
                                <a:gd name="T22" fmla="*/ 0 60000 65536"/>
                                <a:gd name="T23" fmla="*/ 0 60000 65536"/>
                                <a:gd name="T24" fmla="*/ 0 60000 65536"/>
                                <a:gd name="T25" fmla="*/ 0 60000 65536"/>
                                <a:gd name="T26" fmla="*/ 0 60000 65536"/>
                                <a:gd name="T27" fmla="*/ 0 60000 65536"/>
                                <a:gd name="T28" fmla="*/ 0 60000 65536"/>
                                <a:gd name="T29" fmla="*/ 0 60000 65536"/>
                              </a:gdLst>
                              <a:ahLst/>
                              <a:cxnLst>
                                <a:cxn ang="T20">
                                  <a:pos x="T0" y="T1"/>
                                </a:cxn>
                                <a:cxn ang="T21">
                                  <a:pos x="T2" y="T3"/>
                                </a:cxn>
                                <a:cxn ang="T22">
                                  <a:pos x="T4" y="T5"/>
                                </a:cxn>
                                <a:cxn ang="T23">
                                  <a:pos x="T6" y="T7"/>
                                </a:cxn>
                                <a:cxn ang="T24">
                                  <a:pos x="T8" y="T9"/>
                                </a:cxn>
                                <a:cxn ang="T25">
                                  <a:pos x="T10" y="T11"/>
                                </a:cxn>
                                <a:cxn ang="T26">
                                  <a:pos x="T12" y="T13"/>
                                </a:cxn>
                                <a:cxn ang="T27">
                                  <a:pos x="T14" y="T15"/>
                                </a:cxn>
                                <a:cxn ang="T28">
                                  <a:pos x="T16" y="T17"/>
                                </a:cxn>
                                <a:cxn ang="T29">
                                  <a:pos x="T18" y="T19"/>
                                </a:cxn>
                              </a:cxnLst>
                              <a:rect l="0" t="0" r="r" b="b"/>
                              <a:pathLst>
                                <a:path w="517" h="224">
                                  <a:moveTo>
                                    <a:pt x="165" y="0"/>
                                  </a:moveTo>
                                  <a:lnTo>
                                    <a:pt x="163" y="4"/>
                                  </a:lnTo>
                                  <a:lnTo>
                                    <a:pt x="165" y="118"/>
                                  </a:lnTo>
                                  <a:lnTo>
                                    <a:pt x="0" y="118"/>
                                  </a:lnTo>
                                  <a:lnTo>
                                    <a:pt x="0" y="224"/>
                                  </a:lnTo>
                                  <a:lnTo>
                                    <a:pt x="517" y="224"/>
                                  </a:lnTo>
                                  <a:lnTo>
                                    <a:pt x="517" y="118"/>
                                  </a:lnTo>
                                  <a:lnTo>
                                    <a:pt x="352" y="118"/>
                                  </a:lnTo>
                                  <a:lnTo>
                                    <a:pt x="352" y="0"/>
                                  </a:lnTo>
                                  <a:lnTo>
                                    <a:pt x="165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40" name="Freeform 39">
                              <a:extLst>
                                <a:ext uri="{FF2B5EF4-FFF2-40B4-BE49-F238E27FC236}">
                                  <a16:creationId xmlns:a16="http://schemas.microsoft.com/office/drawing/2014/main" id="{00000000-0008-0000-0300-000028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83" y="89"/>
                              <a:ext cx="9" cy="7"/>
                            </a:xfrm>
                            <a:custGeom>
                              <a:avLst/>
                              <a:gdLst>
                                <a:gd name="T0" fmla="*/ 0 w 517"/>
                                <a:gd name="T1" fmla="*/ 0 h 388"/>
                                <a:gd name="T2" fmla="*/ 0 w 517"/>
                                <a:gd name="T3" fmla="*/ 0 h 388"/>
                                <a:gd name="T4" fmla="*/ 0 w 517"/>
                                <a:gd name="T5" fmla="*/ 0 h 388"/>
                                <a:gd name="T6" fmla="*/ 0 w 517"/>
                                <a:gd name="T7" fmla="*/ 0 h 388"/>
                                <a:gd name="T8" fmla="*/ 0 w 517"/>
                                <a:gd name="T9" fmla="*/ 0 h 388"/>
                                <a:gd name="T10" fmla="*/ 0 w 517"/>
                                <a:gd name="T11" fmla="*/ 0 h 388"/>
                                <a:gd name="T12" fmla="*/ 0 w 517"/>
                                <a:gd name="T13" fmla="*/ 0 h 388"/>
                                <a:gd name="T14" fmla="*/ 0 w 517"/>
                                <a:gd name="T15" fmla="*/ 0 h 388"/>
                                <a:gd name="T16" fmla="*/ 0 w 517"/>
                                <a:gd name="T17" fmla="*/ 0 h 388"/>
                                <a:gd name="T18" fmla="*/ 0 w 517"/>
                                <a:gd name="T19" fmla="*/ 0 h 388"/>
                                <a:gd name="T20" fmla="*/ 0 w 517"/>
                                <a:gd name="T21" fmla="*/ 0 h 388"/>
                                <a:gd name="T22" fmla="*/ 0 w 517"/>
                                <a:gd name="T23" fmla="*/ 0 h 388"/>
                                <a:gd name="T24" fmla="*/ 0 w 517"/>
                                <a:gd name="T25" fmla="*/ 0 h 388"/>
                                <a:gd name="T26" fmla="*/ 0 w 517"/>
                                <a:gd name="T27" fmla="*/ 0 h 388"/>
                                <a:gd name="T28" fmla="*/ 0 w 517"/>
                                <a:gd name="T29" fmla="*/ 0 h 388"/>
                                <a:gd name="T30" fmla="*/ 0 w 517"/>
                                <a:gd name="T31" fmla="*/ 0 h 388"/>
                                <a:gd name="T32" fmla="*/ 0 w 517"/>
                                <a:gd name="T33" fmla="*/ 0 h 388"/>
                                <a:gd name="T34" fmla="*/ 0 w 517"/>
                                <a:gd name="T35" fmla="*/ 0 h 388"/>
                                <a:gd name="T36" fmla="*/ 0 w 517"/>
                                <a:gd name="T37" fmla="*/ 0 h 388"/>
                                <a:gd name="T38" fmla="*/ 0 w 517"/>
                                <a:gd name="T39" fmla="*/ 0 h 388"/>
                                <a:gd name="T40" fmla="*/ 0 w 517"/>
                                <a:gd name="T41" fmla="*/ 0 h 388"/>
                                <a:gd name="T42" fmla="*/ 0 w 517"/>
                                <a:gd name="T43" fmla="*/ 0 h 388"/>
                                <a:gd name="T44" fmla="*/ 0 w 517"/>
                                <a:gd name="T45" fmla="*/ 0 h 388"/>
                                <a:gd name="T46" fmla="*/ 0 w 517"/>
                                <a:gd name="T47" fmla="*/ 0 h 388"/>
                                <a:gd name="T48" fmla="*/ 0 w 517"/>
                                <a:gd name="T49" fmla="*/ 0 h 388"/>
                                <a:gd name="T50" fmla="*/ 0 w 517"/>
                                <a:gd name="T51" fmla="*/ 0 h 388"/>
                                <a:gd name="T52" fmla="*/ 0 w 517"/>
                                <a:gd name="T53" fmla="*/ 0 h 388"/>
                                <a:gd name="T54" fmla="*/ 0 w 517"/>
                                <a:gd name="T55" fmla="*/ 0 h 388"/>
                                <a:gd name="T56" fmla="*/ 0 w 517"/>
                                <a:gd name="T57" fmla="*/ 0 h 388"/>
                                <a:gd name="T58" fmla="*/ 0 w 517"/>
                                <a:gd name="T59" fmla="*/ 0 h 388"/>
                                <a:gd name="T60" fmla="*/ 0 w 517"/>
                                <a:gd name="T61" fmla="*/ 0 h 388"/>
                                <a:gd name="T62" fmla="*/ 0 w 517"/>
                                <a:gd name="T63" fmla="*/ 0 h 388"/>
                                <a:gd name="T64" fmla="*/ 0 w 517"/>
                                <a:gd name="T65" fmla="*/ 0 h 388"/>
                                <a:gd name="T66" fmla="*/ 0 w 517"/>
                                <a:gd name="T67" fmla="*/ 0 h 388"/>
                                <a:gd name="T68" fmla="*/ 0 w 517"/>
                                <a:gd name="T69" fmla="*/ 0 h 388"/>
                                <a:gd name="T70" fmla="*/ 0 w 517"/>
                                <a:gd name="T71" fmla="*/ 0 h 388"/>
                                <a:gd name="T72" fmla="*/ 0 w 517"/>
                                <a:gd name="T73" fmla="*/ 0 h 388"/>
                                <a:gd name="T74" fmla="*/ 0 w 517"/>
                                <a:gd name="T75" fmla="*/ 0 h 388"/>
                                <a:gd name="T76" fmla="*/ 0 w 517"/>
                                <a:gd name="T77" fmla="*/ 0 h 388"/>
                                <a:gd name="T78" fmla="*/ 0 w 517"/>
                                <a:gd name="T79" fmla="*/ 0 h 388"/>
                                <a:gd name="T80" fmla="*/ 0 w 517"/>
                                <a:gd name="T81" fmla="*/ 0 h 388"/>
                                <a:gd name="T82" fmla="*/ 0 w 517"/>
                                <a:gd name="T83" fmla="*/ 0 h 388"/>
                                <a:gd name="T84" fmla="*/ 0 w 517"/>
                                <a:gd name="T85" fmla="*/ 0 h 388"/>
                                <a:gd name="T86" fmla="*/ 0 w 517"/>
                                <a:gd name="T87" fmla="*/ 0 h 388"/>
                                <a:gd name="T88" fmla="*/ 0 60000 65536"/>
                                <a:gd name="T89" fmla="*/ 0 60000 65536"/>
                                <a:gd name="T90" fmla="*/ 0 60000 65536"/>
                                <a:gd name="T91" fmla="*/ 0 60000 65536"/>
                                <a:gd name="T92" fmla="*/ 0 60000 65536"/>
                                <a:gd name="T93" fmla="*/ 0 60000 65536"/>
                                <a:gd name="T94" fmla="*/ 0 60000 65536"/>
                                <a:gd name="T95" fmla="*/ 0 60000 65536"/>
                                <a:gd name="T96" fmla="*/ 0 60000 65536"/>
                                <a:gd name="T97" fmla="*/ 0 60000 65536"/>
                                <a:gd name="T98" fmla="*/ 0 60000 65536"/>
                                <a:gd name="T99" fmla="*/ 0 60000 65536"/>
                                <a:gd name="T100" fmla="*/ 0 60000 65536"/>
                                <a:gd name="T101" fmla="*/ 0 60000 65536"/>
                                <a:gd name="T102" fmla="*/ 0 60000 65536"/>
                                <a:gd name="T103" fmla="*/ 0 60000 65536"/>
                                <a:gd name="T104" fmla="*/ 0 60000 65536"/>
                                <a:gd name="T105" fmla="*/ 0 60000 65536"/>
                                <a:gd name="T106" fmla="*/ 0 60000 65536"/>
                                <a:gd name="T107" fmla="*/ 0 60000 65536"/>
                                <a:gd name="T108" fmla="*/ 0 60000 65536"/>
                                <a:gd name="T109" fmla="*/ 0 60000 65536"/>
                                <a:gd name="T110" fmla="*/ 0 60000 65536"/>
                                <a:gd name="T111" fmla="*/ 0 60000 65536"/>
                                <a:gd name="T112" fmla="*/ 0 60000 65536"/>
                                <a:gd name="T113" fmla="*/ 0 60000 65536"/>
                                <a:gd name="T114" fmla="*/ 0 60000 65536"/>
                                <a:gd name="T115" fmla="*/ 0 60000 65536"/>
                                <a:gd name="T116" fmla="*/ 0 60000 65536"/>
                                <a:gd name="T117" fmla="*/ 0 60000 65536"/>
                                <a:gd name="T118" fmla="*/ 0 60000 65536"/>
                                <a:gd name="T119" fmla="*/ 0 60000 65536"/>
                                <a:gd name="T120" fmla="*/ 0 60000 65536"/>
                                <a:gd name="T121" fmla="*/ 0 60000 65536"/>
                                <a:gd name="T122" fmla="*/ 0 60000 65536"/>
                                <a:gd name="T123" fmla="*/ 0 60000 65536"/>
                                <a:gd name="T124" fmla="*/ 0 60000 65536"/>
                                <a:gd name="T125" fmla="*/ 0 60000 65536"/>
                                <a:gd name="T126" fmla="*/ 0 60000 65536"/>
                                <a:gd name="T127" fmla="*/ 0 60000 65536"/>
                                <a:gd name="T128" fmla="*/ 0 60000 65536"/>
                                <a:gd name="T129" fmla="*/ 0 60000 65536"/>
                                <a:gd name="T130" fmla="*/ 0 60000 65536"/>
                                <a:gd name="T131" fmla="*/ 0 60000 65536"/>
                              </a:gdLst>
                              <a:ahLst/>
                              <a:cxnLst>
                                <a:cxn ang="T88">
                                  <a:pos x="T0" y="T1"/>
                                </a:cxn>
                                <a:cxn ang="T89">
                                  <a:pos x="T2" y="T3"/>
                                </a:cxn>
                                <a:cxn ang="T90">
                                  <a:pos x="T4" y="T5"/>
                                </a:cxn>
                                <a:cxn ang="T91">
                                  <a:pos x="T6" y="T7"/>
                                </a:cxn>
                                <a:cxn ang="T92">
                                  <a:pos x="T8" y="T9"/>
                                </a:cxn>
                                <a:cxn ang="T93">
                                  <a:pos x="T10" y="T11"/>
                                </a:cxn>
                                <a:cxn ang="T94">
                                  <a:pos x="T12" y="T13"/>
                                </a:cxn>
                                <a:cxn ang="T95">
                                  <a:pos x="T14" y="T15"/>
                                </a:cxn>
                                <a:cxn ang="T96">
                                  <a:pos x="T16" y="T17"/>
                                </a:cxn>
                                <a:cxn ang="T97">
                                  <a:pos x="T18" y="T19"/>
                                </a:cxn>
                                <a:cxn ang="T98">
                                  <a:pos x="T20" y="T21"/>
                                </a:cxn>
                                <a:cxn ang="T99">
                                  <a:pos x="T22" y="T23"/>
                                </a:cxn>
                                <a:cxn ang="T100">
                                  <a:pos x="T24" y="T25"/>
                                </a:cxn>
                                <a:cxn ang="T101">
                                  <a:pos x="T26" y="T27"/>
                                </a:cxn>
                                <a:cxn ang="T102">
                                  <a:pos x="T28" y="T29"/>
                                </a:cxn>
                                <a:cxn ang="T103">
                                  <a:pos x="T30" y="T31"/>
                                </a:cxn>
                                <a:cxn ang="T104">
                                  <a:pos x="T32" y="T33"/>
                                </a:cxn>
                                <a:cxn ang="T105">
                                  <a:pos x="T34" y="T35"/>
                                </a:cxn>
                                <a:cxn ang="T106">
                                  <a:pos x="T36" y="T37"/>
                                </a:cxn>
                                <a:cxn ang="T107">
                                  <a:pos x="T38" y="T39"/>
                                </a:cxn>
                                <a:cxn ang="T108">
                                  <a:pos x="T40" y="T41"/>
                                </a:cxn>
                                <a:cxn ang="T109">
                                  <a:pos x="T42" y="T43"/>
                                </a:cxn>
                                <a:cxn ang="T110">
                                  <a:pos x="T44" y="T45"/>
                                </a:cxn>
                                <a:cxn ang="T111">
                                  <a:pos x="T46" y="T47"/>
                                </a:cxn>
                                <a:cxn ang="T112">
                                  <a:pos x="T48" y="T49"/>
                                </a:cxn>
                                <a:cxn ang="T113">
                                  <a:pos x="T50" y="T51"/>
                                </a:cxn>
                                <a:cxn ang="T114">
                                  <a:pos x="T52" y="T53"/>
                                </a:cxn>
                                <a:cxn ang="T115">
                                  <a:pos x="T54" y="T55"/>
                                </a:cxn>
                                <a:cxn ang="T116">
                                  <a:pos x="T56" y="T57"/>
                                </a:cxn>
                                <a:cxn ang="T117">
                                  <a:pos x="T58" y="T59"/>
                                </a:cxn>
                                <a:cxn ang="T118">
                                  <a:pos x="T60" y="T61"/>
                                </a:cxn>
                                <a:cxn ang="T119">
                                  <a:pos x="T62" y="T63"/>
                                </a:cxn>
                                <a:cxn ang="T120">
                                  <a:pos x="T64" y="T65"/>
                                </a:cxn>
                                <a:cxn ang="T121">
                                  <a:pos x="T66" y="T67"/>
                                </a:cxn>
                                <a:cxn ang="T122">
                                  <a:pos x="T68" y="T69"/>
                                </a:cxn>
                                <a:cxn ang="T123">
                                  <a:pos x="T70" y="T71"/>
                                </a:cxn>
                                <a:cxn ang="T124">
                                  <a:pos x="T72" y="T73"/>
                                </a:cxn>
                                <a:cxn ang="T125">
                                  <a:pos x="T74" y="T75"/>
                                </a:cxn>
                                <a:cxn ang="T126">
                                  <a:pos x="T76" y="T77"/>
                                </a:cxn>
                                <a:cxn ang="T127">
                                  <a:pos x="T78" y="T79"/>
                                </a:cxn>
                                <a:cxn ang="T128">
                                  <a:pos x="T80" y="T81"/>
                                </a:cxn>
                                <a:cxn ang="T129">
                                  <a:pos x="T82" y="T83"/>
                                </a:cxn>
                                <a:cxn ang="T130">
                                  <a:pos x="T84" y="T85"/>
                                </a:cxn>
                                <a:cxn ang="T131">
                                  <a:pos x="T86" y="T87"/>
                                </a:cxn>
                              </a:cxnLst>
                              <a:rect l="0" t="0" r="r" b="b"/>
                              <a:pathLst>
                                <a:path w="517" h="388">
                                  <a:moveTo>
                                    <a:pt x="305" y="0"/>
                                  </a:moveTo>
                                  <a:lnTo>
                                    <a:pt x="290" y="26"/>
                                  </a:lnTo>
                                  <a:lnTo>
                                    <a:pt x="276" y="44"/>
                                  </a:lnTo>
                                  <a:lnTo>
                                    <a:pt x="261" y="55"/>
                                  </a:lnTo>
                                  <a:lnTo>
                                    <a:pt x="246" y="73"/>
                                  </a:lnTo>
                                  <a:lnTo>
                                    <a:pt x="223" y="94"/>
                                  </a:lnTo>
                                  <a:lnTo>
                                    <a:pt x="209" y="109"/>
                                  </a:lnTo>
                                  <a:lnTo>
                                    <a:pt x="191" y="124"/>
                                  </a:lnTo>
                                  <a:lnTo>
                                    <a:pt x="170" y="138"/>
                                  </a:lnTo>
                                  <a:lnTo>
                                    <a:pt x="150" y="150"/>
                                  </a:lnTo>
                                  <a:lnTo>
                                    <a:pt x="126" y="161"/>
                                  </a:lnTo>
                                  <a:lnTo>
                                    <a:pt x="109" y="170"/>
                                  </a:lnTo>
                                  <a:lnTo>
                                    <a:pt x="89" y="179"/>
                                  </a:lnTo>
                                  <a:lnTo>
                                    <a:pt x="56" y="188"/>
                                  </a:lnTo>
                                  <a:lnTo>
                                    <a:pt x="32" y="197"/>
                                  </a:lnTo>
                                  <a:lnTo>
                                    <a:pt x="0" y="197"/>
                                  </a:lnTo>
                                  <a:lnTo>
                                    <a:pt x="0" y="384"/>
                                  </a:lnTo>
                                  <a:lnTo>
                                    <a:pt x="32" y="378"/>
                                  </a:lnTo>
                                  <a:lnTo>
                                    <a:pt x="56" y="369"/>
                                  </a:lnTo>
                                  <a:lnTo>
                                    <a:pt x="79" y="360"/>
                                  </a:lnTo>
                                  <a:lnTo>
                                    <a:pt x="103" y="352"/>
                                  </a:lnTo>
                                  <a:lnTo>
                                    <a:pt x="106" y="352"/>
                                  </a:lnTo>
                                  <a:lnTo>
                                    <a:pt x="133" y="337"/>
                                  </a:lnTo>
                                  <a:lnTo>
                                    <a:pt x="165" y="316"/>
                                  </a:lnTo>
                                  <a:lnTo>
                                    <a:pt x="352" y="316"/>
                                  </a:lnTo>
                                  <a:lnTo>
                                    <a:pt x="387" y="340"/>
                                  </a:lnTo>
                                  <a:lnTo>
                                    <a:pt x="423" y="352"/>
                                  </a:lnTo>
                                  <a:lnTo>
                                    <a:pt x="446" y="364"/>
                                  </a:lnTo>
                                  <a:lnTo>
                                    <a:pt x="484" y="372"/>
                                  </a:lnTo>
                                  <a:lnTo>
                                    <a:pt x="517" y="388"/>
                                  </a:lnTo>
                                  <a:lnTo>
                                    <a:pt x="517" y="200"/>
                                  </a:lnTo>
                                  <a:lnTo>
                                    <a:pt x="490" y="194"/>
                                  </a:lnTo>
                                  <a:lnTo>
                                    <a:pt x="470" y="188"/>
                                  </a:lnTo>
                                  <a:lnTo>
                                    <a:pt x="446" y="182"/>
                                  </a:lnTo>
                                  <a:lnTo>
                                    <a:pt x="420" y="170"/>
                                  </a:lnTo>
                                  <a:lnTo>
                                    <a:pt x="394" y="161"/>
                                  </a:lnTo>
                                  <a:lnTo>
                                    <a:pt x="417" y="144"/>
                                  </a:lnTo>
                                  <a:lnTo>
                                    <a:pt x="435" y="124"/>
                                  </a:lnTo>
                                  <a:lnTo>
                                    <a:pt x="449" y="106"/>
                                  </a:lnTo>
                                  <a:lnTo>
                                    <a:pt x="463" y="89"/>
                                  </a:lnTo>
                                  <a:lnTo>
                                    <a:pt x="487" y="53"/>
                                  </a:lnTo>
                                  <a:lnTo>
                                    <a:pt x="495" y="38"/>
                                  </a:lnTo>
                                  <a:lnTo>
                                    <a:pt x="514" y="0"/>
                                  </a:lnTo>
                                  <a:lnTo>
                                    <a:pt x="305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41" name="Freeform 40">
                              <a:extLst>
                                <a:ext uri="{FF2B5EF4-FFF2-40B4-BE49-F238E27FC236}">
                                  <a16:creationId xmlns:a16="http://schemas.microsoft.com/office/drawing/2014/main" id="{00000000-0008-0000-0300-000029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92" y="85"/>
                              <a:ext cx="12" cy="14"/>
                            </a:xfrm>
                            <a:custGeom>
                              <a:avLst/>
                              <a:gdLst>
                                <a:gd name="T0" fmla="*/ 0 w 633"/>
                                <a:gd name="T1" fmla="*/ 0 h 753"/>
                                <a:gd name="T2" fmla="*/ 0 w 633"/>
                                <a:gd name="T3" fmla="*/ 0 h 753"/>
                                <a:gd name="T4" fmla="*/ 0 w 633"/>
                                <a:gd name="T5" fmla="*/ 0 h 753"/>
                                <a:gd name="T6" fmla="*/ 0 w 633"/>
                                <a:gd name="T7" fmla="*/ 0 h 753"/>
                                <a:gd name="T8" fmla="*/ 0 w 633"/>
                                <a:gd name="T9" fmla="*/ 0 h 753"/>
                                <a:gd name="T10" fmla="*/ 0 w 633"/>
                                <a:gd name="T11" fmla="*/ 0 h 753"/>
                                <a:gd name="T12" fmla="*/ 0 w 633"/>
                                <a:gd name="T13" fmla="*/ 0 h 753"/>
                                <a:gd name="T14" fmla="*/ 0 w 633"/>
                                <a:gd name="T15" fmla="*/ 0 h 753"/>
                                <a:gd name="T16" fmla="*/ 0 w 633"/>
                                <a:gd name="T17" fmla="*/ 0 h 753"/>
                                <a:gd name="T18" fmla="*/ 0 w 633"/>
                                <a:gd name="T19" fmla="*/ 0 h 753"/>
                                <a:gd name="T20" fmla="*/ 0 w 633"/>
                                <a:gd name="T21" fmla="*/ 0 h 753"/>
                                <a:gd name="T22" fmla="*/ 0 w 633"/>
                                <a:gd name="T23" fmla="*/ 0 h 753"/>
                                <a:gd name="T24" fmla="*/ 0 w 633"/>
                                <a:gd name="T25" fmla="*/ 0 h 753"/>
                                <a:gd name="T26" fmla="*/ 0 w 633"/>
                                <a:gd name="T27" fmla="*/ 0 h 753"/>
                                <a:gd name="T28" fmla="*/ 0 w 633"/>
                                <a:gd name="T29" fmla="*/ 0 h 753"/>
                                <a:gd name="T30" fmla="*/ 0 w 633"/>
                                <a:gd name="T31" fmla="*/ 0 h 753"/>
                                <a:gd name="T32" fmla="*/ 0 w 633"/>
                                <a:gd name="T33" fmla="*/ 0 h 753"/>
                                <a:gd name="T34" fmla="*/ 0 w 633"/>
                                <a:gd name="T35" fmla="*/ 0 h 753"/>
                                <a:gd name="T36" fmla="*/ 0 60000 65536"/>
                                <a:gd name="T37" fmla="*/ 0 60000 65536"/>
                                <a:gd name="T38" fmla="*/ 0 60000 65536"/>
                                <a:gd name="T39" fmla="*/ 0 60000 65536"/>
                                <a:gd name="T40" fmla="*/ 0 60000 65536"/>
                                <a:gd name="T41" fmla="*/ 0 60000 65536"/>
                                <a:gd name="T42" fmla="*/ 0 60000 65536"/>
                                <a:gd name="T43" fmla="*/ 0 60000 65536"/>
                                <a:gd name="T44" fmla="*/ 0 60000 65536"/>
                                <a:gd name="T45" fmla="*/ 0 60000 65536"/>
                                <a:gd name="T46" fmla="*/ 0 60000 65536"/>
                                <a:gd name="T47" fmla="*/ 0 60000 65536"/>
                                <a:gd name="T48" fmla="*/ 0 60000 65536"/>
                                <a:gd name="T49" fmla="*/ 0 60000 65536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</a:gdLst>
                              <a:ahLst/>
                              <a:cxnLst>
                                <a:cxn ang="T36">
                                  <a:pos x="T0" y="T1"/>
                                </a:cxn>
                                <a:cxn ang="T37">
                                  <a:pos x="T2" y="T3"/>
                                </a:cxn>
                                <a:cxn ang="T38">
                                  <a:pos x="T4" y="T5"/>
                                </a:cxn>
                                <a:cxn ang="T39">
                                  <a:pos x="T6" y="T7"/>
                                </a:cxn>
                                <a:cxn ang="T40">
                                  <a:pos x="T8" y="T9"/>
                                </a:cxn>
                                <a:cxn ang="T41">
                                  <a:pos x="T10" y="T11"/>
                                </a:cxn>
                                <a:cxn ang="T42">
                                  <a:pos x="T12" y="T13"/>
                                </a:cxn>
                                <a:cxn ang="T43">
                                  <a:pos x="T14" y="T15"/>
                                </a:cxn>
                                <a:cxn ang="T44">
                                  <a:pos x="T16" y="T17"/>
                                </a:cxn>
                                <a:cxn ang="T45">
                                  <a:pos x="T18" y="T19"/>
                                </a:cxn>
                                <a:cxn ang="T46">
                                  <a:pos x="T20" y="T21"/>
                                </a:cxn>
                                <a:cxn ang="T47">
                                  <a:pos x="T22" y="T23"/>
                                </a:cxn>
                                <a:cxn ang="T48">
                                  <a:pos x="T24" y="T25"/>
                                </a:cxn>
                                <a:cxn ang="T49">
                                  <a:pos x="T26" y="T27"/>
                                </a:cxn>
                                <a:cxn ang="T50">
                                  <a:pos x="T28" y="T29"/>
                                </a:cxn>
                                <a:cxn ang="T51">
                                  <a:pos x="T30" y="T31"/>
                                </a:cxn>
                                <a:cxn ang="T52">
                                  <a:pos x="T32" y="T33"/>
                                </a:cxn>
                                <a:cxn ang="T53">
                                  <a:pos x="T34" y="T35"/>
                                </a:cxn>
                              </a:cxnLst>
                              <a:rect l="0" t="0" r="r" b="b"/>
                              <a:pathLst>
                                <a:path w="633" h="753">
                                  <a:moveTo>
                                    <a:pt x="633" y="752"/>
                                  </a:moveTo>
                                  <a:lnTo>
                                    <a:pt x="632" y="753"/>
                                  </a:lnTo>
                                  <a:lnTo>
                                    <a:pt x="633" y="646"/>
                                  </a:lnTo>
                                  <a:lnTo>
                                    <a:pt x="421" y="646"/>
                                  </a:lnTo>
                                  <a:lnTo>
                                    <a:pt x="421" y="224"/>
                                  </a:lnTo>
                                  <a:lnTo>
                                    <a:pt x="586" y="224"/>
                                  </a:lnTo>
                                  <a:lnTo>
                                    <a:pt x="586" y="118"/>
                                  </a:lnTo>
                                  <a:lnTo>
                                    <a:pt x="421" y="118"/>
                                  </a:lnTo>
                                  <a:lnTo>
                                    <a:pt x="421" y="0"/>
                                  </a:lnTo>
                                  <a:lnTo>
                                    <a:pt x="212" y="0"/>
                                  </a:lnTo>
                                  <a:lnTo>
                                    <a:pt x="212" y="118"/>
                                  </a:lnTo>
                                  <a:lnTo>
                                    <a:pt x="47" y="118"/>
                                  </a:lnTo>
                                  <a:lnTo>
                                    <a:pt x="47" y="224"/>
                                  </a:lnTo>
                                  <a:lnTo>
                                    <a:pt x="212" y="224"/>
                                  </a:lnTo>
                                  <a:lnTo>
                                    <a:pt x="212" y="646"/>
                                  </a:lnTo>
                                  <a:lnTo>
                                    <a:pt x="0" y="646"/>
                                  </a:lnTo>
                                  <a:lnTo>
                                    <a:pt x="0" y="752"/>
                                  </a:lnTo>
                                  <a:lnTo>
                                    <a:pt x="633" y="752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16</xdr:col>
      <xdr:colOff>219075</xdr:colOff>
      <xdr:row>0</xdr:row>
      <xdr:rowOff>0</xdr:rowOff>
    </xdr:from>
    <xdr:to>
      <xdr:col>20</xdr:col>
      <xdr:colOff>0</xdr:colOff>
      <xdr:row>0</xdr:row>
      <xdr:rowOff>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GrpSpPr>
          <a:grpSpLocks/>
        </xdr:cNvGrpSpPr>
      </xdr:nvGrpSpPr>
      <xdr:grpSpPr bwMode="auto">
        <a:xfrm>
          <a:off x="5848350" y="0"/>
          <a:ext cx="1000125" cy="0"/>
          <a:chOff x="558" y="82"/>
          <a:chExt cx="146" cy="17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>
            <a:spLocks noChangeArrowheads="1"/>
          </xdr:cNvSpPr>
        </xdr:nvSpPr>
        <xdr:spPr bwMode="auto">
          <a:xfrm>
            <a:off x="651" y="85"/>
            <a:ext cx="4" cy="2"/>
          </a:xfrm>
          <a:prstGeom prst="rect">
            <a:avLst/>
          </a:prstGeom>
          <a:solidFill>
            <a:srgbClr val="000000"/>
          </a:solidFill>
          <a:ln w="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0300-00002C000000}"/>
              </a:ext>
            </a:extLst>
          </xdr:cNvPr>
          <xdr:cNvGrpSpPr>
            <a:grpSpLocks/>
          </xdr:cNvGrpSpPr>
        </xdr:nvGrpSpPr>
        <xdr:grpSpPr bwMode="auto">
          <a:xfrm>
            <a:off x="558" y="82"/>
            <a:ext cx="146" cy="17"/>
            <a:chOff x="558" y="82"/>
            <a:chExt cx="146" cy="17"/>
          </a:xfrm>
        </xdr:grpSpPr>
        <xdr:sp macro="" textlink="">
          <xdr:nvSpPr>
            <xdr:cNvPr id="45" name="Freeform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>
              <a:spLocks/>
            </xdr:cNvSpPr>
          </xdr:nvSpPr>
          <xdr:spPr bwMode="auto">
            <a:xfrm>
              <a:off x="625" y="85"/>
              <a:ext cx="13" cy="4"/>
            </a:xfrm>
            <a:custGeom>
              <a:avLst/>
              <a:gdLst>
                <a:gd name="T0" fmla="*/ 0 w 680"/>
                <a:gd name="T1" fmla="*/ 0 h 236"/>
                <a:gd name="T2" fmla="*/ 0 w 680"/>
                <a:gd name="T3" fmla="*/ 0 h 236"/>
                <a:gd name="T4" fmla="*/ 0 w 680"/>
                <a:gd name="T5" fmla="*/ 0 h 236"/>
                <a:gd name="T6" fmla="*/ 0 w 680"/>
                <a:gd name="T7" fmla="*/ 0 h 236"/>
                <a:gd name="T8" fmla="*/ 0 w 680"/>
                <a:gd name="T9" fmla="*/ 0 h 236"/>
                <a:gd name="T10" fmla="*/ 0 w 680"/>
                <a:gd name="T11" fmla="*/ 0 h 236"/>
                <a:gd name="T12" fmla="*/ 0 w 680"/>
                <a:gd name="T13" fmla="*/ 0 h 23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0" t="0" r="r" b="b"/>
              <a:pathLst>
                <a:path w="680" h="236">
                  <a:moveTo>
                    <a:pt x="70" y="0"/>
                  </a:moveTo>
                  <a:lnTo>
                    <a:pt x="0" y="236"/>
                  </a:lnTo>
                  <a:lnTo>
                    <a:pt x="680" y="236"/>
                  </a:lnTo>
                  <a:lnTo>
                    <a:pt x="680" y="130"/>
                  </a:lnTo>
                  <a:lnTo>
                    <a:pt x="164" y="130"/>
                  </a:lnTo>
                  <a:lnTo>
                    <a:pt x="199" y="0"/>
                  </a:lnTo>
                  <a:lnTo>
                    <a:pt x="70" y="0"/>
                  </a:lnTo>
                  <a:close/>
                </a:path>
              </a:pathLst>
            </a:custGeom>
            <a:solidFill>
              <a:srgbClr val="000000"/>
            </a:solidFill>
            <a:ln w="0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grpSp>
          <xdr:nvGrpSpPr>
            <xdr:cNvPr id="46" name="Group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558" y="82"/>
              <a:ext cx="146" cy="17"/>
              <a:chOff x="558" y="82"/>
              <a:chExt cx="146" cy="17"/>
            </a:xfrm>
          </xdr:grpSpPr>
          <xdr:sp macro="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300-00002F000000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643" y="93"/>
                <a:ext cx="3" cy="3"/>
              </a:xfrm>
              <a:prstGeom prst="rect">
                <a:avLst/>
              </a:prstGeom>
              <a:solidFill>
                <a:srgbClr val="000000"/>
              </a:solidFill>
              <a:ln w="0">
                <a:solidFill>
                  <a:srgbClr val="000000"/>
                </a:solidFill>
                <a:miter lim="800000"/>
                <a:headEnd/>
                <a:tailEnd/>
              </a:ln>
            </xdr:spPr>
          </xdr:sp>
          <xdr:grpSp>
            <xdr:nvGrpSpPr>
              <xdr:cNvPr id="48" name="Group 47">
                <a:extLst>
                  <a:ext uri="{FF2B5EF4-FFF2-40B4-BE49-F238E27FC236}">
                    <a16:creationId xmlns:a16="http://schemas.microsoft.com/office/drawing/2014/main" id="{00000000-0008-0000-0300-00003000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558" y="82"/>
                <a:ext cx="146" cy="17"/>
                <a:chOff x="558" y="82"/>
                <a:chExt cx="146" cy="17"/>
              </a:xfrm>
            </xdr:grpSpPr>
            <xdr:sp macro="" textlink="">
              <xdr:nvSpPr>
                <xdr:cNvPr id="49" name="Freeform 48">
                  <a:extLst>
                    <a:ext uri="{FF2B5EF4-FFF2-40B4-BE49-F238E27FC236}">
                      <a16:creationId xmlns:a16="http://schemas.microsoft.com/office/drawing/2014/main" id="{00000000-0008-0000-0300-000031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25" y="85"/>
                  <a:ext cx="13" cy="14"/>
                </a:xfrm>
                <a:custGeom>
                  <a:avLst/>
                  <a:gdLst>
                    <a:gd name="T0" fmla="*/ 0 w 680"/>
                    <a:gd name="T1" fmla="*/ 0 h 752"/>
                    <a:gd name="T2" fmla="*/ 0 w 680"/>
                    <a:gd name="T3" fmla="*/ 0 h 752"/>
                    <a:gd name="T4" fmla="*/ 0 w 680"/>
                    <a:gd name="T5" fmla="*/ 0 h 752"/>
                    <a:gd name="T6" fmla="*/ 0 w 680"/>
                    <a:gd name="T7" fmla="*/ 0 h 752"/>
                    <a:gd name="T8" fmla="*/ 0 w 680"/>
                    <a:gd name="T9" fmla="*/ 0 h 752"/>
                    <a:gd name="T10" fmla="*/ 0 w 680"/>
                    <a:gd name="T11" fmla="*/ 0 h 752"/>
                    <a:gd name="T12" fmla="*/ 0 w 680"/>
                    <a:gd name="T13" fmla="*/ 0 h 752"/>
                    <a:gd name="T14" fmla="*/ 0 w 680"/>
                    <a:gd name="T15" fmla="*/ 0 h 752"/>
                    <a:gd name="T16" fmla="*/ 0 w 680"/>
                    <a:gd name="T17" fmla="*/ 0 h 752"/>
                    <a:gd name="T18" fmla="*/ 0 w 680"/>
                    <a:gd name="T19" fmla="*/ 0 h 752"/>
                    <a:gd name="T20" fmla="*/ 0 w 680"/>
                    <a:gd name="T21" fmla="*/ 0 h 752"/>
                    <a:gd name="T22" fmla="*/ 0 w 680"/>
                    <a:gd name="T23" fmla="*/ 0 h 752"/>
                    <a:gd name="T24" fmla="*/ 0 w 680"/>
                    <a:gd name="T25" fmla="*/ 0 h 752"/>
                    <a:gd name="T26" fmla="*/ 0 w 680"/>
                    <a:gd name="T27" fmla="*/ 0 h 752"/>
                    <a:gd name="T28" fmla="*/ 0 60000 65536"/>
                    <a:gd name="T29" fmla="*/ 0 60000 65536"/>
                    <a:gd name="T30" fmla="*/ 0 60000 65536"/>
                    <a:gd name="T31" fmla="*/ 0 60000 65536"/>
                    <a:gd name="T32" fmla="*/ 0 60000 65536"/>
                    <a:gd name="T33" fmla="*/ 0 60000 65536"/>
                    <a:gd name="T34" fmla="*/ 0 60000 65536"/>
                    <a:gd name="T35" fmla="*/ 0 60000 65536"/>
                    <a:gd name="T36" fmla="*/ 0 60000 65536"/>
                    <a:gd name="T37" fmla="*/ 0 60000 65536"/>
                    <a:gd name="T38" fmla="*/ 0 60000 65536"/>
                    <a:gd name="T39" fmla="*/ 0 60000 65536"/>
                    <a:gd name="T40" fmla="*/ 0 60000 65536"/>
                    <a:gd name="T41" fmla="*/ 0 60000 65536"/>
                  </a:gdLst>
                  <a:ahLst/>
                  <a:cxnLst>
                    <a:cxn ang="T28">
                      <a:pos x="T0" y="T1"/>
                    </a:cxn>
                    <a:cxn ang="T29">
                      <a:pos x="T2" y="T3"/>
                    </a:cxn>
                    <a:cxn ang="T30">
                      <a:pos x="T4" y="T5"/>
                    </a:cxn>
                    <a:cxn ang="T31">
                      <a:pos x="T6" y="T7"/>
                    </a:cxn>
                    <a:cxn ang="T32">
                      <a:pos x="T8" y="T9"/>
                    </a:cxn>
                    <a:cxn ang="T33">
                      <a:pos x="T10" y="T11"/>
                    </a:cxn>
                    <a:cxn ang="T34">
                      <a:pos x="T12" y="T13"/>
                    </a:cxn>
                    <a:cxn ang="T35">
                      <a:pos x="T14" y="T15"/>
                    </a:cxn>
                    <a:cxn ang="T36">
                      <a:pos x="T16" y="T17"/>
                    </a:cxn>
                    <a:cxn ang="T37">
                      <a:pos x="T18" y="T19"/>
                    </a:cxn>
                    <a:cxn ang="T38">
                      <a:pos x="T20" y="T21"/>
                    </a:cxn>
                    <a:cxn ang="T39">
                      <a:pos x="T22" y="T23"/>
                    </a:cxn>
                    <a:cxn ang="T40">
                      <a:pos x="T24" y="T25"/>
                    </a:cxn>
                    <a:cxn ang="T41">
                      <a:pos x="T26" y="T27"/>
                    </a:cxn>
                  </a:cxnLst>
                  <a:rect l="0" t="0" r="r" b="b"/>
                  <a:pathLst>
                    <a:path w="680" h="752">
                      <a:moveTo>
                        <a:pt x="233" y="0"/>
                      </a:moveTo>
                      <a:lnTo>
                        <a:pt x="233" y="330"/>
                      </a:lnTo>
                      <a:lnTo>
                        <a:pt x="0" y="330"/>
                      </a:lnTo>
                      <a:lnTo>
                        <a:pt x="0" y="435"/>
                      </a:lnTo>
                      <a:lnTo>
                        <a:pt x="233" y="435"/>
                      </a:lnTo>
                      <a:lnTo>
                        <a:pt x="233" y="752"/>
                      </a:lnTo>
                      <a:lnTo>
                        <a:pt x="445" y="752"/>
                      </a:lnTo>
                      <a:lnTo>
                        <a:pt x="445" y="435"/>
                      </a:lnTo>
                      <a:lnTo>
                        <a:pt x="440" y="436"/>
                      </a:lnTo>
                      <a:lnTo>
                        <a:pt x="680" y="435"/>
                      </a:lnTo>
                      <a:lnTo>
                        <a:pt x="680" y="330"/>
                      </a:lnTo>
                      <a:lnTo>
                        <a:pt x="445" y="330"/>
                      </a:lnTo>
                      <a:lnTo>
                        <a:pt x="445" y="0"/>
                      </a:lnTo>
                      <a:lnTo>
                        <a:pt x="233" y="0"/>
                      </a:lnTo>
                      <a:close/>
                    </a:path>
                  </a:pathLst>
                </a:custGeom>
                <a:solidFill>
                  <a:srgbClr val="000000"/>
                </a:solidFill>
                <a:ln w="0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" name="Freeform 49">
                  <a:extLst>
                    <a:ext uri="{FF2B5EF4-FFF2-40B4-BE49-F238E27FC236}">
                      <a16:creationId xmlns:a16="http://schemas.microsoft.com/office/drawing/2014/main" id="{00000000-0008-0000-0300-000032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25" y="93"/>
                  <a:ext cx="5" cy="6"/>
                </a:xfrm>
                <a:custGeom>
                  <a:avLst/>
                  <a:gdLst>
                    <a:gd name="T0" fmla="*/ 0 w 276"/>
                    <a:gd name="T1" fmla="*/ 0 h 316"/>
                    <a:gd name="T2" fmla="*/ 0 w 276"/>
                    <a:gd name="T3" fmla="*/ 0 h 316"/>
                    <a:gd name="T4" fmla="*/ 0 w 276"/>
                    <a:gd name="T5" fmla="*/ 0 h 316"/>
                    <a:gd name="T6" fmla="*/ 0 w 276"/>
                    <a:gd name="T7" fmla="*/ 0 h 316"/>
                    <a:gd name="T8" fmla="*/ 0 w 276"/>
                    <a:gd name="T9" fmla="*/ 0 h 316"/>
                    <a:gd name="T10" fmla="*/ 0 w 276"/>
                    <a:gd name="T11" fmla="*/ 0 h 316"/>
                    <a:gd name="T12" fmla="*/ 0 w 276"/>
                    <a:gd name="T13" fmla="*/ 0 h 316"/>
                    <a:gd name="T14" fmla="*/ 0 w 276"/>
                    <a:gd name="T15" fmla="*/ 0 h 316"/>
                    <a:gd name="T16" fmla="*/ 0 w 276"/>
                    <a:gd name="T17" fmla="*/ 0 h 316"/>
                    <a:gd name="T18" fmla="*/ 0 w 276"/>
                    <a:gd name="T19" fmla="*/ 0 h 316"/>
                    <a:gd name="T20" fmla="*/ 0 w 276"/>
                    <a:gd name="T21" fmla="*/ 0 h 316"/>
                    <a:gd name="T22" fmla="*/ 0 w 276"/>
                    <a:gd name="T23" fmla="*/ 0 h 316"/>
                    <a:gd name="T24" fmla="*/ 0 w 276"/>
                    <a:gd name="T25" fmla="*/ 0 h 316"/>
                    <a:gd name="T26" fmla="*/ 0 w 276"/>
                    <a:gd name="T27" fmla="*/ 0 h 316"/>
                    <a:gd name="T28" fmla="*/ 0 w 276"/>
                    <a:gd name="T29" fmla="*/ 0 h 316"/>
                    <a:gd name="T30" fmla="*/ 0 w 276"/>
                    <a:gd name="T31" fmla="*/ 0 h 316"/>
                    <a:gd name="T32" fmla="*/ 0 w 276"/>
                    <a:gd name="T33" fmla="*/ 0 h 316"/>
                    <a:gd name="T34" fmla="*/ 0 w 276"/>
                    <a:gd name="T35" fmla="*/ 0 h 316"/>
                    <a:gd name="T36" fmla="*/ 0 w 276"/>
                    <a:gd name="T37" fmla="*/ 0 h 316"/>
                    <a:gd name="T38" fmla="*/ 0 w 276"/>
                    <a:gd name="T39" fmla="*/ 0 h 316"/>
                    <a:gd name="T40" fmla="*/ 0 w 276"/>
                    <a:gd name="T41" fmla="*/ 0 h 316"/>
                    <a:gd name="T42" fmla="*/ 0 w 276"/>
                    <a:gd name="T43" fmla="*/ 0 h 316"/>
                    <a:gd name="T44" fmla="*/ 0 w 276"/>
                    <a:gd name="T45" fmla="*/ 0 h 316"/>
                    <a:gd name="T46" fmla="*/ 0 60000 65536"/>
                    <a:gd name="T47" fmla="*/ 0 60000 65536"/>
                    <a:gd name="T48" fmla="*/ 0 60000 65536"/>
                    <a:gd name="T49" fmla="*/ 0 60000 65536"/>
                    <a:gd name="T50" fmla="*/ 0 60000 65536"/>
                    <a:gd name="T51" fmla="*/ 0 60000 65536"/>
                    <a:gd name="T52" fmla="*/ 0 60000 65536"/>
                    <a:gd name="T53" fmla="*/ 0 60000 65536"/>
                    <a:gd name="T54" fmla="*/ 0 60000 65536"/>
                    <a:gd name="T55" fmla="*/ 0 60000 65536"/>
                    <a:gd name="T56" fmla="*/ 0 60000 65536"/>
                    <a:gd name="T57" fmla="*/ 0 60000 65536"/>
                    <a:gd name="T58" fmla="*/ 0 60000 65536"/>
                    <a:gd name="T59" fmla="*/ 0 60000 65536"/>
                    <a:gd name="T60" fmla="*/ 0 60000 65536"/>
                    <a:gd name="T61" fmla="*/ 0 60000 65536"/>
                    <a:gd name="T62" fmla="*/ 0 60000 65536"/>
                    <a:gd name="T63" fmla="*/ 0 60000 65536"/>
                    <a:gd name="T64" fmla="*/ 0 60000 65536"/>
                    <a:gd name="T65" fmla="*/ 0 60000 65536"/>
                    <a:gd name="T66" fmla="*/ 0 60000 65536"/>
                    <a:gd name="T67" fmla="*/ 0 60000 65536"/>
                    <a:gd name="T68" fmla="*/ 0 60000 65536"/>
                  </a:gdLst>
                  <a:ahLst/>
                  <a:cxnLst>
                    <a:cxn ang="T46">
                      <a:pos x="T0" y="T1"/>
                    </a:cxn>
                    <a:cxn ang="T47">
                      <a:pos x="T2" y="T3"/>
                    </a:cxn>
                    <a:cxn ang="T48">
                      <a:pos x="T4" y="T5"/>
                    </a:cxn>
                    <a:cxn ang="T49">
                      <a:pos x="T6" y="T7"/>
                    </a:cxn>
                    <a:cxn ang="T50">
                      <a:pos x="T8" y="T9"/>
                    </a:cxn>
                    <a:cxn ang="T51">
                      <a:pos x="T10" y="T11"/>
                    </a:cxn>
                    <a:cxn ang="T52">
                      <a:pos x="T12" y="T13"/>
                    </a:cxn>
                    <a:cxn ang="T53">
                      <a:pos x="T14" y="T15"/>
                    </a:cxn>
                    <a:cxn ang="T54">
                      <a:pos x="T16" y="T17"/>
                    </a:cxn>
                    <a:cxn ang="T55">
                      <a:pos x="T18" y="T19"/>
                    </a:cxn>
                    <a:cxn ang="T56">
                      <a:pos x="T20" y="T21"/>
                    </a:cxn>
                    <a:cxn ang="T57">
                      <a:pos x="T22" y="T23"/>
                    </a:cxn>
                    <a:cxn ang="T58">
                      <a:pos x="T24" y="T25"/>
                    </a:cxn>
                    <a:cxn ang="T59">
                      <a:pos x="T26" y="T27"/>
                    </a:cxn>
                    <a:cxn ang="T60">
                      <a:pos x="T28" y="T29"/>
                    </a:cxn>
                    <a:cxn ang="T61">
                      <a:pos x="T30" y="T31"/>
                    </a:cxn>
                    <a:cxn ang="T62">
                      <a:pos x="T32" y="T33"/>
                    </a:cxn>
                    <a:cxn ang="T63">
                      <a:pos x="T34" y="T35"/>
                    </a:cxn>
                    <a:cxn ang="T64">
                      <a:pos x="T36" y="T37"/>
                    </a:cxn>
                    <a:cxn ang="T65">
                      <a:pos x="T38" y="T39"/>
                    </a:cxn>
                    <a:cxn ang="T66">
                      <a:pos x="T40" y="T41"/>
                    </a:cxn>
                    <a:cxn ang="T67">
                      <a:pos x="T42" y="T43"/>
                    </a:cxn>
                    <a:cxn ang="T68">
                      <a:pos x="T44" y="T45"/>
                    </a:cxn>
                  </a:cxnLst>
                  <a:rect l="0" t="0" r="r" b="b"/>
                  <a:pathLst>
                    <a:path w="276" h="316">
                      <a:moveTo>
                        <a:pt x="138" y="0"/>
                      </a:moveTo>
                      <a:lnTo>
                        <a:pt x="132" y="29"/>
                      </a:lnTo>
                      <a:lnTo>
                        <a:pt x="124" y="59"/>
                      </a:lnTo>
                      <a:lnTo>
                        <a:pt x="114" y="78"/>
                      </a:lnTo>
                      <a:lnTo>
                        <a:pt x="106" y="102"/>
                      </a:lnTo>
                      <a:lnTo>
                        <a:pt x="94" y="128"/>
                      </a:lnTo>
                      <a:lnTo>
                        <a:pt x="82" y="160"/>
                      </a:lnTo>
                      <a:lnTo>
                        <a:pt x="70" y="185"/>
                      </a:lnTo>
                      <a:lnTo>
                        <a:pt x="56" y="208"/>
                      </a:lnTo>
                      <a:lnTo>
                        <a:pt x="44" y="231"/>
                      </a:lnTo>
                      <a:lnTo>
                        <a:pt x="29" y="260"/>
                      </a:lnTo>
                      <a:lnTo>
                        <a:pt x="14" y="287"/>
                      </a:lnTo>
                      <a:lnTo>
                        <a:pt x="0" y="316"/>
                      </a:lnTo>
                      <a:lnTo>
                        <a:pt x="164" y="316"/>
                      </a:lnTo>
                      <a:lnTo>
                        <a:pt x="185" y="287"/>
                      </a:lnTo>
                      <a:lnTo>
                        <a:pt x="202" y="260"/>
                      </a:lnTo>
                      <a:lnTo>
                        <a:pt x="214" y="237"/>
                      </a:lnTo>
                      <a:lnTo>
                        <a:pt x="226" y="219"/>
                      </a:lnTo>
                      <a:lnTo>
                        <a:pt x="240" y="196"/>
                      </a:lnTo>
                      <a:lnTo>
                        <a:pt x="252" y="169"/>
                      </a:lnTo>
                      <a:lnTo>
                        <a:pt x="276" y="123"/>
                      </a:lnTo>
                      <a:lnTo>
                        <a:pt x="276" y="108"/>
                      </a:lnTo>
                      <a:lnTo>
                        <a:pt x="138" y="0"/>
                      </a:lnTo>
                      <a:close/>
                    </a:path>
                  </a:pathLst>
                </a:custGeom>
                <a:solidFill>
                  <a:srgbClr val="000000"/>
                </a:solidFill>
                <a:ln w="0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" name="Freeform 50">
                  <a:extLst>
                    <a:ext uri="{FF2B5EF4-FFF2-40B4-BE49-F238E27FC236}">
                      <a16:creationId xmlns:a16="http://schemas.microsoft.com/office/drawing/2014/main" id="{00000000-0008-0000-0300-0000330000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3" y="93"/>
                  <a:ext cx="6" cy="6"/>
                </a:xfrm>
                <a:custGeom>
                  <a:avLst/>
                  <a:gdLst>
                    <a:gd name="T0" fmla="*/ 0 w 287"/>
                    <a:gd name="T1" fmla="*/ 0 h 316"/>
                    <a:gd name="T2" fmla="*/ 0 w 287"/>
                    <a:gd name="T3" fmla="*/ 0 h 316"/>
                    <a:gd name="T4" fmla="*/ 0 w 287"/>
                    <a:gd name="T5" fmla="*/ 0 h 316"/>
                    <a:gd name="T6" fmla="*/ 0 w 287"/>
                    <a:gd name="T7" fmla="*/ 0 h 316"/>
                    <a:gd name="T8" fmla="*/ 0 w 287"/>
                    <a:gd name="T9" fmla="*/ 0 h 316"/>
                    <a:gd name="T10" fmla="*/ 0 w 287"/>
                    <a:gd name="T11" fmla="*/ 0 h 316"/>
                    <a:gd name="T12" fmla="*/ 0 w 287"/>
                    <a:gd name="T13" fmla="*/ 0 h 316"/>
                    <a:gd name="T14" fmla="*/ 0 w 287"/>
                    <a:gd name="T15" fmla="*/ 0 h 316"/>
                    <a:gd name="T16" fmla="*/ 0 w 287"/>
                    <a:gd name="T17" fmla="*/ 0 h 316"/>
                    <a:gd name="T18" fmla="*/ 0 w 287"/>
                    <a:gd name="T19" fmla="*/ 0 h 316"/>
                    <a:gd name="T20" fmla="*/ 0 w 287"/>
                    <a:gd name="T21" fmla="*/ 0 h 316"/>
                    <a:gd name="T22" fmla="*/ 0 w 287"/>
                    <a:gd name="T23" fmla="*/ 0 h 316"/>
                    <a:gd name="T24" fmla="*/ 0 w 287"/>
                    <a:gd name="T25" fmla="*/ 0 h 316"/>
                    <a:gd name="T26" fmla="*/ 0 w 287"/>
                    <a:gd name="T27" fmla="*/ 0 h 316"/>
                    <a:gd name="T28" fmla="*/ 0 w 287"/>
                    <a:gd name="T29" fmla="*/ 0 h 316"/>
                    <a:gd name="T30" fmla="*/ 0 w 287"/>
                    <a:gd name="T31" fmla="*/ 0 h 316"/>
                    <a:gd name="T32" fmla="*/ 0 w 287"/>
                    <a:gd name="T33" fmla="*/ 0 h 316"/>
                    <a:gd name="T34" fmla="*/ 0 w 287"/>
                    <a:gd name="T35" fmla="*/ 0 h 316"/>
                    <a:gd name="T36" fmla="*/ 0 w 287"/>
                    <a:gd name="T37" fmla="*/ 0 h 316"/>
                    <a:gd name="T38" fmla="*/ 0 w 287"/>
                    <a:gd name="T39" fmla="*/ 0 h 316"/>
                    <a:gd name="T40" fmla="*/ 0 w 287"/>
                    <a:gd name="T41" fmla="*/ 0 h 316"/>
                    <a:gd name="T42" fmla="*/ 0 w 287"/>
                    <a:gd name="T43" fmla="*/ 0 h 316"/>
                    <a:gd name="T44" fmla="*/ 0 w 287"/>
                    <a:gd name="T45" fmla="*/ 0 h 316"/>
                    <a:gd name="T46" fmla="*/ 0 60000 65536"/>
                    <a:gd name="T47" fmla="*/ 0 60000 65536"/>
                    <a:gd name="T48" fmla="*/ 0 60000 65536"/>
                    <a:gd name="T49" fmla="*/ 0 60000 65536"/>
                    <a:gd name="T50" fmla="*/ 0 60000 65536"/>
                    <a:gd name="T51" fmla="*/ 0 60000 65536"/>
                    <a:gd name="T52" fmla="*/ 0 60000 65536"/>
                    <a:gd name="T53" fmla="*/ 0 60000 65536"/>
                    <a:gd name="T54" fmla="*/ 0 60000 65536"/>
                    <a:gd name="T55" fmla="*/ 0 60000 65536"/>
                    <a:gd name="T56" fmla="*/ 0 60000 65536"/>
                    <a:gd name="T57" fmla="*/ 0 60000 65536"/>
                    <a:gd name="T58" fmla="*/ 0 60000 65536"/>
                    <a:gd name="T59" fmla="*/ 0 60000 65536"/>
                    <a:gd name="T60" fmla="*/ 0 60000 65536"/>
                    <a:gd name="T61" fmla="*/ 0 60000 65536"/>
                    <a:gd name="T62" fmla="*/ 0 60000 65536"/>
                    <a:gd name="T63" fmla="*/ 0 60000 65536"/>
                    <a:gd name="T64" fmla="*/ 0 60000 65536"/>
                    <a:gd name="T65" fmla="*/ 0 60000 65536"/>
                    <a:gd name="T66" fmla="*/ 0 60000 65536"/>
                    <a:gd name="T67" fmla="*/ 0 60000 65536"/>
                    <a:gd name="T68" fmla="*/ 0 60000 65536"/>
                  </a:gdLst>
                  <a:ahLst/>
                  <a:cxnLst>
                    <a:cxn ang="T46">
                      <a:pos x="T0" y="T1"/>
                    </a:cxn>
                    <a:cxn ang="T47">
                      <a:pos x="T2" y="T3"/>
                    </a:cxn>
                    <a:cxn ang="T48">
                      <a:pos x="T4" y="T5"/>
                    </a:cxn>
                    <a:cxn ang="T49">
                      <a:pos x="T6" y="T7"/>
                    </a:cxn>
                    <a:cxn ang="T50">
                      <a:pos x="T8" y="T9"/>
                    </a:cxn>
                    <a:cxn ang="T51">
                      <a:pos x="T10" y="T11"/>
                    </a:cxn>
                    <a:cxn ang="T52">
                      <a:pos x="T12" y="T13"/>
                    </a:cxn>
                    <a:cxn ang="T53">
                      <a:pos x="T14" y="T15"/>
                    </a:cxn>
                    <a:cxn ang="T54">
                      <a:pos x="T16" y="T17"/>
                    </a:cxn>
                    <a:cxn ang="T55">
                      <a:pos x="T18" y="T19"/>
                    </a:cxn>
                    <a:cxn ang="T56">
                      <a:pos x="T20" y="T21"/>
                    </a:cxn>
                    <a:cxn ang="T57">
                      <a:pos x="T22" y="T23"/>
                    </a:cxn>
                    <a:cxn ang="T58">
                      <a:pos x="T24" y="T25"/>
                    </a:cxn>
                    <a:cxn ang="T59">
                      <a:pos x="T26" y="T27"/>
                    </a:cxn>
                    <a:cxn ang="T60">
                      <a:pos x="T28" y="T29"/>
                    </a:cxn>
                    <a:cxn ang="T61">
                      <a:pos x="T30" y="T31"/>
                    </a:cxn>
                    <a:cxn ang="T62">
                      <a:pos x="T32" y="T33"/>
                    </a:cxn>
                    <a:cxn ang="T63">
                      <a:pos x="T34" y="T35"/>
                    </a:cxn>
                    <a:cxn ang="T64">
                      <a:pos x="T36" y="T37"/>
                    </a:cxn>
                    <a:cxn ang="T65">
                      <a:pos x="T38" y="T39"/>
                    </a:cxn>
                    <a:cxn ang="T66">
                      <a:pos x="T40" y="T41"/>
                    </a:cxn>
                    <a:cxn ang="T67">
                      <a:pos x="T42" y="T43"/>
                    </a:cxn>
                    <a:cxn ang="T68">
                      <a:pos x="T44" y="T45"/>
                    </a:cxn>
                  </a:cxnLst>
                  <a:rect l="0" t="0" r="r" b="b"/>
                  <a:pathLst>
                    <a:path w="287" h="316">
                      <a:moveTo>
                        <a:pt x="0" y="108"/>
                      </a:moveTo>
                      <a:lnTo>
                        <a:pt x="14" y="140"/>
                      </a:lnTo>
                      <a:lnTo>
                        <a:pt x="23" y="158"/>
                      </a:lnTo>
                      <a:lnTo>
                        <a:pt x="32" y="175"/>
                      </a:lnTo>
                      <a:lnTo>
                        <a:pt x="40" y="194"/>
                      </a:lnTo>
                      <a:lnTo>
                        <a:pt x="64" y="241"/>
                      </a:lnTo>
                      <a:lnTo>
                        <a:pt x="78" y="260"/>
                      </a:lnTo>
                      <a:lnTo>
                        <a:pt x="96" y="287"/>
                      </a:lnTo>
                      <a:lnTo>
                        <a:pt x="116" y="316"/>
                      </a:lnTo>
                      <a:lnTo>
                        <a:pt x="287" y="316"/>
                      </a:lnTo>
                      <a:lnTo>
                        <a:pt x="284" y="316"/>
                      </a:lnTo>
                      <a:lnTo>
                        <a:pt x="258" y="275"/>
                      </a:lnTo>
                      <a:lnTo>
                        <a:pt x="243" y="255"/>
                      </a:lnTo>
                      <a:lnTo>
                        <a:pt x="229" y="223"/>
                      </a:lnTo>
                      <a:lnTo>
                        <a:pt x="211" y="188"/>
                      </a:lnTo>
                      <a:lnTo>
                        <a:pt x="196" y="154"/>
                      </a:lnTo>
                      <a:lnTo>
                        <a:pt x="180" y="125"/>
                      </a:lnTo>
                      <a:lnTo>
                        <a:pt x="169" y="102"/>
                      </a:lnTo>
                      <a:lnTo>
                        <a:pt x="157" y="64"/>
                      </a:lnTo>
                      <a:lnTo>
                        <a:pt x="145" y="35"/>
                      </a:lnTo>
                      <a:lnTo>
                        <a:pt x="137" y="3"/>
                      </a:lnTo>
                      <a:lnTo>
                        <a:pt x="2" y="0"/>
                      </a:lnTo>
                      <a:lnTo>
                        <a:pt x="0" y="108"/>
                      </a:lnTo>
                      <a:close/>
                    </a:path>
                  </a:pathLst>
                </a:custGeom>
                <a:solidFill>
                  <a:srgbClr val="000000"/>
                </a:solidFill>
                <a:ln w="0">
                  <a:solidFill>
                    <a:srgbClr val="000000"/>
                  </a:solidFill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00000000-0008-0000-0300-000034000000}"/>
                    </a:ext>
                  </a:extLst>
                </xdr:cNvPr>
                <xdr:cNvSpPr>
                  <a:spLocks noChangeArrowheads="1"/>
                </xdr:cNvSpPr>
              </xdr:nvSpPr>
              <xdr:spPr bwMode="auto">
                <a:xfrm>
                  <a:off x="655" y="85"/>
                  <a:ext cx="3" cy="1"/>
                </a:xfrm>
                <a:prstGeom prst="rect">
                  <a:avLst/>
                </a:prstGeom>
                <a:solidFill>
                  <a:srgbClr val="000000"/>
                </a:solidFill>
                <a:ln w="0">
                  <a:solidFill>
                    <a:srgbClr val="000000"/>
                  </a:solidFill>
                  <a:miter lim="800000"/>
                  <a:headEnd/>
                  <a:tailEnd/>
                </a:ln>
              </xdr:spPr>
            </xdr:sp>
            <xdr:grpSp>
              <xdr:nvGrpSpPr>
                <xdr:cNvPr id="53" name="Group 52">
                  <a:extLst>
                    <a:ext uri="{FF2B5EF4-FFF2-40B4-BE49-F238E27FC236}">
                      <a16:creationId xmlns:a16="http://schemas.microsoft.com/office/drawing/2014/main" id="{00000000-0008-0000-0300-000035000000}"/>
                    </a:ext>
                  </a:extLst>
                </xdr:cNvPr>
                <xdr:cNvGrpSpPr>
                  <a:grpSpLocks/>
                </xdr:cNvGrpSpPr>
              </xdr:nvGrpSpPr>
              <xdr:grpSpPr bwMode="auto">
                <a:xfrm>
                  <a:off x="558" y="82"/>
                  <a:ext cx="146" cy="17"/>
                  <a:chOff x="558" y="82"/>
                  <a:chExt cx="146" cy="17"/>
                </a:xfrm>
              </xdr:grpSpPr>
              <xdr:sp macro="" textlink="">
                <xdr:nvSpPr>
                  <xdr:cNvPr id="54" name="Freeform 53">
                    <a:extLst>
                      <a:ext uri="{FF2B5EF4-FFF2-40B4-BE49-F238E27FC236}">
                        <a16:creationId xmlns:a16="http://schemas.microsoft.com/office/drawing/2014/main" id="{00000000-0008-0000-0300-000036000000}"/>
                      </a:ext>
                    </a:extLst>
                  </xdr:cNvPr>
                  <xdr:cNvSpPr>
                    <a:spLocks/>
                  </xdr:cNvSpPr>
                </xdr:nvSpPr>
                <xdr:spPr bwMode="auto">
                  <a:xfrm>
                    <a:off x="643" y="94"/>
                    <a:ext cx="7" cy="2"/>
                  </a:xfrm>
                  <a:custGeom>
                    <a:avLst/>
                    <a:gdLst>
                      <a:gd name="T0" fmla="*/ 0 w 435"/>
                      <a:gd name="T1" fmla="*/ 0 h 121"/>
                      <a:gd name="T2" fmla="*/ 0 w 435"/>
                      <a:gd name="T3" fmla="*/ 0 h 121"/>
                      <a:gd name="T4" fmla="*/ 0 w 435"/>
                      <a:gd name="T5" fmla="*/ 0 h 121"/>
                      <a:gd name="T6" fmla="*/ 0 w 435"/>
                      <a:gd name="T7" fmla="*/ 0 h 121"/>
                      <a:gd name="T8" fmla="*/ 0 w 435"/>
                      <a:gd name="T9" fmla="*/ 0 h 121"/>
                      <a:gd name="T10" fmla="*/ 0 60000 65536"/>
                      <a:gd name="T11" fmla="*/ 0 60000 65536"/>
                      <a:gd name="T12" fmla="*/ 0 60000 65536"/>
                      <a:gd name="T13" fmla="*/ 0 60000 65536"/>
                      <a:gd name="T14" fmla="*/ 0 60000 65536"/>
                    </a:gdLst>
                    <a:ahLst/>
                    <a:cxnLst>
                      <a:cxn ang="T10">
                        <a:pos x="T0" y="T1"/>
                      </a:cxn>
                      <a:cxn ang="T11">
                        <a:pos x="T2" y="T3"/>
                      </a:cxn>
                      <a:cxn ang="T12">
                        <a:pos x="T4" y="T5"/>
                      </a:cxn>
                      <a:cxn ang="T13">
                        <a:pos x="T6" y="T7"/>
                      </a:cxn>
                      <a:cxn ang="T14">
                        <a:pos x="T8" y="T9"/>
                      </a:cxn>
                    </a:cxnLst>
                    <a:rect l="0" t="0" r="r" b="b"/>
                    <a:pathLst>
                      <a:path w="435" h="121">
                        <a:moveTo>
                          <a:pt x="435" y="118"/>
                        </a:moveTo>
                        <a:lnTo>
                          <a:pt x="433" y="121"/>
                        </a:lnTo>
                        <a:lnTo>
                          <a:pt x="435" y="0"/>
                        </a:lnTo>
                        <a:lnTo>
                          <a:pt x="0" y="118"/>
                        </a:lnTo>
                        <a:lnTo>
                          <a:pt x="435" y="118"/>
                        </a:lnTo>
                        <a:close/>
                      </a:path>
                    </a:pathLst>
                  </a:custGeom>
                  <a:solidFill>
                    <a:srgbClr val="000000"/>
                  </a:solidFill>
                  <a:ln w="0">
                    <a:solidFill>
                      <a:srgbClr val="000000"/>
                    </a:solidFill>
                    <a:prstDash val="solid"/>
                    <a:round/>
                    <a:headEnd/>
                    <a:tailEnd/>
                  </a:ln>
                </xdr:spPr>
              </xdr:sp>
              <xdr:grpSp>
                <xdr:nvGrpSpPr>
                  <xdr:cNvPr id="55" name="Group 54">
                    <a:extLst>
                      <a:ext uri="{FF2B5EF4-FFF2-40B4-BE49-F238E27FC236}">
                        <a16:creationId xmlns:a16="http://schemas.microsoft.com/office/drawing/2014/main" id="{00000000-0008-0000-0300-0000370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558" y="82"/>
                    <a:ext cx="146" cy="17"/>
                    <a:chOff x="558" y="82"/>
                    <a:chExt cx="146" cy="17"/>
                  </a:xfrm>
                </xdr:grpSpPr>
                <xdr:sp macro="" textlink="">
                  <xdr:nvSpPr>
                    <xdr:cNvPr id="56" name="Rectangle 55">
                      <a:extLst>
                        <a:ext uri="{FF2B5EF4-FFF2-40B4-BE49-F238E27FC236}">
                          <a16:creationId xmlns:a16="http://schemas.microsoft.com/office/drawing/2014/main" id="{00000000-0008-0000-0300-000038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661" y="89"/>
                      <a:ext cx="19" cy="1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0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sp macro="" textlink="">
                  <xdr:nvSpPr>
                    <xdr:cNvPr id="57" name="Rectangle 56">
                      <a:extLst>
                        <a:ext uri="{FF2B5EF4-FFF2-40B4-BE49-F238E27FC236}">
                          <a16:creationId xmlns:a16="http://schemas.microsoft.com/office/drawing/2014/main" id="{00000000-0008-0000-0300-000039000000}"/>
                        </a:ext>
                      </a:extLst>
                    </xdr:cNvPr>
                    <xdr:cNvSpPr>
                      <a:spLocks noChangeArrowheads="1"/>
                    </xdr:cNvSpPr>
                  </xdr:nvSpPr>
                  <xdr:spPr bwMode="auto">
                    <a:xfrm>
                      <a:off x="686" y="95"/>
                      <a:ext cx="2" cy="4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0">
                      <a:solidFill>
                        <a:srgbClr val="000000"/>
                      </a:solidFill>
                      <a:miter lim="800000"/>
                      <a:headEnd/>
                      <a:tailEnd/>
                    </a:ln>
                  </xdr:spPr>
                </xdr:sp>
                <xdr:grpSp>
                  <xdr:nvGrpSpPr>
                    <xdr:cNvPr id="58" name="Group 57">
                      <a:extLst>
                        <a:ext uri="{FF2B5EF4-FFF2-40B4-BE49-F238E27FC236}">
                          <a16:creationId xmlns:a16="http://schemas.microsoft.com/office/drawing/2014/main" id="{00000000-0008-0000-0300-00003A000000}"/>
                        </a:ext>
                      </a:extLst>
                    </xdr:cNvPr>
                    <xdr:cNvGrpSpPr>
                      <a:grpSpLocks/>
                    </xdr:cNvGrpSpPr>
                  </xdr:nvGrpSpPr>
                  <xdr:grpSpPr bwMode="auto">
                    <a:xfrm>
                      <a:off x="558" y="82"/>
                      <a:ext cx="146" cy="17"/>
                      <a:chOff x="558" y="82"/>
                      <a:chExt cx="146" cy="17"/>
                    </a:xfrm>
                  </xdr:grpSpPr>
                  <xdr:sp macro="" textlink="">
                    <xdr:nvSpPr>
                      <xdr:cNvPr id="59" name="Freeform 58">
                        <a:extLst>
                          <a:ext uri="{FF2B5EF4-FFF2-40B4-BE49-F238E27FC236}">
                            <a16:creationId xmlns:a16="http://schemas.microsoft.com/office/drawing/2014/main" id="{00000000-0008-0000-0300-00003B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577" y="92"/>
                        <a:ext cx="7" cy="7"/>
                      </a:xfrm>
                      <a:custGeom>
                        <a:avLst/>
                        <a:gdLst>
                          <a:gd name="T0" fmla="*/ 0 w 369"/>
                          <a:gd name="T1" fmla="*/ 0 h 369"/>
                          <a:gd name="T2" fmla="*/ 0 w 369"/>
                          <a:gd name="T3" fmla="*/ 0 h 369"/>
                          <a:gd name="T4" fmla="*/ 0 w 369"/>
                          <a:gd name="T5" fmla="*/ 0 h 369"/>
                          <a:gd name="T6" fmla="*/ 0 w 369"/>
                          <a:gd name="T7" fmla="*/ 0 h 369"/>
                          <a:gd name="T8" fmla="*/ 0 w 369"/>
                          <a:gd name="T9" fmla="*/ 0 h 369"/>
                          <a:gd name="T10" fmla="*/ 0 w 369"/>
                          <a:gd name="T11" fmla="*/ 0 h 369"/>
                          <a:gd name="T12" fmla="*/ 0 w 369"/>
                          <a:gd name="T13" fmla="*/ 0 h 369"/>
                          <a:gd name="T14" fmla="*/ 0 w 369"/>
                          <a:gd name="T15" fmla="*/ 0 h 369"/>
                          <a:gd name="T16" fmla="*/ 0 w 369"/>
                          <a:gd name="T17" fmla="*/ 0 h 369"/>
                          <a:gd name="T18" fmla="*/ 0 w 369"/>
                          <a:gd name="T19" fmla="*/ 0 h 369"/>
                          <a:gd name="T20" fmla="*/ 0 w 369"/>
                          <a:gd name="T21" fmla="*/ 0 h 369"/>
                          <a:gd name="T22" fmla="*/ 0 w 369"/>
                          <a:gd name="T23" fmla="*/ 0 h 369"/>
                          <a:gd name="T24" fmla="*/ 0 w 369"/>
                          <a:gd name="T25" fmla="*/ 0 h 369"/>
                          <a:gd name="T26" fmla="*/ 0 w 369"/>
                          <a:gd name="T27" fmla="*/ 0 h 369"/>
                          <a:gd name="T28" fmla="*/ 0 w 369"/>
                          <a:gd name="T29" fmla="*/ 0 h 369"/>
                          <a:gd name="T30" fmla="*/ 0 w 369"/>
                          <a:gd name="T31" fmla="*/ 0 h 369"/>
                          <a:gd name="T32" fmla="*/ 0 w 369"/>
                          <a:gd name="T33" fmla="*/ 0 h 369"/>
                          <a:gd name="T34" fmla="*/ 0 w 369"/>
                          <a:gd name="T35" fmla="*/ 0 h 369"/>
                          <a:gd name="T36" fmla="*/ 0 w 369"/>
                          <a:gd name="T37" fmla="*/ 0 h 369"/>
                          <a:gd name="T38" fmla="*/ 0 w 369"/>
                          <a:gd name="T39" fmla="*/ 0 h 369"/>
                          <a:gd name="T40" fmla="*/ 0 w 369"/>
                          <a:gd name="T41" fmla="*/ 0 h 369"/>
                          <a:gd name="T42" fmla="*/ 0 w 369"/>
                          <a:gd name="T43" fmla="*/ 0 h 369"/>
                          <a:gd name="T44" fmla="*/ 0 w 369"/>
                          <a:gd name="T45" fmla="*/ 0 h 369"/>
                          <a:gd name="T46" fmla="*/ 0 w 369"/>
                          <a:gd name="T47" fmla="*/ 0 h 369"/>
                          <a:gd name="T48" fmla="*/ 0 w 369"/>
                          <a:gd name="T49" fmla="*/ 0 h 369"/>
                          <a:gd name="T50" fmla="*/ 0 w 369"/>
                          <a:gd name="T51" fmla="*/ 0 h 369"/>
                          <a:gd name="T52" fmla="*/ 0 60000 65536"/>
                          <a:gd name="T53" fmla="*/ 0 60000 65536"/>
                          <a:gd name="T54" fmla="*/ 0 60000 65536"/>
                          <a:gd name="T55" fmla="*/ 0 60000 65536"/>
                          <a:gd name="T56" fmla="*/ 0 60000 65536"/>
                          <a:gd name="T57" fmla="*/ 0 60000 65536"/>
                          <a:gd name="T58" fmla="*/ 0 60000 65536"/>
                          <a:gd name="T59" fmla="*/ 0 60000 65536"/>
                          <a:gd name="T60" fmla="*/ 0 60000 65536"/>
                          <a:gd name="T61" fmla="*/ 0 60000 65536"/>
                          <a:gd name="T62" fmla="*/ 0 60000 65536"/>
                          <a:gd name="T63" fmla="*/ 0 60000 65536"/>
                          <a:gd name="T64" fmla="*/ 0 60000 65536"/>
                          <a:gd name="T65" fmla="*/ 0 60000 65536"/>
                          <a:gd name="T66" fmla="*/ 0 60000 65536"/>
                          <a:gd name="T67" fmla="*/ 0 60000 65536"/>
                          <a:gd name="T68" fmla="*/ 0 60000 65536"/>
                          <a:gd name="T69" fmla="*/ 0 60000 65536"/>
                          <a:gd name="T70" fmla="*/ 0 60000 65536"/>
                          <a:gd name="T71" fmla="*/ 0 60000 65536"/>
                          <a:gd name="T72" fmla="*/ 0 60000 65536"/>
                          <a:gd name="T73" fmla="*/ 0 60000 65536"/>
                          <a:gd name="T74" fmla="*/ 0 60000 65536"/>
                          <a:gd name="T75" fmla="*/ 0 60000 65536"/>
                          <a:gd name="T76" fmla="*/ 0 60000 65536"/>
                          <a:gd name="T77" fmla="*/ 0 60000 65536"/>
                        </a:gdLst>
                        <a:ahLst/>
                        <a:cxnLst>
                          <a:cxn ang="T52">
                            <a:pos x="T0" y="T1"/>
                          </a:cxn>
                          <a:cxn ang="T53">
                            <a:pos x="T2" y="T3"/>
                          </a:cxn>
                          <a:cxn ang="T54">
                            <a:pos x="T4" y="T5"/>
                          </a:cxn>
                          <a:cxn ang="T55">
                            <a:pos x="T6" y="T7"/>
                          </a:cxn>
                          <a:cxn ang="T56">
                            <a:pos x="T8" y="T9"/>
                          </a:cxn>
                          <a:cxn ang="T57">
                            <a:pos x="T10" y="T11"/>
                          </a:cxn>
                          <a:cxn ang="T58">
                            <a:pos x="T12" y="T13"/>
                          </a:cxn>
                          <a:cxn ang="T59">
                            <a:pos x="T14" y="T15"/>
                          </a:cxn>
                          <a:cxn ang="T60">
                            <a:pos x="T16" y="T17"/>
                          </a:cxn>
                          <a:cxn ang="T61">
                            <a:pos x="T18" y="T19"/>
                          </a:cxn>
                          <a:cxn ang="T62">
                            <a:pos x="T20" y="T21"/>
                          </a:cxn>
                          <a:cxn ang="T63">
                            <a:pos x="T22" y="T23"/>
                          </a:cxn>
                          <a:cxn ang="T64">
                            <a:pos x="T24" y="T25"/>
                          </a:cxn>
                          <a:cxn ang="T65">
                            <a:pos x="T26" y="T27"/>
                          </a:cxn>
                          <a:cxn ang="T66">
                            <a:pos x="T28" y="T29"/>
                          </a:cxn>
                          <a:cxn ang="T67">
                            <a:pos x="T30" y="T31"/>
                          </a:cxn>
                          <a:cxn ang="T68">
                            <a:pos x="T32" y="T33"/>
                          </a:cxn>
                          <a:cxn ang="T69">
                            <a:pos x="T34" y="T35"/>
                          </a:cxn>
                          <a:cxn ang="T70">
                            <a:pos x="T36" y="T37"/>
                          </a:cxn>
                          <a:cxn ang="T71">
                            <a:pos x="T38" y="T39"/>
                          </a:cxn>
                          <a:cxn ang="T72">
                            <a:pos x="T40" y="T41"/>
                          </a:cxn>
                          <a:cxn ang="T73">
                            <a:pos x="T42" y="T43"/>
                          </a:cxn>
                          <a:cxn ang="T74">
                            <a:pos x="T44" y="T45"/>
                          </a:cxn>
                          <a:cxn ang="T75">
                            <a:pos x="T46" y="T47"/>
                          </a:cxn>
                          <a:cxn ang="T76">
                            <a:pos x="T48" y="T49"/>
                          </a:cxn>
                          <a:cxn ang="T77">
                            <a:pos x="T50" y="T51"/>
                          </a:cxn>
                        </a:cxnLst>
                        <a:rect l="0" t="0" r="r" b="b"/>
                        <a:pathLst>
                          <a:path w="369" h="369">
                            <a:moveTo>
                              <a:pt x="153" y="0"/>
                            </a:moveTo>
                            <a:lnTo>
                              <a:pt x="143" y="35"/>
                            </a:lnTo>
                            <a:lnTo>
                              <a:pt x="132" y="63"/>
                            </a:lnTo>
                            <a:lnTo>
                              <a:pt x="124" y="90"/>
                            </a:lnTo>
                            <a:lnTo>
                              <a:pt x="109" y="126"/>
                            </a:lnTo>
                            <a:lnTo>
                              <a:pt x="98" y="155"/>
                            </a:lnTo>
                            <a:lnTo>
                              <a:pt x="86" y="186"/>
                            </a:lnTo>
                            <a:lnTo>
                              <a:pt x="71" y="218"/>
                            </a:lnTo>
                            <a:lnTo>
                              <a:pt x="60" y="247"/>
                            </a:lnTo>
                            <a:lnTo>
                              <a:pt x="47" y="276"/>
                            </a:lnTo>
                            <a:lnTo>
                              <a:pt x="33" y="303"/>
                            </a:lnTo>
                            <a:lnTo>
                              <a:pt x="18" y="334"/>
                            </a:lnTo>
                            <a:lnTo>
                              <a:pt x="0" y="369"/>
                            </a:lnTo>
                            <a:lnTo>
                              <a:pt x="248" y="369"/>
                            </a:lnTo>
                            <a:lnTo>
                              <a:pt x="261" y="340"/>
                            </a:lnTo>
                            <a:lnTo>
                              <a:pt x="274" y="306"/>
                            </a:lnTo>
                            <a:lnTo>
                              <a:pt x="287" y="274"/>
                            </a:lnTo>
                            <a:lnTo>
                              <a:pt x="297" y="245"/>
                            </a:lnTo>
                            <a:lnTo>
                              <a:pt x="308" y="213"/>
                            </a:lnTo>
                            <a:lnTo>
                              <a:pt x="318" y="181"/>
                            </a:lnTo>
                            <a:lnTo>
                              <a:pt x="327" y="152"/>
                            </a:lnTo>
                            <a:lnTo>
                              <a:pt x="336" y="123"/>
                            </a:lnTo>
                            <a:lnTo>
                              <a:pt x="345" y="91"/>
                            </a:lnTo>
                            <a:lnTo>
                              <a:pt x="354" y="61"/>
                            </a:lnTo>
                            <a:lnTo>
                              <a:pt x="369" y="0"/>
                            </a:lnTo>
                            <a:lnTo>
                              <a:pt x="153" y="0"/>
                            </a:lnTo>
                            <a:close/>
                          </a:path>
                        </a:pathLst>
                      </a:custGeom>
                      <a:solidFill>
                        <a:srgbClr val="000000"/>
                      </a:solidFill>
                      <a:ln w="0">
                        <a:solidFill>
                          <a:srgbClr val="000000"/>
                        </a:solidFill>
                        <a:prstDash val="solid"/>
                        <a:round/>
                        <a:headEnd/>
                        <a:tailEnd/>
                      </a:ln>
                    </xdr:spPr>
                  </xdr:sp>
                  <xdr:sp macro="" textlink="">
                    <xdr:nvSpPr>
                      <xdr:cNvPr id="60" name="Freeform 59">
                        <a:extLst>
                          <a:ext uri="{FF2B5EF4-FFF2-40B4-BE49-F238E27FC236}">
                            <a16:creationId xmlns:a16="http://schemas.microsoft.com/office/drawing/2014/main" id="{00000000-0008-0000-0300-00003C000000}"/>
                          </a:ext>
                        </a:extLst>
                      </xdr:cNvPr>
                      <xdr:cNvSpPr>
                        <a:spLocks/>
                      </xdr:cNvSpPr>
                    </xdr:nvSpPr>
                    <xdr:spPr bwMode="auto">
                      <a:xfrm>
                        <a:off x="591" y="92"/>
                        <a:ext cx="7" cy="7"/>
                      </a:xfrm>
                      <a:custGeom>
                        <a:avLst/>
                        <a:gdLst>
                          <a:gd name="T0" fmla="*/ 0 w 369"/>
                          <a:gd name="T1" fmla="*/ 0 h 369"/>
                          <a:gd name="T2" fmla="*/ 0 w 369"/>
                          <a:gd name="T3" fmla="*/ 0 h 369"/>
                          <a:gd name="T4" fmla="*/ 0 w 369"/>
                          <a:gd name="T5" fmla="*/ 0 h 369"/>
                          <a:gd name="T6" fmla="*/ 0 w 369"/>
                          <a:gd name="T7" fmla="*/ 0 h 369"/>
                          <a:gd name="T8" fmla="*/ 0 w 369"/>
                          <a:gd name="T9" fmla="*/ 0 h 369"/>
                          <a:gd name="T10" fmla="*/ 0 w 369"/>
                          <a:gd name="T11" fmla="*/ 0 h 369"/>
                          <a:gd name="T12" fmla="*/ 0 w 369"/>
                          <a:gd name="T13" fmla="*/ 0 h 369"/>
                          <a:gd name="T14" fmla="*/ 0 w 369"/>
                          <a:gd name="T15" fmla="*/ 0 h 369"/>
                          <a:gd name="T16" fmla="*/ 0 w 369"/>
                          <a:gd name="T17" fmla="*/ 0 h 369"/>
                          <a:gd name="T18" fmla="*/ 0 w 369"/>
                          <a:gd name="T19" fmla="*/ 0 h 369"/>
                          <a:gd name="T20" fmla="*/ 0 w 369"/>
                          <a:gd name="T21" fmla="*/ 0 h 369"/>
                          <a:gd name="T22" fmla="*/ 0 w 369"/>
                          <a:gd name="T23" fmla="*/ 0 h 369"/>
                          <a:gd name="T24" fmla="*/ 0 w 369"/>
                          <a:gd name="T25" fmla="*/ 0 h 369"/>
                          <a:gd name="T26" fmla="*/ 0 w 369"/>
                          <a:gd name="T27" fmla="*/ 0 h 369"/>
                          <a:gd name="T28" fmla="*/ 0 w 369"/>
                          <a:gd name="T29" fmla="*/ 0 h 369"/>
                          <a:gd name="T30" fmla="*/ 0 w 369"/>
                          <a:gd name="T31" fmla="*/ 0 h 369"/>
                          <a:gd name="T32" fmla="*/ 0 w 369"/>
                          <a:gd name="T33" fmla="*/ 0 h 369"/>
                          <a:gd name="T34" fmla="*/ 0 w 369"/>
                          <a:gd name="T35" fmla="*/ 0 h 369"/>
                          <a:gd name="T36" fmla="*/ 0 w 369"/>
                          <a:gd name="T37" fmla="*/ 0 h 369"/>
                          <a:gd name="T38" fmla="*/ 0 w 369"/>
                          <a:gd name="T39" fmla="*/ 0 h 369"/>
                          <a:gd name="T40" fmla="*/ 0 w 369"/>
                          <a:gd name="T41" fmla="*/ 0 h 369"/>
                          <a:gd name="T42" fmla="*/ 0 w 369"/>
                          <a:gd name="T43" fmla="*/ 0 h 369"/>
                          <a:gd name="T44" fmla="*/ 0 w 369"/>
                          <a:gd name="T45" fmla="*/ 0 h 369"/>
                          <a:gd name="T46" fmla="*/ 0 w 369"/>
                          <a:gd name="T47" fmla="*/ 0 h 369"/>
                          <a:gd name="T48" fmla="*/ 0 w 369"/>
                          <a:gd name="T49" fmla="*/ 0 h 369"/>
                          <a:gd name="T50" fmla="*/ 0 w 369"/>
                          <a:gd name="T51" fmla="*/ 0 h 369"/>
                          <a:gd name="T52" fmla="*/ 0 60000 65536"/>
                          <a:gd name="T53" fmla="*/ 0 60000 65536"/>
                          <a:gd name="T54" fmla="*/ 0 60000 65536"/>
                          <a:gd name="T55" fmla="*/ 0 60000 65536"/>
                          <a:gd name="T56" fmla="*/ 0 60000 65536"/>
                          <a:gd name="T57" fmla="*/ 0 60000 65536"/>
                          <a:gd name="T58" fmla="*/ 0 60000 65536"/>
                          <a:gd name="T59" fmla="*/ 0 60000 65536"/>
                          <a:gd name="T60" fmla="*/ 0 60000 65536"/>
                          <a:gd name="T61" fmla="*/ 0 60000 65536"/>
                          <a:gd name="T62" fmla="*/ 0 60000 65536"/>
                          <a:gd name="T63" fmla="*/ 0 60000 65536"/>
                          <a:gd name="T64" fmla="*/ 0 60000 65536"/>
                          <a:gd name="T65" fmla="*/ 0 60000 65536"/>
                          <a:gd name="T66" fmla="*/ 0 60000 65536"/>
                          <a:gd name="T67" fmla="*/ 0 60000 65536"/>
                          <a:gd name="T68" fmla="*/ 0 60000 65536"/>
                          <a:gd name="T69" fmla="*/ 0 60000 65536"/>
                          <a:gd name="T70" fmla="*/ 0 60000 65536"/>
                          <a:gd name="T71" fmla="*/ 0 60000 65536"/>
                          <a:gd name="T72" fmla="*/ 0 60000 65536"/>
                          <a:gd name="T73" fmla="*/ 0 60000 65536"/>
                          <a:gd name="T74" fmla="*/ 0 60000 65536"/>
                          <a:gd name="T75" fmla="*/ 0 60000 65536"/>
                          <a:gd name="T76" fmla="*/ 0 60000 65536"/>
                          <a:gd name="T77" fmla="*/ 0 60000 65536"/>
                        </a:gdLst>
                        <a:ahLst/>
                        <a:cxnLst>
                          <a:cxn ang="T52">
                            <a:pos x="T0" y="T1"/>
                          </a:cxn>
                          <a:cxn ang="T53">
                            <a:pos x="T2" y="T3"/>
                          </a:cxn>
                          <a:cxn ang="T54">
                            <a:pos x="T4" y="T5"/>
                          </a:cxn>
                          <a:cxn ang="T55">
                            <a:pos x="T6" y="T7"/>
                          </a:cxn>
                          <a:cxn ang="T56">
                            <a:pos x="T8" y="T9"/>
                          </a:cxn>
                          <a:cxn ang="T57">
                            <a:pos x="T10" y="T11"/>
                          </a:cxn>
                          <a:cxn ang="T58">
                            <a:pos x="T12" y="T13"/>
                          </a:cxn>
                          <a:cxn ang="T59">
                            <a:pos x="T14" y="T15"/>
                          </a:cxn>
                          <a:cxn ang="T60">
                            <a:pos x="T16" y="T17"/>
                          </a:cxn>
                          <a:cxn ang="T61">
                            <a:pos x="T18" y="T19"/>
                          </a:cxn>
                          <a:cxn ang="T62">
                            <a:pos x="T20" y="T21"/>
                          </a:cxn>
                          <a:cxn ang="T63">
                            <a:pos x="T22" y="T23"/>
                          </a:cxn>
                          <a:cxn ang="T64">
                            <a:pos x="T24" y="T25"/>
                          </a:cxn>
                          <a:cxn ang="T65">
                            <a:pos x="T26" y="T27"/>
                          </a:cxn>
                          <a:cxn ang="T66">
                            <a:pos x="T28" y="T29"/>
                          </a:cxn>
                          <a:cxn ang="T67">
                            <a:pos x="T30" y="T31"/>
                          </a:cxn>
                          <a:cxn ang="T68">
                            <a:pos x="T32" y="T33"/>
                          </a:cxn>
                          <a:cxn ang="T69">
                            <a:pos x="T34" y="T35"/>
                          </a:cxn>
                          <a:cxn ang="T70">
                            <a:pos x="T36" y="T37"/>
                          </a:cxn>
                          <a:cxn ang="T71">
                            <a:pos x="T38" y="T39"/>
                          </a:cxn>
                          <a:cxn ang="T72">
                            <a:pos x="T40" y="T41"/>
                          </a:cxn>
                          <a:cxn ang="T73">
                            <a:pos x="T42" y="T43"/>
                          </a:cxn>
                          <a:cxn ang="T74">
                            <a:pos x="T44" y="T45"/>
                          </a:cxn>
                          <a:cxn ang="T75">
                            <a:pos x="T46" y="T47"/>
                          </a:cxn>
                          <a:cxn ang="T76">
                            <a:pos x="T48" y="T49"/>
                          </a:cxn>
                          <a:cxn ang="T77">
                            <a:pos x="T50" y="T51"/>
                          </a:cxn>
                        </a:cxnLst>
                        <a:rect l="0" t="0" r="r" b="b"/>
                        <a:pathLst>
                          <a:path w="369" h="369">
                            <a:moveTo>
                              <a:pt x="215" y="0"/>
                            </a:moveTo>
                            <a:lnTo>
                              <a:pt x="225" y="35"/>
                            </a:lnTo>
                            <a:lnTo>
                              <a:pt x="235" y="63"/>
                            </a:lnTo>
                            <a:lnTo>
                              <a:pt x="245" y="90"/>
                            </a:lnTo>
                            <a:lnTo>
                              <a:pt x="259" y="126"/>
                            </a:lnTo>
                            <a:lnTo>
                              <a:pt x="271" y="155"/>
                            </a:lnTo>
                            <a:lnTo>
                              <a:pt x="283" y="186"/>
                            </a:lnTo>
                            <a:lnTo>
                              <a:pt x="297" y="218"/>
                            </a:lnTo>
                            <a:lnTo>
                              <a:pt x="309" y="247"/>
                            </a:lnTo>
                            <a:lnTo>
                              <a:pt x="321" y="276"/>
                            </a:lnTo>
                            <a:lnTo>
                              <a:pt x="335" y="303"/>
                            </a:lnTo>
                            <a:lnTo>
                              <a:pt x="350" y="334"/>
                            </a:lnTo>
                            <a:lnTo>
                              <a:pt x="369" y="369"/>
                            </a:lnTo>
                            <a:lnTo>
                              <a:pt x="120" y="369"/>
                            </a:lnTo>
                            <a:lnTo>
                              <a:pt x="108" y="340"/>
                            </a:lnTo>
                            <a:lnTo>
                              <a:pt x="93" y="306"/>
                            </a:lnTo>
                            <a:lnTo>
                              <a:pt x="81" y="274"/>
                            </a:lnTo>
                            <a:lnTo>
                              <a:pt x="70" y="245"/>
                            </a:lnTo>
                            <a:lnTo>
                              <a:pt x="61" y="213"/>
                            </a:lnTo>
                            <a:lnTo>
                              <a:pt x="50" y="181"/>
                            </a:lnTo>
                            <a:lnTo>
                              <a:pt x="40" y="152"/>
                            </a:lnTo>
                            <a:lnTo>
                              <a:pt x="32" y="123"/>
                            </a:lnTo>
                            <a:lnTo>
                              <a:pt x="23" y="91"/>
                            </a:lnTo>
                            <a:lnTo>
                              <a:pt x="15" y="61"/>
                            </a:lnTo>
                            <a:lnTo>
                              <a:pt x="0" y="0"/>
                            </a:lnTo>
                            <a:lnTo>
                              <a:pt x="215" y="0"/>
                            </a:lnTo>
                            <a:close/>
                          </a:path>
                        </a:pathLst>
                      </a:custGeom>
                      <a:solidFill>
                        <a:srgbClr val="000000"/>
                      </a:solidFill>
                      <a:ln w="0">
                        <a:solidFill>
                          <a:srgbClr val="000000"/>
                        </a:solidFill>
                        <a:prstDash val="solid"/>
                        <a:round/>
                        <a:headEnd/>
                        <a:tailEnd/>
                      </a:ln>
                    </xdr:spPr>
                  </xdr:sp>
                  <xdr:grpSp>
                    <xdr:nvGrpSpPr>
                      <xdr:cNvPr id="61" name="Group 60">
                        <a:extLst>
                          <a:ext uri="{FF2B5EF4-FFF2-40B4-BE49-F238E27FC236}">
                            <a16:creationId xmlns:a16="http://schemas.microsoft.com/office/drawing/2014/main" id="{00000000-0008-0000-0300-00003D000000}"/>
                          </a:ext>
                        </a:extLst>
                      </xdr:cNvPr>
                      <xdr:cNvGrpSpPr>
                        <a:grpSpLocks/>
                      </xdr:cNvGrpSpPr>
                    </xdr:nvGrpSpPr>
                    <xdr:grpSpPr bwMode="auto">
                      <a:xfrm>
                        <a:off x="558" y="82"/>
                        <a:ext cx="146" cy="17"/>
                        <a:chOff x="558" y="82"/>
                        <a:chExt cx="146" cy="17"/>
                      </a:xfrm>
                    </xdr:grpSpPr>
                    <xdr:sp macro="" textlink="">
                      <xdr:nvSpPr>
                        <xdr:cNvPr id="62" name="Rectangle 61">
                          <a:extLst>
                            <a:ext uri="{FF2B5EF4-FFF2-40B4-BE49-F238E27FC236}">
                              <a16:creationId xmlns:a16="http://schemas.microsoft.com/office/drawing/2014/main" id="{00000000-0008-0000-0300-00003E000000}"/>
                            </a:ext>
                          </a:extLst>
                        </xdr:cNvPr>
                        <xdr:cNvSpPr>
                          <a:spLocks noChangeArrowheads="1"/>
                        </xdr:cNvSpPr>
                      </xdr:nvSpPr>
                      <xdr:spPr bwMode="auto">
                        <a:xfrm>
                          <a:off x="639" y="91"/>
                          <a:ext cx="11" cy="1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0">
                          <a:solidFill>
                            <a:srgbClr val="000000"/>
                          </a:solidFill>
                          <a:miter lim="800000"/>
                          <a:headEnd/>
                          <a:tailEnd/>
                        </a:ln>
                      </xdr:spPr>
                    </xdr:sp>
                    <xdr:grpSp>
                      <xdr:nvGrpSpPr>
                        <xdr:cNvPr id="63" name="Group 62">
                          <a:extLst>
                            <a:ext uri="{FF2B5EF4-FFF2-40B4-BE49-F238E27FC236}">
                              <a16:creationId xmlns:a16="http://schemas.microsoft.com/office/drawing/2014/main" id="{00000000-0008-0000-0300-00003F000000}"/>
                            </a:ext>
                          </a:extLst>
                        </xdr:cNvPr>
                        <xdr:cNvGrpSpPr>
                          <a:grpSpLocks/>
                        </xdr:cNvGrpSpPr>
                      </xdr:nvGrpSpPr>
                      <xdr:grpSpPr bwMode="auto">
                        <a:xfrm>
                          <a:off x="558" y="82"/>
                          <a:ext cx="146" cy="17"/>
                          <a:chOff x="558" y="82"/>
                          <a:chExt cx="146" cy="17"/>
                        </a:xfrm>
                      </xdr:grpSpPr>
                      <xdr:sp macro="" textlink="">
                        <xdr:nvSpPr>
                          <xdr:cNvPr id="64" name="Rectangle 63">
                            <a:extLst>
                              <a:ext uri="{FF2B5EF4-FFF2-40B4-BE49-F238E27FC236}">
                                <a16:creationId xmlns:a16="http://schemas.microsoft.com/office/drawing/2014/main" id="{00000000-0008-0000-0300-000040000000}"/>
                              </a:ext>
                            </a:extLst>
                          </xdr:cNvPr>
                          <xdr:cNvSpPr>
                            <a:spLocks noChangeArrowheads="1"/>
                          </xdr:cNvSpPr>
                        </xdr:nvSpPr>
                        <xdr:spPr bwMode="auto">
                          <a:xfrm>
                            <a:off x="661" y="92"/>
                            <a:ext cx="19" cy="2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0">
                            <a:solidFill>
                              <a:srgbClr val="000000"/>
                            </a:solidFill>
                            <a:miter lim="800000"/>
                            <a:headEnd/>
                            <a:tailEnd/>
                          </a:ln>
                        </xdr:spPr>
                      </xdr:sp>
                      <xdr:grpSp>
                        <xdr:nvGrpSpPr>
                          <xdr:cNvPr id="65" name="Group 64">
                            <a:extLst>
                              <a:ext uri="{FF2B5EF4-FFF2-40B4-BE49-F238E27FC236}">
                                <a16:creationId xmlns:a16="http://schemas.microsoft.com/office/drawing/2014/main" id="{00000000-0008-0000-0300-000041000000}"/>
                              </a:ext>
                            </a:extLst>
                          </xdr:cNvPr>
                          <xdr:cNvGrpSpPr>
                            <a:grpSpLocks/>
                          </xdr:cNvGrpSpPr>
                        </xdr:nvGrpSpPr>
                        <xdr:grpSpPr bwMode="auto">
                          <a:xfrm>
                            <a:off x="558" y="82"/>
                            <a:ext cx="146" cy="17"/>
                            <a:chOff x="558" y="82"/>
                            <a:chExt cx="146" cy="17"/>
                          </a:xfrm>
                        </xdr:grpSpPr>
                        <xdr:sp macro="" textlink="">
                          <xdr:nvSpPr>
                            <xdr:cNvPr id="66" name="Freeform 65">
                              <a:extLst>
                                <a:ext uri="{FF2B5EF4-FFF2-40B4-BE49-F238E27FC236}">
                                  <a16:creationId xmlns:a16="http://schemas.microsoft.com/office/drawing/2014/main" id="{00000000-0008-0000-0300-000042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558" y="85"/>
                              <a:ext cx="18" cy="14"/>
                            </a:xfrm>
                            <a:custGeom>
                              <a:avLst/>
                              <a:gdLst>
                                <a:gd name="T0" fmla="*/ 0 w 999"/>
                                <a:gd name="T1" fmla="*/ 0 h 738"/>
                                <a:gd name="T2" fmla="*/ 0 w 999"/>
                                <a:gd name="T3" fmla="*/ 0 h 738"/>
                                <a:gd name="T4" fmla="*/ 0 w 999"/>
                                <a:gd name="T5" fmla="*/ 0 h 738"/>
                                <a:gd name="T6" fmla="*/ 0 w 999"/>
                                <a:gd name="T7" fmla="*/ 0 h 738"/>
                                <a:gd name="T8" fmla="*/ 0 w 999"/>
                                <a:gd name="T9" fmla="*/ 0 h 738"/>
                                <a:gd name="T10" fmla="*/ 0 w 999"/>
                                <a:gd name="T11" fmla="*/ 0 h 738"/>
                                <a:gd name="T12" fmla="*/ 0 w 999"/>
                                <a:gd name="T13" fmla="*/ 0 h 738"/>
                                <a:gd name="T14" fmla="*/ 0 w 999"/>
                                <a:gd name="T15" fmla="*/ 0 h 738"/>
                                <a:gd name="T16" fmla="*/ 0 w 999"/>
                                <a:gd name="T17" fmla="*/ 0 h 738"/>
                                <a:gd name="T18" fmla="*/ 0 w 999"/>
                                <a:gd name="T19" fmla="*/ 0 h 738"/>
                                <a:gd name="T20" fmla="*/ 0 w 999"/>
                                <a:gd name="T21" fmla="*/ 0 h 738"/>
                                <a:gd name="T22" fmla="*/ 0 w 999"/>
                                <a:gd name="T23" fmla="*/ 0 h 738"/>
                                <a:gd name="T24" fmla="*/ 0 w 999"/>
                                <a:gd name="T25" fmla="*/ 0 h 738"/>
                                <a:gd name="T26" fmla="*/ 0 w 999"/>
                                <a:gd name="T27" fmla="*/ 0 h 738"/>
                                <a:gd name="T28" fmla="*/ 0 w 999"/>
                                <a:gd name="T29" fmla="*/ 0 h 738"/>
                                <a:gd name="T30" fmla="*/ 0 w 999"/>
                                <a:gd name="T31" fmla="*/ 0 h 738"/>
                                <a:gd name="T32" fmla="*/ 0 w 999"/>
                                <a:gd name="T33" fmla="*/ 0 h 738"/>
                                <a:gd name="T34" fmla="*/ 0 w 999"/>
                                <a:gd name="T35" fmla="*/ 0 h 738"/>
                                <a:gd name="T36" fmla="*/ 0 w 999"/>
                                <a:gd name="T37" fmla="*/ 0 h 738"/>
                                <a:gd name="T38" fmla="*/ 0 w 999"/>
                                <a:gd name="T39" fmla="*/ 0 h 738"/>
                                <a:gd name="T40" fmla="*/ 0 w 999"/>
                                <a:gd name="T41" fmla="*/ 0 h 738"/>
                                <a:gd name="T42" fmla="*/ 0 w 999"/>
                                <a:gd name="T43" fmla="*/ 0 h 738"/>
                                <a:gd name="T44" fmla="*/ 0 w 999"/>
                                <a:gd name="T45" fmla="*/ 0 h 738"/>
                                <a:gd name="T46" fmla="*/ 0 w 999"/>
                                <a:gd name="T47" fmla="*/ 0 h 738"/>
                                <a:gd name="T48" fmla="*/ 0 w 999"/>
                                <a:gd name="T49" fmla="*/ 0 h 738"/>
                                <a:gd name="T50" fmla="*/ 0 w 999"/>
                                <a:gd name="T51" fmla="*/ 0 h 738"/>
                                <a:gd name="T52" fmla="*/ 0 w 999"/>
                                <a:gd name="T53" fmla="*/ 0 h 738"/>
                                <a:gd name="T54" fmla="*/ 0 w 999"/>
                                <a:gd name="T55" fmla="*/ 0 h 738"/>
                                <a:gd name="T56" fmla="*/ 0 w 999"/>
                                <a:gd name="T57" fmla="*/ 0 h 738"/>
                                <a:gd name="T58" fmla="*/ 0 w 999"/>
                                <a:gd name="T59" fmla="*/ 0 h 738"/>
                                <a:gd name="T60" fmla="*/ 0 w 999"/>
                                <a:gd name="T61" fmla="*/ 0 h 738"/>
                                <a:gd name="T62" fmla="*/ 0 w 999"/>
                                <a:gd name="T63" fmla="*/ 0 h 738"/>
                                <a:gd name="T64" fmla="*/ 0 w 999"/>
                                <a:gd name="T65" fmla="*/ 0 h 738"/>
                                <a:gd name="T66" fmla="*/ 0 w 999"/>
                                <a:gd name="T67" fmla="*/ 0 h 738"/>
                                <a:gd name="T68" fmla="*/ 0 w 999"/>
                                <a:gd name="T69" fmla="*/ 0 h 738"/>
                                <a:gd name="T70" fmla="*/ 0 w 999"/>
                                <a:gd name="T71" fmla="*/ 0 h 738"/>
                                <a:gd name="T72" fmla="*/ 0 w 999"/>
                                <a:gd name="T73" fmla="*/ 0 h 738"/>
                                <a:gd name="T74" fmla="*/ 0 w 999"/>
                                <a:gd name="T75" fmla="*/ 0 h 738"/>
                                <a:gd name="T76" fmla="*/ 0 w 999"/>
                                <a:gd name="T77" fmla="*/ 0 h 738"/>
                                <a:gd name="T78" fmla="*/ 0 w 999"/>
                                <a:gd name="T79" fmla="*/ 0 h 738"/>
                                <a:gd name="T80" fmla="*/ 0 w 999"/>
                                <a:gd name="T81" fmla="*/ 0 h 738"/>
                                <a:gd name="T82" fmla="*/ 0 w 999"/>
                                <a:gd name="T83" fmla="*/ 0 h 738"/>
                                <a:gd name="T84" fmla="*/ 0 w 999"/>
                                <a:gd name="T85" fmla="*/ 0 h 738"/>
                                <a:gd name="T86" fmla="*/ 0 w 999"/>
                                <a:gd name="T87" fmla="*/ 0 h 738"/>
                                <a:gd name="T88" fmla="*/ 0 w 999"/>
                                <a:gd name="T89" fmla="*/ 0 h 738"/>
                                <a:gd name="T90" fmla="*/ 0 w 999"/>
                                <a:gd name="T91" fmla="*/ 0 h 738"/>
                                <a:gd name="T92" fmla="*/ 0 w 999"/>
                                <a:gd name="T93" fmla="*/ 0 h 738"/>
                                <a:gd name="T94" fmla="*/ 0 w 999"/>
                                <a:gd name="T95" fmla="*/ 0 h 738"/>
                                <a:gd name="T96" fmla="*/ 0 60000 65536"/>
                                <a:gd name="T97" fmla="*/ 0 60000 65536"/>
                                <a:gd name="T98" fmla="*/ 0 60000 65536"/>
                                <a:gd name="T99" fmla="*/ 0 60000 65536"/>
                                <a:gd name="T100" fmla="*/ 0 60000 65536"/>
                                <a:gd name="T101" fmla="*/ 0 60000 65536"/>
                                <a:gd name="T102" fmla="*/ 0 60000 65536"/>
                                <a:gd name="T103" fmla="*/ 0 60000 65536"/>
                                <a:gd name="T104" fmla="*/ 0 60000 65536"/>
                                <a:gd name="T105" fmla="*/ 0 60000 65536"/>
                                <a:gd name="T106" fmla="*/ 0 60000 65536"/>
                                <a:gd name="T107" fmla="*/ 0 60000 65536"/>
                                <a:gd name="T108" fmla="*/ 0 60000 65536"/>
                                <a:gd name="T109" fmla="*/ 0 60000 65536"/>
                                <a:gd name="T110" fmla="*/ 0 60000 65536"/>
                                <a:gd name="T111" fmla="*/ 0 60000 65536"/>
                                <a:gd name="T112" fmla="*/ 0 60000 65536"/>
                                <a:gd name="T113" fmla="*/ 0 60000 65536"/>
                                <a:gd name="T114" fmla="*/ 0 60000 65536"/>
                                <a:gd name="T115" fmla="*/ 0 60000 65536"/>
                                <a:gd name="T116" fmla="*/ 0 60000 65536"/>
                                <a:gd name="T117" fmla="*/ 0 60000 65536"/>
                                <a:gd name="T118" fmla="*/ 0 60000 65536"/>
                                <a:gd name="T119" fmla="*/ 0 60000 65536"/>
                                <a:gd name="T120" fmla="*/ 0 60000 65536"/>
                                <a:gd name="T121" fmla="*/ 0 60000 65536"/>
                                <a:gd name="T122" fmla="*/ 0 60000 65536"/>
                                <a:gd name="T123" fmla="*/ 0 60000 65536"/>
                                <a:gd name="T124" fmla="*/ 0 60000 65536"/>
                                <a:gd name="T125" fmla="*/ 0 60000 65536"/>
                                <a:gd name="T126" fmla="*/ 0 60000 65536"/>
                                <a:gd name="T127" fmla="*/ 0 60000 65536"/>
                                <a:gd name="T128" fmla="*/ 0 60000 65536"/>
                                <a:gd name="T129" fmla="*/ 0 60000 65536"/>
                                <a:gd name="T130" fmla="*/ 0 60000 65536"/>
                                <a:gd name="T131" fmla="*/ 0 60000 65536"/>
                                <a:gd name="T132" fmla="*/ 0 60000 65536"/>
                                <a:gd name="T133" fmla="*/ 0 60000 65536"/>
                                <a:gd name="T134" fmla="*/ 0 60000 65536"/>
                                <a:gd name="T135" fmla="*/ 0 60000 65536"/>
                                <a:gd name="T136" fmla="*/ 0 60000 65536"/>
                                <a:gd name="T137" fmla="*/ 0 60000 65536"/>
                                <a:gd name="T138" fmla="*/ 0 60000 65536"/>
                                <a:gd name="T139" fmla="*/ 0 60000 65536"/>
                                <a:gd name="T140" fmla="*/ 0 60000 65536"/>
                                <a:gd name="T141" fmla="*/ 0 60000 65536"/>
                                <a:gd name="T142" fmla="*/ 0 60000 65536"/>
                                <a:gd name="T143" fmla="*/ 0 60000 65536"/>
                              </a:gdLst>
                              <a:ahLst/>
                              <a:cxnLst>
                                <a:cxn ang="T96">
                                  <a:pos x="T0" y="T1"/>
                                </a:cxn>
                                <a:cxn ang="T97">
                                  <a:pos x="T2" y="T3"/>
                                </a:cxn>
                                <a:cxn ang="T98">
                                  <a:pos x="T4" y="T5"/>
                                </a:cxn>
                                <a:cxn ang="T99">
                                  <a:pos x="T6" y="T7"/>
                                </a:cxn>
                                <a:cxn ang="T100">
                                  <a:pos x="T8" y="T9"/>
                                </a:cxn>
                                <a:cxn ang="T101">
                                  <a:pos x="T10" y="T11"/>
                                </a:cxn>
                                <a:cxn ang="T102">
                                  <a:pos x="T12" y="T13"/>
                                </a:cxn>
                                <a:cxn ang="T103">
                                  <a:pos x="T14" y="T15"/>
                                </a:cxn>
                                <a:cxn ang="T104">
                                  <a:pos x="T16" y="T17"/>
                                </a:cxn>
                                <a:cxn ang="T105">
                                  <a:pos x="T18" y="T19"/>
                                </a:cxn>
                                <a:cxn ang="T106">
                                  <a:pos x="T20" y="T21"/>
                                </a:cxn>
                                <a:cxn ang="T107">
                                  <a:pos x="T22" y="T23"/>
                                </a:cxn>
                                <a:cxn ang="T108">
                                  <a:pos x="T24" y="T25"/>
                                </a:cxn>
                                <a:cxn ang="T109">
                                  <a:pos x="T26" y="T27"/>
                                </a:cxn>
                                <a:cxn ang="T110">
                                  <a:pos x="T28" y="T29"/>
                                </a:cxn>
                                <a:cxn ang="T111">
                                  <a:pos x="T30" y="T31"/>
                                </a:cxn>
                                <a:cxn ang="T112">
                                  <a:pos x="T32" y="T33"/>
                                </a:cxn>
                                <a:cxn ang="T113">
                                  <a:pos x="T34" y="T35"/>
                                </a:cxn>
                                <a:cxn ang="T114">
                                  <a:pos x="T36" y="T37"/>
                                </a:cxn>
                                <a:cxn ang="T115">
                                  <a:pos x="T38" y="T39"/>
                                </a:cxn>
                                <a:cxn ang="T116">
                                  <a:pos x="T40" y="T41"/>
                                </a:cxn>
                                <a:cxn ang="T117">
                                  <a:pos x="T42" y="T43"/>
                                </a:cxn>
                                <a:cxn ang="T118">
                                  <a:pos x="T44" y="T45"/>
                                </a:cxn>
                                <a:cxn ang="T119">
                                  <a:pos x="T46" y="T47"/>
                                </a:cxn>
                                <a:cxn ang="T120">
                                  <a:pos x="T48" y="T49"/>
                                </a:cxn>
                                <a:cxn ang="T121">
                                  <a:pos x="T50" y="T51"/>
                                </a:cxn>
                                <a:cxn ang="T122">
                                  <a:pos x="T52" y="T53"/>
                                </a:cxn>
                                <a:cxn ang="T123">
                                  <a:pos x="T54" y="T55"/>
                                </a:cxn>
                                <a:cxn ang="T124">
                                  <a:pos x="T56" y="T57"/>
                                </a:cxn>
                                <a:cxn ang="T125">
                                  <a:pos x="T58" y="T59"/>
                                </a:cxn>
                                <a:cxn ang="T126">
                                  <a:pos x="T60" y="T61"/>
                                </a:cxn>
                                <a:cxn ang="T127">
                                  <a:pos x="T62" y="T63"/>
                                </a:cxn>
                                <a:cxn ang="T128">
                                  <a:pos x="T64" y="T65"/>
                                </a:cxn>
                                <a:cxn ang="T129">
                                  <a:pos x="T66" y="T67"/>
                                </a:cxn>
                                <a:cxn ang="T130">
                                  <a:pos x="T68" y="T69"/>
                                </a:cxn>
                                <a:cxn ang="T131">
                                  <a:pos x="T70" y="T71"/>
                                </a:cxn>
                                <a:cxn ang="T132">
                                  <a:pos x="T72" y="T73"/>
                                </a:cxn>
                                <a:cxn ang="T133">
                                  <a:pos x="T74" y="T75"/>
                                </a:cxn>
                                <a:cxn ang="T134">
                                  <a:pos x="T76" y="T77"/>
                                </a:cxn>
                                <a:cxn ang="T135">
                                  <a:pos x="T78" y="T79"/>
                                </a:cxn>
                                <a:cxn ang="T136">
                                  <a:pos x="T80" y="T81"/>
                                </a:cxn>
                                <a:cxn ang="T137">
                                  <a:pos x="T82" y="T83"/>
                                </a:cxn>
                                <a:cxn ang="T138">
                                  <a:pos x="T84" y="T85"/>
                                </a:cxn>
                                <a:cxn ang="T139">
                                  <a:pos x="T86" y="T87"/>
                                </a:cxn>
                                <a:cxn ang="T140">
                                  <a:pos x="T88" y="T89"/>
                                </a:cxn>
                                <a:cxn ang="T141">
                                  <a:pos x="T90" y="T91"/>
                                </a:cxn>
                                <a:cxn ang="T142">
                                  <a:pos x="T92" y="T93"/>
                                </a:cxn>
                                <a:cxn ang="T143">
                                  <a:pos x="T94" y="T95"/>
                                </a:cxn>
                              </a:cxnLst>
                              <a:rect l="0" t="0" r="r" b="b"/>
                              <a:pathLst>
                                <a:path w="999" h="738">
                                  <a:moveTo>
                                    <a:pt x="345" y="0"/>
                                  </a:moveTo>
                                  <a:lnTo>
                                    <a:pt x="344" y="124"/>
                                  </a:lnTo>
                                  <a:lnTo>
                                    <a:pt x="2" y="124"/>
                                  </a:lnTo>
                                  <a:lnTo>
                                    <a:pt x="2" y="245"/>
                                  </a:lnTo>
                                  <a:lnTo>
                                    <a:pt x="656" y="245"/>
                                  </a:lnTo>
                                  <a:lnTo>
                                    <a:pt x="593" y="273"/>
                                  </a:lnTo>
                                  <a:lnTo>
                                    <a:pt x="542" y="295"/>
                                  </a:lnTo>
                                  <a:lnTo>
                                    <a:pt x="488" y="317"/>
                                  </a:lnTo>
                                  <a:lnTo>
                                    <a:pt x="419" y="342"/>
                                  </a:lnTo>
                                  <a:lnTo>
                                    <a:pt x="368" y="358"/>
                                  </a:lnTo>
                                  <a:lnTo>
                                    <a:pt x="304" y="374"/>
                                  </a:lnTo>
                                  <a:lnTo>
                                    <a:pt x="224" y="394"/>
                                  </a:lnTo>
                                  <a:lnTo>
                                    <a:pt x="125" y="414"/>
                                  </a:lnTo>
                                  <a:lnTo>
                                    <a:pt x="61" y="423"/>
                                  </a:lnTo>
                                  <a:lnTo>
                                    <a:pt x="0" y="429"/>
                                  </a:lnTo>
                                  <a:lnTo>
                                    <a:pt x="2" y="614"/>
                                  </a:lnTo>
                                  <a:lnTo>
                                    <a:pt x="73" y="602"/>
                                  </a:lnTo>
                                  <a:lnTo>
                                    <a:pt x="147" y="584"/>
                                  </a:lnTo>
                                  <a:lnTo>
                                    <a:pt x="216" y="569"/>
                                  </a:lnTo>
                                  <a:lnTo>
                                    <a:pt x="278" y="553"/>
                                  </a:lnTo>
                                  <a:lnTo>
                                    <a:pt x="344" y="533"/>
                                  </a:lnTo>
                                  <a:lnTo>
                                    <a:pt x="344" y="738"/>
                                  </a:lnTo>
                                  <a:lnTo>
                                    <a:pt x="656" y="738"/>
                                  </a:lnTo>
                                  <a:lnTo>
                                    <a:pt x="656" y="534"/>
                                  </a:lnTo>
                                  <a:lnTo>
                                    <a:pt x="719" y="553"/>
                                  </a:lnTo>
                                  <a:lnTo>
                                    <a:pt x="783" y="570"/>
                                  </a:lnTo>
                                  <a:lnTo>
                                    <a:pt x="845" y="584"/>
                                  </a:lnTo>
                                  <a:lnTo>
                                    <a:pt x="906" y="596"/>
                                  </a:lnTo>
                                  <a:lnTo>
                                    <a:pt x="969" y="610"/>
                                  </a:lnTo>
                                  <a:lnTo>
                                    <a:pt x="999" y="613"/>
                                  </a:lnTo>
                                  <a:lnTo>
                                    <a:pt x="998" y="429"/>
                                  </a:lnTo>
                                  <a:lnTo>
                                    <a:pt x="945" y="424"/>
                                  </a:lnTo>
                                  <a:lnTo>
                                    <a:pt x="891" y="417"/>
                                  </a:lnTo>
                                  <a:lnTo>
                                    <a:pt x="848" y="410"/>
                                  </a:lnTo>
                                  <a:lnTo>
                                    <a:pt x="807" y="404"/>
                                  </a:lnTo>
                                  <a:lnTo>
                                    <a:pt x="764" y="397"/>
                                  </a:lnTo>
                                  <a:lnTo>
                                    <a:pt x="735" y="389"/>
                                  </a:lnTo>
                                  <a:lnTo>
                                    <a:pt x="780" y="371"/>
                                  </a:lnTo>
                                  <a:lnTo>
                                    <a:pt x="825" y="349"/>
                                  </a:lnTo>
                                  <a:lnTo>
                                    <a:pt x="861" y="329"/>
                                  </a:lnTo>
                                  <a:lnTo>
                                    <a:pt x="908" y="301"/>
                                  </a:lnTo>
                                  <a:lnTo>
                                    <a:pt x="938" y="282"/>
                                  </a:lnTo>
                                  <a:lnTo>
                                    <a:pt x="971" y="264"/>
                                  </a:lnTo>
                                  <a:lnTo>
                                    <a:pt x="998" y="245"/>
                                  </a:lnTo>
                                  <a:lnTo>
                                    <a:pt x="998" y="125"/>
                                  </a:lnTo>
                                  <a:lnTo>
                                    <a:pt x="656" y="125"/>
                                  </a:lnTo>
                                  <a:lnTo>
                                    <a:pt x="657" y="1"/>
                                  </a:lnTo>
                                  <a:lnTo>
                                    <a:pt x="345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67" name="Freeform 66">
                              <a:extLst>
                                <a:ext uri="{FF2B5EF4-FFF2-40B4-BE49-F238E27FC236}">
                                  <a16:creationId xmlns:a16="http://schemas.microsoft.com/office/drawing/2014/main" id="{00000000-0008-0000-0300-000043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579" y="85"/>
                              <a:ext cx="18" cy="14"/>
                            </a:xfrm>
                            <a:custGeom>
                              <a:avLst/>
                              <a:gdLst>
                                <a:gd name="T0" fmla="*/ 0 w 998"/>
                                <a:gd name="T1" fmla="*/ 0 h 737"/>
                                <a:gd name="T2" fmla="*/ 0 w 998"/>
                                <a:gd name="T3" fmla="*/ 0 h 737"/>
                                <a:gd name="T4" fmla="*/ 0 w 998"/>
                                <a:gd name="T5" fmla="*/ 0 h 737"/>
                                <a:gd name="T6" fmla="*/ 0 w 998"/>
                                <a:gd name="T7" fmla="*/ 0 h 737"/>
                                <a:gd name="T8" fmla="*/ 0 w 998"/>
                                <a:gd name="T9" fmla="*/ 0 h 737"/>
                                <a:gd name="T10" fmla="*/ 0 w 998"/>
                                <a:gd name="T11" fmla="*/ 0 h 737"/>
                                <a:gd name="T12" fmla="*/ 0 w 998"/>
                                <a:gd name="T13" fmla="*/ 0 h 737"/>
                                <a:gd name="T14" fmla="*/ 0 w 998"/>
                                <a:gd name="T15" fmla="*/ 0 h 737"/>
                                <a:gd name="T16" fmla="*/ 0 w 998"/>
                                <a:gd name="T17" fmla="*/ 0 h 737"/>
                                <a:gd name="T18" fmla="*/ 0 w 998"/>
                                <a:gd name="T19" fmla="*/ 0 h 737"/>
                                <a:gd name="T20" fmla="*/ 0 w 998"/>
                                <a:gd name="T21" fmla="*/ 0 h 737"/>
                                <a:gd name="T22" fmla="*/ 0 w 998"/>
                                <a:gd name="T23" fmla="*/ 0 h 737"/>
                                <a:gd name="T24" fmla="*/ 0 w 998"/>
                                <a:gd name="T25" fmla="*/ 0 h 737"/>
                                <a:gd name="T26" fmla="*/ 0 60000 65536"/>
                                <a:gd name="T27" fmla="*/ 0 60000 65536"/>
                                <a:gd name="T28" fmla="*/ 0 60000 65536"/>
                                <a:gd name="T29" fmla="*/ 0 60000 65536"/>
                                <a:gd name="T30" fmla="*/ 0 60000 65536"/>
                                <a:gd name="T31" fmla="*/ 0 60000 65536"/>
                                <a:gd name="T32" fmla="*/ 0 60000 65536"/>
                                <a:gd name="T33" fmla="*/ 0 60000 65536"/>
                                <a:gd name="T34" fmla="*/ 0 60000 65536"/>
                                <a:gd name="T35" fmla="*/ 0 60000 65536"/>
                                <a:gd name="T36" fmla="*/ 0 60000 65536"/>
                                <a:gd name="T37" fmla="*/ 0 60000 65536"/>
                                <a:gd name="T38" fmla="*/ 0 60000 65536"/>
                              </a:gdLst>
                              <a:ahLst/>
                              <a:cxnLst>
                                <a:cxn ang="T26">
                                  <a:pos x="T0" y="T1"/>
                                </a:cxn>
                                <a:cxn ang="T27">
                                  <a:pos x="T2" y="T3"/>
                                </a:cxn>
                                <a:cxn ang="T28">
                                  <a:pos x="T4" y="T5"/>
                                </a:cxn>
                                <a:cxn ang="T29">
                                  <a:pos x="T6" y="T7"/>
                                </a:cxn>
                                <a:cxn ang="T30">
                                  <a:pos x="T8" y="T9"/>
                                </a:cxn>
                                <a:cxn ang="T31">
                                  <a:pos x="T10" y="T11"/>
                                </a:cxn>
                                <a:cxn ang="T32">
                                  <a:pos x="T12" y="T13"/>
                                </a:cxn>
                                <a:cxn ang="T33">
                                  <a:pos x="T14" y="T15"/>
                                </a:cxn>
                                <a:cxn ang="T34">
                                  <a:pos x="T16" y="T17"/>
                                </a:cxn>
                                <a:cxn ang="T35">
                                  <a:pos x="T18" y="T19"/>
                                </a:cxn>
                                <a:cxn ang="T36">
                                  <a:pos x="T20" y="T21"/>
                                </a:cxn>
                                <a:cxn ang="T37">
                                  <a:pos x="T22" y="T23"/>
                                </a:cxn>
                                <a:cxn ang="T38">
                                  <a:pos x="T24" y="T25"/>
                                </a:cxn>
                              </a:cxnLst>
                              <a:rect l="0" t="0" r="r" b="b"/>
                              <a:pathLst>
                                <a:path w="998" h="737">
                                  <a:moveTo>
                                    <a:pt x="343" y="0"/>
                                  </a:moveTo>
                                  <a:lnTo>
                                    <a:pt x="343" y="122"/>
                                  </a:lnTo>
                                  <a:lnTo>
                                    <a:pt x="0" y="122"/>
                                  </a:lnTo>
                                  <a:lnTo>
                                    <a:pt x="0" y="245"/>
                                  </a:lnTo>
                                  <a:lnTo>
                                    <a:pt x="343" y="245"/>
                                  </a:lnTo>
                                  <a:lnTo>
                                    <a:pt x="343" y="737"/>
                                  </a:lnTo>
                                  <a:lnTo>
                                    <a:pt x="655" y="737"/>
                                  </a:lnTo>
                                  <a:lnTo>
                                    <a:pt x="655" y="245"/>
                                  </a:lnTo>
                                  <a:lnTo>
                                    <a:pt x="998" y="245"/>
                                  </a:lnTo>
                                  <a:lnTo>
                                    <a:pt x="998" y="122"/>
                                  </a:lnTo>
                                  <a:lnTo>
                                    <a:pt x="655" y="122"/>
                                  </a:lnTo>
                                  <a:lnTo>
                                    <a:pt x="655" y="0"/>
                                  </a:lnTo>
                                  <a:lnTo>
                                    <a:pt x="343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68" name="Oval 67">
                              <a:extLst>
                                <a:ext uri="{FF2B5EF4-FFF2-40B4-BE49-F238E27FC236}">
                                  <a16:creationId xmlns:a16="http://schemas.microsoft.com/office/drawing/2014/main" id="{00000000-0008-0000-0300-000044000000}"/>
                                </a:ext>
                              </a:extLst>
                            </xdr:cNvPr>
                            <xdr:cNvSpPr>
                              <a:spLocks noChangeArrowheads="1"/>
                            </xdr:cNvSpPr>
                          </xdr:nvSpPr>
                          <xdr:spPr bwMode="auto">
                            <a:xfrm>
                              <a:off x="593" y="82"/>
                              <a:ext cx="4" cy="4"/>
                            </a:xfrm>
                            <a:prstGeom prst="ellipse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69" name="Rectangle 68">
                              <a:extLst>
                                <a:ext uri="{FF2B5EF4-FFF2-40B4-BE49-F238E27FC236}">
                                  <a16:creationId xmlns:a16="http://schemas.microsoft.com/office/drawing/2014/main" id="{00000000-0008-0000-0300-000045000000}"/>
                                </a:ext>
                              </a:extLst>
                            </xdr:cNvPr>
                            <xdr:cNvSpPr>
                              <a:spLocks noChangeArrowheads="1"/>
                            </xdr:cNvSpPr>
                          </xdr:nvSpPr>
                          <xdr:spPr bwMode="auto">
                            <a:xfrm>
                              <a:off x="599" y="85"/>
                              <a:ext cx="8" cy="2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miter lim="800000"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70" name="Freeform 69">
                              <a:extLst>
                                <a:ext uri="{FF2B5EF4-FFF2-40B4-BE49-F238E27FC236}">
                                  <a16:creationId xmlns:a16="http://schemas.microsoft.com/office/drawing/2014/main" id="{00000000-0008-0000-0300-000046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599" y="90"/>
                              <a:ext cx="17" cy="9"/>
                            </a:xfrm>
                            <a:custGeom>
                              <a:avLst/>
                              <a:gdLst>
                                <a:gd name="T0" fmla="*/ 0 w 937"/>
                                <a:gd name="T1" fmla="*/ 0 h 461"/>
                                <a:gd name="T2" fmla="*/ 0 w 937"/>
                                <a:gd name="T3" fmla="*/ 0 h 461"/>
                                <a:gd name="T4" fmla="*/ 0 w 937"/>
                                <a:gd name="T5" fmla="*/ 0 h 461"/>
                                <a:gd name="T6" fmla="*/ 0 w 937"/>
                                <a:gd name="T7" fmla="*/ 0 h 461"/>
                                <a:gd name="T8" fmla="*/ 0 w 937"/>
                                <a:gd name="T9" fmla="*/ 0 h 461"/>
                                <a:gd name="T10" fmla="*/ 0 w 937"/>
                                <a:gd name="T11" fmla="*/ 0 h 461"/>
                                <a:gd name="T12" fmla="*/ 0 w 937"/>
                                <a:gd name="T13" fmla="*/ 0 h 461"/>
                                <a:gd name="T14" fmla="*/ 0 w 937"/>
                                <a:gd name="T15" fmla="*/ 0 h 461"/>
                                <a:gd name="T16" fmla="*/ 0 w 937"/>
                                <a:gd name="T17" fmla="*/ 0 h 461"/>
                                <a:gd name="T18" fmla="*/ 0 w 937"/>
                                <a:gd name="T19" fmla="*/ 0 h 461"/>
                                <a:gd name="T20" fmla="*/ 0 w 937"/>
                                <a:gd name="T21" fmla="*/ 0 h 461"/>
                                <a:gd name="T22" fmla="*/ 0 w 937"/>
                                <a:gd name="T23" fmla="*/ 0 h 461"/>
                                <a:gd name="T24" fmla="*/ 0 w 937"/>
                                <a:gd name="T25" fmla="*/ 0 h 461"/>
                                <a:gd name="T26" fmla="*/ 0 w 937"/>
                                <a:gd name="T27" fmla="*/ 0 h 461"/>
                                <a:gd name="T28" fmla="*/ 0 w 937"/>
                                <a:gd name="T29" fmla="*/ 0 h 461"/>
                                <a:gd name="T30" fmla="*/ 0 w 937"/>
                                <a:gd name="T31" fmla="*/ 0 h 461"/>
                                <a:gd name="T32" fmla="*/ 0 w 937"/>
                                <a:gd name="T33" fmla="*/ 0 h 461"/>
                                <a:gd name="T34" fmla="*/ 0 w 937"/>
                                <a:gd name="T35" fmla="*/ 0 h 461"/>
                                <a:gd name="T36" fmla="*/ 0 w 937"/>
                                <a:gd name="T37" fmla="*/ 0 h 461"/>
                                <a:gd name="T38" fmla="*/ 0 w 937"/>
                                <a:gd name="T39" fmla="*/ 0 h 461"/>
                                <a:gd name="T40" fmla="*/ 0 w 937"/>
                                <a:gd name="T41" fmla="*/ 0 h 461"/>
                                <a:gd name="T42" fmla="*/ 0 w 937"/>
                                <a:gd name="T43" fmla="*/ 0 h 461"/>
                                <a:gd name="T44" fmla="*/ 0 w 937"/>
                                <a:gd name="T45" fmla="*/ 0 h 461"/>
                                <a:gd name="T46" fmla="*/ 0 w 937"/>
                                <a:gd name="T47" fmla="*/ 0 h 461"/>
                                <a:gd name="T48" fmla="*/ 0 w 937"/>
                                <a:gd name="T49" fmla="*/ 0 h 461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  <a:gd name="T54" fmla="*/ 0 60000 65536"/>
                                <a:gd name="T55" fmla="*/ 0 60000 65536"/>
                                <a:gd name="T56" fmla="*/ 0 60000 65536"/>
                                <a:gd name="T57" fmla="*/ 0 60000 65536"/>
                                <a:gd name="T58" fmla="*/ 0 60000 65536"/>
                                <a:gd name="T59" fmla="*/ 0 60000 65536"/>
                                <a:gd name="T60" fmla="*/ 0 60000 65536"/>
                                <a:gd name="T61" fmla="*/ 0 60000 65536"/>
                                <a:gd name="T62" fmla="*/ 0 60000 65536"/>
                                <a:gd name="T63" fmla="*/ 0 60000 65536"/>
                                <a:gd name="T64" fmla="*/ 0 60000 65536"/>
                                <a:gd name="T65" fmla="*/ 0 60000 65536"/>
                                <a:gd name="T66" fmla="*/ 0 60000 65536"/>
                                <a:gd name="T67" fmla="*/ 0 60000 65536"/>
                                <a:gd name="T68" fmla="*/ 0 60000 65536"/>
                                <a:gd name="T69" fmla="*/ 0 60000 65536"/>
                                <a:gd name="T70" fmla="*/ 0 60000 65536"/>
                                <a:gd name="T71" fmla="*/ 0 60000 65536"/>
                                <a:gd name="T72" fmla="*/ 0 60000 65536"/>
                                <a:gd name="T73" fmla="*/ 0 60000 65536"/>
                                <a:gd name="T74" fmla="*/ 0 60000 65536"/>
                              </a:gdLst>
                              <a:ahLst/>
                              <a:cxnLst>
                                <a:cxn ang="T50">
                                  <a:pos x="T0" y="T1"/>
                                </a:cxn>
                                <a:cxn ang="T51">
                                  <a:pos x="T2" y="T3"/>
                                </a:cxn>
                                <a:cxn ang="T52">
                                  <a:pos x="T4" y="T5"/>
                                </a:cxn>
                                <a:cxn ang="T53">
                                  <a:pos x="T6" y="T7"/>
                                </a:cxn>
                                <a:cxn ang="T54">
                                  <a:pos x="T8" y="T9"/>
                                </a:cxn>
                                <a:cxn ang="T55">
                                  <a:pos x="T10" y="T11"/>
                                </a:cxn>
                                <a:cxn ang="T56">
                                  <a:pos x="T12" y="T13"/>
                                </a:cxn>
                                <a:cxn ang="T57">
                                  <a:pos x="T14" y="T15"/>
                                </a:cxn>
                                <a:cxn ang="T58">
                                  <a:pos x="T16" y="T17"/>
                                </a:cxn>
                                <a:cxn ang="T59">
                                  <a:pos x="T18" y="T19"/>
                                </a:cxn>
                                <a:cxn ang="T60">
                                  <a:pos x="T20" y="T21"/>
                                </a:cxn>
                                <a:cxn ang="T61">
                                  <a:pos x="T22" y="T23"/>
                                </a:cxn>
                                <a:cxn ang="T62">
                                  <a:pos x="T24" y="T25"/>
                                </a:cxn>
                                <a:cxn ang="T63">
                                  <a:pos x="T26" y="T27"/>
                                </a:cxn>
                                <a:cxn ang="T64">
                                  <a:pos x="T28" y="T29"/>
                                </a:cxn>
                                <a:cxn ang="T65">
                                  <a:pos x="T30" y="T31"/>
                                </a:cxn>
                                <a:cxn ang="T66">
                                  <a:pos x="T32" y="T33"/>
                                </a:cxn>
                                <a:cxn ang="T67">
                                  <a:pos x="T34" y="T35"/>
                                </a:cxn>
                                <a:cxn ang="T68">
                                  <a:pos x="T36" y="T37"/>
                                </a:cxn>
                                <a:cxn ang="T69">
                                  <a:pos x="T38" y="T39"/>
                                </a:cxn>
                                <a:cxn ang="T70">
                                  <a:pos x="T40" y="T41"/>
                                </a:cxn>
                                <a:cxn ang="T71">
                                  <a:pos x="T42" y="T43"/>
                                </a:cxn>
                                <a:cxn ang="T72">
                                  <a:pos x="T44" y="T45"/>
                                </a:cxn>
                                <a:cxn ang="T73">
                                  <a:pos x="T46" y="T47"/>
                                </a:cxn>
                                <a:cxn ang="T74">
                                  <a:pos x="T48" y="T49"/>
                                </a:cxn>
                              </a:cxnLst>
                              <a:rect l="0" t="0" r="r" b="b"/>
                              <a:pathLst>
                                <a:path w="937" h="461">
                                  <a:moveTo>
                                    <a:pt x="0" y="218"/>
                                  </a:moveTo>
                                  <a:lnTo>
                                    <a:pt x="0" y="461"/>
                                  </a:lnTo>
                                  <a:lnTo>
                                    <a:pt x="288" y="461"/>
                                  </a:lnTo>
                                  <a:lnTo>
                                    <a:pt x="345" y="457"/>
                                  </a:lnTo>
                                  <a:lnTo>
                                    <a:pt x="399" y="448"/>
                                  </a:lnTo>
                                  <a:lnTo>
                                    <a:pt x="459" y="433"/>
                                  </a:lnTo>
                                  <a:lnTo>
                                    <a:pt x="524" y="412"/>
                                  </a:lnTo>
                                  <a:lnTo>
                                    <a:pt x="632" y="376"/>
                                  </a:lnTo>
                                  <a:lnTo>
                                    <a:pt x="724" y="341"/>
                                  </a:lnTo>
                                  <a:lnTo>
                                    <a:pt x="794" y="310"/>
                                  </a:lnTo>
                                  <a:lnTo>
                                    <a:pt x="865" y="279"/>
                                  </a:lnTo>
                                  <a:lnTo>
                                    <a:pt x="937" y="247"/>
                                  </a:lnTo>
                                  <a:lnTo>
                                    <a:pt x="937" y="0"/>
                                  </a:lnTo>
                                  <a:lnTo>
                                    <a:pt x="874" y="30"/>
                                  </a:lnTo>
                                  <a:lnTo>
                                    <a:pt x="809" y="57"/>
                                  </a:lnTo>
                                  <a:lnTo>
                                    <a:pt x="744" y="84"/>
                                  </a:lnTo>
                                  <a:lnTo>
                                    <a:pt x="682" y="107"/>
                                  </a:lnTo>
                                  <a:lnTo>
                                    <a:pt x="626" y="127"/>
                                  </a:lnTo>
                                  <a:lnTo>
                                    <a:pt x="539" y="156"/>
                                  </a:lnTo>
                                  <a:lnTo>
                                    <a:pt x="464" y="177"/>
                                  </a:lnTo>
                                  <a:lnTo>
                                    <a:pt x="392" y="194"/>
                                  </a:lnTo>
                                  <a:lnTo>
                                    <a:pt x="326" y="208"/>
                                  </a:lnTo>
                                  <a:lnTo>
                                    <a:pt x="265" y="214"/>
                                  </a:lnTo>
                                  <a:lnTo>
                                    <a:pt x="179" y="217"/>
                                  </a:lnTo>
                                  <a:lnTo>
                                    <a:pt x="0" y="218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71" name="Freeform 70">
                              <a:extLst>
                                <a:ext uri="{FF2B5EF4-FFF2-40B4-BE49-F238E27FC236}">
                                  <a16:creationId xmlns:a16="http://schemas.microsoft.com/office/drawing/2014/main" id="{00000000-0008-0000-0300-000047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17" y="85"/>
                              <a:ext cx="8" cy="14"/>
                            </a:xfrm>
                            <a:custGeom>
                              <a:avLst/>
                              <a:gdLst>
                                <a:gd name="T0" fmla="*/ 0 w 422"/>
                                <a:gd name="T1" fmla="*/ 0 h 752"/>
                                <a:gd name="T2" fmla="*/ 0 w 422"/>
                                <a:gd name="T3" fmla="*/ 0 h 752"/>
                                <a:gd name="T4" fmla="*/ 0 w 422"/>
                                <a:gd name="T5" fmla="*/ 0 h 752"/>
                                <a:gd name="T6" fmla="*/ 0 w 422"/>
                                <a:gd name="T7" fmla="*/ 0 h 752"/>
                                <a:gd name="T8" fmla="*/ 0 w 422"/>
                                <a:gd name="T9" fmla="*/ 0 h 752"/>
                                <a:gd name="T10" fmla="*/ 0 w 422"/>
                                <a:gd name="T11" fmla="*/ 0 h 752"/>
                                <a:gd name="T12" fmla="*/ 0 w 422"/>
                                <a:gd name="T13" fmla="*/ 0 h 752"/>
                                <a:gd name="T14" fmla="*/ 0 w 422"/>
                                <a:gd name="T15" fmla="*/ 0 h 752"/>
                                <a:gd name="T16" fmla="*/ 0 w 422"/>
                                <a:gd name="T17" fmla="*/ 0 h 752"/>
                                <a:gd name="T18" fmla="*/ 0 w 422"/>
                                <a:gd name="T19" fmla="*/ 0 h 752"/>
                                <a:gd name="T20" fmla="*/ 0 w 422"/>
                                <a:gd name="T21" fmla="*/ 0 h 752"/>
                                <a:gd name="T22" fmla="*/ 0 w 422"/>
                                <a:gd name="T23" fmla="*/ 0 h 752"/>
                                <a:gd name="T24" fmla="*/ 0 w 422"/>
                                <a:gd name="T25" fmla="*/ 0 h 752"/>
                                <a:gd name="T26" fmla="*/ 0 w 422"/>
                                <a:gd name="T27" fmla="*/ 0 h 752"/>
                                <a:gd name="T28" fmla="*/ 0 w 422"/>
                                <a:gd name="T29" fmla="*/ 0 h 752"/>
                                <a:gd name="T30" fmla="*/ 0 w 422"/>
                                <a:gd name="T31" fmla="*/ 0 h 752"/>
                                <a:gd name="T32" fmla="*/ 0 w 422"/>
                                <a:gd name="T33" fmla="*/ 0 h 752"/>
                                <a:gd name="T34" fmla="*/ 0 w 422"/>
                                <a:gd name="T35" fmla="*/ 0 h 752"/>
                                <a:gd name="T36" fmla="*/ 0 w 422"/>
                                <a:gd name="T37" fmla="*/ 0 h 752"/>
                                <a:gd name="T38" fmla="*/ 0 w 422"/>
                                <a:gd name="T39" fmla="*/ 0 h 752"/>
                                <a:gd name="T40" fmla="*/ 0 60000 65536"/>
                                <a:gd name="T41" fmla="*/ 0 60000 65536"/>
                                <a:gd name="T42" fmla="*/ 0 60000 65536"/>
                                <a:gd name="T43" fmla="*/ 0 60000 65536"/>
                                <a:gd name="T44" fmla="*/ 0 60000 65536"/>
                                <a:gd name="T45" fmla="*/ 0 60000 65536"/>
                                <a:gd name="T46" fmla="*/ 0 60000 65536"/>
                                <a:gd name="T47" fmla="*/ 0 60000 65536"/>
                                <a:gd name="T48" fmla="*/ 0 60000 65536"/>
                                <a:gd name="T49" fmla="*/ 0 60000 65536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  <a:gd name="T54" fmla="*/ 0 60000 65536"/>
                                <a:gd name="T55" fmla="*/ 0 60000 65536"/>
                                <a:gd name="T56" fmla="*/ 0 60000 65536"/>
                                <a:gd name="T57" fmla="*/ 0 60000 65536"/>
                                <a:gd name="T58" fmla="*/ 0 60000 65536"/>
                                <a:gd name="T59" fmla="*/ 0 60000 65536"/>
                              </a:gdLst>
                              <a:ahLst/>
                              <a:cxnLst>
                                <a:cxn ang="T40">
                                  <a:pos x="T0" y="T1"/>
                                </a:cxn>
                                <a:cxn ang="T41">
                                  <a:pos x="T2" y="T3"/>
                                </a:cxn>
                                <a:cxn ang="T42">
                                  <a:pos x="T4" y="T5"/>
                                </a:cxn>
                                <a:cxn ang="T43">
                                  <a:pos x="T6" y="T7"/>
                                </a:cxn>
                                <a:cxn ang="T44">
                                  <a:pos x="T8" y="T9"/>
                                </a:cxn>
                                <a:cxn ang="T45">
                                  <a:pos x="T10" y="T11"/>
                                </a:cxn>
                                <a:cxn ang="T46">
                                  <a:pos x="T12" y="T13"/>
                                </a:cxn>
                                <a:cxn ang="T47">
                                  <a:pos x="T14" y="T15"/>
                                </a:cxn>
                                <a:cxn ang="T48">
                                  <a:pos x="T16" y="T17"/>
                                </a:cxn>
                                <a:cxn ang="T49">
                                  <a:pos x="T18" y="T19"/>
                                </a:cxn>
                                <a:cxn ang="T50">
                                  <a:pos x="T20" y="T21"/>
                                </a:cxn>
                                <a:cxn ang="T51">
                                  <a:pos x="T22" y="T23"/>
                                </a:cxn>
                                <a:cxn ang="T52">
                                  <a:pos x="T24" y="T25"/>
                                </a:cxn>
                                <a:cxn ang="T53">
                                  <a:pos x="T26" y="T27"/>
                                </a:cxn>
                                <a:cxn ang="T54">
                                  <a:pos x="T28" y="T29"/>
                                </a:cxn>
                                <a:cxn ang="T55">
                                  <a:pos x="T30" y="T31"/>
                                </a:cxn>
                                <a:cxn ang="T56">
                                  <a:pos x="T32" y="T33"/>
                                </a:cxn>
                                <a:cxn ang="T57">
                                  <a:pos x="T34" y="T35"/>
                                </a:cxn>
                                <a:cxn ang="T58">
                                  <a:pos x="T36" y="T37"/>
                                </a:cxn>
                                <a:cxn ang="T59">
                                  <a:pos x="T38" y="T39"/>
                                </a:cxn>
                              </a:cxnLst>
                              <a:rect l="0" t="0" r="r" b="b"/>
                              <a:pathLst>
                                <a:path w="422" h="752">
                                  <a:moveTo>
                                    <a:pt x="118" y="752"/>
                                  </a:moveTo>
                                  <a:lnTo>
                                    <a:pt x="118" y="517"/>
                                  </a:lnTo>
                                  <a:lnTo>
                                    <a:pt x="0" y="634"/>
                                  </a:lnTo>
                                  <a:lnTo>
                                    <a:pt x="0" y="400"/>
                                  </a:lnTo>
                                  <a:lnTo>
                                    <a:pt x="118" y="236"/>
                                  </a:lnTo>
                                  <a:lnTo>
                                    <a:pt x="0" y="236"/>
                                  </a:lnTo>
                                  <a:lnTo>
                                    <a:pt x="0" y="130"/>
                                  </a:lnTo>
                                  <a:lnTo>
                                    <a:pt x="118" y="130"/>
                                  </a:lnTo>
                                  <a:lnTo>
                                    <a:pt x="118" y="0"/>
                                  </a:lnTo>
                                  <a:lnTo>
                                    <a:pt x="305" y="0"/>
                                  </a:lnTo>
                                  <a:lnTo>
                                    <a:pt x="305" y="130"/>
                                  </a:lnTo>
                                  <a:lnTo>
                                    <a:pt x="422" y="130"/>
                                  </a:lnTo>
                                  <a:lnTo>
                                    <a:pt x="422" y="236"/>
                                  </a:lnTo>
                                  <a:lnTo>
                                    <a:pt x="305" y="236"/>
                                  </a:lnTo>
                                  <a:lnTo>
                                    <a:pt x="422" y="400"/>
                                  </a:lnTo>
                                  <a:lnTo>
                                    <a:pt x="422" y="646"/>
                                  </a:lnTo>
                                  <a:lnTo>
                                    <a:pt x="305" y="482"/>
                                  </a:lnTo>
                                  <a:lnTo>
                                    <a:pt x="303" y="483"/>
                                  </a:lnTo>
                                  <a:lnTo>
                                    <a:pt x="305" y="752"/>
                                  </a:lnTo>
                                  <a:lnTo>
                                    <a:pt x="118" y="752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72" name="Freeform 71">
                              <a:extLst>
                                <a:ext uri="{FF2B5EF4-FFF2-40B4-BE49-F238E27FC236}">
                                  <a16:creationId xmlns:a16="http://schemas.microsoft.com/office/drawing/2014/main" id="{00000000-0008-0000-0300-000048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27" y="93"/>
                              <a:ext cx="3" cy="2"/>
                            </a:xfrm>
                            <a:custGeom>
                              <a:avLst/>
                              <a:gdLst>
                                <a:gd name="T0" fmla="*/ 0 w 141"/>
                                <a:gd name="T1" fmla="*/ 0 h 105"/>
                                <a:gd name="T2" fmla="*/ 0 w 141"/>
                                <a:gd name="T3" fmla="*/ 0 h 105"/>
                                <a:gd name="T4" fmla="*/ 0 w 141"/>
                                <a:gd name="T5" fmla="*/ 0 h 105"/>
                                <a:gd name="T6" fmla="*/ 0 w 141"/>
                                <a:gd name="T7" fmla="*/ 0 h 105"/>
                                <a:gd name="T8" fmla="*/ 0 w 141"/>
                                <a:gd name="T9" fmla="*/ 0 h 105"/>
                                <a:gd name="T10" fmla="*/ 0 60000 65536"/>
                                <a:gd name="T11" fmla="*/ 0 60000 65536"/>
                                <a:gd name="T12" fmla="*/ 0 60000 65536"/>
                                <a:gd name="T13" fmla="*/ 0 60000 65536"/>
                                <a:gd name="T14" fmla="*/ 0 60000 65536"/>
                              </a:gdLst>
                              <a:ahLst/>
                              <a:cxnLst>
                                <a:cxn ang="T10">
                                  <a:pos x="T0" y="T1"/>
                                </a:cxn>
                                <a:cxn ang="T11">
                                  <a:pos x="T2" y="T3"/>
                                </a:cxn>
                                <a:cxn ang="T12">
                                  <a:pos x="T4" y="T5"/>
                                </a:cxn>
                                <a:cxn ang="T13">
                                  <a:pos x="T6" y="T7"/>
                                </a:cxn>
                                <a:cxn ang="T14">
                                  <a:pos x="T8" y="T9"/>
                                </a:cxn>
                              </a:cxnLst>
                              <a:rect l="0" t="0" r="r" b="b"/>
                              <a:pathLst>
                                <a:path w="141" h="105">
                                  <a:moveTo>
                                    <a:pt x="0" y="0"/>
                                  </a:moveTo>
                                  <a:lnTo>
                                    <a:pt x="2" y="1"/>
                                  </a:lnTo>
                                  <a:lnTo>
                                    <a:pt x="141" y="0"/>
                                  </a:lnTo>
                                  <a:lnTo>
                                    <a:pt x="141" y="105"/>
                                  </a:lnTo>
                                  <a:lnTo>
                                    <a:pt x="0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73" name="Rectangle 72">
                              <a:extLst>
                                <a:ext uri="{FF2B5EF4-FFF2-40B4-BE49-F238E27FC236}">
                                  <a16:creationId xmlns:a16="http://schemas.microsoft.com/office/drawing/2014/main" id="{00000000-0008-0000-0300-000049000000}"/>
                                </a:ext>
                              </a:extLst>
                            </xdr:cNvPr>
                            <xdr:cNvSpPr>
                              <a:spLocks noChangeArrowheads="1"/>
                            </xdr:cNvSpPr>
                          </xdr:nvSpPr>
                          <xdr:spPr bwMode="auto">
                            <a:xfrm>
                              <a:off x="639" y="87"/>
                              <a:ext cx="19" cy="2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miter lim="800000"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74" name="Freeform 73">
                              <a:extLst>
                                <a:ext uri="{FF2B5EF4-FFF2-40B4-BE49-F238E27FC236}">
                                  <a16:creationId xmlns:a16="http://schemas.microsoft.com/office/drawing/2014/main" id="{00000000-0008-0000-0300-00004A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39" y="96"/>
                              <a:ext cx="11" cy="3"/>
                            </a:xfrm>
                            <a:custGeom>
                              <a:avLst/>
                              <a:gdLst>
                                <a:gd name="T0" fmla="*/ 0 w 630"/>
                                <a:gd name="T1" fmla="*/ 0 h 130"/>
                                <a:gd name="T2" fmla="*/ 0 w 630"/>
                                <a:gd name="T3" fmla="*/ 0 h 130"/>
                                <a:gd name="T4" fmla="*/ 0 w 630"/>
                                <a:gd name="T5" fmla="*/ 0 h 130"/>
                                <a:gd name="T6" fmla="*/ 0 w 630"/>
                                <a:gd name="T7" fmla="*/ 0 h 130"/>
                                <a:gd name="T8" fmla="*/ 0 w 630"/>
                                <a:gd name="T9" fmla="*/ 0 h 130"/>
                                <a:gd name="T10" fmla="*/ 0 w 630"/>
                                <a:gd name="T11" fmla="*/ 0 h 130"/>
                                <a:gd name="T12" fmla="*/ 0 w 630"/>
                                <a:gd name="T13" fmla="*/ 0 h 130"/>
                                <a:gd name="T14" fmla="*/ 0 w 630"/>
                                <a:gd name="T15" fmla="*/ 0 h 130"/>
                                <a:gd name="T16" fmla="*/ 0 w 630"/>
                                <a:gd name="T17" fmla="*/ 0 h 130"/>
                                <a:gd name="T18" fmla="*/ 0 w 630"/>
                                <a:gd name="T19" fmla="*/ 0 h 130"/>
                                <a:gd name="T20" fmla="*/ 0 w 630"/>
                                <a:gd name="T21" fmla="*/ 0 h 130"/>
                                <a:gd name="T22" fmla="*/ 0 w 630"/>
                                <a:gd name="T23" fmla="*/ 0 h 130"/>
                                <a:gd name="T24" fmla="*/ 0 w 630"/>
                                <a:gd name="T25" fmla="*/ 0 h 130"/>
                                <a:gd name="T26" fmla="*/ 0 w 630"/>
                                <a:gd name="T27" fmla="*/ 0 h 130"/>
                                <a:gd name="T28" fmla="*/ 0 w 630"/>
                                <a:gd name="T29" fmla="*/ 0 h 130"/>
                                <a:gd name="T30" fmla="*/ 0 w 630"/>
                                <a:gd name="T31" fmla="*/ 0 h 130"/>
                                <a:gd name="T32" fmla="*/ 0 w 630"/>
                                <a:gd name="T33" fmla="*/ 0 h 130"/>
                                <a:gd name="T34" fmla="*/ 0 w 630"/>
                                <a:gd name="T35" fmla="*/ 0 h 130"/>
                                <a:gd name="T36" fmla="*/ 0 w 630"/>
                                <a:gd name="T37" fmla="*/ 0 h 130"/>
                                <a:gd name="T38" fmla="*/ 0 w 630"/>
                                <a:gd name="T39" fmla="*/ 0 h 130"/>
                                <a:gd name="T40" fmla="*/ 0 w 630"/>
                                <a:gd name="T41" fmla="*/ 0 h 130"/>
                                <a:gd name="T42" fmla="*/ 0 60000 65536"/>
                                <a:gd name="T43" fmla="*/ 0 60000 65536"/>
                                <a:gd name="T44" fmla="*/ 0 60000 65536"/>
                                <a:gd name="T45" fmla="*/ 0 60000 65536"/>
                                <a:gd name="T46" fmla="*/ 0 60000 65536"/>
                                <a:gd name="T47" fmla="*/ 0 60000 65536"/>
                                <a:gd name="T48" fmla="*/ 0 60000 65536"/>
                                <a:gd name="T49" fmla="*/ 0 60000 65536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  <a:gd name="T54" fmla="*/ 0 60000 65536"/>
                                <a:gd name="T55" fmla="*/ 0 60000 65536"/>
                                <a:gd name="T56" fmla="*/ 0 60000 65536"/>
                                <a:gd name="T57" fmla="*/ 0 60000 65536"/>
                                <a:gd name="T58" fmla="*/ 0 60000 65536"/>
                                <a:gd name="T59" fmla="*/ 0 60000 65536"/>
                                <a:gd name="T60" fmla="*/ 0 60000 65536"/>
                                <a:gd name="T61" fmla="*/ 0 60000 65536"/>
                                <a:gd name="T62" fmla="*/ 0 60000 65536"/>
                              </a:gdLst>
                              <a:ahLst/>
                              <a:cxnLst>
                                <a:cxn ang="T42">
                                  <a:pos x="T0" y="T1"/>
                                </a:cxn>
                                <a:cxn ang="T43">
                                  <a:pos x="T2" y="T3"/>
                                </a:cxn>
                                <a:cxn ang="T44">
                                  <a:pos x="T4" y="T5"/>
                                </a:cxn>
                                <a:cxn ang="T45">
                                  <a:pos x="T6" y="T7"/>
                                </a:cxn>
                                <a:cxn ang="T46">
                                  <a:pos x="T8" y="T9"/>
                                </a:cxn>
                                <a:cxn ang="T47">
                                  <a:pos x="T10" y="T11"/>
                                </a:cxn>
                                <a:cxn ang="T48">
                                  <a:pos x="T12" y="T13"/>
                                </a:cxn>
                                <a:cxn ang="T49">
                                  <a:pos x="T14" y="T15"/>
                                </a:cxn>
                                <a:cxn ang="T50">
                                  <a:pos x="T16" y="T17"/>
                                </a:cxn>
                                <a:cxn ang="T51">
                                  <a:pos x="T18" y="T19"/>
                                </a:cxn>
                                <a:cxn ang="T52">
                                  <a:pos x="T20" y="T21"/>
                                </a:cxn>
                                <a:cxn ang="T53">
                                  <a:pos x="T22" y="T23"/>
                                </a:cxn>
                                <a:cxn ang="T54">
                                  <a:pos x="T24" y="T25"/>
                                </a:cxn>
                                <a:cxn ang="T55">
                                  <a:pos x="T26" y="T27"/>
                                </a:cxn>
                                <a:cxn ang="T56">
                                  <a:pos x="T28" y="T29"/>
                                </a:cxn>
                                <a:cxn ang="T57">
                                  <a:pos x="T30" y="T31"/>
                                </a:cxn>
                                <a:cxn ang="T58">
                                  <a:pos x="T32" y="T33"/>
                                </a:cxn>
                                <a:cxn ang="T59">
                                  <a:pos x="T34" y="T35"/>
                                </a:cxn>
                                <a:cxn ang="T60">
                                  <a:pos x="T36" y="T37"/>
                                </a:cxn>
                                <a:cxn ang="T61">
                                  <a:pos x="T38" y="T39"/>
                                </a:cxn>
                                <a:cxn ang="T62">
                                  <a:pos x="T40" y="T41"/>
                                </a:cxn>
                              </a:cxnLst>
                              <a:rect l="0" t="0" r="r" b="b"/>
                              <a:pathLst>
                                <a:path w="630" h="130">
                                  <a:moveTo>
                                    <a:pt x="0" y="127"/>
                                  </a:moveTo>
                                  <a:lnTo>
                                    <a:pt x="47" y="130"/>
                                  </a:lnTo>
                                  <a:lnTo>
                                    <a:pt x="111" y="127"/>
                                  </a:lnTo>
                                  <a:lnTo>
                                    <a:pt x="160" y="127"/>
                                  </a:lnTo>
                                  <a:lnTo>
                                    <a:pt x="208" y="120"/>
                                  </a:lnTo>
                                  <a:lnTo>
                                    <a:pt x="240" y="118"/>
                                  </a:lnTo>
                                  <a:lnTo>
                                    <a:pt x="281" y="112"/>
                                  </a:lnTo>
                                  <a:lnTo>
                                    <a:pt x="307" y="106"/>
                                  </a:lnTo>
                                  <a:lnTo>
                                    <a:pt x="328" y="103"/>
                                  </a:lnTo>
                                  <a:lnTo>
                                    <a:pt x="357" y="95"/>
                                  </a:lnTo>
                                  <a:lnTo>
                                    <a:pt x="404" y="83"/>
                                  </a:lnTo>
                                  <a:lnTo>
                                    <a:pt x="438" y="73"/>
                                  </a:lnTo>
                                  <a:lnTo>
                                    <a:pt x="474" y="62"/>
                                  </a:lnTo>
                                  <a:lnTo>
                                    <a:pt x="514" y="48"/>
                                  </a:lnTo>
                                  <a:lnTo>
                                    <a:pt x="547" y="36"/>
                                  </a:lnTo>
                                  <a:lnTo>
                                    <a:pt x="576" y="24"/>
                                  </a:lnTo>
                                  <a:lnTo>
                                    <a:pt x="574" y="24"/>
                                  </a:lnTo>
                                  <a:lnTo>
                                    <a:pt x="603" y="12"/>
                                  </a:lnTo>
                                  <a:lnTo>
                                    <a:pt x="630" y="0"/>
                                  </a:lnTo>
                                  <a:lnTo>
                                    <a:pt x="2" y="9"/>
                                  </a:lnTo>
                                  <a:lnTo>
                                    <a:pt x="0" y="127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75" name="Freeform 74">
                              <a:extLst>
                                <a:ext uri="{FF2B5EF4-FFF2-40B4-BE49-F238E27FC236}">
                                  <a16:creationId xmlns:a16="http://schemas.microsoft.com/office/drawing/2014/main" id="{00000000-0008-0000-0300-00004B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51" y="89"/>
                              <a:ext cx="8" cy="10"/>
                            </a:xfrm>
                            <a:custGeom>
                              <a:avLst/>
                              <a:gdLst>
                                <a:gd name="T0" fmla="*/ 0 w 399"/>
                                <a:gd name="T1" fmla="*/ 0 h 516"/>
                                <a:gd name="T2" fmla="*/ 0 w 399"/>
                                <a:gd name="T3" fmla="*/ 0 h 516"/>
                                <a:gd name="T4" fmla="*/ 0 w 399"/>
                                <a:gd name="T5" fmla="*/ 0 h 516"/>
                                <a:gd name="T6" fmla="*/ 0 w 399"/>
                                <a:gd name="T7" fmla="*/ 0 h 516"/>
                                <a:gd name="T8" fmla="*/ 0 w 399"/>
                                <a:gd name="T9" fmla="*/ 0 h 516"/>
                                <a:gd name="T10" fmla="*/ 0 w 399"/>
                                <a:gd name="T11" fmla="*/ 0 h 516"/>
                                <a:gd name="T12" fmla="*/ 0 w 399"/>
                                <a:gd name="T13" fmla="*/ 0 h 516"/>
                                <a:gd name="T14" fmla="*/ 0 w 399"/>
                                <a:gd name="T15" fmla="*/ 0 h 516"/>
                                <a:gd name="T16" fmla="*/ 0 w 399"/>
                                <a:gd name="T17" fmla="*/ 0 h 516"/>
                                <a:gd name="T18" fmla="*/ 0 w 399"/>
                                <a:gd name="T19" fmla="*/ 0 h 516"/>
                                <a:gd name="T20" fmla="*/ 0 w 399"/>
                                <a:gd name="T21" fmla="*/ 0 h 516"/>
                                <a:gd name="T22" fmla="*/ 0 w 399"/>
                                <a:gd name="T23" fmla="*/ 0 h 516"/>
                                <a:gd name="T24" fmla="*/ 0 w 399"/>
                                <a:gd name="T25" fmla="*/ 0 h 516"/>
                                <a:gd name="T26" fmla="*/ 0 w 399"/>
                                <a:gd name="T27" fmla="*/ 0 h 516"/>
                                <a:gd name="T28" fmla="*/ 0 w 399"/>
                                <a:gd name="T29" fmla="*/ 0 h 516"/>
                                <a:gd name="T30" fmla="*/ 0 w 399"/>
                                <a:gd name="T31" fmla="*/ 0 h 516"/>
                                <a:gd name="T32" fmla="*/ 0 w 399"/>
                                <a:gd name="T33" fmla="*/ 0 h 516"/>
                                <a:gd name="T34" fmla="*/ 0 w 399"/>
                                <a:gd name="T35" fmla="*/ 0 h 516"/>
                                <a:gd name="T36" fmla="*/ 0 w 399"/>
                                <a:gd name="T37" fmla="*/ 0 h 516"/>
                                <a:gd name="T38" fmla="*/ 0 w 399"/>
                                <a:gd name="T39" fmla="*/ 0 h 516"/>
                                <a:gd name="T40" fmla="*/ 0 w 399"/>
                                <a:gd name="T41" fmla="*/ 0 h 516"/>
                                <a:gd name="T42" fmla="*/ 0 w 399"/>
                                <a:gd name="T43" fmla="*/ 0 h 516"/>
                                <a:gd name="T44" fmla="*/ 0 w 399"/>
                                <a:gd name="T45" fmla="*/ 0 h 516"/>
                                <a:gd name="T46" fmla="*/ 0 w 399"/>
                                <a:gd name="T47" fmla="*/ 0 h 516"/>
                                <a:gd name="T48" fmla="*/ 0 w 399"/>
                                <a:gd name="T49" fmla="*/ 0 h 516"/>
                                <a:gd name="T50" fmla="*/ 0 w 399"/>
                                <a:gd name="T51" fmla="*/ 0 h 516"/>
                                <a:gd name="T52" fmla="*/ 0 w 399"/>
                                <a:gd name="T53" fmla="*/ 0 h 516"/>
                                <a:gd name="T54" fmla="*/ 0 w 399"/>
                                <a:gd name="T55" fmla="*/ 0 h 516"/>
                                <a:gd name="T56" fmla="*/ 0 w 399"/>
                                <a:gd name="T57" fmla="*/ 0 h 516"/>
                                <a:gd name="T58" fmla="*/ 0 w 399"/>
                                <a:gd name="T59" fmla="*/ 0 h 516"/>
                                <a:gd name="T60" fmla="*/ 0 w 399"/>
                                <a:gd name="T61" fmla="*/ 0 h 516"/>
                                <a:gd name="T62" fmla="*/ 0 60000 65536"/>
                                <a:gd name="T63" fmla="*/ 0 60000 65536"/>
                                <a:gd name="T64" fmla="*/ 0 60000 65536"/>
                                <a:gd name="T65" fmla="*/ 0 60000 65536"/>
                                <a:gd name="T66" fmla="*/ 0 60000 65536"/>
                                <a:gd name="T67" fmla="*/ 0 60000 65536"/>
                                <a:gd name="T68" fmla="*/ 0 60000 65536"/>
                                <a:gd name="T69" fmla="*/ 0 60000 65536"/>
                                <a:gd name="T70" fmla="*/ 0 60000 65536"/>
                                <a:gd name="T71" fmla="*/ 0 60000 65536"/>
                                <a:gd name="T72" fmla="*/ 0 60000 65536"/>
                                <a:gd name="T73" fmla="*/ 0 60000 65536"/>
                                <a:gd name="T74" fmla="*/ 0 60000 65536"/>
                                <a:gd name="T75" fmla="*/ 0 60000 65536"/>
                                <a:gd name="T76" fmla="*/ 0 60000 65536"/>
                                <a:gd name="T77" fmla="*/ 0 60000 65536"/>
                                <a:gd name="T78" fmla="*/ 0 60000 65536"/>
                                <a:gd name="T79" fmla="*/ 0 60000 65536"/>
                                <a:gd name="T80" fmla="*/ 0 60000 65536"/>
                                <a:gd name="T81" fmla="*/ 0 60000 65536"/>
                                <a:gd name="T82" fmla="*/ 0 60000 65536"/>
                                <a:gd name="T83" fmla="*/ 0 60000 65536"/>
                                <a:gd name="T84" fmla="*/ 0 60000 65536"/>
                                <a:gd name="T85" fmla="*/ 0 60000 65536"/>
                                <a:gd name="T86" fmla="*/ 0 60000 65536"/>
                                <a:gd name="T87" fmla="*/ 0 60000 65536"/>
                                <a:gd name="T88" fmla="*/ 0 60000 65536"/>
                                <a:gd name="T89" fmla="*/ 0 60000 65536"/>
                                <a:gd name="T90" fmla="*/ 0 60000 65536"/>
                                <a:gd name="T91" fmla="*/ 0 60000 65536"/>
                                <a:gd name="T92" fmla="*/ 0 60000 65536"/>
                              </a:gdLst>
                              <a:ahLst/>
                              <a:cxnLst>
                                <a:cxn ang="T62">
                                  <a:pos x="T0" y="T1"/>
                                </a:cxn>
                                <a:cxn ang="T63">
                                  <a:pos x="T2" y="T3"/>
                                </a:cxn>
                                <a:cxn ang="T64">
                                  <a:pos x="T4" y="T5"/>
                                </a:cxn>
                                <a:cxn ang="T65">
                                  <a:pos x="T6" y="T7"/>
                                </a:cxn>
                                <a:cxn ang="T66">
                                  <a:pos x="T8" y="T9"/>
                                </a:cxn>
                                <a:cxn ang="T67">
                                  <a:pos x="T10" y="T11"/>
                                </a:cxn>
                                <a:cxn ang="T68">
                                  <a:pos x="T12" y="T13"/>
                                </a:cxn>
                                <a:cxn ang="T69">
                                  <a:pos x="T14" y="T15"/>
                                </a:cxn>
                                <a:cxn ang="T70">
                                  <a:pos x="T16" y="T17"/>
                                </a:cxn>
                                <a:cxn ang="T71">
                                  <a:pos x="T18" y="T19"/>
                                </a:cxn>
                                <a:cxn ang="T72">
                                  <a:pos x="T20" y="T21"/>
                                </a:cxn>
                                <a:cxn ang="T73">
                                  <a:pos x="T22" y="T23"/>
                                </a:cxn>
                                <a:cxn ang="T74">
                                  <a:pos x="T24" y="T25"/>
                                </a:cxn>
                                <a:cxn ang="T75">
                                  <a:pos x="T26" y="T27"/>
                                </a:cxn>
                                <a:cxn ang="T76">
                                  <a:pos x="T28" y="T29"/>
                                </a:cxn>
                                <a:cxn ang="T77">
                                  <a:pos x="T30" y="T31"/>
                                </a:cxn>
                                <a:cxn ang="T78">
                                  <a:pos x="T32" y="T33"/>
                                </a:cxn>
                                <a:cxn ang="T79">
                                  <a:pos x="T34" y="T35"/>
                                </a:cxn>
                                <a:cxn ang="T80">
                                  <a:pos x="T36" y="T37"/>
                                </a:cxn>
                                <a:cxn ang="T81">
                                  <a:pos x="T38" y="T39"/>
                                </a:cxn>
                                <a:cxn ang="T82">
                                  <a:pos x="T40" y="T41"/>
                                </a:cxn>
                                <a:cxn ang="T83">
                                  <a:pos x="T42" y="T43"/>
                                </a:cxn>
                                <a:cxn ang="T84">
                                  <a:pos x="T44" y="T45"/>
                                </a:cxn>
                                <a:cxn ang="T85">
                                  <a:pos x="T46" y="T47"/>
                                </a:cxn>
                                <a:cxn ang="T86">
                                  <a:pos x="T48" y="T49"/>
                                </a:cxn>
                                <a:cxn ang="T87">
                                  <a:pos x="T50" y="T51"/>
                                </a:cxn>
                                <a:cxn ang="T88">
                                  <a:pos x="T52" y="T53"/>
                                </a:cxn>
                                <a:cxn ang="T89">
                                  <a:pos x="T54" y="T55"/>
                                </a:cxn>
                                <a:cxn ang="T90">
                                  <a:pos x="T56" y="T57"/>
                                </a:cxn>
                                <a:cxn ang="T91">
                                  <a:pos x="T58" y="T59"/>
                                </a:cxn>
                                <a:cxn ang="T92">
                                  <a:pos x="T60" y="T61"/>
                                </a:cxn>
                              </a:cxnLst>
                              <a:rect l="0" t="0" r="r" b="b"/>
                              <a:pathLst>
                                <a:path w="399" h="516">
                                  <a:moveTo>
                                    <a:pt x="0" y="0"/>
                                  </a:moveTo>
                                  <a:lnTo>
                                    <a:pt x="0" y="3"/>
                                  </a:lnTo>
                                  <a:lnTo>
                                    <a:pt x="5" y="38"/>
                                  </a:lnTo>
                                  <a:lnTo>
                                    <a:pt x="5" y="70"/>
                                  </a:lnTo>
                                  <a:lnTo>
                                    <a:pt x="9" y="106"/>
                                  </a:lnTo>
                                  <a:lnTo>
                                    <a:pt x="17" y="141"/>
                                  </a:lnTo>
                                  <a:lnTo>
                                    <a:pt x="23" y="194"/>
                                  </a:lnTo>
                                  <a:lnTo>
                                    <a:pt x="32" y="229"/>
                                  </a:lnTo>
                                  <a:lnTo>
                                    <a:pt x="38" y="258"/>
                                  </a:lnTo>
                                  <a:lnTo>
                                    <a:pt x="53" y="305"/>
                                  </a:lnTo>
                                  <a:lnTo>
                                    <a:pt x="64" y="337"/>
                                  </a:lnTo>
                                  <a:lnTo>
                                    <a:pt x="79" y="374"/>
                                  </a:lnTo>
                                  <a:lnTo>
                                    <a:pt x="90" y="407"/>
                                  </a:lnTo>
                                  <a:lnTo>
                                    <a:pt x="108" y="448"/>
                                  </a:lnTo>
                                  <a:lnTo>
                                    <a:pt x="140" y="513"/>
                                  </a:lnTo>
                                  <a:lnTo>
                                    <a:pt x="399" y="516"/>
                                  </a:lnTo>
                                  <a:lnTo>
                                    <a:pt x="396" y="513"/>
                                  </a:lnTo>
                                  <a:lnTo>
                                    <a:pt x="372" y="475"/>
                                  </a:lnTo>
                                  <a:lnTo>
                                    <a:pt x="354" y="440"/>
                                  </a:lnTo>
                                  <a:lnTo>
                                    <a:pt x="334" y="405"/>
                                  </a:lnTo>
                                  <a:lnTo>
                                    <a:pt x="317" y="366"/>
                                  </a:lnTo>
                                  <a:lnTo>
                                    <a:pt x="299" y="328"/>
                                  </a:lnTo>
                                  <a:lnTo>
                                    <a:pt x="285" y="293"/>
                                  </a:lnTo>
                                  <a:lnTo>
                                    <a:pt x="270" y="249"/>
                                  </a:lnTo>
                                  <a:lnTo>
                                    <a:pt x="255" y="205"/>
                                  </a:lnTo>
                                  <a:lnTo>
                                    <a:pt x="235" y="159"/>
                                  </a:lnTo>
                                  <a:lnTo>
                                    <a:pt x="226" y="121"/>
                                  </a:lnTo>
                                  <a:lnTo>
                                    <a:pt x="220" y="89"/>
                                  </a:lnTo>
                                  <a:lnTo>
                                    <a:pt x="214" y="41"/>
                                  </a:lnTo>
                                  <a:lnTo>
                                    <a:pt x="209" y="0"/>
                                  </a:lnTo>
                                  <a:lnTo>
                                    <a:pt x="0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76" name="Freeform 75">
                              <a:extLst>
                                <a:ext uri="{FF2B5EF4-FFF2-40B4-BE49-F238E27FC236}">
                                  <a16:creationId xmlns:a16="http://schemas.microsoft.com/office/drawing/2014/main" id="{00000000-0008-0000-0300-00004C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62" y="94"/>
                              <a:ext cx="18" cy="5"/>
                            </a:xfrm>
                            <a:custGeom>
                              <a:avLst/>
                              <a:gdLst>
                                <a:gd name="T0" fmla="*/ 0 w 986"/>
                                <a:gd name="T1" fmla="*/ 0 h 235"/>
                                <a:gd name="T2" fmla="*/ 0 w 986"/>
                                <a:gd name="T3" fmla="*/ 0 h 235"/>
                                <a:gd name="T4" fmla="*/ 0 w 986"/>
                                <a:gd name="T5" fmla="*/ 0 h 235"/>
                                <a:gd name="T6" fmla="*/ 0 w 986"/>
                                <a:gd name="T7" fmla="*/ 0 h 235"/>
                                <a:gd name="T8" fmla="*/ 0 w 986"/>
                                <a:gd name="T9" fmla="*/ 0 h 235"/>
                                <a:gd name="T10" fmla="*/ 0 w 986"/>
                                <a:gd name="T11" fmla="*/ 0 h 235"/>
                                <a:gd name="T12" fmla="*/ 0 60000 65536"/>
                                <a:gd name="T13" fmla="*/ 0 60000 65536"/>
                                <a:gd name="T14" fmla="*/ 0 60000 65536"/>
                                <a:gd name="T15" fmla="*/ 0 60000 65536"/>
                                <a:gd name="T16" fmla="*/ 0 60000 65536"/>
                                <a:gd name="T17" fmla="*/ 0 60000 65536"/>
                              </a:gdLst>
                              <a:ahLst/>
                              <a:cxnLst>
                                <a:cxn ang="T12">
                                  <a:pos x="T0" y="T1"/>
                                </a:cxn>
                                <a:cxn ang="T13">
                                  <a:pos x="T2" y="T3"/>
                                </a:cxn>
                                <a:cxn ang="T14">
                                  <a:pos x="T4" y="T5"/>
                                </a:cxn>
                                <a:cxn ang="T15">
                                  <a:pos x="T6" y="T7"/>
                                </a:cxn>
                                <a:cxn ang="T16">
                                  <a:pos x="T8" y="T9"/>
                                </a:cxn>
                                <a:cxn ang="T17">
                                  <a:pos x="T10" y="T11"/>
                                </a:cxn>
                              </a:cxnLst>
                              <a:rect l="0" t="0" r="r" b="b"/>
                              <a:pathLst>
                                <a:path w="986" h="235">
                                  <a:moveTo>
                                    <a:pt x="94" y="0"/>
                                  </a:moveTo>
                                  <a:lnTo>
                                    <a:pt x="0" y="235"/>
                                  </a:lnTo>
                                  <a:lnTo>
                                    <a:pt x="4" y="234"/>
                                  </a:lnTo>
                                  <a:lnTo>
                                    <a:pt x="986" y="235"/>
                                  </a:lnTo>
                                  <a:lnTo>
                                    <a:pt x="892" y="0"/>
                                  </a:lnTo>
                                  <a:lnTo>
                                    <a:pt x="94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77" name="Freeform 76">
                              <a:extLst>
                                <a:ext uri="{FF2B5EF4-FFF2-40B4-BE49-F238E27FC236}">
                                  <a16:creationId xmlns:a16="http://schemas.microsoft.com/office/drawing/2014/main" id="{00000000-0008-0000-0300-00004D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67" y="94"/>
                              <a:ext cx="7" cy="3"/>
                            </a:xfrm>
                            <a:custGeom>
                              <a:avLst/>
                              <a:gdLst>
                                <a:gd name="T0" fmla="*/ 0 w 422"/>
                                <a:gd name="T1" fmla="*/ 0 h 119"/>
                                <a:gd name="T2" fmla="*/ 0 w 422"/>
                                <a:gd name="T3" fmla="*/ 0 h 119"/>
                                <a:gd name="T4" fmla="*/ 0 w 422"/>
                                <a:gd name="T5" fmla="*/ 0 h 119"/>
                                <a:gd name="T6" fmla="*/ 0 w 422"/>
                                <a:gd name="T7" fmla="*/ 0 h 119"/>
                                <a:gd name="T8" fmla="*/ 0 w 422"/>
                                <a:gd name="T9" fmla="*/ 0 h 119"/>
                                <a:gd name="T10" fmla="*/ 0 60000 65536"/>
                                <a:gd name="T11" fmla="*/ 0 60000 65536"/>
                                <a:gd name="T12" fmla="*/ 0 60000 65536"/>
                                <a:gd name="T13" fmla="*/ 0 60000 65536"/>
                                <a:gd name="T14" fmla="*/ 0 60000 65536"/>
                              </a:gdLst>
                              <a:ahLst/>
                              <a:cxnLst>
                                <a:cxn ang="T10">
                                  <a:pos x="T0" y="T1"/>
                                </a:cxn>
                                <a:cxn ang="T11">
                                  <a:pos x="T2" y="T3"/>
                                </a:cxn>
                                <a:cxn ang="T12">
                                  <a:pos x="T4" y="T5"/>
                                </a:cxn>
                                <a:cxn ang="T13">
                                  <a:pos x="T6" y="T7"/>
                                </a:cxn>
                                <a:cxn ang="T14">
                                  <a:pos x="T8" y="T9"/>
                                </a:cxn>
                              </a:cxnLst>
                              <a:rect l="0" t="0" r="r" b="b"/>
                              <a:pathLst>
                                <a:path w="422" h="119">
                                  <a:moveTo>
                                    <a:pt x="47" y="0"/>
                                  </a:moveTo>
                                  <a:lnTo>
                                    <a:pt x="0" y="119"/>
                                  </a:lnTo>
                                  <a:lnTo>
                                    <a:pt x="422" y="119"/>
                                  </a:lnTo>
                                  <a:lnTo>
                                    <a:pt x="363" y="0"/>
                                  </a:lnTo>
                                  <a:lnTo>
                                    <a:pt x="47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FFFFFF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78" name="Freeform 77">
                              <a:extLst>
                                <a:ext uri="{FF2B5EF4-FFF2-40B4-BE49-F238E27FC236}">
                                  <a16:creationId xmlns:a16="http://schemas.microsoft.com/office/drawing/2014/main" id="{00000000-0008-0000-0300-00004E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60" y="85"/>
                              <a:ext cx="21" cy="5"/>
                            </a:xfrm>
                            <a:custGeom>
                              <a:avLst/>
                              <a:gdLst>
                                <a:gd name="T0" fmla="*/ 0 w 1175"/>
                                <a:gd name="T1" fmla="*/ 0 h 275"/>
                                <a:gd name="T2" fmla="*/ 0 w 1175"/>
                                <a:gd name="T3" fmla="*/ 0 h 275"/>
                                <a:gd name="T4" fmla="*/ 0 w 1175"/>
                                <a:gd name="T5" fmla="*/ 0 h 275"/>
                                <a:gd name="T6" fmla="*/ 0 w 1175"/>
                                <a:gd name="T7" fmla="*/ 0 h 275"/>
                                <a:gd name="T8" fmla="*/ 0 w 1175"/>
                                <a:gd name="T9" fmla="*/ 0 h 275"/>
                                <a:gd name="T10" fmla="*/ 0 w 1175"/>
                                <a:gd name="T11" fmla="*/ 0 h 275"/>
                                <a:gd name="T12" fmla="*/ 0 w 1175"/>
                                <a:gd name="T13" fmla="*/ 0 h 275"/>
                                <a:gd name="T14" fmla="*/ 0 w 1175"/>
                                <a:gd name="T15" fmla="*/ 0 h 275"/>
                                <a:gd name="T16" fmla="*/ 0 w 1175"/>
                                <a:gd name="T17" fmla="*/ 0 h 275"/>
                                <a:gd name="T18" fmla="*/ 0 w 1175"/>
                                <a:gd name="T19" fmla="*/ 0 h 275"/>
                                <a:gd name="T20" fmla="*/ 0 w 1175"/>
                                <a:gd name="T21" fmla="*/ 0 h 275"/>
                                <a:gd name="T22" fmla="*/ 0 w 1175"/>
                                <a:gd name="T23" fmla="*/ 0 h 275"/>
                                <a:gd name="T24" fmla="*/ 0 w 1175"/>
                                <a:gd name="T25" fmla="*/ 0 h 275"/>
                                <a:gd name="T26" fmla="*/ 0 w 1175"/>
                                <a:gd name="T27" fmla="*/ 0 h 275"/>
                                <a:gd name="T28" fmla="*/ 0 w 1175"/>
                                <a:gd name="T29" fmla="*/ 0 h 275"/>
                                <a:gd name="T30" fmla="*/ 0 w 1175"/>
                                <a:gd name="T31" fmla="*/ 0 h 275"/>
                                <a:gd name="T32" fmla="*/ 0 w 1175"/>
                                <a:gd name="T33" fmla="*/ 0 h 275"/>
                                <a:gd name="T34" fmla="*/ 0 w 1175"/>
                                <a:gd name="T35" fmla="*/ 0 h 275"/>
                                <a:gd name="T36" fmla="*/ 0 w 1175"/>
                                <a:gd name="T37" fmla="*/ 0 h 275"/>
                                <a:gd name="T38" fmla="*/ 0 w 1175"/>
                                <a:gd name="T39" fmla="*/ 0 h 275"/>
                                <a:gd name="T40" fmla="*/ 0 w 1175"/>
                                <a:gd name="T41" fmla="*/ 0 h 275"/>
                                <a:gd name="T42" fmla="*/ 0 w 1175"/>
                                <a:gd name="T43" fmla="*/ 0 h 275"/>
                                <a:gd name="T44" fmla="*/ 0 w 1175"/>
                                <a:gd name="T45" fmla="*/ 0 h 275"/>
                                <a:gd name="T46" fmla="*/ 0 w 1175"/>
                                <a:gd name="T47" fmla="*/ 0 h 275"/>
                                <a:gd name="T48" fmla="*/ 0 w 1175"/>
                                <a:gd name="T49" fmla="*/ 0 h 275"/>
                                <a:gd name="T50" fmla="*/ 0 w 1175"/>
                                <a:gd name="T51" fmla="*/ 0 h 275"/>
                                <a:gd name="T52" fmla="*/ 0 w 1175"/>
                                <a:gd name="T53" fmla="*/ 0 h 275"/>
                                <a:gd name="T54" fmla="*/ 0 w 1175"/>
                                <a:gd name="T55" fmla="*/ 0 h 275"/>
                                <a:gd name="T56" fmla="*/ 0 w 1175"/>
                                <a:gd name="T57" fmla="*/ 0 h 275"/>
                                <a:gd name="T58" fmla="*/ 0 w 1175"/>
                                <a:gd name="T59" fmla="*/ 0 h 275"/>
                                <a:gd name="T60" fmla="*/ 0 w 1175"/>
                                <a:gd name="T61" fmla="*/ 0 h 275"/>
                                <a:gd name="T62" fmla="*/ 0 w 1175"/>
                                <a:gd name="T63" fmla="*/ 0 h 275"/>
                                <a:gd name="T64" fmla="*/ 0 w 1175"/>
                                <a:gd name="T65" fmla="*/ 0 h 275"/>
                                <a:gd name="T66" fmla="*/ 0 60000 65536"/>
                                <a:gd name="T67" fmla="*/ 0 60000 65536"/>
                                <a:gd name="T68" fmla="*/ 0 60000 65536"/>
                                <a:gd name="T69" fmla="*/ 0 60000 65536"/>
                                <a:gd name="T70" fmla="*/ 0 60000 65536"/>
                                <a:gd name="T71" fmla="*/ 0 60000 65536"/>
                                <a:gd name="T72" fmla="*/ 0 60000 65536"/>
                                <a:gd name="T73" fmla="*/ 0 60000 65536"/>
                                <a:gd name="T74" fmla="*/ 0 60000 65536"/>
                                <a:gd name="T75" fmla="*/ 0 60000 65536"/>
                                <a:gd name="T76" fmla="*/ 0 60000 65536"/>
                                <a:gd name="T77" fmla="*/ 0 60000 65536"/>
                                <a:gd name="T78" fmla="*/ 0 60000 65536"/>
                                <a:gd name="T79" fmla="*/ 0 60000 65536"/>
                                <a:gd name="T80" fmla="*/ 0 60000 65536"/>
                                <a:gd name="T81" fmla="*/ 0 60000 65536"/>
                                <a:gd name="T82" fmla="*/ 0 60000 65536"/>
                                <a:gd name="T83" fmla="*/ 0 60000 65536"/>
                                <a:gd name="T84" fmla="*/ 0 60000 65536"/>
                                <a:gd name="T85" fmla="*/ 0 60000 65536"/>
                                <a:gd name="T86" fmla="*/ 0 60000 65536"/>
                                <a:gd name="T87" fmla="*/ 0 60000 65536"/>
                                <a:gd name="T88" fmla="*/ 0 60000 65536"/>
                                <a:gd name="T89" fmla="*/ 0 60000 65536"/>
                                <a:gd name="T90" fmla="*/ 0 60000 65536"/>
                                <a:gd name="T91" fmla="*/ 0 60000 65536"/>
                                <a:gd name="T92" fmla="*/ 0 60000 65536"/>
                                <a:gd name="T93" fmla="*/ 0 60000 65536"/>
                                <a:gd name="T94" fmla="*/ 0 60000 65536"/>
                                <a:gd name="T95" fmla="*/ 0 60000 65536"/>
                                <a:gd name="T96" fmla="*/ 0 60000 65536"/>
                                <a:gd name="T97" fmla="*/ 0 60000 65536"/>
                                <a:gd name="T98" fmla="*/ 0 60000 65536"/>
                              </a:gdLst>
                              <a:ahLst/>
                              <a:cxnLst>
                                <a:cxn ang="T66">
                                  <a:pos x="T0" y="T1"/>
                                </a:cxn>
                                <a:cxn ang="T67">
                                  <a:pos x="T2" y="T3"/>
                                </a:cxn>
                                <a:cxn ang="T68">
                                  <a:pos x="T4" y="T5"/>
                                </a:cxn>
                                <a:cxn ang="T69">
                                  <a:pos x="T6" y="T7"/>
                                </a:cxn>
                                <a:cxn ang="T70">
                                  <a:pos x="T8" y="T9"/>
                                </a:cxn>
                                <a:cxn ang="T71">
                                  <a:pos x="T10" y="T11"/>
                                </a:cxn>
                                <a:cxn ang="T72">
                                  <a:pos x="T12" y="T13"/>
                                </a:cxn>
                                <a:cxn ang="T73">
                                  <a:pos x="T14" y="T15"/>
                                </a:cxn>
                                <a:cxn ang="T74">
                                  <a:pos x="T16" y="T17"/>
                                </a:cxn>
                                <a:cxn ang="T75">
                                  <a:pos x="T18" y="T19"/>
                                </a:cxn>
                                <a:cxn ang="T76">
                                  <a:pos x="T20" y="T21"/>
                                </a:cxn>
                                <a:cxn ang="T77">
                                  <a:pos x="T22" y="T23"/>
                                </a:cxn>
                                <a:cxn ang="T78">
                                  <a:pos x="T24" y="T25"/>
                                </a:cxn>
                                <a:cxn ang="T79">
                                  <a:pos x="T26" y="T27"/>
                                </a:cxn>
                                <a:cxn ang="T80">
                                  <a:pos x="T28" y="T29"/>
                                </a:cxn>
                                <a:cxn ang="T81">
                                  <a:pos x="T30" y="T31"/>
                                </a:cxn>
                                <a:cxn ang="T82">
                                  <a:pos x="T32" y="T33"/>
                                </a:cxn>
                                <a:cxn ang="T83">
                                  <a:pos x="T34" y="T35"/>
                                </a:cxn>
                                <a:cxn ang="T84">
                                  <a:pos x="T36" y="T37"/>
                                </a:cxn>
                                <a:cxn ang="T85">
                                  <a:pos x="T38" y="T39"/>
                                </a:cxn>
                                <a:cxn ang="T86">
                                  <a:pos x="T40" y="T41"/>
                                </a:cxn>
                                <a:cxn ang="T87">
                                  <a:pos x="T42" y="T43"/>
                                </a:cxn>
                                <a:cxn ang="T88">
                                  <a:pos x="T44" y="T45"/>
                                </a:cxn>
                                <a:cxn ang="T89">
                                  <a:pos x="T46" y="T47"/>
                                </a:cxn>
                                <a:cxn ang="T90">
                                  <a:pos x="T48" y="T49"/>
                                </a:cxn>
                                <a:cxn ang="T91">
                                  <a:pos x="T50" y="T51"/>
                                </a:cxn>
                                <a:cxn ang="T92">
                                  <a:pos x="T52" y="T53"/>
                                </a:cxn>
                                <a:cxn ang="T93">
                                  <a:pos x="T54" y="T55"/>
                                </a:cxn>
                                <a:cxn ang="T94">
                                  <a:pos x="T56" y="T57"/>
                                </a:cxn>
                                <a:cxn ang="T95">
                                  <a:pos x="T58" y="T59"/>
                                </a:cxn>
                                <a:cxn ang="T96">
                                  <a:pos x="T60" y="T61"/>
                                </a:cxn>
                                <a:cxn ang="T97">
                                  <a:pos x="T62" y="T63"/>
                                </a:cxn>
                                <a:cxn ang="T98">
                                  <a:pos x="T64" y="T65"/>
                                </a:cxn>
                              </a:cxnLst>
                              <a:rect l="0" t="0" r="r" b="b"/>
                              <a:pathLst>
                                <a:path w="1175" h="275">
                                  <a:moveTo>
                                    <a:pt x="0" y="129"/>
                                  </a:moveTo>
                                  <a:lnTo>
                                    <a:pt x="3" y="275"/>
                                  </a:lnTo>
                                  <a:lnTo>
                                    <a:pt x="30" y="272"/>
                                  </a:lnTo>
                                  <a:lnTo>
                                    <a:pt x="89" y="260"/>
                                  </a:lnTo>
                                  <a:lnTo>
                                    <a:pt x="121" y="254"/>
                                  </a:lnTo>
                                  <a:lnTo>
                                    <a:pt x="153" y="246"/>
                                  </a:lnTo>
                                  <a:lnTo>
                                    <a:pt x="176" y="237"/>
                                  </a:lnTo>
                                  <a:lnTo>
                                    <a:pt x="214" y="225"/>
                                  </a:lnTo>
                                  <a:lnTo>
                                    <a:pt x="258" y="210"/>
                                  </a:lnTo>
                                  <a:lnTo>
                                    <a:pt x="286" y="202"/>
                                  </a:lnTo>
                                  <a:lnTo>
                                    <a:pt x="313" y="190"/>
                                  </a:lnTo>
                                  <a:lnTo>
                                    <a:pt x="346" y="178"/>
                                  </a:lnTo>
                                  <a:lnTo>
                                    <a:pt x="382" y="161"/>
                                  </a:lnTo>
                                  <a:lnTo>
                                    <a:pt x="414" y="146"/>
                                  </a:lnTo>
                                  <a:lnTo>
                                    <a:pt x="442" y="132"/>
                                  </a:lnTo>
                                  <a:lnTo>
                                    <a:pt x="478" y="109"/>
                                  </a:lnTo>
                                  <a:lnTo>
                                    <a:pt x="692" y="106"/>
                                  </a:lnTo>
                                  <a:lnTo>
                                    <a:pt x="718" y="120"/>
                                  </a:lnTo>
                                  <a:lnTo>
                                    <a:pt x="739" y="132"/>
                                  </a:lnTo>
                                  <a:lnTo>
                                    <a:pt x="768" y="146"/>
                                  </a:lnTo>
                                  <a:lnTo>
                                    <a:pt x="794" y="158"/>
                                  </a:lnTo>
                                  <a:lnTo>
                                    <a:pt x="818" y="170"/>
                                  </a:lnTo>
                                  <a:lnTo>
                                    <a:pt x="849" y="184"/>
                                  </a:lnTo>
                                  <a:lnTo>
                                    <a:pt x="879" y="196"/>
                                  </a:lnTo>
                                  <a:lnTo>
                                    <a:pt x="902" y="205"/>
                                  </a:lnTo>
                                  <a:lnTo>
                                    <a:pt x="931" y="214"/>
                                  </a:lnTo>
                                  <a:lnTo>
                                    <a:pt x="928" y="214"/>
                                  </a:lnTo>
                                  <a:lnTo>
                                    <a:pt x="963" y="225"/>
                                  </a:lnTo>
                                  <a:lnTo>
                                    <a:pt x="1002" y="237"/>
                                  </a:lnTo>
                                  <a:lnTo>
                                    <a:pt x="1035" y="246"/>
                                  </a:lnTo>
                                  <a:lnTo>
                                    <a:pt x="1052" y="249"/>
                                  </a:lnTo>
                                  <a:lnTo>
                                    <a:pt x="1082" y="254"/>
                                  </a:lnTo>
                                  <a:lnTo>
                                    <a:pt x="1117" y="266"/>
                                  </a:lnTo>
                                  <a:lnTo>
                                    <a:pt x="1146" y="269"/>
                                  </a:lnTo>
                                  <a:lnTo>
                                    <a:pt x="1175" y="275"/>
                                  </a:lnTo>
                                  <a:lnTo>
                                    <a:pt x="1175" y="129"/>
                                  </a:lnTo>
                                  <a:lnTo>
                                    <a:pt x="1134" y="124"/>
                                  </a:lnTo>
                                  <a:lnTo>
                                    <a:pt x="1107" y="117"/>
                                  </a:lnTo>
                                  <a:lnTo>
                                    <a:pt x="1078" y="112"/>
                                  </a:lnTo>
                                  <a:lnTo>
                                    <a:pt x="1046" y="109"/>
                                  </a:lnTo>
                                  <a:lnTo>
                                    <a:pt x="1017" y="100"/>
                                  </a:lnTo>
                                  <a:lnTo>
                                    <a:pt x="990" y="94"/>
                                  </a:lnTo>
                                  <a:lnTo>
                                    <a:pt x="969" y="88"/>
                                  </a:lnTo>
                                  <a:lnTo>
                                    <a:pt x="946" y="79"/>
                                  </a:lnTo>
                                  <a:lnTo>
                                    <a:pt x="920" y="70"/>
                                  </a:lnTo>
                                  <a:lnTo>
                                    <a:pt x="894" y="61"/>
                                  </a:lnTo>
                                  <a:lnTo>
                                    <a:pt x="891" y="61"/>
                                  </a:lnTo>
                                  <a:lnTo>
                                    <a:pt x="856" y="48"/>
                                  </a:lnTo>
                                  <a:lnTo>
                                    <a:pt x="853" y="48"/>
                                  </a:lnTo>
                                  <a:lnTo>
                                    <a:pt x="818" y="33"/>
                                  </a:lnTo>
                                  <a:lnTo>
                                    <a:pt x="794" y="21"/>
                                  </a:lnTo>
                                  <a:lnTo>
                                    <a:pt x="761" y="11"/>
                                  </a:lnTo>
                                  <a:lnTo>
                                    <a:pt x="742" y="0"/>
                                  </a:lnTo>
                                  <a:lnTo>
                                    <a:pt x="434" y="0"/>
                                  </a:lnTo>
                                  <a:lnTo>
                                    <a:pt x="396" y="15"/>
                                  </a:lnTo>
                                  <a:lnTo>
                                    <a:pt x="375" y="26"/>
                                  </a:lnTo>
                                  <a:lnTo>
                                    <a:pt x="355" y="36"/>
                                  </a:lnTo>
                                  <a:lnTo>
                                    <a:pt x="325" y="48"/>
                                  </a:lnTo>
                                  <a:lnTo>
                                    <a:pt x="290" y="59"/>
                                  </a:lnTo>
                                  <a:lnTo>
                                    <a:pt x="264" y="68"/>
                                  </a:lnTo>
                                  <a:lnTo>
                                    <a:pt x="244" y="76"/>
                                  </a:lnTo>
                                  <a:lnTo>
                                    <a:pt x="220" y="82"/>
                                  </a:lnTo>
                                  <a:lnTo>
                                    <a:pt x="179" y="94"/>
                                  </a:lnTo>
                                  <a:lnTo>
                                    <a:pt x="146" y="100"/>
                                  </a:lnTo>
                                  <a:lnTo>
                                    <a:pt x="109" y="112"/>
                                  </a:lnTo>
                                  <a:lnTo>
                                    <a:pt x="39" y="124"/>
                                  </a:lnTo>
                                  <a:lnTo>
                                    <a:pt x="0" y="129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79" name="Freeform 78">
                              <a:extLst>
                                <a:ext uri="{FF2B5EF4-FFF2-40B4-BE49-F238E27FC236}">
                                  <a16:creationId xmlns:a16="http://schemas.microsoft.com/office/drawing/2014/main" id="{00000000-0008-0000-0300-00004F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83" y="85"/>
                              <a:ext cx="9" cy="4"/>
                            </a:xfrm>
                            <a:custGeom>
                              <a:avLst/>
                              <a:gdLst>
                                <a:gd name="T0" fmla="*/ 0 w 517"/>
                                <a:gd name="T1" fmla="*/ 0 h 224"/>
                                <a:gd name="T2" fmla="*/ 0 w 517"/>
                                <a:gd name="T3" fmla="*/ 0 h 224"/>
                                <a:gd name="T4" fmla="*/ 0 w 517"/>
                                <a:gd name="T5" fmla="*/ 0 h 224"/>
                                <a:gd name="T6" fmla="*/ 0 w 517"/>
                                <a:gd name="T7" fmla="*/ 0 h 224"/>
                                <a:gd name="T8" fmla="*/ 0 w 517"/>
                                <a:gd name="T9" fmla="*/ 0 h 224"/>
                                <a:gd name="T10" fmla="*/ 0 w 517"/>
                                <a:gd name="T11" fmla="*/ 0 h 224"/>
                                <a:gd name="T12" fmla="*/ 0 w 517"/>
                                <a:gd name="T13" fmla="*/ 0 h 224"/>
                                <a:gd name="T14" fmla="*/ 0 w 517"/>
                                <a:gd name="T15" fmla="*/ 0 h 224"/>
                                <a:gd name="T16" fmla="*/ 0 w 517"/>
                                <a:gd name="T17" fmla="*/ 0 h 224"/>
                                <a:gd name="T18" fmla="*/ 0 w 517"/>
                                <a:gd name="T19" fmla="*/ 0 h 224"/>
                                <a:gd name="T20" fmla="*/ 0 60000 65536"/>
                                <a:gd name="T21" fmla="*/ 0 60000 65536"/>
                                <a:gd name="T22" fmla="*/ 0 60000 65536"/>
                                <a:gd name="T23" fmla="*/ 0 60000 65536"/>
                                <a:gd name="T24" fmla="*/ 0 60000 65536"/>
                                <a:gd name="T25" fmla="*/ 0 60000 65536"/>
                                <a:gd name="T26" fmla="*/ 0 60000 65536"/>
                                <a:gd name="T27" fmla="*/ 0 60000 65536"/>
                                <a:gd name="T28" fmla="*/ 0 60000 65536"/>
                                <a:gd name="T29" fmla="*/ 0 60000 65536"/>
                              </a:gdLst>
                              <a:ahLst/>
                              <a:cxnLst>
                                <a:cxn ang="T20">
                                  <a:pos x="T0" y="T1"/>
                                </a:cxn>
                                <a:cxn ang="T21">
                                  <a:pos x="T2" y="T3"/>
                                </a:cxn>
                                <a:cxn ang="T22">
                                  <a:pos x="T4" y="T5"/>
                                </a:cxn>
                                <a:cxn ang="T23">
                                  <a:pos x="T6" y="T7"/>
                                </a:cxn>
                                <a:cxn ang="T24">
                                  <a:pos x="T8" y="T9"/>
                                </a:cxn>
                                <a:cxn ang="T25">
                                  <a:pos x="T10" y="T11"/>
                                </a:cxn>
                                <a:cxn ang="T26">
                                  <a:pos x="T12" y="T13"/>
                                </a:cxn>
                                <a:cxn ang="T27">
                                  <a:pos x="T14" y="T15"/>
                                </a:cxn>
                                <a:cxn ang="T28">
                                  <a:pos x="T16" y="T17"/>
                                </a:cxn>
                                <a:cxn ang="T29">
                                  <a:pos x="T18" y="T19"/>
                                </a:cxn>
                              </a:cxnLst>
                              <a:rect l="0" t="0" r="r" b="b"/>
                              <a:pathLst>
                                <a:path w="517" h="224">
                                  <a:moveTo>
                                    <a:pt x="165" y="0"/>
                                  </a:moveTo>
                                  <a:lnTo>
                                    <a:pt x="163" y="4"/>
                                  </a:lnTo>
                                  <a:lnTo>
                                    <a:pt x="165" y="118"/>
                                  </a:lnTo>
                                  <a:lnTo>
                                    <a:pt x="0" y="118"/>
                                  </a:lnTo>
                                  <a:lnTo>
                                    <a:pt x="0" y="224"/>
                                  </a:lnTo>
                                  <a:lnTo>
                                    <a:pt x="517" y="224"/>
                                  </a:lnTo>
                                  <a:lnTo>
                                    <a:pt x="517" y="118"/>
                                  </a:lnTo>
                                  <a:lnTo>
                                    <a:pt x="352" y="118"/>
                                  </a:lnTo>
                                  <a:lnTo>
                                    <a:pt x="352" y="0"/>
                                  </a:lnTo>
                                  <a:lnTo>
                                    <a:pt x="165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80" name="Freeform 79">
                              <a:extLst>
                                <a:ext uri="{FF2B5EF4-FFF2-40B4-BE49-F238E27FC236}">
                                  <a16:creationId xmlns:a16="http://schemas.microsoft.com/office/drawing/2014/main" id="{00000000-0008-0000-0300-000050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83" y="89"/>
                              <a:ext cx="9" cy="7"/>
                            </a:xfrm>
                            <a:custGeom>
                              <a:avLst/>
                              <a:gdLst>
                                <a:gd name="T0" fmla="*/ 0 w 517"/>
                                <a:gd name="T1" fmla="*/ 0 h 388"/>
                                <a:gd name="T2" fmla="*/ 0 w 517"/>
                                <a:gd name="T3" fmla="*/ 0 h 388"/>
                                <a:gd name="T4" fmla="*/ 0 w 517"/>
                                <a:gd name="T5" fmla="*/ 0 h 388"/>
                                <a:gd name="T6" fmla="*/ 0 w 517"/>
                                <a:gd name="T7" fmla="*/ 0 h 388"/>
                                <a:gd name="T8" fmla="*/ 0 w 517"/>
                                <a:gd name="T9" fmla="*/ 0 h 388"/>
                                <a:gd name="T10" fmla="*/ 0 w 517"/>
                                <a:gd name="T11" fmla="*/ 0 h 388"/>
                                <a:gd name="T12" fmla="*/ 0 w 517"/>
                                <a:gd name="T13" fmla="*/ 0 h 388"/>
                                <a:gd name="T14" fmla="*/ 0 w 517"/>
                                <a:gd name="T15" fmla="*/ 0 h 388"/>
                                <a:gd name="T16" fmla="*/ 0 w 517"/>
                                <a:gd name="T17" fmla="*/ 0 h 388"/>
                                <a:gd name="T18" fmla="*/ 0 w 517"/>
                                <a:gd name="T19" fmla="*/ 0 h 388"/>
                                <a:gd name="T20" fmla="*/ 0 w 517"/>
                                <a:gd name="T21" fmla="*/ 0 h 388"/>
                                <a:gd name="T22" fmla="*/ 0 w 517"/>
                                <a:gd name="T23" fmla="*/ 0 h 388"/>
                                <a:gd name="T24" fmla="*/ 0 w 517"/>
                                <a:gd name="T25" fmla="*/ 0 h 388"/>
                                <a:gd name="T26" fmla="*/ 0 w 517"/>
                                <a:gd name="T27" fmla="*/ 0 h 388"/>
                                <a:gd name="T28" fmla="*/ 0 w 517"/>
                                <a:gd name="T29" fmla="*/ 0 h 388"/>
                                <a:gd name="T30" fmla="*/ 0 w 517"/>
                                <a:gd name="T31" fmla="*/ 0 h 388"/>
                                <a:gd name="T32" fmla="*/ 0 w 517"/>
                                <a:gd name="T33" fmla="*/ 0 h 388"/>
                                <a:gd name="T34" fmla="*/ 0 w 517"/>
                                <a:gd name="T35" fmla="*/ 0 h 388"/>
                                <a:gd name="T36" fmla="*/ 0 w 517"/>
                                <a:gd name="T37" fmla="*/ 0 h 388"/>
                                <a:gd name="T38" fmla="*/ 0 w 517"/>
                                <a:gd name="T39" fmla="*/ 0 h 388"/>
                                <a:gd name="T40" fmla="*/ 0 w 517"/>
                                <a:gd name="T41" fmla="*/ 0 h 388"/>
                                <a:gd name="T42" fmla="*/ 0 w 517"/>
                                <a:gd name="T43" fmla="*/ 0 h 388"/>
                                <a:gd name="T44" fmla="*/ 0 w 517"/>
                                <a:gd name="T45" fmla="*/ 0 h 388"/>
                                <a:gd name="T46" fmla="*/ 0 w 517"/>
                                <a:gd name="T47" fmla="*/ 0 h 388"/>
                                <a:gd name="T48" fmla="*/ 0 w 517"/>
                                <a:gd name="T49" fmla="*/ 0 h 388"/>
                                <a:gd name="T50" fmla="*/ 0 w 517"/>
                                <a:gd name="T51" fmla="*/ 0 h 388"/>
                                <a:gd name="T52" fmla="*/ 0 w 517"/>
                                <a:gd name="T53" fmla="*/ 0 h 388"/>
                                <a:gd name="T54" fmla="*/ 0 w 517"/>
                                <a:gd name="T55" fmla="*/ 0 h 388"/>
                                <a:gd name="T56" fmla="*/ 0 w 517"/>
                                <a:gd name="T57" fmla="*/ 0 h 388"/>
                                <a:gd name="T58" fmla="*/ 0 w 517"/>
                                <a:gd name="T59" fmla="*/ 0 h 388"/>
                                <a:gd name="T60" fmla="*/ 0 w 517"/>
                                <a:gd name="T61" fmla="*/ 0 h 388"/>
                                <a:gd name="T62" fmla="*/ 0 w 517"/>
                                <a:gd name="T63" fmla="*/ 0 h 388"/>
                                <a:gd name="T64" fmla="*/ 0 w 517"/>
                                <a:gd name="T65" fmla="*/ 0 h 388"/>
                                <a:gd name="T66" fmla="*/ 0 w 517"/>
                                <a:gd name="T67" fmla="*/ 0 h 388"/>
                                <a:gd name="T68" fmla="*/ 0 w 517"/>
                                <a:gd name="T69" fmla="*/ 0 h 388"/>
                                <a:gd name="T70" fmla="*/ 0 w 517"/>
                                <a:gd name="T71" fmla="*/ 0 h 388"/>
                                <a:gd name="T72" fmla="*/ 0 w 517"/>
                                <a:gd name="T73" fmla="*/ 0 h 388"/>
                                <a:gd name="T74" fmla="*/ 0 w 517"/>
                                <a:gd name="T75" fmla="*/ 0 h 388"/>
                                <a:gd name="T76" fmla="*/ 0 w 517"/>
                                <a:gd name="T77" fmla="*/ 0 h 388"/>
                                <a:gd name="T78" fmla="*/ 0 w 517"/>
                                <a:gd name="T79" fmla="*/ 0 h 388"/>
                                <a:gd name="T80" fmla="*/ 0 w 517"/>
                                <a:gd name="T81" fmla="*/ 0 h 388"/>
                                <a:gd name="T82" fmla="*/ 0 w 517"/>
                                <a:gd name="T83" fmla="*/ 0 h 388"/>
                                <a:gd name="T84" fmla="*/ 0 w 517"/>
                                <a:gd name="T85" fmla="*/ 0 h 388"/>
                                <a:gd name="T86" fmla="*/ 0 w 517"/>
                                <a:gd name="T87" fmla="*/ 0 h 388"/>
                                <a:gd name="T88" fmla="*/ 0 60000 65536"/>
                                <a:gd name="T89" fmla="*/ 0 60000 65536"/>
                                <a:gd name="T90" fmla="*/ 0 60000 65536"/>
                                <a:gd name="T91" fmla="*/ 0 60000 65536"/>
                                <a:gd name="T92" fmla="*/ 0 60000 65536"/>
                                <a:gd name="T93" fmla="*/ 0 60000 65536"/>
                                <a:gd name="T94" fmla="*/ 0 60000 65536"/>
                                <a:gd name="T95" fmla="*/ 0 60000 65536"/>
                                <a:gd name="T96" fmla="*/ 0 60000 65536"/>
                                <a:gd name="T97" fmla="*/ 0 60000 65536"/>
                                <a:gd name="T98" fmla="*/ 0 60000 65536"/>
                                <a:gd name="T99" fmla="*/ 0 60000 65536"/>
                                <a:gd name="T100" fmla="*/ 0 60000 65536"/>
                                <a:gd name="T101" fmla="*/ 0 60000 65536"/>
                                <a:gd name="T102" fmla="*/ 0 60000 65536"/>
                                <a:gd name="T103" fmla="*/ 0 60000 65536"/>
                                <a:gd name="T104" fmla="*/ 0 60000 65536"/>
                                <a:gd name="T105" fmla="*/ 0 60000 65536"/>
                                <a:gd name="T106" fmla="*/ 0 60000 65536"/>
                                <a:gd name="T107" fmla="*/ 0 60000 65536"/>
                                <a:gd name="T108" fmla="*/ 0 60000 65536"/>
                                <a:gd name="T109" fmla="*/ 0 60000 65536"/>
                                <a:gd name="T110" fmla="*/ 0 60000 65536"/>
                                <a:gd name="T111" fmla="*/ 0 60000 65536"/>
                                <a:gd name="T112" fmla="*/ 0 60000 65536"/>
                                <a:gd name="T113" fmla="*/ 0 60000 65536"/>
                                <a:gd name="T114" fmla="*/ 0 60000 65536"/>
                                <a:gd name="T115" fmla="*/ 0 60000 65536"/>
                                <a:gd name="T116" fmla="*/ 0 60000 65536"/>
                                <a:gd name="T117" fmla="*/ 0 60000 65536"/>
                                <a:gd name="T118" fmla="*/ 0 60000 65536"/>
                                <a:gd name="T119" fmla="*/ 0 60000 65536"/>
                                <a:gd name="T120" fmla="*/ 0 60000 65536"/>
                                <a:gd name="T121" fmla="*/ 0 60000 65536"/>
                                <a:gd name="T122" fmla="*/ 0 60000 65536"/>
                                <a:gd name="T123" fmla="*/ 0 60000 65536"/>
                                <a:gd name="T124" fmla="*/ 0 60000 65536"/>
                                <a:gd name="T125" fmla="*/ 0 60000 65536"/>
                                <a:gd name="T126" fmla="*/ 0 60000 65536"/>
                                <a:gd name="T127" fmla="*/ 0 60000 65536"/>
                                <a:gd name="T128" fmla="*/ 0 60000 65536"/>
                                <a:gd name="T129" fmla="*/ 0 60000 65536"/>
                                <a:gd name="T130" fmla="*/ 0 60000 65536"/>
                                <a:gd name="T131" fmla="*/ 0 60000 65536"/>
                              </a:gdLst>
                              <a:ahLst/>
                              <a:cxnLst>
                                <a:cxn ang="T88">
                                  <a:pos x="T0" y="T1"/>
                                </a:cxn>
                                <a:cxn ang="T89">
                                  <a:pos x="T2" y="T3"/>
                                </a:cxn>
                                <a:cxn ang="T90">
                                  <a:pos x="T4" y="T5"/>
                                </a:cxn>
                                <a:cxn ang="T91">
                                  <a:pos x="T6" y="T7"/>
                                </a:cxn>
                                <a:cxn ang="T92">
                                  <a:pos x="T8" y="T9"/>
                                </a:cxn>
                                <a:cxn ang="T93">
                                  <a:pos x="T10" y="T11"/>
                                </a:cxn>
                                <a:cxn ang="T94">
                                  <a:pos x="T12" y="T13"/>
                                </a:cxn>
                                <a:cxn ang="T95">
                                  <a:pos x="T14" y="T15"/>
                                </a:cxn>
                                <a:cxn ang="T96">
                                  <a:pos x="T16" y="T17"/>
                                </a:cxn>
                                <a:cxn ang="T97">
                                  <a:pos x="T18" y="T19"/>
                                </a:cxn>
                                <a:cxn ang="T98">
                                  <a:pos x="T20" y="T21"/>
                                </a:cxn>
                                <a:cxn ang="T99">
                                  <a:pos x="T22" y="T23"/>
                                </a:cxn>
                                <a:cxn ang="T100">
                                  <a:pos x="T24" y="T25"/>
                                </a:cxn>
                                <a:cxn ang="T101">
                                  <a:pos x="T26" y="T27"/>
                                </a:cxn>
                                <a:cxn ang="T102">
                                  <a:pos x="T28" y="T29"/>
                                </a:cxn>
                                <a:cxn ang="T103">
                                  <a:pos x="T30" y="T31"/>
                                </a:cxn>
                                <a:cxn ang="T104">
                                  <a:pos x="T32" y="T33"/>
                                </a:cxn>
                                <a:cxn ang="T105">
                                  <a:pos x="T34" y="T35"/>
                                </a:cxn>
                                <a:cxn ang="T106">
                                  <a:pos x="T36" y="T37"/>
                                </a:cxn>
                                <a:cxn ang="T107">
                                  <a:pos x="T38" y="T39"/>
                                </a:cxn>
                                <a:cxn ang="T108">
                                  <a:pos x="T40" y="T41"/>
                                </a:cxn>
                                <a:cxn ang="T109">
                                  <a:pos x="T42" y="T43"/>
                                </a:cxn>
                                <a:cxn ang="T110">
                                  <a:pos x="T44" y="T45"/>
                                </a:cxn>
                                <a:cxn ang="T111">
                                  <a:pos x="T46" y="T47"/>
                                </a:cxn>
                                <a:cxn ang="T112">
                                  <a:pos x="T48" y="T49"/>
                                </a:cxn>
                                <a:cxn ang="T113">
                                  <a:pos x="T50" y="T51"/>
                                </a:cxn>
                                <a:cxn ang="T114">
                                  <a:pos x="T52" y="T53"/>
                                </a:cxn>
                                <a:cxn ang="T115">
                                  <a:pos x="T54" y="T55"/>
                                </a:cxn>
                                <a:cxn ang="T116">
                                  <a:pos x="T56" y="T57"/>
                                </a:cxn>
                                <a:cxn ang="T117">
                                  <a:pos x="T58" y="T59"/>
                                </a:cxn>
                                <a:cxn ang="T118">
                                  <a:pos x="T60" y="T61"/>
                                </a:cxn>
                                <a:cxn ang="T119">
                                  <a:pos x="T62" y="T63"/>
                                </a:cxn>
                                <a:cxn ang="T120">
                                  <a:pos x="T64" y="T65"/>
                                </a:cxn>
                                <a:cxn ang="T121">
                                  <a:pos x="T66" y="T67"/>
                                </a:cxn>
                                <a:cxn ang="T122">
                                  <a:pos x="T68" y="T69"/>
                                </a:cxn>
                                <a:cxn ang="T123">
                                  <a:pos x="T70" y="T71"/>
                                </a:cxn>
                                <a:cxn ang="T124">
                                  <a:pos x="T72" y="T73"/>
                                </a:cxn>
                                <a:cxn ang="T125">
                                  <a:pos x="T74" y="T75"/>
                                </a:cxn>
                                <a:cxn ang="T126">
                                  <a:pos x="T76" y="T77"/>
                                </a:cxn>
                                <a:cxn ang="T127">
                                  <a:pos x="T78" y="T79"/>
                                </a:cxn>
                                <a:cxn ang="T128">
                                  <a:pos x="T80" y="T81"/>
                                </a:cxn>
                                <a:cxn ang="T129">
                                  <a:pos x="T82" y="T83"/>
                                </a:cxn>
                                <a:cxn ang="T130">
                                  <a:pos x="T84" y="T85"/>
                                </a:cxn>
                                <a:cxn ang="T131">
                                  <a:pos x="T86" y="T87"/>
                                </a:cxn>
                              </a:cxnLst>
                              <a:rect l="0" t="0" r="r" b="b"/>
                              <a:pathLst>
                                <a:path w="517" h="388">
                                  <a:moveTo>
                                    <a:pt x="305" y="0"/>
                                  </a:moveTo>
                                  <a:lnTo>
                                    <a:pt x="290" y="26"/>
                                  </a:lnTo>
                                  <a:lnTo>
                                    <a:pt x="276" y="44"/>
                                  </a:lnTo>
                                  <a:lnTo>
                                    <a:pt x="261" y="55"/>
                                  </a:lnTo>
                                  <a:lnTo>
                                    <a:pt x="246" y="73"/>
                                  </a:lnTo>
                                  <a:lnTo>
                                    <a:pt x="223" y="94"/>
                                  </a:lnTo>
                                  <a:lnTo>
                                    <a:pt x="209" y="109"/>
                                  </a:lnTo>
                                  <a:lnTo>
                                    <a:pt x="191" y="124"/>
                                  </a:lnTo>
                                  <a:lnTo>
                                    <a:pt x="170" y="138"/>
                                  </a:lnTo>
                                  <a:lnTo>
                                    <a:pt x="150" y="150"/>
                                  </a:lnTo>
                                  <a:lnTo>
                                    <a:pt x="126" y="161"/>
                                  </a:lnTo>
                                  <a:lnTo>
                                    <a:pt x="109" y="170"/>
                                  </a:lnTo>
                                  <a:lnTo>
                                    <a:pt x="89" y="179"/>
                                  </a:lnTo>
                                  <a:lnTo>
                                    <a:pt x="56" y="188"/>
                                  </a:lnTo>
                                  <a:lnTo>
                                    <a:pt x="32" y="197"/>
                                  </a:lnTo>
                                  <a:lnTo>
                                    <a:pt x="0" y="197"/>
                                  </a:lnTo>
                                  <a:lnTo>
                                    <a:pt x="0" y="384"/>
                                  </a:lnTo>
                                  <a:lnTo>
                                    <a:pt x="32" y="378"/>
                                  </a:lnTo>
                                  <a:lnTo>
                                    <a:pt x="56" y="369"/>
                                  </a:lnTo>
                                  <a:lnTo>
                                    <a:pt x="79" y="360"/>
                                  </a:lnTo>
                                  <a:lnTo>
                                    <a:pt x="103" y="352"/>
                                  </a:lnTo>
                                  <a:lnTo>
                                    <a:pt x="106" y="352"/>
                                  </a:lnTo>
                                  <a:lnTo>
                                    <a:pt x="133" y="337"/>
                                  </a:lnTo>
                                  <a:lnTo>
                                    <a:pt x="165" y="316"/>
                                  </a:lnTo>
                                  <a:lnTo>
                                    <a:pt x="352" y="316"/>
                                  </a:lnTo>
                                  <a:lnTo>
                                    <a:pt x="387" y="340"/>
                                  </a:lnTo>
                                  <a:lnTo>
                                    <a:pt x="423" y="352"/>
                                  </a:lnTo>
                                  <a:lnTo>
                                    <a:pt x="446" y="364"/>
                                  </a:lnTo>
                                  <a:lnTo>
                                    <a:pt x="484" y="372"/>
                                  </a:lnTo>
                                  <a:lnTo>
                                    <a:pt x="517" y="388"/>
                                  </a:lnTo>
                                  <a:lnTo>
                                    <a:pt x="517" y="200"/>
                                  </a:lnTo>
                                  <a:lnTo>
                                    <a:pt x="490" y="194"/>
                                  </a:lnTo>
                                  <a:lnTo>
                                    <a:pt x="470" y="188"/>
                                  </a:lnTo>
                                  <a:lnTo>
                                    <a:pt x="446" y="182"/>
                                  </a:lnTo>
                                  <a:lnTo>
                                    <a:pt x="420" y="170"/>
                                  </a:lnTo>
                                  <a:lnTo>
                                    <a:pt x="394" y="161"/>
                                  </a:lnTo>
                                  <a:lnTo>
                                    <a:pt x="417" y="144"/>
                                  </a:lnTo>
                                  <a:lnTo>
                                    <a:pt x="435" y="124"/>
                                  </a:lnTo>
                                  <a:lnTo>
                                    <a:pt x="449" y="106"/>
                                  </a:lnTo>
                                  <a:lnTo>
                                    <a:pt x="463" y="89"/>
                                  </a:lnTo>
                                  <a:lnTo>
                                    <a:pt x="487" y="53"/>
                                  </a:lnTo>
                                  <a:lnTo>
                                    <a:pt x="495" y="38"/>
                                  </a:lnTo>
                                  <a:lnTo>
                                    <a:pt x="514" y="0"/>
                                  </a:lnTo>
                                  <a:lnTo>
                                    <a:pt x="305" y="0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  <xdr:sp macro="" textlink="">
                          <xdr:nvSpPr>
                            <xdr:cNvPr id="81" name="Freeform 80">
                              <a:extLst>
                                <a:ext uri="{FF2B5EF4-FFF2-40B4-BE49-F238E27FC236}">
                                  <a16:creationId xmlns:a16="http://schemas.microsoft.com/office/drawing/2014/main" id="{00000000-0008-0000-0300-000051000000}"/>
                                </a:ext>
                              </a:extLst>
                            </xdr:cNvPr>
                            <xdr:cNvSpPr>
                              <a:spLocks/>
                            </xdr:cNvSpPr>
                          </xdr:nvSpPr>
                          <xdr:spPr bwMode="auto">
                            <a:xfrm>
                              <a:off x="692" y="85"/>
                              <a:ext cx="12" cy="14"/>
                            </a:xfrm>
                            <a:custGeom>
                              <a:avLst/>
                              <a:gdLst>
                                <a:gd name="T0" fmla="*/ 0 w 633"/>
                                <a:gd name="T1" fmla="*/ 0 h 753"/>
                                <a:gd name="T2" fmla="*/ 0 w 633"/>
                                <a:gd name="T3" fmla="*/ 0 h 753"/>
                                <a:gd name="T4" fmla="*/ 0 w 633"/>
                                <a:gd name="T5" fmla="*/ 0 h 753"/>
                                <a:gd name="T6" fmla="*/ 0 w 633"/>
                                <a:gd name="T7" fmla="*/ 0 h 753"/>
                                <a:gd name="T8" fmla="*/ 0 w 633"/>
                                <a:gd name="T9" fmla="*/ 0 h 753"/>
                                <a:gd name="T10" fmla="*/ 0 w 633"/>
                                <a:gd name="T11" fmla="*/ 0 h 753"/>
                                <a:gd name="T12" fmla="*/ 0 w 633"/>
                                <a:gd name="T13" fmla="*/ 0 h 753"/>
                                <a:gd name="T14" fmla="*/ 0 w 633"/>
                                <a:gd name="T15" fmla="*/ 0 h 753"/>
                                <a:gd name="T16" fmla="*/ 0 w 633"/>
                                <a:gd name="T17" fmla="*/ 0 h 753"/>
                                <a:gd name="T18" fmla="*/ 0 w 633"/>
                                <a:gd name="T19" fmla="*/ 0 h 753"/>
                                <a:gd name="T20" fmla="*/ 0 w 633"/>
                                <a:gd name="T21" fmla="*/ 0 h 753"/>
                                <a:gd name="T22" fmla="*/ 0 w 633"/>
                                <a:gd name="T23" fmla="*/ 0 h 753"/>
                                <a:gd name="T24" fmla="*/ 0 w 633"/>
                                <a:gd name="T25" fmla="*/ 0 h 753"/>
                                <a:gd name="T26" fmla="*/ 0 w 633"/>
                                <a:gd name="T27" fmla="*/ 0 h 753"/>
                                <a:gd name="T28" fmla="*/ 0 w 633"/>
                                <a:gd name="T29" fmla="*/ 0 h 753"/>
                                <a:gd name="T30" fmla="*/ 0 w 633"/>
                                <a:gd name="T31" fmla="*/ 0 h 753"/>
                                <a:gd name="T32" fmla="*/ 0 w 633"/>
                                <a:gd name="T33" fmla="*/ 0 h 753"/>
                                <a:gd name="T34" fmla="*/ 0 w 633"/>
                                <a:gd name="T35" fmla="*/ 0 h 753"/>
                                <a:gd name="T36" fmla="*/ 0 60000 65536"/>
                                <a:gd name="T37" fmla="*/ 0 60000 65536"/>
                                <a:gd name="T38" fmla="*/ 0 60000 65536"/>
                                <a:gd name="T39" fmla="*/ 0 60000 65536"/>
                                <a:gd name="T40" fmla="*/ 0 60000 65536"/>
                                <a:gd name="T41" fmla="*/ 0 60000 65536"/>
                                <a:gd name="T42" fmla="*/ 0 60000 65536"/>
                                <a:gd name="T43" fmla="*/ 0 60000 65536"/>
                                <a:gd name="T44" fmla="*/ 0 60000 65536"/>
                                <a:gd name="T45" fmla="*/ 0 60000 65536"/>
                                <a:gd name="T46" fmla="*/ 0 60000 65536"/>
                                <a:gd name="T47" fmla="*/ 0 60000 65536"/>
                                <a:gd name="T48" fmla="*/ 0 60000 65536"/>
                                <a:gd name="T49" fmla="*/ 0 60000 65536"/>
                                <a:gd name="T50" fmla="*/ 0 60000 65536"/>
                                <a:gd name="T51" fmla="*/ 0 60000 65536"/>
                                <a:gd name="T52" fmla="*/ 0 60000 65536"/>
                                <a:gd name="T53" fmla="*/ 0 60000 65536"/>
                              </a:gdLst>
                              <a:ahLst/>
                              <a:cxnLst>
                                <a:cxn ang="T36">
                                  <a:pos x="T0" y="T1"/>
                                </a:cxn>
                                <a:cxn ang="T37">
                                  <a:pos x="T2" y="T3"/>
                                </a:cxn>
                                <a:cxn ang="T38">
                                  <a:pos x="T4" y="T5"/>
                                </a:cxn>
                                <a:cxn ang="T39">
                                  <a:pos x="T6" y="T7"/>
                                </a:cxn>
                                <a:cxn ang="T40">
                                  <a:pos x="T8" y="T9"/>
                                </a:cxn>
                                <a:cxn ang="T41">
                                  <a:pos x="T10" y="T11"/>
                                </a:cxn>
                                <a:cxn ang="T42">
                                  <a:pos x="T12" y="T13"/>
                                </a:cxn>
                                <a:cxn ang="T43">
                                  <a:pos x="T14" y="T15"/>
                                </a:cxn>
                                <a:cxn ang="T44">
                                  <a:pos x="T16" y="T17"/>
                                </a:cxn>
                                <a:cxn ang="T45">
                                  <a:pos x="T18" y="T19"/>
                                </a:cxn>
                                <a:cxn ang="T46">
                                  <a:pos x="T20" y="T21"/>
                                </a:cxn>
                                <a:cxn ang="T47">
                                  <a:pos x="T22" y="T23"/>
                                </a:cxn>
                                <a:cxn ang="T48">
                                  <a:pos x="T24" y="T25"/>
                                </a:cxn>
                                <a:cxn ang="T49">
                                  <a:pos x="T26" y="T27"/>
                                </a:cxn>
                                <a:cxn ang="T50">
                                  <a:pos x="T28" y="T29"/>
                                </a:cxn>
                                <a:cxn ang="T51">
                                  <a:pos x="T30" y="T31"/>
                                </a:cxn>
                                <a:cxn ang="T52">
                                  <a:pos x="T32" y="T33"/>
                                </a:cxn>
                                <a:cxn ang="T53">
                                  <a:pos x="T34" y="T35"/>
                                </a:cxn>
                              </a:cxnLst>
                              <a:rect l="0" t="0" r="r" b="b"/>
                              <a:pathLst>
                                <a:path w="633" h="753">
                                  <a:moveTo>
                                    <a:pt x="633" y="752"/>
                                  </a:moveTo>
                                  <a:lnTo>
                                    <a:pt x="632" y="753"/>
                                  </a:lnTo>
                                  <a:lnTo>
                                    <a:pt x="633" y="646"/>
                                  </a:lnTo>
                                  <a:lnTo>
                                    <a:pt x="421" y="646"/>
                                  </a:lnTo>
                                  <a:lnTo>
                                    <a:pt x="421" y="224"/>
                                  </a:lnTo>
                                  <a:lnTo>
                                    <a:pt x="586" y="224"/>
                                  </a:lnTo>
                                  <a:lnTo>
                                    <a:pt x="586" y="118"/>
                                  </a:lnTo>
                                  <a:lnTo>
                                    <a:pt x="421" y="118"/>
                                  </a:lnTo>
                                  <a:lnTo>
                                    <a:pt x="421" y="0"/>
                                  </a:lnTo>
                                  <a:lnTo>
                                    <a:pt x="212" y="0"/>
                                  </a:lnTo>
                                  <a:lnTo>
                                    <a:pt x="212" y="118"/>
                                  </a:lnTo>
                                  <a:lnTo>
                                    <a:pt x="47" y="118"/>
                                  </a:lnTo>
                                  <a:lnTo>
                                    <a:pt x="47" y="224"/>
                                  </a:lnTo>
                                  <a:lnTo>
                                    <a:pt x="212" y="224"/>
                                  </a:lnTo>
                                  <a:lnTo>
                                    <a:pt x="212" y="646"/>
                                  </a:lnTo>
                                  <a:lnTo>
                                    <a:pt x="0" y="646"/>
                                  </a:lnTo>
                                  <a:lnTo>
                                    <a:pt x="0" y="752"/>
                                  </a:lnTo>
                                  <a:lnTo>
                                    <a:pt x="633" y="752"/>
                                  </a:lnTo>
                                  <a:close/>
                                </a:path>
                              </a:pathLst>
                            </a:custGeom>
                            <a:solidFill>
                              <a:srgbClr val="000000"/>
                            </a:solidFill>
                            <a:ln w="0">
                              <a:solidFill>
                                <a:srgbClr val="000000"/>
                              </a:solidFill>
                              <a:prstDash val="solid"/>
                              <a:round/>
                              <a:headEnd/>
                              <a:tailEnd/>
                            </a:ln>
                          </xdr:spPr>
                        </xdr: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 editAs="oneCell">
    <xdr:from>
      <xdr:col>4</xdr:col>
      <xdr:colOff>114300</xdr:colOff>
      <xdr:row>11</xdr:row>
      <xdr:rowOff>190500</xdr:rowOff>
    </xdr:from>
    <xdr:to>
      <xdr:col>19</xdr:col>
      <xdr:colOff>0</xdr:colOff>
      <xdr:row>34</xdr:row>
      <xdr:rowOff>104775</xdr:rowOff>
    </xdr:to>
    <xdr:pic>
      <xdr:nvPicPr>
        <xdr:cNvPr id="82" name="Picture 82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6900" y="2495550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180975</xdr:colOff>
      <xdr:row>60</xdr:row>
      <xdr:rowOff>9525</xdr:rowOff>
    </xdr:from>
    <xdr:to>
      <xdr:col>19</xdr:col>
      <xdr:colOff>38100</xdr:colOff>
      <xdr:row>82</xdr:row>
      <xdr:rowOff>123825</xdr:rowOff>
    </xdr:to>
    <xdr:pic>
      <xdr:nvPicPr>
        <xdr:cNvPr id="83" name="Picture 83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12220575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228600</xdr:colOff>
      <xdr:row>108</xdr:row>
      <xdr:rowOff>9525</xdr:rowOff>
    </xdr:from>
    <xdr:to>
      <xdr:col>19</xdr:col>
      <xdr:colOff>85725</xdr:colOff>
      <xdr:row>130</xdr:row>
      <xdr:rowOff>123825</xdr:rowOff>
    </xdr:to>
    <xdr:pic>
      <xdr:nvPicPr>
        <xdr:cNvPr id="84" name="Picture 84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0" y="21926550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76200</xdr:colOff>
      <xdr:row>156</xdr:row>
      <xdr:rowOff>9525</xdr:rowOff>
    </xdr:from>
    <xdr:to>
      <xdr:col>18</xdr:col>
      <xdr:colOff>209550</xdr:colOff>
      <xdr:row>178</xdr:row>
      <xdr:rowOff>123825</xdr:rowOff>
    </xdr:to>
    <xdr:pic>
      <xdr:nvPicPr>
        <xdr:cNvPr id="85" name="Picture 85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31632525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190500</xdr:colOff>
      <xdr:row>204</xdr:row>
      <xdr:rowOff>9525</xdr:rowOff>
    </xdr:from>
    <xdr:to>
      <xdr:col>19</xdr:col>
      <xdr:colOff>47625</xdr:colOff>
      <xdr:row>226</xdr:row>
      <xdr:rowOff>123825</xdr:rowOff>
    </xdr:to>
    <xdr:pic>
      <xdr:nvPicPr>
        <xdr:cNvPr id="86" name="Picture 86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3100" y="41338500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133350</xdr:colOff>
      <xdr:row>252</xdr:row>
      <xdr:rowOff>19050</xdr:rowOff>
    </xdr:from>
    <xdr:to>
      <xdr:col>19</xdr:col>
      <xdr:colOff>3810</xdr:colOff>
      <xdr:row>274</xdr:row>
      <xdr:rowOff>133350</xdr:rowOff>
    </xdr:to>
    <xdr:pic>
      <xdr:nvPicPr>
        <xdr:cNvPr id="87" name="Picture 87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5950" y="51054000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104775</xdr:colOff>
      <xdr:row>300</xdr:row>
      <xdr:rowOff>9525</xdr:rowOff>
    </xdr:from>
    <xdr:to>
      <xdr:col>18</xdr:col>
      <xdr:colOff>238125</xdr:colOff>
      <xdr:row>322</xdr:row>
      <xdr:rowOff>123825</xdr:rowOff>
    </xdr:to>
    <xdr:pic>
      <xdr:nvPicPr>
        <xdr:cNvPr id="88" name="Picture 88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375" y="60750450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95250</xdr:colOff>
      <xdr:row>348</xdr:row>
      <xdr:rowOff>9525</xdr:rowOff>
    </xdr:from>
    <xdr:to>
      <xdr:col>18</xdr:col>
      <xdr:colOff>228600</xdr:colOff>
      <xdr:row>370</xdr:row>
      <xdr:rowOff>123825</xdr:rowOff>
    </xdr:to>
    <xdr:pic>
      <xdr:nvPicPr>
        <xdr:cNvPr id="89" name="Picture 89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7850" y="70456425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180975</xdr:colOff>
      <xdr:row>396</xdr:row>
      <xdr:rowOff>9525</xdr:rowOff>
    </xdr:from>
    <xdr:to>
      <xdr:col>19</xdr:col>
      <xdr:colOff>38100</xdr:colOff>
      <xdr:row>418</xdr:row>
      <xdr:rowOff>123825</xdr:rowOff>
    </xdr:to>
    <xdr:pic>
      <xdr:nvPicPr>
        <xdr:cNvPr id="90" name="Picture 90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80162400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66675</xdr:colOff>
      <xdr:row>444</xdr:row>
      <xdr:rowOff>9525</xdr:rowOff>
    </xdr:from>
    <xdr:to>
      <xdr:col>18</xdr:col>
      <xdr:colOff>200025</xdr:colOff>
      <xdr:row>466</xdr:row>
      <xdr:rowOff>133350</xdr:rowOff>
    </xdr:to>
    <xdr:pic>
      <xdr:nvPicPr>
        <xdr:cNvPr id="91" name="Picture 91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89868375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104775</xdr:colOff>
      <xdr:row>492</xdr:row>
      <xdr:rowOff>0</xdr:rowOff>
    </xdr:from>
    <xdr:to>
      <xdr:col>18</xdr:col>
      <xdr:colOff>238125</xdr:colOff>
      <xdr:row>514</xdr:row>
      <xdr:rowOff>114300</xdr:rowOff>
    </xdr:to>
    <xdr:pic>
      <xdr:nvPicPr>
        <xdr:cNvPr id="92" name="Picture 92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375" y="99555300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123825</xdr:colOff>
      <xdr:row>540</xdr:row>
      <xdr:rowOff>19050</xdr:rowOff>
    </xdr:from>
    <xdr:to>
      <xdr:col>19</xdr:col>
      <xdr:colOff>1905</xdr:colOff>
      <xdr:row>562</xdr:row>
      <xdr:rowOff>133350</xdr:rowOff>
    </xdr:to>
    <xdr:pic>
      <xdr:nvPicPr>
        <xdr:cNvPr id="93" name="Picture 93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109280325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142875</xdr:colOff>
      <xdr:row>588</xdr:row>
      <xdr:rowOff>0</xdr:rowOff>
    </xdr:from>
    <xdr:to>
      <xdr:col>19</xdr:col>
      <xdr:colOff>0</xdr:colOff>
      <xdr:row>610</xdr:row>
      <xdr:rowOff>114300</xdr:rowOff>
    </xdr:to>
    <xdr:pic>
      <xdr:nvPicPr>
        <xdr:cNvPr id="94" name="Picture 94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5475" y="118967250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161925</xdr:colOff>
      <xdr:row>636</xdr:row>
      <xdr:rowOff>0</xdr:rowOff>
    </xdr:from>
    <xdr:to>
      <xdr:col>19</xdr:col>
      <xdr:colOff>19050</xdr:colOff>
      <xdr:row>658</xdr:row>
      <xdr:rowOff>114300</xdr:rowOff>
    </xdr:to>
    <xdr:pic>
      <xdr:nvPicPr>
        <xdr:cNvPr id="95" name="Picture 95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128673225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85725</xdr:colOff>
      <xdr:row>684</xdr:row>
      <xdr:rowOff>9525</xdr:rowOff>
    </xdr:from>
    <xdr:to>
      <xdr:col>18</xdr:col>
      <xdr:colOff>219075</xdr:colOff>
      <xdr:row>706</xdr:row>
      <xdr:rowOff>123825</xdr:rowOff>
    </xdr:to>
    <xdr:pic>
      <xdr:nvPicPr>
        <xdr:cNvPr id="96" name="Picture 96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8325" y="138388725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123825</xdr:colOff>
      <xdr:row>732</xdr:row>
      <xdr:rowOff>9525</xdr:rowOff>
    </xdr:from>
    <xdr:to>
      <xdr:col>19</xdr:col>
      <xdr:colOff>1905</xdr:colOff>
      <xdr:row>754</xdr:row>
      <xdr:rowOff>123825</xdr:rowOff>
    </xdr:to>
    <xdr:pic>
      <xdr:nvPicPr>
        <xdr:cNvPr id="97" name="Picture 97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148094700"/>
          <a:ext cx="4514850" cy="451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14"/>
  <sheetViews>
    <sheetView tabSelected="1" workbookViewId="0">
      <selection activeCell="B10" sqref="B10:C10"/>
    </sheetView>
  </sheetViews>
  <sheetFormatPr defaultColWidth="9" defaultRowHeight="13.5" x14ac:dyDescent="0.15"/>
  <cols>
    <col min="1" max="1" width="9" style="1" customWidth="1"/>
    <col min="2" max="19" width="9" style="1"/>
    <col min="20" max="20" width="4.75" style="1" customWidth="1"/>
    <col min="21" max="16384" width="9" style="1"/>
  </cols>
  <sheetData>
    <row r="1" spans="1:22" x14ac:dyDescent="0.15">
      <c r="R1" s="242"/>
      <c r="S1" s="242"/>
      <c r="T1" s="242"/>
    </row>
    <row r="2" spans="1:22" x14ac:dyDescent="0.15">
      <c r="R2" s="242"/>
      <c r="S2" s="242"/>
      <c r="T2" s="242"/>
    </row>
    <row r="3" spans="1:22" x14ac:dyDescent="0.15">
      <c r="R3" s="242"/>
      <c r="S3" s="261" t="s">
        <v>0</v>
      </c>
      <c r="T3" s="262" t="s">
        <v>1</v>
      </c>
    </row>
    <row r="4" spans="1:22" x14ac:dyDescent="0.15">
      <c r="R4" s="242"/>
      <c r="S4" s="251" t="s">
        <v>2</v>
      </c>
      <c r="T4" s="260">
        <v>97</v>
      </c>
      <c r="U4" s="251" t="s">
        <v>3</v>
      </c>
      <c r="V4" s="251" t="s">
        <v>4</v>
      </c>
    </row>
    <row r="5" spans="1:22" x14ac:dyDescent="0.15">
      <c r="R5" s="242"/>
      <c r="S5" s="262" t="s">
        <v>5</v>
      </c>
      <c r="T5" s="262">
        <v>15</v>
      </c>
      <c r="U5" s="251" t="s">
        <v>6</v>
      </c>
      <c r="V5" s="251" t="s">
        <v>7</v>
      </c>
    </row>
    <row r="6" spans="1:22" x14ac:dyDescent="0.15">
      <c r="B6" s="248"/>
      <c r="C6" s="256"/>
      <c r="D6" s="240"/>
      <c r="R6" s="242"/>
      <c r="S6" s="262" t="s">
        <v>8</v>
      </c>
      <c r="T6" s="262">
        <v>17</v>
      </c>
      <c r="U6" s="251" t="s">
        <v>9</v>
      </c>
      <c r="V6" s="251" t="s">
        <v>10</v>
      </c>
    </row>
    <row r="7" spans="1:22" x14ac:dyDescent="0.15">
      <c r="B7" s="248"/>
      <c r="C7" s="250"/>
      <c r="D7" s="240"/>
      <c r="R7" s="242"/>
      <c r="S7" s="262" t="s">
        <v>11</v>
      </c>
      <c r="T7" s="262">
        <v>19</v>
      </c>
      <c r="U7" s="251" t="s">
        <v>12</v>
      </c>
      <c r="V7" s="251" t="s">
        <v>13</v>
      </c>
    </row>
    <row r="8" spans="1:22" x14ac:dyDescent="0.15">
      <c r="R8" s="242"/>
      <c r="S8" s="262" t="s">
        <v>14</v>
      </c>
      <c r="T8" s="262">
        <v>28</v>
      </c>
      <c r="U8" s="251" t="s">
        <v>15</v>
      </c>
      <c r="V8" s="251" t="s">
        <v>16</v>
      </c>
    </row>
    <row r="9" spans="1:22" x14ac:dyDescent="0.15">
      <c r="B9" s="318" t="s">
        <v>17</v>
      </c>
      <c r="C9" s="318"/>
      <c r="R9" s="242"/>
      <c r="S9" s="262" t="s">
        <v>18</v>
      </c>
      <c r="T9" s="262">
        <v>32</v>
      </c>
      <c r="U9" s="251" t="s">
        <v>19</v>
      </c>
      <c r="V9" s="251" t="s">
        <v>20</v>
      </c>
    </row>
    <row r="10" spans="1:22" x14ac:dyDescent="0.15">
      <c r="B10" s="319" t="s">
        <v>21</v>
      </c>
      <c r="C10" s="320"/>
      <c r="R10" s="242"/>
      <c r="S10" s="262" t="s">
        <v>22</v>
      </c>
      <c r="T10" s="262">
        <v>36</v>
      </c>
    </row>
    <row r="11" spans="1:22" x14ac:dyDescent="0.15">
      <c r="G11" s="248" t="s">
        <v>23</v>
      </c>
      <c r="H11" s="241">
        <v>79</v>
      </c>
      <c r="I11" s="257" t="str">
        <f>RIGHT(H11)</f>
        <v>9</v>
      </c>
      <c r="R11" s="242"/>
      <c r="S11" s="262" t="s">
        <v>24</v>
      </c>
      <c r="T11" s="262">
        <v>37</v>
      </c>
    </row>
    <row r="12" spans="1:22" x14ac:dyDescent="0.15">
      <c r="G12" s="252" t="s">
        <v>25</v>
      </c>
      <c r="H12" s="254" t="s">
        <v>15</v>
      </c>
      <c r="I12" s="258" t="str">
        <f ca="1">IF(H12="","",OFFSET(U3,MATCH(H12,U4:U9,0),1))</f>
        <v>CQ</v>
      </c>
      <c r="R12" s="242"/>
      <c r="S12" s="262" t="s">
        <v>26</v>
      </c>
      <c r="T12" s="262">
        <v>43</v>
      </c>
    </row>
    <row r="13" spans="1:22" x14ac:dyDescent="0.15">
      <c r="G13" s="253" t="s">
        <v>27</v>
      </c>
      <c r="H13" s="241" t="s">
        <v>28</v>
      </c>
      <c r="I13" s="258" t="str">
        <f ca="1">IF(H13="","",OFFSET(S4,MATCH(H13,S5:S26,0),1))</f>
        <v>RG</v>
      </c>
      <c r="R13" s="242"/>
      <c r="S13" s="262" t="s">
        <v>29</v>
      </c>
      <c r="T13" s="262">
        <v>44</v>
      </c>
    </row>
    <row r="14" spans="1:22" x14ac:dyDescent="0.15">
      <c r="B14" s="321" t="s">
        <v>30</v>
      </c>
      <c r="C14" s="321"/>
      <c r="D14" s="321"/>
      <c r="E14" s="321"/>
      <c r="G14" s="253" t="s">
        <v>31</v>
      </c>
      <c r="H14" s="241" t="s">
        <v>2</v>
      </c>
      <c r="I14" s="258">
        <f ca="1">IF(I13=J14,"00",J14)</f>
        <v>97</v>
      </c>
      <c r="J14" s="242">
        <f ca="1">IF(H14="","",OFFSET(S2,MATCH(H14,S3:S26,0),1))</f>
        <v>97</v>
      </c>
      <c r="R14" s="242"/>
      <c r="S14" s="262" t="s">
        <v>32</v>
      </c>
      <c r="T14" s="262">
        <v>51</v>
      </c>
    </row>
    <row r="15" spans="1:22" x14ac:dyDescent="0.15">
      <c r="B15" s="321" t="s">
        <v>33</v>
      </c>
      <c r="C15" s="322"/>
      <c r="D15" s="245"/>
      <c r="E15" s="244"/>
      <c r="H15" s="255" t="s">
        <v>34</v>
      </c>
      <c r="I15" s="259" t="str">
        <f ca="1">IF(OR(H12="",H13="",H14=""),"",I12&amp;I13&amp;I14&amp;"-"&amp;I11)</f>
        <v>CQRG97-9</v>
      </c>
      <c r="R15" s="242"/>
      <c r="S15" s="262" t="s">
        <v>35</v>
      </c>
      <c r="T15" s="262">
        <v>61</v>
      </c>
    </row>
    <row r="16" spans="1:22" x14ac:dyDescent="0.15">
      <c r="A16" s="1">
        <v>1</v>
      </c>
      <c r="B16" s="327" t="s">
        <v>36</v>
      </c>
      <c r="C16" s="323"/>
      <c r="D16" s="246"/>
      <c r="E16" s="243" t="s">
        <v>37</v>
      </c>
      <c r="R16" s="242"/>
      <c r="S16" s="262" t="s">
        <v>38</v>
      </c>
      <c r="T16" s="262">
        <v>66</v>
      </c>
    </row>
    <row r="17" spans="1:20" x14ac:dyDescent="0.15">
      <c r="A17" s="1">
        <v>2</v>
      </c>
      <c r="B17" s="323" t="s">
        <v>39</v>
      </c>
      <c r="C17" s="324"/>
      <c r="D17" s="325"/>
      <c r="E17" s="243" t="s">
        <v>40</v>
      </c>
      <c r="R17" s="242"/>
      <c r="S17" s="262" t="s">
        <v>41</v>
      </c>
      <c r="T17" s="262">
        <v>68</v>
      </c>
    </row>
    <row r="18" spans="1:20" x14ac:dyDescent="0.15">
      <c r="A18" s="1">
        <v>3</v>
      </c>
      <c r="B18" s="323" t="s">
        <v>42</v>
      </c>
      <c r="C18" s="324"/>
      <c r="D18" s="325"/>
      <c r="E18" s="243" t="s">
        <v>40</v>
      </c>
      <c r="R18" s="242"/>
      <c r="S18" s="262" t="s">
        <v>43</v>
      </c>
      <c r="T18" s="262">
        <v>70</v>
      </c>
    </row>
    <row r="19" spans="1:20" x14ac:dyDescent="0.15">
      <c r="A19" s="1">
        <v>4</v>
      </c>
      <c r="B19" s="323" t="s">
        <v>44</v>
      </c>
      <c r="C19" s="324"/>
      <c r="D19" s="325"/>
      <c r="E19" s="243" t="s">
        <v>40</v>
      </c>
      <c r="R19" s="242"/>
      <c r="S19" s="262" t="s">
        <v>45</v>
      </c>
      <c r="T19" s="262">
        <v>73</v>
      </c>
    </row>
    <row r="20" spans="1:20" x14ac:dyDescent="0.15">
      <c r="A20" s="1">
        <v>5</v>
      </c>
      <c r="B20" s="328" t="s">
        <v>46</v>
      </c>
      <c r="C20" s="329"/>
      <c r="D20" s="330"/>
      <c r="E20" s="243" t="s">
        <v>40</v>
      </c>
      <c r="R20" s="242"/>
      <c r="S20" s="262" t="s">
        <v>47</v>
      </c>
      <c r="T20" s="262">
        <v>75</v>
      </c>
    </row>
    <row r="21" spans="1:20" x14ac:dyDescent="0.15">
      <c r="A21" s="1">
        <v>6</v>
      </c>
      <c r="B21" s="323" t="s">
        <v>48</v>
      </c>
      <c r="C21" s="324"/>
      <c r="D21" s="325"/>
      <c r="E21" s="243" t="s">
        <v>40</v>
      </c>
      <c r="J21" s="3"/>
      <c r="R21" s="242"/>
      <c r="S21" s="262" t="s">
        <v>49</v>
      </c>
      <c r="T21" s="262" t="s">
        <v>50</v>
      </c>
    </row>
    <row r="22" spans="1:20" x14ac:dyDescent="0.15">
      <c r="A22" s="1">
        <v>7</v>
      </c>
      <c r="B22" s="328" t="s">
        <v>51</v>
      </c>
      <c r="C22" s="329"/>
      <c r="D22" s="330"/>
      <c r="E22" s="243" t="s">
        <v>40</v>
      </c>
      <c r="F22" s="263"/>
      <c r="J22" s="3"/>
      <c r="R22" s="242"/>
      <c r="S22" s="262" t="s">
        <v>52</v>
      </c>
      <c r="T22" s="262">
        <v>76</v>
      </c>
    </row>
    <row r="23" spans="1:20" x14ac:dyDescent="0.15">
      <c r="A23" s="1">
        <v>8</v>
      </c>
      <c r="B23" s="328"/>
      <c r="C23" s="329"/>
      <c r="D23" s="330"/>
      <c r="E23" s="243"/>
      <c r="R23" s="242"/>
      <c r="S23" s="262" t="s">
        <v>53</v>
      </c>
      <c r="T23" s="262">
        <v>77</v>
      </c>
    </row>
    <row r="24" spans="1:20" ht="21" x14ac:dyDescent="0.2">
      <c r="A24" s="1">
        <v>9</v>
      </c>
      <c r="B24" s="323"/>
      <c r="C24" s="324"/>
      <c r="D24" s="325"/>
      <c r="E24" s="243"/>
      <c r="F24" s="264"/>
      <c r="G24" s="326" t="s">
        <v>54</v>
      </c>
      <c r="H24" s="326"/>
      <c r="I24" s="247"/>
      <c r="R24" s="242"/>
      <c r="S24" s="262" t="s">
        <v>55</v>
      </c>
      <c r="T24" s="262" t="s">
        <v>56</v>
      </c>
    </row>
    <row r="25" spans="1:20" x14ac:dyDescent="0.15">
      <c r="A25" s="1">
        <v>10</v>
      </c>
      <c r="B25" s="323"/>
      <c r="C25" s="324"/>
      <c r="D25" s="325"/>
      <c r="E25" s="243"/>
      <c r="F25" s="265"/>
      <c r="H25" s="2"/>
      <c r="R25" s="242"/>
      <c r="S25" s="251" t="s">
        <v>28</v>
      </c>
      <c r="T25" s="251" t="s">
        <v>57</v>
      </c>
    </row>
    <row r="26" spans="1:20" x14ac:dyDescent="0.15">
      <c r="A26" s="1">
        <v>11</v>
      </c>
      <c r="B26" s="323"/>
      <c r="C26" s="324"/>
      <c r="D26" s="325"/>
      <c r="E26" s="243"/>
      <c r="R26" s="242"/>
      <c r="S26" s="251" t="s">
        <v>58</v>
      </c>
      <c r="T26" s="251" t="s">
        <v>59</v>
      </c>
    </row>
    <row r="27" spans="1:20" x14ac:dyDescent="0.15">
      <c r="A27" s="1">
        <v>12</v>
      </c>
      <c r="B27" s="323"/>
      <c r="C27" s="324"/>
      <c r="D27" s="325"/>
      <c r="E27" s="243"/>
      <c r="R27" s="242"/>
      <c r="S27" s="242"/>
      <c r="T27" s="242"/>
    </row>
    <row r="28" spans="1:20" x14ac:dyDescent="0.15">
      <c r="A28" s="1">
        <v>13</v>
      </c>
      <c r="B28" s="323"/>
      <c r="C28" s="324"/>
      <c r="D28" s="325"/>
      <c r="E28" s="243"/>
      <c r="R28" s="242"/>
      <c r="S28" s="242"/>
      <c r="T28" s="242"/>
    </row>
    <row r="29" spans="1:20" x14ac:dyDescent="0.15">
      <c r="A29" s="1">
        <v>14</v>
      </c>
      <c r="B29" s="323"/>
      <c r="C29" s="324"/>
      <c r="D29" s="325"/>
      <c r="E29" s="243"/>
      <c r="R29" s="242"/>
      <c r="S29" s="242"/>
      <c r="T29" s="242"/>
    </row>
    <row r="30" spans="1:20" x14ac:dyDescent="0.15">
      <c r="A30" s="1">
        <v>15</v>
      </c>
      <c r="B30" s="323"/>
      <c r="C30" s="324"/>
      <c r="D30" s="325"/>
      <c r="E30" s="243"/>
      <c r="R30" s="242"/>
      <c r="S30" s="242"/>
      <c r="T30" s="242"/>
    </row>
    <row r="31" spans="1:20" x14ac:dyDescent="0.15">
      <c r="A31" s="1">
        <v>16</v>
      </c>
      <c r="B31" s="323"/>
      <c r="C31" s="324"/>
      <c r="D31" s="325"/>
      <c r="E31" s="243"/>
      <c r="R31" s="242"/>
      <c r="S31" s="242"/>
      <c r="T31" s="242"/>
    </row>
    <row r="32" spans="1:20" x14ac:dyDescent="0.15">
      <c r="A32" s="1">
        <v>17</v>
      </c>
      <c r="B32" s="323"/>
      <c r="C32" s="324"/>
      <c r="D32" s="325"/>
      <c r="E32" s="243"/>
      <c r="R32" s="242"/>
      <c r="S32" s="242"/>
      <c r="T32" s="242"/>
    </row>
    <row r="33" spans="1:20" x14ac:dyDescent="0.15">
      <c r="A33" s="1">
        <v>18</v>
      </c>
      <c r="B33" s="323"/>
      <c r="C33" s="324"/>
      <c r="D33" s="325"/>
      <c r="E33" s="243"/>
      <c r="R33" s="242"/>
      <c r="S33" s="242"/>
      <c r="T33" s="242"/>
    </row>
    <row r="34" spans="1:20" x14ac:dyDescent="0.15">
      <c r="A34" s="1">
        <v>19</v>
      </c>
      <c r="B34" s="323"/>
      <c r="C34" s="324"/>
      <c r="D34" s="325"/>
      <c r="E34" s="243"/>
      <c r="R34" s="242"/>
      <c r="S34" s="242"/>
      <c r="T34" s="242"/>
    </row>
    <row r="35" spans="1:20" x14ac:dyDescent="0.15">
      <c r="A35" s="1">
        <v>20</v>
      </c>
      <c r="B35" s="323"/>
      <c r="C35" s="324"/>
      <c r="D35" s="325"/>
      <c r="E35" s="243"/>
      <c r="R35" s="242"/>
      <c r="S35" s="242"/>
      <c r="T35" s="242"/>
    </row>
    <row r="36" spans="1:20" x14ac:dyDescent="0.15">
      <c r="R36" s="242"/>
      <c r="S36" s="242"/>
      <c r="T36" s="242"/>
    </row>
    <row r="37" spans="1:20" x14ac:dyDescent="0.15">
      <c r="R37" s="242"/>
      <c r="S37" s="242"/>
      <c r="T37" s="242"/>
    </row>
    <row r="38" spans="1:20" x14ac:dyDescent="0.15">
      <c r="R38" s="242"/>
      <c r="S38" s="242"/>
      <c r="T38" s="242"/>
    </row>
    <row r="39" spans="1:20" x14ac:dyDescent="0.15">
      <c r="R39" s="242"/>
      <c r="S39" s="242"/>
      <c r="T39" s="242"/>
    </row>
    <row r="40" spans="1:20" x14ac:dyDescent="0.15">
      <c r="R40" s="242"/>
      <c r="S40" s="242"/>
      <c r="T40" s="242"/>
    </row>
    <row r="41" spans="1:20" x14ac:dyDescent="0.15">
      <c r="R41" s="242"/>
      <c r="S41" s="242"/>
      <c r="T41" s="242"/>
    </row>
    <row r="42" spans="1:20" x14ac:dyDescent="0.15">
      <c r="R42" s="242"/>
      <c r="S42" s="242"/>
      <c r="T42" s="242"/>
    </row>
    <row r="43" spans="1:20" x14ac:dyDescent="0.15">
      <c r="R43" s="242"/>
      <c r="S43" s="242"/>
      <c r="T43" s="242"/>
    </row>
    <row r="44" spans="1:20" x14ac:dyDescent="0.15">
      <c r="R44" s="242"/>
      <c r="S44" s="242"/>
      <c r="T44" s="242"/>
    </row>
    <row r="45" spans="1:20" x14ac:dyDescent="0.15">
      <c r="R45" s="242"/>
      <c r="S45" s="242"/>
      <c r="T45" s="242"/>
    </row>
    <row r="46" spans="1:20" x14ac:dyDescent="0.15">
      <c r="R46" s="242"/>
      <c r="S46" s="242"/>
      <c r="T46" s="242"/>
    </row>
    <row r="47" spans="1:20" x14ac:dyDescent="0.15">
      <c r="R47" s="242"/>
      <c r="S47" s="242"/>
      <c r="T47" s="242"/>
    </row>
    <row r="48" spans="1:20" x14ac:dyDescent="0.15">
      <c r="R48" s="242"/>
      <c r="S48" s="242"/>
      <c r="T48" s="242"/>
    </row>
    <row r="49" spans="2:20" x14ac:dyDescent="0.15">
      <c r="R49" s="242"/>
      <c r="S49" s="242"/>
      <c r="T49" s="242"/>
    </row>
    <row r="50" spans="2:20" x14ac:dyDescent="0.15">
      <c r="B50" s="4" t="s">
        <v>60</v>
      </c>
      <c r="C50" s="333" t="s">
        <v>61</v>
      </c>
      <c r="D50" s="334"/>
      <c r="R50" s="242"/>
      <c r="S50" s="242"/>
      <c r="T50" s="242"/>
    </row>
    <row r="51" spans="2:20" x14ac:dyDescent="0.15">
      <c r="B51" s="4" t="s">
        <v>62</v>
      </c>
      <c r="C51" s="335" t="s">
        <v>63</v>
      </c>
      <c r="D51" s="336"/>
      <c r="R51" s="242"/>
      <c r="S51" s="242"/>
      <c r="T51" s="242"/>
    </row>
    <row r="52" spans="2:20" x14ac:dyDescent="0.15">
      <c r="B52" s="4" t="s">
        <v>64</v>
      </c>
      <c r="C52" s="335" t="s">
        <v>65</v>
      </c>
      <c r="D52" s="336"/>
      <c r="R52" s="242"/>
      <c r="S52" s="242"/>
      <c r="T52" s="242"/>
    </row>
    <row r="53" spans="2:20" x14ac:dyDescent="0.15">
      <c r="B53" s="4" t="s">
        <v>66</v>
      </c>
      <c r="C53" s="335" t="s">
        <v>67</v>
      </c>
      <c r="D53" s="336"/>
      <c r="R53" s="242"/>
      <c r="S53" s="242"/>
      <c r="T53" s="242"/>
    </row>
    <row r="54" spans="2:20" x14ac:dyDescent="0.15">
      <c r="B54" s="4" t="s">
        <v>68</v>
      </c>
      <c r="C54" s="335" t="s">
        <v>69</v>
      </c>
      <c r="D54" s="336"/>
      <c r="R54" s="242"/>
      <c r="S54" s="242"/>
      <c r="T54" s="242"/>
    </row>
    <row r="55" spans="2:20" x14ac:dyDescent="0.15">
      <c r="B55" s="4" t="s">
        <v>70</v>
      </c>
      <c r="C55" s="335" t="s">
        <v>71</v>
      </c>
      <c r="D55" s="336"/>
      <c r="R55" s="242"/>
      <c r="S55" s="242"/>
      <c r="T55" s="242"/>
    </row>
    <row r="56" spans="2:20" x14ac:dyDescent="0.15">
      <c r="B56" s="4" t="s">
        <v>72</v>
      </c>
      <c r="C56" s="335" t="s">
        <v>73</v>
      </c>
      <c r="D56" s="332"/>
      <c r="R56" s="242"/>
      <c r="S56" s="242"/>
      <c r="T56" s="242"/>
    </row>
    <row r="57" spans="2:20" x14ac:dyDescent="0.15">
      <c r="B57" s="5" t="s">
        <v>74</v>
      </c>
      <c r="C57" s="331" t="s">
        <v>75</v>
      </c>
      <c r="D57" s="332"/>
      <c r="R57" s="242"/>
      <c r="S57" s="242"/>
      <c r="T57" s="242"/>
    </row>
    <row r="58" spans="2:20" x14ac:dyDescent="0.15">
      <c r="R58" s="242"/>
      <c r="S58" s="242"/>
      <c r="T58" s="242"/>
    </row>
    <row r="59" spans="2:20" x14ac:dyDescent="0.15">
      <c r="R59" s="242"/>
      <c r="S59" s="242"/>
      <c r="T59" s="242"/>
    </row>
    <row r="60" spans="2:20" x14ac:dyDescent="0.15">
      <c r="R60" s="242"/>
      <c r="S60" s="242"/>
      <c r="T60" s="242"/>
    </row>
    <row r="61" spans="2:20" x14ac:dyDescent="0.15">
      <c r="R61" s="242"/>
      <c r="S61" s="242"/>
      <c r="T61" s="242"/>
    </row>
    <row r="62" spans="2:20" x14ac:dyDescent="0.15">
      <c r="R62" s="242"/>
      <c r="S62" s="242"/>
      <c r="T62" s="242"/>
    </row>
    <row r="63" spans="2:20" x14ac:dyDescent="0.15">
      <c r="R63" s="242"/>
      <c r="S63" s="242"/>
      <c r="T63" s="242"/>
    </row>
    <row r="64" spans="2:20" x14ac:dyDescent="0.15">
      <c r="R64" s="242"/>
      <c r="S64" s="242"/>
      <c r="T64" s="242"/>
    </row>
    <row r="65" spans="18:20" x14ac:dyDescent="0.15">
      <c r="R65" s="242"/>
      <c r="S65" s="242"/>
      <c r="T65" s="242"/>
    </row>
    <row r="66" spans="18:20" x14ac:dyDescent="0.15">
      <c r="R66" s="242"/>
      <c r="S66" s="242"/>
      <c r="T66" s="242"/>
    </row>
    <row r="67" spans="18:20" x14ac:dyDescent="0.15">
      <c r="R67" s="242"/>
      <c r="S67" s="242"/>
      <c r="T67" s="242"/>
    </row>
    <row r="68" spans="18:20" x14ac:dyDescent="0.15">
      <c r="R68" s="242"/>
      <c r="S68" s="242"/>
      <c r="T68" s="242"/>
    </row>
    <row r="69" spans="18:20" x14ac:dyDescent="0.15">
      <c r="R69" s="242"/>
      <c r="S69" s="242"/>
      <c r="T69" s="242"/>
    </row>
    <row r="70" spans="18:20" x14ac:dyDescent="0.15">
      <c r="R70" s="242"/>
      <c r="S70" s="242"/>
      <c r="T70" s="242"/>
    </row>
    <row r="71" spans="18:20" x14ac:dyDescent="0.15">
      <c r="R71" s="242"/>
      <c r="S71" s="242"/>
      <c r="T71" s="242"/>
    </row>
    <row r="72" spans="18:20" x14ac:dyDescent="0.15">
      <c r="R72" s="242"/>
      <c r="S72" s="242"/>
      <c r="T72" s="242"/>
    </row>
    <row r="73" spans="18:20" x14ac:dyDescent="0.15">
      <c r="R73" s="242"/>
      <c r="S73" s="242"/>
      <c r="T73" s="242"/>
    </row>
    <row r="74" spans="18:20" x14ac:dyDescent="0.15">
      <c r="R74" s="242"/>
      <c r="S74" s="242"/>
      <c r="T74" s="242"/>
    </row>
    <row r="75" spans="18:20" x14ac:dyDescent="0.15">
      <c r="R75" s="242"/>
      <c r="S75" s="242"/>
      <c r="T75" s="242"/>
    </row>
    <row r="76" spans="18:20" x14ac:dyDescent="0.15">
      <c r="R76" s="242"/>
      <c r="S76" s="242"/>
      <c r="T76" s="242"/>
    </row>
    <row r="77" spans="18:20" x14ac:dyDescent="0.15">
      <c r="R77" s="242"/>
      <c r="S77" s="242"/>
      <c r="T77" s="242"/>
    </row>
    <row r="78" spans="18:20" x14ac:dyDescent="0.15">
      <c r="R78" s="242"/>
      <c r="S78" s="242"/>
      <c r="T78" s="242"/>
    </row>
    <row r="79" spans="18:20" x14ac:dyDescent="0.15">
      <c r="R79" s="242"/>
      <c r="S79" s="242"/>
      <c r="T79" s="242"/>
    </row>
    <row r="80" spans="18:20" x14ac:dyDescent="0.15">
      <c r="R80" s="242"/>
      <c r="S80" s="242"/>
      <c r="T80" s="242"/>
    </row>
    <row r="81" spans="18:20" x14ac:dyDescent="0.15">
      <c r="R81" s="242"/>
      <c r="S81" s="242"/>
      <c r="T81" s="242"/>
    </row>
    <row r="82" spans="18:20" x14ac:dyDescent="0.15">
      <c r="R82" s="242"/>
      <c r="S82" s="242"/>
      <c r="T82" s="242"/>
    </row>
    <row r="83" spans="18:20" x14ac:dyDescent="0.15">
      <c r="R83" s="242"/>
      <c r="S83" s="242"/>
      <c r="T83" s="242"/>
    </row>
    <row r="84" spans="18:20" x14ac:dyDescent="0.15">
      <c r="R84" s="242"/>
      <c r="S84" s="242"/>
      <c r="T84" s="242"/>
    </row>
    <row r="85" spans="18:20" x14ac:dyDescent="0.15">
      <c r="R85" s="242"/>
      <c r="S85" s="242"/>
      <c r="T85" s="242"/>
    </row>
    <row r="86" spans="18:20" x14ac:dyDescent="0.15">
      <c r="R86" s="242"/>
      <c r="S86" s="242"/>
      <c r="T86" s="242"/>
    </row>
    <row r="87" spans="18:20" x14ac:dyDescent="0.15">
      <c r="R87" s="242"/>
      <c r="S87" s="242"/>
      <c r="T87" s="242"/>
    </row>
    <row r="88" spans="18:20" x14ac:dyDescent="0.15">
      <c r="R88" s="242"/>
      <c r="S88" s="242"/>
      <c r="T88" s="242"/>
    </row>
    <row r="89" spans="18:20" x14ac:dyDescent="0.15">
      <c r="R89" s="242"/>
      <c r="S89" s="242"/>
      <c r="T89" s="242"/>
    </row>
    <row r="90" spans="18:20" x14ac:dyDescent="0.15">
      <c r="R90" s="242"/>
      <c r="S90" s="242"/>
      <c r="T90" s="242"/>
    </row>
    <row r="91" spans="18:20" x14ac:dyDescent="0.15">
      <c r="R91" s="242"/>
      <c r="S91" s="242"/>
      <c r="T91" s="242"/>
    </row>
    <row r="92" spans="18:20" x14ac:dyDescent="0.15">
      <c r="R92" s="242"/>
      <c r="S92" s="242"/>
      <c r="T92" s="242"/>
    </row>
    <row r="93" spans="18:20" x14ac:dyDescent="0.15">
      <c r="R93" s="242"/>
      <c r="S93" s="242"/>
      <c r="T93" s="242"/>
    </row>
    <row r="94" spans="18:20" x14ac:dyDescent="0.15">
      <c r="R94" s="242"/>
      <c r="S94" s="242"/>
      <c r="T94" s="242"/>
    </row>
    <row r="95" spans="18:20" x14ac:dyDescent="0.15">
      <c r="R95" s="242"/>
      <c r="S95" s="242"/>
      <c r="T95" s="242"/>
    </row>
    <row r="96" spans="18:20" x14ac:dyDescent="0.15">
      <c r="R96" s="242"/>
      <c r="S96" s="242"/>
      <c r="T96" s="242"/>
    </row>
    <row r="97" spans="18:20" x14ac:dyDescent="0.15">
      <c r="R97" s="242"/>
      <c r="S97" s="242"/>
      <c r="T97" s="242"/>
    </row>
    <row r="98" spans="18:20" x14ac:dyDescent="0.15">
      <c r="R98" s="242"/>
      <c r="S98" s="242"/>
      <c r="T98" s="242"/>
    </row>
    <row r="99" spans="18:20" x14ac:dyDescent="0.15">
      <c r="R99" s="242"/>
      <c r="S99" s="242"/>
      <c r="T99" s="242"/>
    </row>
    <row r="100" spans="18:20" x14ac:dyDescent="0.15">
      <c r="R100" s="242"/>
      <c r="S100" s="242"/>
      <c r="T100" s="242"/>
    </row>
    <row r="101" spans="18:20" x14ac:dyDescent="0.15">
      <c r="R101" s="242"/>
      <c r="S101" s="242"/>
      <c r="T101" s="242"/>
    </row>
    <row r="102" spans="18:20" x14ac:dyDescent="0.15">
      <c r="R102" s="242"/>
      <c r="S102" s="242"/>
      <c r="T102" s="242"/>
    </row>
    <row r="103" spans="18:20" x14ac:dyDescent="0.15">
      <c r="R103" s="242"/>
      <c r="S103" s="242"/>
      <c r="T103" s="242"/>
    </row>
    <row r="104" spans="18:20" x14ac:dyDescent="0.15">
      <c r="R104" s="242"/>
      <c r="S104" s="242"/>
      <c r="T104" s="242"/>
    </row>
    <row r="105" spans="18:20" x14ac:dyDescent="0.15">
      <c r="R105" s="242"/>
      <c r="S105" s="242"/>
      <c r="T105" s="242"/>
    </row>
    <row r="106" spans="18:20" x14ac:dyDescent="0.15">
      <c r="R106" s="242"/>
      <c r="S106" s="242"/>
      <c r="T106" s="242"/>
    </row>
    <row r="107" spans="18:20" x14ac:dyDescent="0.15">
      <c r="R107" s="242"/>
      <c r="S107" s="242"/>
      <c r="T107" s="242"/>
    </row>
    <row r="108" spans="18:20" x14ac:dyDescent="0.15">
      <c r="R108" s="242"/>
      <c r="S108" s="242"/>
      <c r="T108" s="242"/>
    </row>
    <row r="109" spans="18:20" x14ac:dyDescent="0.15">
      <c r="R109" s="242"/>
      <c r="S109" s="242"/>
      <c r="T109" s="242"/>
    </row>
    <row r="110" spans="18:20" x14ac:dyDescent="0.15">
      <c r="R110" s="242"/>
      <c r="S110" s="242"/>
      <c r="T110" s="242"/>
    </row>
    <row r="111" spans="18:20" x14ac:dyDescent="0.15">
      <c r="R111" s="242"/>
      <c r="S111" s="242"/>
      <c r="T111" s="242"/>
    </row>
    <row r="112" spans="18:20" x14ac:dyDescent="0.15">
      <c r="R112" s="242"/>
      <c r="S112" s="242"/>
      <c r="T112" s="242"/>
    </row>
    <row r="113" spans="18:20" x14ac:dyDescent="0.15">
      <c r="R113" s="242"/>
      <c r="S113" s="242"/>
      <c r="T113" s="242"/>
    </row>
    <row r="114" spans="18:20" x14ac:dyDescent="0.15">
      <c r="S114" s="242"/>
      <c r="T114" s="242"/>
    </row>
  </sheetData>
  <sheetProtection sheet="1" objects="1" scenarios="1"/>
  <mergeCells count="33">
    <mergeCell ref="B33:D33"/>
    <mergeCell ref="B34:D34"/>
    <mergeCell ref="B35:D35"/>
    <mergeCell ref="B25:D25"/>
    <mergeCell ref="C56:D56"/>
    <mergeCell ref="B26:D26"/>
    <mergeCell ref="B27:D27"/>
    <mergeCell ref="B28:D28"/>
    <mergeCell ref="B29:D29"/>
    <mergeCell ref="B30:D30"/>
    <mergeCell ref="B31:D31"/>
    <mergeCell ref="B32:D32"/>
    <mergeCell ref="C57:D57"/>
    <mergeCell ref="C50:D50"/>
    <mergeCell ref="C51:D51"/>
    <mergeCell ref="C52:D52"/>
    <mergeCell ref="C53:D53"/>
    <mergeCell ref="C54:D54"/>
    <mergeCell ref="C55:D55"/>
    <mergeCell ref="G24:H24"/>
    <mergeCell ref="B16:C16"/>
    <mergeCell ref="B18:D18"/>
    <mergeCell ref="B19:D19"/>
    <mergeCell ref="B20:D20"/>
    <mergeCell ref="B21:D21"/>
    <mergeCell ref="B22:D22"/>
    <mergeCell ref="B23:D23"/>
    <mergeCell ref="B24:D24"/>
    <mergeCell ref="B9:C9"/>
    <mergeCell ref="B10:C10"/>
    <mergeCell ref="B14:E14"/>
    <mergeCell ref="B15:C15"/>
    <mergeCell ref="B17:D17"/>
  </mergeCells>
  <phoneticPr fontId="2"/>
  <conditionalFormatting sqref="F25">
    <cfRule type="containsText" dxfId="0" priority="1" operator="containsText" text="管工事">
      <formula>NOT(ISERROR(SEARCH("管工事",F25)))</formula>
    </cfRule>
  </conditionalFormatting>
  <dataValidations count="4">
    <dataValidation type="list" allowBlank="1" showInputMessage="1" showErrorMessage="1" sqref="H10" xr:uid="{8B99CBAC-3921-47D0-A7C8-F36780634A32}">
      <formula1>"農用,環境"</formula1>
    </dataValidation>
    <dataValidation type="list" allowBlank="1" showInputMessage="1" showErrorMessage="1" sqref="H12" xr:uid="{D3BF4497-5A2D-4ED2-B798-11D85B6BA8B6}">
      <formula1>$U$4:$U$9</formula1>
    </dataValidation>
    <dataValidation type="list" allowBlank="1" showInputMessage="1" showErrorMessage="1" sqref="H13" xr:uid="{C62F41D6-FC4D-493F-81FE-C240169B422D}">
      <formula1>$S$5:$S$26</formula1>
    </dataValidation>
    <dataValidation type="list" allowBlank="1" showInputMessage="1" showErrorMessage="1" sqref="H14" xr:uid="{FCCD8C31-A55F-43CF-A668-02F82DF268BA}">
      <formula1>$S$3:$S$23</formula1>
    </dataValidation>
  </dataValidations>
  <pageMargins left="0.75" right="0.75" top="1" bottom="1" header="0.51200000000000001" footer="0.51200000000000001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終了">
          <controlPr defaultSize="0" autoLine="0" r:id="rId5">
            <anchor moveWithCells="1">
              <from>
                <xdr:col>6</xdr:col>
                <xdr:colOff>19050</xdr:colOff>
                <xdr:row>17</xdr:row>
                <xdr:rowOff>95250</xdr:rowOff>
              </from>
              <to>
                <xdr:col>8</xdr:col>
                <xdr:colOff>114300</xdr:colOff>
                <xdr:row>20</xdr:row>
                <xdr:rowOff>57150</xdr:rowOff>
              </to>
            </anchor>
          </controlPr>
        </control>
      </mc:Choice>
      <mc:Fallback>
        <control shapeId="1025" r:id="rId4" name="終了"/>
      </mc:Fallback>
    </mc:AlternateContent>
    <mc:AlternateContent xmlns:mc="http://schemas.openxmlformats.org/markup-compatibility/2006">
      <mc:Choice Requires="x14">
        <control shapeId="1026" r:id="rId6" name="開始">
          <controlPr defaultSize="0" autoLine="0" r:id="rId7">
            <anchor moveWithCells="1">
              <from>
                <xdr:col>6</xdr:col>
                <xdr:colOff>28575</xdr:colOff>
                <xdr:row>15</xdr:row>
                <xdr:rowOff>9525</xdr:rowOff>
              </from>
              <to>
                <xdr:col>8</xdr:col>
                <xdr:colOff>123825</xdr:colOff>
                <xdr:row>17</xdr:row>
                <xdr:rowOff>142875</xdr:rowOff>
              </to>
            </anchor>
          </controlPr>
        </control>
      </mc:Choice>
      <mc:Fallback>
        <control shapeId="1026" r:id="rId6" name="開始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print="0" autoFill="0" autoLine="0" r:id="rId9">
            <anchor moveWithCells="1">
              <from>
                <xdr:col>6</xdr:col>
                <xdr:colOff>228600</xdr:colOff>
                <xdr:row>24</xdr:row>
                <xdr:rowOff>47625</xdr:rowOff>
              </from>
              <to>
                <xdr:col>7</xdr:col>
                <xdr:colOff>466725</xdr:colOff>
                <xdr:row>26</xdr:row>
                <xdr:rowOff>85725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DropDown="1" showInputMessage="1" showErrorMessage="1" xr:uid="{00000000-0002-0000-0000-000000000000}">
          <x14:formula1>
            <xm:f>住所一覧!$B$3:$B$8</xm:f>
          </x14:formula1>
          <xm:sqref>G24:H24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X71"/>
  <sheetViews>
    <sheetView showZeros="0" workbookViewId="0">
      <pane xSplit="1" ySplit="1" topLeftCell="B2" activePane="bottomRight" state="frozen"/>
      <selection pane="topRight" activeCell="D25" sqref="D25:E25"/>
      <selection pane="bottomLeft" activeCell="D25" sqref="D25:E25"/>
      <selection pane="bottomRight"/>
    </sheetView>
  </sheetViews>
  <sheetFormatPr defaultColWidth="9" defaultRowHeight="13.5" x14ac:dyDescent="0.15"/>
  <cols>
    <col min="1" max="1" width="4.25" style="70" customWidth="1"/>
    <col min="2" max="2" width="3.75" style="23" customWidth="1"/>
    <col min="3" max="3" width="38.75" style="23" customWidth="1"/>
    <col min="4" max="4" width="6.75" style="23" customWidth="1"/>
    <col min="5" max="5" width="4.75" style="23" customWidth="1"/>
    <col min="6" max="6" width="12.75" style="23" customWidth="1"/>
    <col min="7" max="7" width="14.75" style="70" customWidth="1"/>
    <col min="8" max="8" width="12.75" style="23" customWidth="1"/>
    <col min="9" max="9" width="14.75" style="70" customWidth="1"/>
    <col min="10" max="10" width="6.75" style="69" customWidth="1"/>
    <col min="11" max="11" width="8.75" style="69" customWidth="1"/>
    <col min="12" max="12" width="3.75" style="23" customWidth="1"/>
    <col min="13" max="13" width="38.75" style="23" customWidth="1"/>
    <col min="14" max="14" width="6.75" style="23" customWidth="1"/>
    <col min="15" max="15" width="4.75" style="23" customWidth="1"/>
    <col min="16" max="16" width="12.75" style="23" customWidth="1"/>
    <col min="17" max="17" width="14.75" style="70" customWidth="1"/>
    <col min="18" max="18" width="12.75" style="23" customWidth="1"/>
    <col min="19" max="19" width="14.75" style="70" customWidth="1"/>
    <col min="20" max="20" width="6.75" style="69" customWidth="1"/>
    <col min="21" max="21" width="8.75" style="69" customWidth="1"/>
    <col min="22" max="22" width="3.75" style="23" customWidth="1"/>
    <col min="23" max="23" width="38.75" style="23" customWidth="1"/>
    <col min="24" max="24" width="6.75" style="23" customWidth="1"/>
    <col min="25" max="25" width="4.75" style="23" customWidth="1"/>
    <col min="26" max="26" width="12.75" style="23" customWidth="1"/>
    <col min="27" max="27" width="14.75" style="70" customWidth="1"/>
    <col min="28" max="28" width="12.75" style="23" customWidth="1"/>
    <col min="29" max="29" width="14.75" style="70" customWidth="1"/>
    <col min="30" max="30" width="6.75" style="69" customWidth="1"/>
    <col min="31" max="31" width="8.75" style="69" customWidth="1"/>
    <col min="32" max="32" width="3.75" style="23" customWidth="1"/>
    <col min="33" max="33" width="38.75" style="23" customWidth="1"/>
    <col min="34" max="34" width="6.75" style="23" customWidth="1"/>
    <col min="35" max="35" width="4.75" style="23" customWidth="1"/>
    <col min="36" max="36" width="12.75" style="23" customWidth="1"/>
    <col min="37" max="37" width="14.75" style="70" customWidth="1"/>
    <col min="38" max="38" width="12.75" style="23" customWidth="1"/>
    <col min="39" max="39" width="14.75" style="70" customWidth="1"/>
    <col min="40" max="40" width="6.75" style="69" customWidth="1"/>
    <col min="41" max="41" width="8.75" style="69" customWidth="1"/>
    <col min="42" max="42" width="3.75" style="23" customWidth="1"/>
    <col min="43" max="43" width="38.75" style="23" customWidth="1"/>
    <col min="44" max="44" width="6.75" style="23" customWidth="1"/>
    <col min="45" max="45" width="4.75" style="23" customWidth="1"/>
    <col min="46" max="46" width="12.75" style="23" customWidth="1"/>
    <col min="47" max="47" width="14.75" style="70" customWidth="1"/>
    <col min="48" max="48" width="12.75" style="23" customWidth="1"/>
    <col min="49" max="49" width="14.75" style="70" customWidth="1"/>
    <col min="50" max="50" width="6.75" style="69" customWidth="1"/>
    <col min="51" max="51" width="8.75" style="69" customWidth="1"/>
    <col min="52" max="52" width="3.75" style="23" customWidth="1"/>
    <col min="53" max="53" width="38.75" style="23" customWidth="1"/>
    <col min="54" max="54" width="6.75" style="23" customWidth="1"/>
    <col min="55" max="55" width="4.75" style="23" customWidth="1"/>
    <col min="56" max="56" width="12.75" style="23" customWidth="1"/>
    <col min="57" max="57" width="14.75" style="70" customWidth="1"/>
    <col min="58" max="58" width="12.75" style="23" customWidth="1"/>
    <col min="59" max="59" width="14.75" style="70" customWidth="1"/>
    <col min="60" max="60" width="6.75" style="69" customWidth="1"/>
    <col min="61" max="61" width="8.75" style="69" customWidth="1"/>
    <col min="62" max="62" width="3.75" style="23" customWidth="1"/>
    <col min="63" max="63" width="38.75" style="23" customWidth="1"/>
    <col min="64" max="64" width="6.75" style="23" customWidth="1"/>
    <col min="65" max="65" width="4.75" style="23" customWidth="1"/>
    <col min="66" max="66" width="12.75" style="23" customWidth="1"/>
    <col min="67" max="67" width="14.75" style="70" customWidth="1"/>
    <col min="68" max="68" width="12.75" style="23" customWidth="1"/>
    <col min="69" max="69" width="14.75" style="70" customWidth="1"/>
    <col min="70" max="70" width="6.75" style="69" customWidth="1"/>
    <col min="71" max="71" width="8.75" style="69" customWidth="1"/>
    <col min="72" max="72" width="3.75" style="23" customWidth="1"/>
    <col min="73" max="73" width="38.75" style="23" customWidth="1"/>
    <col min="74" max="74" width="6.75" style="23" customWidth="1"/>
    <col min="75" max="75" width="4.75" style="23" customWidth="1"/>
    <col min="76" max="76" width="12.75" style="23" customWidth="1"/>
    <col min="77" max="77" width="14.75" style="70" customWidth="1"/>
    <col min="78" max="78" width="12.75" style="23" customWidth="1"/>
    <col min="79" max="79" width="14.75" style="70" customWidth="1"/>
    <col min="80" max="80" width="6.75" style="69" customWidth="1"/>
    <col min="81" max="81" width="8.75" style="69" customWidth="1"/>
    <col min="82" max="82" width="3.75" style="23" customWidth="1"/>
    <col min="83" max="83" width="38.75" style="23" customWidth="1"/>
    <col min="84" max="84" width="6.75" style="23" customWidth="1"/>
    <col min="85" max="85" width="4.75" style="23" customWidth="1"/>
    <col min="86" max="86" width="12.75" style="23" customWidth="1"/>
    <col min="87" max="87" width="14.75" style="70" customWidth="1"/>
    <col min="88" max="88" width="12.75" style="23" customWidth="1"/>
    <col min="89" max="89" width="14.75" style="70" customWidth="1"/>
    <col min="90" max="90" width="6.75" style="69" customWidth="1"/>
    <col min="91" max="91" width="8.75" style="69" customWidth="1"/>
    <col min="92" max="92" width="3.75" style="23" customWidth="1"/>
    <col min="93" max="93" width="38.75" style="23" customWidth="1"/>
    <col min="94" max="94" width="6.75" style="23" customWidth="1"/>
    <col min="95" max="95" width="4.75" style="23" customWidth="1"/>
    <col min="96" max="96" width="12.75" style="23" customWidth="1"/>
    <col min="97" max="97" width="14.75" style="70" customWidth="1"/>
    <col min="98" max="98" width="12.75" style="23" customWidth="1"/>
    <col min="99" max="99" width="14.75" style="70" customWidth="1"/>
    <col min="100" max="100" width="6.75" style="69" customWidth="1"/>
    <col min="101" max="101" width="8.75" style="69" customWidth="1"/>
    <col min="102" max="102" width="3.75" style="23" customWidth="1"/>
    <col min="103" max="103" width="38.75" style="23" customWidth="1"/>
    <col min="104" max="104" width="6.75" style="23" customWidth="1"/>
    <col min="105" max="105" width="4.75" style="23" customWidth="1"/>
    <col min="106" max="106" width="12.75" style="23" customWidth="1"/>
    <col min="107" max="107" width="14.75" style="70" customWidth="1"/>
    <col min="108" max="108" width="12.75" style="23" customWidth="1"/>
    <col min="109" max="109" width="14.75" style="70" customWidth="1"/>
    <col min="110" max="110" width="6.75" style="69" customWidth="1"/>
    <col min="111" max="111" width="8.75" style="69" customWidth="1"/>
    <col min="112" max="112" width="3.75" style="23" customWidth="1"/>
    <col min="113" max="113" width="38.75" style="23" customWidth="1"/>
    <col min="114" max="114" width="6.75" style="23" customWidth="1"/>
    <col min="115" max="115" width="4.75" style="23" customWidth="1"/>
    <col min="116" max="116" width="12.75" style="23" customWidth="1"/>
    <col min="117" max="117" width="14.75" style="70" customWidth="1"/>
    <col min="118" max="118" width="12.75" style="23" customWidth="1"/>
    <col min="119" max="119" width="14.75" style="70" customWidth="1"/>
    <col min="120" max="120" width="6.75" style="69" customWidth="1"/>
    <col min="121" max="121" width="8.75" style="69" customWidth="1"/>
    <col min="122" max="122" width="3.75" style="23" customWidth="1"/>
    <col min="123" max="123" width="38.75" style="23" customWidth="1"/>
    <col min="124" max="124" width="6.75" style="23" customWidth="1"/>
    <col min="125" max="125" width="4.75" style="23" customWidth="1"/>
    <col min="126" max="126" width="12.75" style="23" customWidth="1"/>
    <col min="127" max="127" width="14.75" style="70" customWidth="1"/>
    <col min="128" max="128" width="12.75" style="23" customWidth="1"/>
    <col min="129" max="129" width="14.75" style="70" customWidth="1"/>
    <col min="130" max="130" width="6.75" style="69" customWidth="1"/>
    <col min="131" max="131" width="8.75" style="69" customWidth="1"/>
    <col min="132" max="132" width="3.75" style="23" customWidth="1"/>
    <col min="133" max="133" width="38.75" style="23" customWidth="1"/>
    <col min="134" max="134" width="6.75" style="23" customWidth="1"/>
    <col min="135" max="135" width="4.75" style="23" customWidth="1"/>
    <col min="136" max="136" width="12.75" style="23" customWidth="1"/>
    <col min="137" max="137" width="14.75" style="70" customWidth="1"/>
    <col min="138" max="138" width="12.75" style="23" customWidth="1"/>
    <col min="139" max="139" width="14.75" style="70" customWidth="1"/>
    <col min="140" max="140" width="6.75" style="69" customWidth="1"/>
    <col min="141" max="141" width="8.75" style="69" customWidth="1"/>
    <col min="142" max="142" width="3.75" style="23" customWidth="1"/>
    <col min="143" max="143" width="38.75" style="23" customWidth="1"/>
    <col min="144" max="144" width="6.75" style="23" customWidth="1"/>
    <col min="145" max="145" width="4.75" style="23" customWidth="1"/>
    <col min="146" max="146" width="12.75" style="23" customWidth="1"/>
    <col min="147" max="147" width="14.75" style="70" customWidth="1"/>
    <col min="148" max="148" width="12.75" style="23" customWidth="1"/>
    <col min="149" max="149" width="14.75" style="70" customWidth="1"/>
    <col min="150" max="150" width="6.75" style="69" customWidth="1"/>
    <col min="151" max="151" width="8.75" style="69" customWidth="1"/>
    <col min="152" max="152" width="3.75" style="23" customWidth="1"/>
    <col min="153" max="153" width="38.75" style="23" customWidth="1"/>
    <col min="154" max="154" width="6.75" style="23" customWidth="1"/>
    <col min="155" max="155" width="4.75" style="23" customWidth="1"/>
    <col min="156" max="156" width="12.75" style="23" customWidth="1"/>
    <col min="157" max="157" width="14.75" style="70" customWidth="1"/>
    <col min="158" max="158" width="12.75" style="23" customWidth="1"/>
    <col min="159" max="159" width="14.75" style="70" customWidth="1"/>
    <col min="160" max="160" width="6.75" style="69" customWidth="1"/>
    <col min="161" max="161" width="8.75" style="69" customWidth="1"/>
    <col min="162" max="162" width="3.75" style="23" customWidth="1"/>
    <col min="163" max="163" width="38.75" style="23" customWidth="1"/>
    <col min="164" max="164" width="6.75" style="23" customWidth="1"/>
    <col min="165" max="165" width="4.75" style="23" customWidth="1"/>
    <col min="166" max="166" width="12.75" style="23" customWidth="1"/>
    <col min="167" max="167" width="14.75" style="70" customWidth="1"/>
    <col min="168" max="168" width="12.75" style="23" customWidth="1"/>
    <col min="169" max="169" width="14.75" style="70" customWidth="1"/>
    <col min="170" max="170" width="6.75" style="69" customWidth="1"/>
    <col min="171" max="171" width="8.75" style="69" customWidth="1"/>
    <col min="172" max="16384" width="9" style="23"/>
  </cols>
  <sheetData>
    <row r="1" spans="1:180" s="9" customFormat="1" ht="20.100000000000001" customHeight="1" thickBot="1" x14ac:dyDescent="0.25">
      <c r="A1" s="6"/>
      <c r="B1" s="7" t="s">
        <v>76</v>
      </c>
      <c r="C1" s="7" t="s">
        <v>77</v>
      </c>
      <c r="D1" s="7" t="s">
        <v>78</v>
      </c>
      <c r="E1" s="7" t="s">
        <v>79</v>
      </c>
      <c r="F1" s="7" t="s">
        <v>80</v>
      </c>
      <c r="G1" s="7" t="s">
        <v>81</v>
      </c>
      <c r="H1" s="7" t="s">
        <v>82</v>
      </c>
      <c r="I1" s="7" t="s">
        <v>81</v>
      </c>
      <c r="J1" s="8" t="s">
        <v>83</v>
      </c>
      <c r="K1" s="8" t="s">
        <v>84</v>
      </c>
      <c r="L1" s="7" t="s">
        <v>76</v>
      </c>
      <c r="M1" s="7" t="s">
        <v>77</v>
      </c>
      <c r="N1" s="7" t="s">
        <v>78</v>
      </c>
      <c r="O1" s="7" t="s">
        <v>79</v>
      </c>
      <c r="P1" s="7" t="s">
        <v>80</v>
      </c>
      <c r="Q1" s="7" t="s">
        <v>81</v>
      </c>
      <c r="R1" s="7" t="s">
        <v>82</v>
      </c>
      <c r="S1" s="7" t="s">
        <v>81</v>
      </c>
      <c r="T1" s="8" t="s">
        <v>83</v>
      </c>
      <c r="U1" s="8" t="s">
        <v>84</v>
      </c>
      <c r="V1" s="7" t="s">
        <v>76</v>
      </c>
      <c r="W1" s="7" t="s">
        <v>77</v>
      </c>
      <c r="X1" s="7" t="s">
        <v>78</v>
      </c>
      <c r="Y1" s="7" t="s">
        <v>79</v>
      </c>
      <c r="Z1" s="7" t="s">
        <v>80</v>
      </c>
      <c r="AA1" s="7" t="s">
        <v>81</v>
      </c>
      <c r="AB1" s="7" t="s">
        <v>82</v>
      </c>
      <c r="AC1" s="7" t="s">
        <v>81</v>
      </c>
      <c r="AD1" s="8" t="s">
        <v>83</v>
      </c>
      <c r="AE1" s="8" t="s">
        <v>84</v>
      </c>
      <c r="AF1" s="7" t="s">
        <v>76</v>
      </c>
      <c r="AG1" s="7" t="s">
        <v>77</v>
      </c>
      <c r="AH1" s="7" t="s">
        <v>78</v>
      </c>
      <c r="AI1" s="7" t="s">
        <v>79</v>
      </c>
      <c r="AJ1" s="7" t="s">
        <v>80</v>
      </c>
      <c r="AK1" s="7" t="s">
        <v>81</v>
      </c>
      <c r="AL1" s="7" t="s">
        <v>82</v>
      </c>
      <c r="AM1" s="7" t="s">
        <v>81</v>
      </c>
      <c r="AN1" s="8" t="s">
        <v>83</v>
      </c>
      <c r="AO1" s="8" t="s">
        <v>84</v>
      </c>
      <c r="AP1" s="7" t="s">
        <v>76</v>
      </c>
      <c r="AQ1" s="7" t="s">
        <v>77</v>
      </c>
      <c r="AR1" s="7" t="s">
        <v>78</v>
      </c>
      <c r="AS1" s="7" t="s">
        <v>79</v>
      </c>
      <c r="AT1" s="7" t="s">
        <v>80</v>
      </c>
      <c r="AU1" s="7" t="s">
        <v>81</v>
      </c>
      <c r="AV1" s="7" t="s">
        <v>82</v>
      </c>
      <c r="AW1" s="7" t="s">
        <v>81</v>
      </c>
      <c r="AX1" s="8" t="s">
        <v>83</v>
      </c>
      <c r="AY1" s="8" t="s">
        <v>84</v>
      </c>
      <c r="AZ1" s="7" t="s">
        <v>76</v>
      </c>
      <c r="BA1" s="7" t="s">
        <v>77</v>
      </c>
      <c r="BB1" s="7" t="s">
        <v>78</v>
      </c>
      <c r="BC1" s="7" t="s">
        <v>79</v>
      </c>
      <c r="BD1" s="7" t="s">
        <v>80</v>
      </c>
      <c r="BE1" s="7" t="s">
        <v>81</v>
      </c>
      <c r="BF1" s="7" t="s">
        <v>82</v>
      </c>
      <c r="BG1" s="7" t="s">
        <v>81</v>
      </c>
      <c r="BH1" s="8" t="s">
        <v>83</v>
      </c>
      <c r="BI1" s="8" t="s">
        <v>84</v>
      </c>
      <c r="BJ1" s="7" t="s">
        <v>76</v>
      </c>
      <c r="BK1" s="7" t="s">
        <v>77</v>
      </c>
      <c r="BL1" s="7" t="s">
        <v>78</v>
      </c>
      <c r="BM1" s="7" t="s">
        <v>79</v>
      </c>
      <c r="BN1" s="7" t="s">
        <v>80</v>
      </c>
      <c r="BO1" s="7" t="s">
        <v>81</v>
      </c>
      <c r="BP1" s="7" t="s">
        <v>82</v>
      </c>
      <c r="BQ1" s="7" t="s">
        <v>81</v>
      </c>
      <c r="BR1" s="8" t="s">
        <v>83</v>
      </c>
      <c r="BS1" s="8" t="s">
        <v>84</v>
      </c>
      <c r="BT1" s="7" t="s">
        <v>76</v>
      </c>
      <c r="BU1" s="7" t="s">
        <v>77</v>
      </c>
      <c r="BV1" s="7" t="s">
        <v>78</v>
      </c>
      <c r="BW1" s="7" t="s">
        <v>79</v>
      </c>
      <c r="BX1" s="7" t="s">
        <v>80</v>
      </c>
      <c r="BY1" s="7" t="s">
        <v>81</v>
      </c>
      <c r="BZ1" s="7" t="s">
        <v>82</v>
      </c>
      <c r="CA1" s="7" t="s">
        <v>81</v>
      </c>
      <c r="CB1" s="8" t="s">
        <v>83</v>
      </c>
      <c r="CC1" s="8" t="s">
        <v>84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81</v>
      </c>
      <c r="CL1" s="8" t="s">
        <v>83</v>
      </c>
      <c r="CM1" s="8" t="s">
        <v>84</v>
      </c>
      <c r="CN1" s="7" t="s">
        <v>76</v>
      </c>
      <c r="CO1" s="7" t="s">
        <v>77</v>
      </c>
      <c r="CP1" s="7" t="s">
        <v>78</v>
      </c>
      <c r="CQ1" s="7" t="s">
        <v>79</v>
      </c>
      <c r="CR1" s="7" t="s">
        <v>80</v>
      </c>
      <c r="CS1" s="7" t="s">
        <v>81</v>
      </c>
      <c r="CT1" s="7" t="s">
        <v>82</v>
      </c>
      <c r="CU1" s="7" t="s">
        <v>81</v>
      </c>
      <c r="CV1" s="8" t="s">
        <v>83</v>
      </c>
      <c r="CW1" s="8" t="s">
        <v>84</v>
      </c>
      <c r="CX1" s="7" t="s">
        <v>76</v>
      </c>
      <c r="CY1" s="7" t="s">
        <v>77</v>
      </c>
      <c r="CZ1" s="7" t="s">
        <v>78</v>
      </c>
      <c r="DA1" s="7" t="s">
        <v>79</v>
      </c>
      <c r="DB1" s="7" t="s">
        <v>80</v>
      </c>
      <c r="DC1" s="7" t="s">
        <v>81</v>
      </c>
      <c r="DD1" s="7" t="s">
        <v>82</v>
      </c>
      <c r="DE1" s="7" t="s">
        <v>81</v>
      </c>
      <c r="DF1" s="8" t="s">
        <v>83</v>
      </c>
      <c r="DG1" s="8" t="s">
        <v>84</v>
      </c>
      <c r="DH1" s="7" t="s">
        <v>76</v>
      </c>
      <c r="DI1" s="7" t="s">
        <v>77</v>
      </c>
      <c r="DJ1" s="7" t="s">
        <v>78</v>
      </c>
      <c r="DK1" s="7" t="s">
        <v>79</v>
      </c>
      <c r="DL1" s="7" t="s">
        <v>80</v>
      </c>
      <c r="DM1" s="7" t="s">
        <v>81</v>
      </c>
      <c r="DN1" s="7" t="s">
        <v>82</v>
      </c>
      <c r="DO1" s="7" t="s">
        <v>81</v>
      </c>
      <c r="DP1" s="8" t="s">
        <v>83</v>
      </c>
      <c r="DQ1" s="8" t="s">
        <v>84</v>
      </c>
      <c r="DR1" s="7" t="s">
        <v>76</v>
      </c>
      <c r="DS1" s="7" t="s">
        <v>77</v>
      </c>
      <c r="DT1" s="7" t="s">
        <v>78</v>
      </c>
      <c r="DU1" s="7" t="s">
        <v>79</v>
      </c>
      <c r="DV1" s="7" t="s">
        <v>80</v>
      </c>
      <c r="DW1" s="7" t="s">
        <v>81</v>
      </c>
      <c r="DX1" s="7" t="s">
        <v>82</v>
      </c>
      <c r="DY1" s="7" t="s">
        <v>81</v>
      </c>
      <c r="DZ1" s="8" t="s">
        <v>83</v>
      </c>
      <c r="EA1" s="8" t="s">
        <v>84</v>
      </c>
      <c r="EB1" s="7" t="s">
        <v>76</v>
      </c>
      <c r="EC1" s="7" t="s">
        <v>77</v>
      </c>
      <c r="ED1" s="7" t="s">
        <v>78</v>
      </c>
      <c r="EE1" s="7" t="s">
        <v>79</v>
      </c>
      <c r="EF1" s="7" t="s">
        <v>80</v>
      </c>
      <c r="EG1" s="7" t="s">
        <v>81</v>
      </c>
      <c r="EH1" s="7" t="s">
        <v>82</v>
      </c>
      <c r="EI1" s="7" t="s">
        <v>81</v>
      </c>
      <c r="EJ1" s="8" t="s">
        <v>83</v>
      </c>
      <c r="EK1" s="8" t="s">
        <v>84</v>
      </c>
      <c r="EL1" s="7" t="s">
        <v>76</v>
      </c>
      <c r="EM1" s="7" t="s">
        <v>77</v>
      </c>
      <c r="EN1" s="7" t="s">
        <v>78</v>
      </c>
      <c r="EO1" s="7" t="s">
        <v>79</v>
      </c>
      <c r="EP1" s="7" t="s">
        <v>80</v>
      </c>
      <c r="EQ1" s="7" t="s">
        <v>81</v>
      </c>
      <c r="ER1" s="7" t="s">
        <v>82</v>
      </c>
      <c r="ES1" s="7" t="s">
        <v>81</v>
      </c>
      <c r="ET1" s="8" t="s">
        <v>83</v>
      </c>
      <c r="EU1" s="8" t="s">
        <v>84</v>
      </c>
      <c r="EV1" s="7" t="s">
        <v>76</v>
      </c>
      <c r="EW1" s="7" t="s">
        <v>77</v>
      </c>
      <c r="EX1" s="7" t="s">
        <v>78</v>
      </c>
      <c r="EY1" s="7" t="s">
        <v>79</v>
      </c>
      <c r="EZ1" s="7" t="s">
        <v>80</v>
      </c>
      <c r="FA1" s="7" t="s">
        <v>81</v>
      </c>
      <c r="FB1" s="7" t="s">
        <v>82</v>
      </c>
      <c r="FC1" s="7" t="s">
        <v>81</v>
      </c>
      <c r="FD1" s="8" t="s">
        <v>83</v>
      </c>
      <c r="FE1" s="8" t="s">
        <v>84</v>
      </c>
      <c r="FF1" s="7" t="s">
        <v>76</v>
      </c>
      <c r="FG1" s="7" t="s">
        <v>77</v>
      </c>
      <c r="FH1" s="7" t="s">
        <v>78</v>
      </c>
      <c r="FI1" s="7" t="s">
        <v>79</v>
      </c>
      <c r="FJ1" s="7" t="s">
        <v>80</v>
      </c>
      <c r="FK1" s="7" t="s">
        <v>81</v>
      </c>
      <c r="FL1" s="7">
        <v>0</v>
      </c>
      <c r="FM1" s="7" t="s">
        <v>81</v>
      </c>
      <c r="FN1" s="8" t="s">
        <v>85</v>
      </c>
      <c r="FO1" s="8" t="s">
        <v>84</v>
      </c>
    </row>
    <row r="2" spans="1:180" x14ac:dyDescent="0.15">
      <c r="A2" s="10">
        <v>1</v>
      </c>
      <c r="B2" s="11"/>
      <c r="C2" s="12"/>
      <c r="D2" s="13"/>
      <c r="E2" s="14"/>
      <c r="F2" s="15"/>
      <c r="G2" s="16">
        <f>D2*F2</f>
        <v>0</v>
      </c>
      <c r="H2" s="17"/>
      <c r="I2" s="18">
        <f>D2*H2</f>
        <v>0</v>
      </c>
      <c r="J2" s="19"/>
      <c r="K2" s="20"/>
      <c r="L2" s="11"/>
      <c r="M2" s="21"/>
      <c r="N2" s="13"/>
      <c r="O2" s="14"/>
      <c r="P2" s="15"/>
      <c r="Q2" s="16">
        <f t="shared" ref="Q2:Q21" si="0">N2*P2</f>
        <v>0</v>
      </c>
      <c r="R2" s="17"/>
      <c r="S2" s="18">
        <f t="shared" ref="S2:S21" si="1">N2*R2</f>
        <v>0</v>
      </c>
      <c r="T2" s="19"/>
      <c r="U2" s="20"/>
      <c r="V2" s="22"/>
      <c r="W2" s="21"/>
      <c r="X2" s="13"/>
      <c r="Y2" s="14"/>
      <c r="Z2" s="15"/>
      <c r="AA2" s="16">
        <f>X2*Z2</f>
        <v>0</v>
      </c>
      <c r="AB2" s="17"/>
      <c r="AC2" s="18">
        <f>X2*AB2</f>
        <v>0</v>
      </c>
      <c r="AD2" s="19"/>
      <c r="AE2" s="20"/>
      <c r="AF2" s="22"/>
      <c r="AG2" s="21"/>
      <c r="AH2" s="13"/>
      <c r="AI2" s="14"/>
      <c r="AJ2" s="15"/>
      <c r="AK2" s="16">
        <f t="shared" ref="AK2:AK21" si="2">AH2*AJ2</f>
        <v>0</v>
      </c>
      <c r="AL2" s="17"/>
      <c r="AM2" s="18">
        <f>AH2*AL2</f>
        <v>0</v>
      </c>
      <c r="AN2" s="19"/>
      <c r="AO2" s="20"/>
      <c r="AP2" s="22"/>
      <c r="AQ2" s="21"/>
      <c r="AR2" s="13"/>
      <c r="AS2" s="14"/>
      <c r="AT2" s="15"/>
      <c r="AU2" s="16">
        <f t="shared" ref="AU2:AU41" si="3">AR2*AT2</f>
        <v>0</v>
      </c>
      <c r="AV2" s="17"/>
      <c r="AW2" s="18">
        <f>AR2*AV2</f>
        <v>0</v>
      </c>
      <c r="AX2" s="19"/>
      <c r="AY2" s="20"/>
      <c r="AZ2" s="22"/>
      <c r="BA2" s="21"/>
      <c r="BB2" s="13"/>
      <c r="BC2" s="14"/>
      <c r="BD2" s="15"/>
      <c r="BE2" s="16">
        <f>BB2*BD2</f>
        <v>0</v>
      </c>
      <c r="BF2" s="17"/>
      <c r="BG2" s="18">
        <f>BB2*BF2</f>
        <v>0</v>
      </c>
      <c r="BH2" s="19"/>
      <c r="BI2" s="20"/>
      <c r="BJ2" s="22"/>
      <c r="BK2" s="21"/>
      <c r="BL2" s="13"/>
      <c r="BM2" s="14"/>
      <c r="BN2" s="15"/>
      <c r="BO2" s="16">
        <f>BL2*BN2</f>
        <v>0</v>
      </c>
      <c r="BP2" s="17"/>
      <c r="BQ2" s="18">
        <f>BL2*BP2</f>
        <v>0</v>
      </c>
      <c r="BR2" s="19"/>
      <c r="BS2" s="20"/>
      <c r="BT2" s="22"/>
      <c r="BU2" s="21"/>
      <c r="BV2" s="13"/>
      <c r="BW2" s="14"/>
      <c r="BX2" s="15"/>
      <c r="BY2" s="16">
        <f t="shared" ref="BY2:BY21" si="4">BV2*BX2</f>
        <v>0</v>
      </c>
      <c r="BZ2" s="17"/>
      <c r="CA2" s="18">
        <f t="shared" ref="CA2:CA21" si="5">BV2*BZ2</f>
        <v>0</v>
      </c>
      <c r="CB2" s="19"/>
      <c r="CC2" s="20"/>
      <c r="CD2" s="22"/>
      <c r="CE2" s="21"/>
      <c r="CF2" s="13"/>
      <c r="CG2" s="14"/>
      <c r="CH2" s="15"/>
      <c r="CI2" s="16">
        <f>CF2*CH2</f>
        <v>0</v>
      </c>
      <c r="CJ2" s="17"/>
      <c r="CK2" s="18">
        <f>CF2*CJ2</f>
        <v>0</v>
      </c>
      <c r="CL2" s="19"/>
      <c r="CM2" s="20"/>
      <c r="CN2" s="11"/>
      <c r="CO2" s="21"/>
      <c r="CP2" s="13"/>
      <c r="CQ2" s="14"/>
      <c r="CR2" s="15"/>
      <c r="CS2" s="16">
        <f>CP2*CR2</f>
        <v>0</v>
      </c>
      <c r="CT2" s="17"/>
      <c r="CU2" s="18">
        <f>CP2*CT2</f>
        <v>0</v>
      </c>
      <c r="CV2" s="19"/>
      <c r="CW2" s="20"/>
      <c r="CX2" s="22"/>
      <c r="CY2" s="21"/>
      <c r="CZ2" s="13"/>
      <c r="DA2" s="14"/>
      <c r="DB2" s="15"/>
      <c r="DC2" s="16">
        <f>CZ2*DB2</f>
        <v>0</v>
      </c>
      <c r="DD2" s="17"/>
      <c r="DE2" s="18">
        <f>CZ2*DD2</f>
        <v>0</v>
      </c>
      <c r="DF2" s="19"/>
      <c r="DG2" s="20"/>
      <c r="DH2" s="11"/>
      <c r="DI2" s="21"/>
      <c r="DJ2" s="13"/>
      <c r="DK2" s="14"/>
      <c r="DL2" s="15"/>
      <c r="DM2" s="16">
        <f>DJ2*DL2</f>
        <v>0</v>
      </c>
      <c r="DN2" s="17"/>
      <c r="DO2" s="18">
        <f>DJ2*DN2</f>
        <v>0</v>
      </c>
      <c r="DP2" s="19"/>
      <c r="DQ2" s="20"/>
      <c r="DR2" s="22"/>
      <c r="DS2" s="21"/>
      <c r="DT2" s="13"/>
      <c r="DU2" s="14"/>
      <c r="DV2" s="15"/>
      <c r="DW2" s="16">
        <f>DT2*DV2</f>
        <v>0</v>
      </c>
      <c r="DX2" s="17"/>
      <c r="DY2" s="18">
        <f>DT2*DX2</f>
        <v>0</v>
      </c>
      <c r="DZ2" s="19"/>
      <c r="EA2" s="20"/>
      <c r="EB2" s="11"/>
      <c r="EC2" s="21"/>
      <c r="ED2" s="13"/>
      <c r="EE2" s="14"/>
      <c r="EF2" s="15"/>
      <c r="EG2" s="16">
        <f>ED2*EF2</f>
        <v>0</v>
      </c>
      <c r="EH2" s="17"/>
      <c r="EI2" s="18">
        <f>ED2*EH2</f>
        <v>0</v>
      </c>
      <c r="EJ2" s="19"/>
      <c r="EK2" s="20"/>
      <c r="EL2" s="22"/>
      <c r="EM2" s="21"/>
      <c r="EN2" s="13"/>
      <c r="EO2" s="14"/>
      <c r="EP2" s="15"/>
      <c r="EQ2" s="16">
        <f>EN2*EP2</f>
        <v>0</v>
      </c>
      <c r="ER2" s="17"/>
      <c r="ES2" s="18">
        <f>EN2*ER2</f>
        <v>0</v>
      </c>
      <c r="ET2" s="19"/>
      <c r="EU2" s="20"/>
      <c r="EV2" s="11"/>
      <c r="EW2" s="21"/>
      <c r="EX2" s="13"/>
      <c r="EY2" s="14"/>
      <c r="EZ2" s="15"/>
      <c r="FA2" s="16">
        <f>EX2*EZ2</f>
        <v>0</v>
      </c>
      <c r="FB2" s="17"/>
      <c r="FC2" s="18">
        <f>EX2*FB2</f>
        <v>0</v>
      </c>
      <c r="FD2" s="19"/>
      <c r="FE2" s="20"/>
      <c r="FF2" s="22"/>
      <c r="FG2" s="21"/>
      <c r="FH2" s="13"/>
      <c r="FI2" s="14"/>
      <c r="FJ2" s="15"/>
      <c r="FK2" s="16">
        <f>FH2*FJ2</f>
        <v>0</v>
      </c>
      <c r="FL2" s="17"/>
      <c r="FM2" s="18">
        <f>FH2*FL2</f>
        <v>0</v>
      </c>
      <c r="FN2" s="19"/>
      <c r="FO2" s="20"/>
      <c r="FX2" s="23">
        <v>0</v>
      </c>
    </row>
    <row r="3" spans="1:180" x14ac:dyDescent="0.15">
      <c r="A3" s="24">
        <v>2</v>
      </c>
      <c r="B3" s="25"/>
      <c r="C3" s="26"/>
      <c r="D3" s="27"/>
      <c r="E3" s="28"/>
      <c r="F3" s="29"/>
      <c r="G3" s="16">
        <f>D3*F3</f>
        <v>0</v>
      </c>
      <c r="H3" s="30"/>
      <c r="I3" s="18">
        <f>D3*H3</f>
        <v>0</v>
      </c>
      <c r="J3" s="31"/>
      <c r="K3" s="20"/>
      <c r="L3" s="25"/>
      <c r="M3" s="32"/>
      <c r="N3" s="27"/>
      <c r="O3" s="28"/>
      <c r="P3" s="29"/>
      <c r="Q3" s="16">
        <f t="shared" si="0"/>
        <v>0</v>
      </c>
      <c r="R3" s="30"/>
      <c r="S3" s="18">
        <f t="shared" si="1"/>
        <v>0</v>
      </c>
      <c r="T3" s="31"/>
      <c r="U3" s="20"/>
      <c r="V3" s="33"/>
      <c r="W3" s="32"/>
      <c r="X3" s="27"/>
      <c r="Y3" s="28"/>
      <c r="Z3" s="29"/>
      <c r="AA3" s="16">
        <f>X3*Z3</f>
        <v>0</v>
      </c>
      <c r="AB3" s="30"/>
      <c r="AC3" s="18">
        <f>X3*AB3</f>
        <v>0</v>
      </c>
      <c r="AD3" s="31"/>
      <c r="AE3" s="20"/>
      <c r="AF3" s="33"/>
      <c r="AG3" s="32"/>
      <c r="AH3" s="27"/>
      <c r="AI3" s="28"/>
      <c r="AJ3" s="29"/>
      <c r="AK3" s="16">
        <f t="shared" si="2"/>
        <v>0</v>
      </c>
      <c r="AL3" s="30"/>
      <c r="AM3" s="18">
        <f>AH3*AL3</f>
        <v>0</v>
      </c>
      <c r="AN3" s="31"/>
      <c r="AO3" s="20"/>
      <c r="AP3" s="33"/>
      <c r="AQ3" s="32"/>
      <c r="AR3" s="27"/>
      <c r="AS3" s="28"/>
      <c r="AT3" s="29"/>
      <c r="AU3" s="16">
        <f t="shared" si="3"/>
        <v>0</v>
      </c>
      <c r="AV3" s="30"/>
      <c r="AW3" s="18">
        <f>AR3*AV3</f>
        <v>0</v>
      </c>
      <c r="AX3" s="31"/>
      <c r="AY3" s="20"/>
      <c r="AZ3" s="33"/>
      <c r="BA3" s="32"/>
      <c r="BB3" s="27"/>
      <c r="BC3" s="28"/>
      <c r="BD3" s="29"/>
      <c r="BE3" s="16">
        <f>BB3*BD3</f>
        <v>0</v>
      </c>
      <c r="BF3" s="30"/>
      <c r="BG3" s="18">
        <f>BB3*BF3</f>
        <v>0</v>
      </c>
      <c r="BH3" s="31"/>
      <c r="BI3" s="20"/>
      <c r="BJ3" s="33"/>
      <c r="BK3" s="32"/>
      <c r="BL3" s="27"/>
      <c r="BM3" s="28"/>
      <c r="BN3" s="29"/>
      <c r="BO3" s="16">
        <f>BL3*BN3</f>
        <v>0</v>
      </c>
      <c r="BP3" s="30"/>
      <c r="BQ3" s="18">
        <f>BL3*BP3</f>
        <v>0</v>
      </c>
      <c r="BR3" s="31"/>
      <c r="BS3" s="20"/>
      <c r="BT3" s="33"/>
      <c r="BU3" s="32"/>
      <c r="BV3" s="27"/>
      <c r="BW3" s="28"/>
      <c r="BX3" s="29"/>
      <c r="BY3" s="16">
        <f t="shared" si="4"/>
        <v>0</v>
      </c>
      <c r="BZ3" s="30"/>
      <c r="CA3" s="18">
        <f t="shared" si="5"/>
        <v>0</v>
      </c>
      <c r="CB3" s="31"/>
      <c r="CC3" s="20"/>
      <c r="CD3" s="33"/>
      <c r="CE3" s="32"/>
      <c r="CF3" s="27"/>
      <c r="CG3" s="28"/>
      <c r="CH3" s="29"/>
      <c r="CI3" s="16">
        <f>CF3*CH3</f>
        <v>0</v>
      </c>
      <c r="CJ3" s="30"/>
      <c r="CK3" s="18">
        <f>CF3*CJ3</f>
        <v>0</v>
      </c>
      <c r="CL3" s="31"/>
      <c r="CM3" s="20"/>
      <c r="CN3" s="25"/>
      <c r="CO3" s="32"/>
      <c r="CP3" s="27"/>
      <c r="CQ3" s="28"/>
      <c r="CR3" s="29"/>
      <c r="CS3" s="16">
        <f>CP3*CR3</f>
        <v>0</v>
      </c>
      <c r="CT3" s="30"/>
      <c r="CU3" s="18">
        <f>CP3*CT3</f>
        <v>0</v>
      </c>
      <c r="CV3" s="31"/>
      <c r="CW3" s="20"/>
      <c r="CX3" s="33"/>
      <c r="CY3" s="32"/>
      <c r="CZ3" s="27"/>
      <c r="DA3" s="28"/>
      <c r="DB3" s="29"/>
      <c r="DC3" s="16">
        <f>CZ3*DB3</f>
        <v>0</v>
      </c>
      <c r="DD3" s="30"/>
      <c r="DE3" s="18">
        <f>CZ3*DD3</f>
        <v>0</v>
      </c>
      <c r="DF3" s="31"/>
      <c r="DG3" s="20"/>
      <c r="DH3" s="25"/>
      <c r="DI3" s="32"/>
      <c r="DJ3" s="27"/>
      <c r="DK3" s="28"/>
      <c r="DL3" s="29"/>
      <c r="DM3" s="16">
        <f>DJ3*DL3</f>
        <v>0</v>
      </c>
      <c r="DN3" s="30"/>
      <c r="DO3" s="18">
        <f>DJ3*DN3</f>
        <v>0</v>
      </c>
      <c r="DP3" s="31"/>
      <c r="DQ3" s="20"/>
      <c r="DR3" s="33"/>
      <c r="DS3" s="32"/>
      <c r="DT3" s="27"/>
      <c r="DU3" s="28"/>
      <c r="DV3" s="29"/>
      <c r="DW3" s="16">
        <f>DT3*DV3</f>
        <v>0</v>
      </c>
      <c r="DX3" s="30"/>
      <c r="DY3" s="18">
        <f>DT3*DX3</f>
        <v>0</v>
      </c>
      <c r="DZ3" s="31"/>
      <c r="EA3" s="20"/>
      <c r="EB3" s="25"/>
      <c r="EC3" s="32"/>
      <c r="ED3" s="27"/>
      <c r="EE3" s="28"/>
      <c r="EF3" s="29"/>
      <c r="EG3" s="16">
        <f>ED3*EF3</f>
        <v>0</v>
      </c>
      <c r="EH3" s="30"/>
      <c r="EI3" s="18">
        <f>ED3*EH3</f>
        <v>0</v>
      </c>
      <c r="EJ3" s="31"/>
      <c r="EK3" s="20"/>
      <c r="EL3" s="33"/>
      <c r="EM3" s="32"/>
      <c r="EN3" s="27"/>
      <c r="EO3" s="28"/>
      <c r="EP3" s="29"/>
      <c r="EQ3" s="16">
        <f>EN3*EP3</f>
        <v>0</v>
      </c>
      <c r="ER3" s="30"/>
      <c r="ES3" s="18">
        <f>EN3*ER3</f>
        <v>0</v>
      </c>
      <c r="ET3" s="31"/>
      <c r="EU3" s="20"/>
      <c r="EV3" s="25"/>
      <c r="EW3" s="32"/>
      <c r="EX3" s="27"/>
      <c r="EY3" s="28"/>
      <c r="EZ3" s="29"/>
      <c r="FA3" s="16">
        <f>EX3*EZ3</f>
        <v>0</v>
      </c>
      <c r="FB3" s="30"/>
      <c r="FC3" s="18">
        <f>EX3*FB3</f>
        <v>0</v>
      </c>
      <c r="FD3" s="31"/>
      <c r="FE3" s="20"/>
      <c r="FF3" s="33"/>
      <c r="FG3" s="32"/>
      <c r="FH3" s="27"/>
      <c r="FI3" s="28"/>
      <c r="FJ3" s="29"/>
      <c r="FK3" s="16">
        <f>FH3*FJ3</f>
        <v>0</v>
      </c>
      <c r="FL3" s="30"/>
      <c r="FM3" s="18">
        <f>FH3*FL3</f>
        <v>0</v>
      </c>
      <c r="FN3" s="31"/>
      <c r="FO3" s="20"/>
      <c r="FP3" s="34"/>
      <c r="FX3" s="23">
        <v>0</v>
      </c>
    </row>
    <row r="4" spans="1:180" x14ac:dyDescent="0.15">
      <c r="A4" s="24">
        <v>3</v>
      </c>
      <c r="B4" s="25"/>
      <c r="C4" s="26"/>
      <c r="D4" s="27"/>
      <c r="E4" s="28"/>
      <c r="F4" s="29"/>
      <c r="G4" s="16">
        <f>D4*F4</f>
        <v>0</v>
      </c>
      <c r="H4" s="30"/>
      <c r="I4" s="18">
        <f>D4*H4</f>
        <v>0</v>
      </c>
      <c r="J4" s="31"/>
      <c r="K4" s="20"/>
      <c r="L4" s="25"/>
      <c r="M4" s="32"/>
      <c r="N4" s="27"/>
      <c r="O4" s="28"/>
      <c r="P4" s="29"/>
      <c r="Q4" s="16">
        <f t="shared" si="0"/>
        <v>0</v>
      </c>
      <c r="R4" s="30"/>
      <c r="S4" s="18">
        <f t="shared" si="1"/>
        <v>0</v>
      </c>
      <c r="T4" s="31"/>
      <c r="U4" s="20"/>
      <c r="V4" s="33"/>
      <c r="W4" s="32"/>
      <c r="X4" s="27"/>
      <c r="Y4" s="28"/>
      <c r="Z4" s="29"/>
      <c r="AA4" s="16">
        <f>X4*Z4</f>
        <v>0</v>
      </c>
      <c r="AB4" s="30"/>
      <c r="AC4" s="18">
        <f>X4*AB4</f>
        <v>0</v>
      </c>
      <c r="AD4" s="31"/>
      <c r="AE4" s="20"/>
      <c r="AF4" s="33"/>
      <c r="AG4" s="32"/>
      <c r="AH4" s="27"/>
      <c r="AI4" s="28"/>
      <c r="AJ4" s="29"/>
      <c r="AK4" s="16">
        <f t="shared" si="2"/>
        <v>0</v>
      </c>
      <c r="AL4" s="30"/>
      <c r="AM4" s="18">
        <f t="shared" ref="AM4:AM11" si="6">AH4*AL4</f>
        <v>0</v>
      </c>
      <c r="AN4" s="31"/>
      <c r="AO4" s="20"/>
      <c r="AP4" s="33"/>
      <c r="AQ4" s="32"/>
      <c r="AR4" s="27"/>
      <c r="AS4" s="28"/>
      <c r="AT4" s="29"/>
      <c r="AU4" s="16">
        <f t="shared" si="3"/>
        <v>0</v>
      </c>
      <c r="AV4" s="30"/>
      <c r="AW4" s="18">
        <f t="shared" ref="AW4:AW10" si="7">AR4*AV4</f>
        <v>0</v>
      </c>
      <c r="AX4" s="31"/>
      <c r="AY4" s="20"/>
      <c r="AZ4" s="33"/>
      <c r="BA4" s="32"/>
      <c r="BB4" s="27"/>
      <c r="BC4" s="28"/>
      <c r="BD4" s="29"/>
      <c r="BE4" s="16">
        <f>BB4*BD4</f>
        <v>0</v>
      </c>
      <c r="BF4" s="30"/>
      <c r="BG4" s="18">
        <f>BB4*BF4</f>
        <v>0</v>
      </c>
      <c r="BH4" s="31"/>
      <c r="BI4" s="20"/>
      <c r="BJ4" s="33"/>
      <c r="BK4" s="32"/>
      <c r="BL4" s="27"/>
      <c r="BM4" s="28"/>
      <c r="BN4" s="29"/>
      <c r="BO4" s="16">
        <f t="shared" ref="BO4:BO11" si="8">BL4*BN4</f>
        <v>0</v>
      </c>
      <c r="BP4" s="30"/>
      <c r="BQ4" s="18">
        <f t="shared" ref="BQ4:BQ11" si="9">BL4*BP4</f>
        <v>0</v>
      </c>
      <c r="BR4" s="31"/>
      <c r="BS4" s="20"/>
      <c r="BT4" s="33"/>
      <c r="BU4" s="32"/>
      <c r="BV4" s="27"/>
      <c r="BW4" s="28"/>
      <c r="BX4" s="29"/>
      <c r="BY4" s="16">
        <f t="shared" si="4"/>
        <v>0</v>
      </c>
      <c r="BZ4" s="30"/>
      <c r="CA4" s="18">
        <f t="shared" si="5"/>
        <v>0</v>
      </c>
      <c r="CB4" s="31"/>
      <c r="CC4" s="20"/>
      <c r="CD4" s="33"/>
      <c r="CE4" s="32"/>
      <c r="CF4" s="27"/>
      <c r="CG4" s="28"/>
      <c r="CH4" s="29"/>
      <c r="CI4" s="16">
        <f t="shared" ref="CI4:CI11" si="10">CF4*CH4</f>
        <v>0</v>
      </c>
      <c r="CJ4" s="30"/>
      <c r="CK4" s="18">
        <f t="shared" ref="CK4:CK11" si="11">CF4*CJ4</f>
        <v>0</v>
      </c>
      <c r="CL4" s="31"/>
      <c r="CM4" s="20"/>
      <c r="CN4" s="25"/>
      <c r="CO4" s="32"/>
      <c r="CP4" s="27"/>
      <c r="CQ4" s="28"/>
      <c r="CR4" s="29"/>
      <c r="CS4" s="16">
        <f t="shared" ref="CS4:CS11" si="12">CP4*CR4</f>
        <v>0</v>
      </c>
      <c r="CT4" s="30"/>
      <c r="CU4" s="18">
        <f t="shared" ref="CU4:CU11" si="13">CP4*CT4</f>
        <v>0</v>
      </c>
      <c r="CV4" s="31"/>
      <c r="CW4" s="20"/>
      <c r="CX4" s="33"/>
      <c r="CY4" s="32"/>
      <c r="CZ4" s="27"/>
      <c r="DA4" s="28"/>
      <c r="DB4" s="29"/>
      <c r="DC4" s="16">
        <f t="shared" ref="DC4:DC11" si="14">CZ4*DB4</f>
        <v>0</v>
      </c>
      <c r="DD4" s="30"/>
      <c r="DE4" s="18">
        <f t="shared" ref="DE4:DE11" si="15">CZ4*DD4</f>
        <v>0</v>
      </c>
      <c r="DF4" s="31"/>
      <c r="DG4" s="20"/>
      <c r="DH4" s="25"/>
      <c r="DI4" s="32"/>
      <c r="DJ4" s="27"/>
      <c r="DK4" s="28"/>
      <c r="DL4" s="29"/>
      <c r="DM4" s="16">
        <f t="shared" ref="DM4:DM11" si="16">DJ4*DL4</f>
        <v>0</v>
      </c>
      <c r="DN4" s="30"/>
      <c r="DO4" s="18">
        <f t="shared" ref="DO4:DO11" si="17">DJ4*DN4</f>
        <v>0</v>
      </c>
      <c r="DP4" s="31"/>
      <c r="DQ4" s="20"/>
      <c r="DR4" s="33"/>
      <c r="DS4" s="32"/>
      <c r="DT4" s="27"/>
      <c r="DU4" s="28"/>
      <c r="DV4" s="29"/>
      <c r="DW4" s="16">
        <f t="shared" ref="DW4:DW11" si="18">DT4*DV4</f>
        <v>0</v>
      </c>
      <c r="DX4" s="30"/>
      <c r="DY4" s="18">
        <f t="shared" ref="DY4:DY11" si="19">DT4*DX4</f>
        <v>0</v>
      </c>
      <c r="DZ4" s="31"/>
      <c r="EA4" s="20"/>
      <c r="EB4" s="25"/>
      <c r="EC4" s="32"/>
      <c r="ED4" s="27"/>
      <c r="EE4" s="28"/>
      <c r="EF4" s="29"/>
      <c r="EG4" s="16">
        <f t="shared" ref="EG4:EG11" si="20">ED4*EF4</f>
        <v>0</v>
      </c>
      <c r="EH4" s="30"/>
      <c r="EI4" s="18">
        <f t="shared" ref="EI4:EI11" si="21">ED4*EH4</f>
        <v>0</v>
      </c>
      <c r="EJ4" s="31"/>
      <c r="EK4" s="20"/>
      <c r="EL4" s="33"/>
      <c r="EM4" s="32"/>
      <c r="EN4" s="27"/>
      <c r="EO4" s="28"/>
      <c r="EP4" s="29"/>
      <c r="EQ4" s="16">
        <f t="shared" ref="EQ4:EQ11" si="22">EN4*EP4</f>
        <v>0</v>
      </c>
      <c r="ER4" s="30"/>
      <c r="ES4" s="18">
        <f t="shared" ref="ES4:ES11" si="23">EN4*ER4</f>
        <v>0</v>
      </c>
      <c r="ET4" s="31"/>
      <c r="EU4" s="20"/>
      <c r="EV4" s="25"/>
      <c r="EW4" s="32"/>
      <c r="EX4" s="27"/>
      <c r="EY4" s="28"/>
      <c r="EZ4" s="29"/>
      <c r="FA4" s="16">
        <f t="shared" ref="FA4:FA11" si="24">EX4*EZ4</f>
        <v>0</v>
      </c>
      <c r="FB4" s="30"/>
      <c r="FC4" s="18">
        <f t="shared" ref="FC4:FC11" si="25">EX4*FB4</f>
        <v>0</v>
      </c>
      <c r="FD4" s="31"/>
      <c r="FE4" s="20"/>
      <c r="FF4" s="33"/>
      <c r="FG4" s="32"/>
      <c r="FH4" s="27"/>
      <c r="FI4" s="28"/>
      <c r="FJ4" s="29"/>
      <c r="FK4" s="16">
        <f t="shared" ref="FK4:FK11" si="26">FH4*FJ4</f>
        <v>0</v>
      </c>
      <c r="FL4" s="30"/>
      <c r="FM4" s="18">
        <f t="shared" ref="FM4:FM11" si="27">FH4*FL4</f>
        <v>0</v>
      </c>
      <c r="FN4" s="31"/>
      <c r="FO4" s="20"/>
      <c r="FP4" s="34"/>
      <c r="FX4" s="23">
        <v>0</v>
      </c>
    </row>
    <row r="5" spans="1:180" x14ac:dyDescent="0.15">
      <c r="A5" s="10">
        <v>4</v>
      </c>
      <c r="B5" s="25"/>
      <c r="C5" s="12"/>
      <c r="D5" s="13"/>
      <c r="E5" s="14"/>
      <c r="F5" s="15"/>
      <c r="G5" s="16">
        <f>D5*F5</f>
        <v>0</v>
      </c>
      <c r="H5" s="17"/>
      <c r="I5" s="18">
        <f>D5*H5</f>
        <v>0</v>
      </c>
      <c r="J5" s="19"/>
      <c r="K5" s="20"/>
      <c r="L5" s="25"/>
      <c r="M5" s="21"/>
      <c r="N5" s="13"/>
      <c r="O5" s="14"/>
      <c r="P5" s="15"/>
      <c r="Q5" s="16">
        <f t="shared" si="0"/>
        <v>0</v>
      </c>
      <c r="R5" s="17"/>
      <c r="S5" s="18">
        <f t="shared" si="1"/>
        <v>0</v>
      </c>
      <c r="T5" s="19"/>
      <c r="U5" s="20"/>
      <c r="V5" s="33"/>
      <c r="W5" s="21"/>
      <c r="X5" s="13"/>
      <c r="Y5" s="14"/>
      <c r="Z5" s="15"/>
      <c r="AA5" s="16">
        <f>X5*Z5</f>
        <v>0</v>
      </c>
      <c r="AB5" s="17"/>
      <c r="AC5" s="18">
        <f>X5*AB5</f>
        <v>0</v>
      </c>
      <c r="AD5" s="19"/>
      <c r="AE5" s="20"/>
      <c r="AF5" s="33"/>
      <c r="AG5" s="21"/>
      <c r="AH5" s="13"/>
      <c r="AI5" s="14"/>
      <c r="AJ5" s="15"/>
      <c r="AK5" s="16">
        <f t="shared" si="2"/>
        <v>0</v>
      </c>
      <c r="AL5" s="17"/>
      <c r="AM5" s="18">
        <f t="shared" si="6"/>
        <v>0</v>
      </c>
      <c r="AN5" s="19"/>
      <c r="AO5" s="20"/>
      <c r="AP5" s="33"/>
      <c r="AQ5" s="21"/>
      <c r="AR5" s="13"/>
      <c r="AS5" s="14"/>
      <c r="AT5" s="15"/>
      <c r="AU5" s="16">
        <f t="shared" si="3"/>
        <v>0</v>
      </c>
      <c r="AV5" s="17"/>
      <c r="AW5" s="18">
        <f t="shared" si="7"/>
        <v>0</v>
      </c>
      <c r="AX5" s="19"/>
      <c r="AY5" s="20"/>
      <c r="AZ5" s="33"/>
      <c r="BA5" s="21"/>
      <c r="BB5" s="13"/>
      <c r="BC5" s="14"/>
      <c r="BD5" s="15"/>
      <c r="BE5" s="16">
        <f>BB5*BD5</f>
        <v>0</v>
      </c>
      <c r="BF5" s="17"/>
      <c r="BG5" s="18">
        <f>BB5*BF5</f>
        <v>0</v>
      </c>
      <c r="BH5" s="19"/>
      <c r="BI5" s="20"/>
      <c r="BJ5" s="33"/>
      <c r="BK5" s="21"/>
      <c r="BL5" s="13"/>
      <c r="BM5" s="14"/>
      <c r="BN5" s="15"/>
      <c r="BO5" s="16">
        <f>BL5*BN5</f>
        <v>0</v>
      </c>
      <c r="BP5" s="17"/>
      <c r="BQ5" s="18">
        <f>BL5*BP5</f>
        <v>0</v>
      </c>
      <c r="BR5" s="19"/>
      <c r="BS5" s="20"/>
      <c r="BT5" s="22"/>
      <c r="BU5" s="21"/>
      <c r="BV5" s="13"/>
      <c r="BW5" s="14"/>
      <c r="BX5" s="15"/>
      <c r="BY5" s="16">
        <f t="shared" si="4"/>
        <v>0</v>
      </c>
      <c r="BZ5" s="17"/>
      <c r="CA5" s="18">
        <f t="shared" si="5"/>
        <v>0</v>
      </c>
      <c r="CB5" s="19"/>
      <c r="CC5" s="20"/>
      <c r="CD5" s="33"/>
      <c r="CE5" s="21"/>
      <c r="CF5" s="13"/>
      <c r="CG5" s="14"/>
      <c r="CH5" s="15"/>
      <c r="CI5" s="16">
        <f t="shared" si="10"/>
        <v>0</v>
      </c>
      <c r="CJ5" s="17"/>
      <c r="CK5" s="18">
        <f t="shared" si="11"/>
        <v>0</v>
      </c>
      <c r="CL5" s="19"/>
      <c r="CM5" s="20"/>
      <c r="CN5" s="11"/>
      <c r="CO5" s="21"/>
      <c r="CP5" s="13"/>
      <c r="CQ5" s="14"/>
      <c r="CR5" s="15"/>
      <c r="CS5" s="16">
        <f t="shared" si="12"/>
        <v>0</v>
      </c>
      <c r="CT5" s="17"/>
      <c r="CU5" s="18">
        <f t="shared" si="13"/>
        <v>0</v>
      </c>
      <c r="CV5" s="19"/>
      <c r="CW5" s="20"/>
      <c r="CX5" s="22"/>
      <c r="CY5" s="21"/>
      <c r="CZ5" s="13"/>
      <c r="DA5" s="14"/>
      <c r="DB5" s="15"/>
      <c r="DC5" s="16">
        <f t="shared" si="14"/>
        <v>0</v>
      </c>
      <c r="DD5" s="17"/>
      <c r="DE5" s="18">
        <f t="shared" si="15"/>
        <v>0</v>
      </c>
      <c r="DF5" s="19"/>
      <c r="DG5" s="20"/>
      <c r="DH5" s="11"/>
      <c r="DI5" s="21"/>
      <c r="DJ5" s="13"/>
      <c r="DK5" s="14"/>
      <c r="DL5" s="15"/>
      <c r="DM5" s="16">
        <f t="shared" si="16"/>
        <v>0</v>
      </c>
      <c r="DN5" s="17"/>
      <c r="DO5" s="18">
        <f t="shared" si="17"/>
        <v>0</v>
      </c>
      <c r="DP5" s="19"/>
      <c r="DQ5" s="20"/>
      <c r="DR5" s="22"/>
      <c r="DS5" s="21"/>
      <c r="DT5" s="13"/>
      <c r="DU5" s="14"/>
      <c r="DV5" s="15"/>
      <c r="DW5" s="16">
        <f t="shared" si="18"/>
        <v>0</v>
      </c>
      <c r="DX5" s="17"/>
      <c r="DY5" s="18">
        <f t="shared" si="19"/>
        <v>0</v>
      </c>
      <c r="DZ5" s="19"/>
      <c r="EA5" s="20"/>
      <c r="EB5" s="11"/>
      <c r="EC5" s="21"/>
      <c r="ED5" s="13"/>
      <c r="EE5" s="14"/>
      <c r="EF5" s="15"/>
      <c r="EG5" s="16">
        <f t="shared" si="20"/>
        <v>0</v>
      </c>
      <c r="EH5" s="17"/>
      <c r="EI5" s="18">
        <f t="shared" si="21"/>
        <v>0</v>
      </c>
      <c r="EJ5" s="19"/>
      <c r="EK5" s="20"/>
      <c r="EL5" s="22"/>
      <c r="EM5" s="21"/>
      <c r="EN5" s="13"/>
      <c r="EO5" s="14"/>
      <c r="EP5" s="15"/>
      <c r="EQ5" s="16">
        <f t="shared" si="22"/>
        <v>0</v>
      </c>
      <c r="ER5" s="17"/>
      <c r="ES5" s="18">
        <f t="shared" si="23"/>
        <v>0</v>
      </c>
      <c r="ET5" s="19"/>
      <c r="EU5" s="20"/>
      <c r="EV5" s="11"/>
      <c r="EW5" s="21"/>
      <c r="EX5" s="13"/>
      <c r="EY5" s="14"/>
      <c r="EZ5" s="15"/>
      <c r="FA5" s="16">
        <f t="shared" si="24"/>
        <v>0</v>
      </c>
      <c r="FB5" s="17"/>
      <c r="FC5" s="18">
        <f t="shared" si="25"/>
        <v>0</v>
      </c>
      <c r="FD5" s="19"/>
      <c r="FE5" s="20"/>
      <c r="FF5" s="22"/>
      <c r="FG5" s="21"/>
      <c r="FH5" s="13"/>
      <c r="FI5" s="14"/>
      <c r="FJ5" s="15"/>
      <c r="FK5" s="16">
        <f t="shared" si="26"/>
        <v>0</v>
      </c>
      <c r="FL5" s="17"/>
      <c r="FM5" s="18">
        <f t="shared" si="27"/>
        <v>0</v>
      </c>
      <c r="FN5" s="19"/>
      <c r="FO5" s="20"/>
      <c r="FP5" s="34"/>
      <c r="FX5" s="23">
        <v>0</v>
      </c>
    </row>
    <row r="6" spans="1:180" x14ac:dyDescent="0.15">
      <c r="A6" s="35">
        <v>5</v>
      </c>
      <c r="B6" s="36"/>
      <c r="C6" s="37"/>
      <c r="D6" s="38"/>
      <c r="E6" s="39"/>
      <c r="F6" s="40"/>
      <c r="G6" s="41">
        <f t="shared" ref="G6:G69" si="28">D6*F6</f>
        <v>0</v>
      </c>
      <c r="H6" s="42"/>
      <c r="I6" s="43">
        <f t="shared" ref="I6:I69" si="29">D6*H6</f>
        <v>0</v>
      </c>
      <c r="J6" s="44"/>
      <c r="K6" s="45"/>
      <c r="L6" s="36"/>
      <c r="M6" s="46"/>
      <c r="N6" s="38"/>
      <c r="O6" s="39"/>
      <c r="P6" s="40"/>
      <c r="Q6" s="41">
        <f t="shared" si="0"/>
        <v>0</v>
      </c>
      <c r="R6" s="42"/>
      <c r="S6" s="43">
        <f t="shared" si="1"/>
        <v>0</v>
      </c>
      <c r="T6" s="44"/>
      <c r="U6" s="45"/>
      <c r="V6" s="36"/>
      <c r="W6" s="46"/>
      <c r="X6" s="38"/>
      <c r="Y6" s="39"/>
      <c r="Z6" s="40"/>
      <c r="AA6" s="41">
        <f>X6*Z6</f>
        <v>0</v>
      </c>
      <c r="AB6" s="42"/>
      <c r="AC6" s="43">
        <f t="shared" ref="AC6:AC12" si="30">X6*AB6</f>
        <v>0</v>
      </c>
      <c r="AD6" s="44"/>
      <c r="AE6" s="45"/>
      <c r="AF6" s="33"/>
      <c r="AG6" s="46"/>
      <c r="AH6" s="38"/>
      <c r="AI6" s="39"/>
      <c r="AJ6" s="40"/>
      <c r="AK6" s="41">
        <f t="shared" si="2"/>
        <v>0</v>
      </c>
      <c r="AL6" s="42"/>
      <c r="AM6" s="43">
        <f t="shared" si="6"/>
        <v>0</v>
      </c>
      <c r="AN6" s="44"/>
      <c r="AO6" s="45"/>
      <c r="AP6" s="33"/>
      <c r="AQ6" s="46"/>
      <c r="AR6" s="38"/>
      <c r="AS6" s="39"/>
      <c r="AT6" s="40"/>
      <c r="AU6" s="41">
        <f t="shared" si="3"/>
        <v>0</v>
      </c>
      <c r="AV6" s="42"/>
      <c r="AW6" s="43">
        <f t="shared" si="7"/>
        <v>0</v>
      </c>
      <c r="AX6" s="44"/>
      <c r="AY6" s="45"/>
      <c r="AZ6" s="47"/>
      <c r="BA6" s="46"/>
      <c r="BB6" s="38"/>
      <c r="BC6" s="39"/>
      <c r="BD6" s="40"/>
      <c r="BE6" s="41">
        <f t="shared" ref="BE6:BE21" si="31">BB6*BD6</f>
        <v>0</v>
      </c>
      <c r="BF6" s="42"/>
      <c r="BG6" s="43">
        <f t="shared" ref="BG6:BG21" si="32">BB6*BF6</f>
        <v>0</v>
      </c>
      <c r="BH6" s="44"/>
      <c r="BI6" s="45"/>
      <c r="BJ6" s="36"/>
      <c r="BK6" s="46"/>
      <c r="BL6" s="38"/>
      <c r="BM6" s="39"/>
      <c r="BN6" s="40"/>
      <c r="BO6" s="41">
        <f>BL6*BN6</f>
        <v>0</v>
      </c>
      <c r="BP6" s="42"/>
      <c r="BQ6" s="43">
        <f>BL6*BP6</f>
        <v>0</v>
      </c>
      <c r="BR6" s="44"/>
      <c r="BS6" s="45"/>
      <c r="BT6" s="47"/>
      <c r="BU6" s="46"/>
      <c r="BV6" s="38"/>
      <c r="BW6" s="39"/>
      <c r="BX6" s="40"/>
      <c r="BY6" s="41">
        <f t="shared" si="4"/>
        <v>0</v>
      </c>
      <c r="BZ6" s="42"/>
      <c r="CA6" s="43">
        <f t="shared" si="5"/>
        <v>0</v>
      </c>
      <c r="CB6" s="44"/>
      <c r="CC6" s="45"/>
      <c r="CD6" s="36"/>
      <c r="CE6" s="46"/>
      <c r="CF6" s="38"/>
      <c r="CG6" s="39"/>
      <c r="CH6" s="40"/>
      <c r="CI6" s="41">
        <f t="shared" si="10"/>
        <v>0</v>
      </c>
      <c r="CJ6" s="42"/>
      <c r="CK6" s="43">
        <f t="shared" si="11"/>
        <v>0</v>
      </c>
      <c r="CL6" s="44"/>
      <c r="CM6" s="45"/>
      <c r="CN6" s="36"/>
      <c r="CO6" s="46"/>
      <c r="CP6" s="38"/>
      <c r="CQ6" s="39"/>
      <c r="CR6" s="40"/>
      <c r="CS6" s="41">
        <f t="shared" si="12"/>
        <v>0</v>
      </c>
      <c r="CT6" s="42"/>
      <c r="CU6" s="43">
        <f t="shared" si="13"/>
        <v>0</v>
      </c>
      <c r="CV6" s="44"/>
      <c r="CW6" s="45"/>
      <c r="CX6" s="47"/>
      <c r="CY6" s="46"/>
      <c r="CZ6" s="38"/>
      <c r="DA6" s="39"/>
      <c r="DB6" s="40"/>
      <c r="DC6" s="41">
        <f t="shared" si="14"/>
        <v>0</v>
      </c>
      <c r="DD6" s="42"/>
      <c r="DE6" s="43">
        <f t="shared" si="15"/>
        <v>0</v>
      </c>
      <c r="DF6" s="44"/>
      <c r="DG6" s="45"/>
      <c r="DH6" s="36"/>
      <c r="DI6" s="46"/>
      <c r="DJ6" s="38"/>
      <c r="DK6" s="39"/>
      <c r="DL6" s="40"/>
      <c r="DM6" s="41">
        <f t="shared" si="16"/>
        <v>0</v>
      </c>
      <c r="DN6" s="42"/>
      <c r="DO6" s="43">
        <f t="shared" si="17"/>
        <v>0</v>
      </c>
      <c r="DP6" s="44"/>
      <c r="DQ6" s="45"/>
      <c r="DR6" s="47"/>
      <c r="DS6" s="46"/>
      <c r="DT6" s="38"/>
      <c r="DU6" s="39"/>
      <c r="DV6" s="40"/>
      <c r="DW6" s="41">
        <f t="shared" si="18"/>
        <v>0</v>
      </c>
      <c r="DX6" s="42"/>
      <c r="DY6" s="43">
        <f t="shared" si="19"/>
        <v>0</v>
      </c>
      <c r="DZ6" s="44"/>
      <c r="EA6" s="45"/>
      <c r="EB6" s="36"/>
      <c r="EC6" s="46"/>
      <c r="ED6" s="38"/>
      <c r="EE6" s="39"/>
      <c r="EF6" s="40"/>
      <c r="EG6" s="41">
        <f t="shared" si="20"/>
        <v>0</v>
      </c>
      <c r="EH6" s="42"/>
      <c r="EI6" s="43">
        <f t="shared" si="21"/>
        <v>0</v>
      </c>
      <c r="EJ6" s="44"/>
      <c r="EK6" s="45"/>
      <c r="EL6" s="47"/>
      <c r="EM6" s="46"/>
      <c r="EN6" s="38"/>
      <c r="EO6" s="39"/>
      <c r="EP6" s="40"/>
      <c r="EQ6" s="41">
        <f t="shared" si="22"/>
        <v>0</v>
      </c>
      <c r="ER6" s="42"/>
      <c r="ES6" s="43">
        <f t="shared" si="23"/>
        <v>0</v>
      </c>
      <c r="ET6" s="44"/>
      <c r="EU6" s="45"/>
      <c r="EV6" s="36"/>
      <c r="EW6" s="46"/>
      <c r="EX6" s="38"/>
      <c r="EY6" s="39"/>
      <c r="EZ6" s="40"/>
      <c r="FA6" s="41">
        <f t="shared" si="24"/>
        <v>0</v>
      </c>
      <c r="FB6" s="42"/>
      <c r="FC6" s="43">
        <f t="shared" si="25"/>
        <v>0</v>
      </c>
      <c r="FD6" s="44"/>
      <c r="FE6" s="45"/>
      <c r="FF6" s="47"/>
      <c r="FG6" s="46"/>
      <c r="FH6" s="38"/>
      <c r="FI6" s="39"/>
      <c r="FJ6" s="40"/>
      <c r="FK6" s="41">
        <f t="shared" si="26"/>
        <v>0</v>
      </c>
      <c r="FL6" s="42"/>
      <c r="FM6" s="43">
        <f t="shared" si="27"/>
        <v>0</v>
      </c>
      <c r="FN6" s="44"/>
      <c r="FO6" s="45"/>
      <c r="FP6" s="34"/>
      <c r="FX6" s="23">
        <v>0</v>
      </c>
    </row>
    <row r="7" spans="1:180" x14ac:dyDescent="0.15">
      <c r="A7" s="10">
        <v>6</v>
      </c>
      <c r="B7" s="11"/>
      <c r="C7" s="12"/>
      <c r="D7" s="13"/>
      <c r="E7" s="14"/>
      <c r="F7" s="15"/>
      <c r="G7" s="16">
        <f t="shared" si="28"/>
        <v>0</v>
      </c>
      <c r="H7" s="17"/>
      <c r="I7" s="18">
        <f t="shared" si="29"/>
        <v>0</v>
      </c>
      <c r="J7" s="19"/>
      <c r="K7" s="20"/>
      <c r="L7" s="11"/>
      <c r="M7" s="21"/>
      <c r="N7" s="13"/>
      <c r="O7" s="14"/>
      <c r="P7" s="15"/>
      <c r="Q7" s="16">
        <f t="shared" si="0"/>
        <v>0</v>
      </c>
      <c r="R7" s="17"/>
      <c r="S7" s="18">
        <f t="shared" si="1"/>
        <v>0</v>
      </c>
      <c r="T7" s="19"/>
      <c r="U7" s="20"/>
      <c r="V7" s="22"/>
      <c r="W7" s="21"/>
      <c r="X7" s="13"/>
      <c r="Y7" s="14"/>
      <c r="Z7" s="15"/>
      <c r="AA7" s="16">
        <f t="shared" ref="AA7:AA12" si="33">X7*Z7</f>
        <v>0</v>
      </c>
      <c r="AB7" s="17"/>
      <c r="AC7" s="18">
        <f t="shared" si="30"/>
        <v>0</v>
      </c>
      <c r="AD7" s="19"/>
      <c r="AE7" s="20"/>
      <c r="AF7" s="22"/>
      <c r="AG7" s="21"/>
      <c r="AH7" s="13"/>
      <c r="AI7" s="14"/>
      <c r="AJ7" s="15"/>
      <c r="AK7" s="16">
        <f t="shared" si="2"/>
        <v>0</v>
      </c>
      <c r="AL7" s="17"/>
      <c r="AM7" s="18">
        <f t="shared" si="6"/>
        <v>0</v>
      </c>
      <c r="AN7" s="19"/>
      <c r="AO7" s="20"/>
      <c r="AP7" s="22"/>
      <c r="AQ7" s="21"/>
      <c r="AR7" s="13"/>
      <c r="AS7" s="14"/>
      <c r="AT7" s="15"/>
      <c r="AU7" s="16">
        <f t="shared" si="3"/>
        <v>0</v>
      </c>
      <c r="AV7" s="17"/>
      <c r="AW7" s="18">
        <f t="shared" si="7"/>
        <v>0</v>
      </c>
      <c r="AX7" s="19"/>
      <c r="AY7" s="20"/>
      <c r="AZ7" s="33"/>
      <c r="BA7" s="21"/>
      <c r="BB7" s="13"/>
      <c r="BC7" s="14"/>
      <c r="BD7" s="15"/>
      <c r="BE7" s="16">
        <f t="shared" si="31"/>
        <v>0</v>
      </c>
      <c r="BF7" s="17"/>
      <c r="BG7" s="18">
        <f t="shared" si="32"/>
        <v>0</v>
      </c>
      <c r="BH7" s="19"/>
      <c r="BI7" s="20"/>
      <c r="BJ7" s="22"/>
      <c r="BK7" s="21"/>
      <c r="BL7" s="13"/>
      <c r="BM7" s="14"/>
      <c r="BN7" s="15"/>
      <c r="BO7" s="16">
        <f>BL7*BN7</f>
        <v>0</v>
      </c>
      <c r="BP7" s="17"/>
      <c r="BQ7" s="18">
        <f>BL7*BP7</f>
        <v>0</v>
      </c>
      <c r="BR7" s="19"/>
      <c r="BS7" s="20"/>
      <c r="BT7" s="22"/>
      <c r="BU7" s="21"/>
      <c r="BV7" s="13"/>
      <c r="BW7" s="14"/>
      <c r="BX7" s="15"/>
      <c r="BY7" s="16">
        <f t="shared" si="4"/>
        <v>0</v>
      </c>
      <c r="BZ7" s="17"/>
      <c r="CA7" s="18">
        <f t="shared" si="5"/>
        <v>0</v>
      </c>
      <c r="CB7" s="19"/>
      <c r="CC7" s="20"/>
      <c r="CD7" s="22"/>
      <c r="CE7" s="21"/>
      <c r="CF7" s="13"/>
      <c r="CG7" s="14"/>
      <c r="CH7" s="15"/>
      <c r="CI7" s="16">
        <f t="shared" si="10"/>
        <v>0</v>
      </c>
      <c r="CJ7" s="17"/>
      <c r="CK7" s="18">
        <f t="shared" si="11"/>
        <v>0</v>
      </c>
      <c r="CL7" s="19"/>
      <c r="CM7" s="20"/>
      <c r="CN7" s="11"/>
      <c r="CO7" s="21"/>
      <c r="CP7" s="13"/>
      <c r="CQ7" s="14"/>
      <c r="CR7" s="15"/>
      <c r="CS7" s="16">
        <f t="shared" si="12"/>
        <v>0</v>
      </c>
      <c r="CT7" s="17"/>
      <c r="CU7" s="18">
        <f t="shared" si="13"/>
        <v>0</v>
      </c>
      <c r="CV7" s="19"/>
      <c r="CW7" s="20"/>
      <c r="CX7" s="22"/>
      <c r="CY7" s="21"/>
      <c r="CZ7" s="13"/>
      <c r="DA7" s="14"/>
      <c r="DB7" s="15"/>
      <c r="DC7" s="16">
        <f t="shared" si="14"/>
        <v>0</v>
      </c>
      <c r="DD7" s="17"/>
      <c r="DE7" s="18">
        <f t="shared" si="15"/>
        <v>0</v>
      </c>
      <c r="DF7" s="19"/>
      <c r="DG7" s="20"/>
      <c r="DH7" s="11"/>
      <c r="DI7" s="21"/>
      <c r="DJ7" s="13"/>
      <c r="DK7" s="14"/>
      <c r="DL7" s="15"/>
      <c r="DM7" s="16">
        <f t="shared" si="16"/>
        <v>0</v>
      </c>
      <c r="DN7" s="17"/>
      <c r="DO7" s="18">
        <f t="shared" si="17"/>
        <v>0</v>
      </c>
      <c r="DP7" s="19"/>
      <c r="DQ7" s="20"/>
      <c r="DR7" s="22"/>
      <c r="DS7" s="21"/>
      <c r="DT7" s="13"/>
      <c r="DU7" s="14"/>
      <c r="DV7" s="15"/>
      <c r="DW7" s="16">
        <f t="shared" si="18"/>
        <v>0</v>
      </c>
      <c r="DX7" s="17"/>
      <c r="DY7" s="18">
        <f t="shared" si="19"/>
        <v>0</v>
      </c>
      <c r="DZ7" s="19"/>
      <c r="EA7" s="20"/>
      <c r="EB7" s="11"/>
      <c r="EC7" s="21"/>
      <c r="ED7" s="13"/>
      <c r="EE7" s="14"/>
      <c r="EF7" s="15"/>
      <c r="EG7" s="16">
        <f t="shared" si="20"/>
        <v>0</v>
      </c>
      <c r="EH7" s="17"/>
      <c r="EI7" s="18">
        <f t="shared" si="21"/>
        <v>0</v>
      </c>
      <c r="EJ7" s="19"/>
      <c r="EK7" s="20"/>
      <c r="EL7" s="22"/>
      <c r="EM7" s="21"/>
      <c r="EN7" s="13"/>
      <c r="EO7" s="14"/>
      <c r="EP7" s="15"/>
      <c r="EQ7" s="16">
        <f t="shared" si="22"/>
        <v>0</v>
      </c>
      <c r="ER7" s="17"/>
      <c r="ES7" s="18">
        <f t="shared" si="23"/>
        <v>0</v>
      </c>
      <c r="ET7" s="19"/>
      <c r="EU7" s="20"/>
      <c r="EV7" s="11"/>
      <c r="EW7" s="21"/>
      <c r="EX7" s="13"/>
      <c r="EY7" s="14"/>
      <c r="EZ7" s="15"/>
      <c r="FA7" s="16">
        <f t="shared" si="24"/>
        <v>0</v>
      </c>
      <c r="FB7" s="17"/>
      <c r="FC7" s="18">
        <f t="shared" si="25"/>
        <v>0</v>
      </c>
      <c r="FD7" s="19"/>
      <c r="FE7" s="20"/>
      <c r="FF7" s="22"/>
      <c r="FG7" s="21"/>
      <c r="FH7" s="13"/>
      <c r="FI7" s="14"/>
      <c r="FJ7" s="15"/>
      <c r="FK7" s="16">
        <f t="shared" si="26"/>
        <v>0</v>
      </c>
      <c r="FL7" s="17"/>
      <c r="FM7" s="18">
        <f t="shared" si="27"/>
        <v>0</v>
      </c>
      <c r="FN7" s="19"/>
      <c r="FO7" s="20"/>
      <c r="FP7" s="34"/>
    </row>
    <row r="8" spans="1:180" x14ac:dyDescent="0.15">
      <c r="A8" s="24">
        <v>7</v>
      </c>
      <c r="B8" s="25"/>
      <c r="C8" s="26"/>
      <c r="D8" s="27"/>
      <c r="E8" s="28"/>
      <c r="F8" s="29"/>
      <c r="G8" s="16">
        <f t="shared" si="28"/>
        <v>0</v>
      </c>
      <c r="H8" s="30"/>
      <c r="I8" s="18">
        <f t="shared" si="29"/>
        <v>0</v>
      </c>
      <c r="J8" s="31"/>
      <c r="K8" s="20"/>
      <c r="L8" s="25"/>
      <c r="M8" s="32"/>
      <c r="N8" s="27"/>
      <c r="O8" s="28"/>
      <c r="P8" s="29"/>
      <c r="Q8" s="16">
        <f t="shared" si="0"/>
        <v>0</v>
      </c>
      <c r="R8" s="30"/>
      <c r="S8" s="18">
        <f t="shared" si="1"/>
        <v>0</v>
      </c>
      <c r="T8" s="31"/>
      <c r="U8" s="20"/>
      <c r="V8" s="33"/>
      <c r="W8" s="32"/>
      <c r="X8" s="27"/>
      <c r="Y8" s="28"/>
      <c r="Z8" s="29"/>
      <c r="AA8" s="16">
        <f t="shared" si="33"/>
        <v>0</v>
      </c>
      <c r="AB8" s="30"/>
      <c r="AC8" s="18">
        <f t="shared" si="30"/>
        <v>0</v>
      </c>
      <c r="AD8" s="31"/>
      <c r="AE8" s="20"/>
      <c r="AF8" s="33"/>
      <c r="AG8" s="32"/>
      <c r="AH8" s="27"/>
      <c r="AI8" s="28"/>
      <c r="AJ8" s="29"/>
      <c r="AK8" s="16">
        <f t="shared" si="2"/>
        <v>0</v>
      </c>
      <c r="AL8" s="30"/>
      <c r="AM8" s="18">
        <f t="shared" si="6"/>
        <v>0</v>
      </c>
      <c r="AN8" s="31"/>
      <c r="AO8" s="20"/>
      <c r="AP8" s="33"/>
      <c r="AQ8" s="32"/>
      <c r="AR8" s="27"/>
      <c r="AS8" s="28"/>
      <c r="AT8" s="29"/>
      <c r="AU8" s="16">
        <f t="shared" si="3"/>
        <v>0</v>
      </c>
      <c r="AV8" s="30"/>
      <c r="AW8" s="18">
        <f t="shared" si="7"/>
        <v>0</v>
      </c>
      <c r="AX8" s="31"/>
      <c r="AY8" s="20"/>
      <c r="AZ8" s="33"/>
      <c r="BA8" s="32"/>
      <c r="BB8" s="27"/>
      <c r="BC8" s="28"/>
      <c r="BD8" s="29"/>
      <c r="BE8" s="16">
        <f t="shared" si="31"/>
        <v>0</v>
      </c>
      <c r="BF8" s="30"/>
      <c r="BG8" s="18">
        <f t="shared" si="32"/>
        <v>0</v>
      </c>
      <c r="BH8" s="31"/>
      <c r="BI8" s="20"/>
      <c r="BJ8" s="33"/>
      <c r="BK8" s="32"/>
      <c r="BL8" s="27"/>
      <c r="BM8" s="28"/>
      <c r="BN8" s="29"/>
      <c r="BO8" s="16">
        <f t="shared" si="8"/>
        <v>0</v>
      </c>
      <c r="BP8" s="30"/>
      <c r="BQ8" s="18">
        <f t="shared" si="9"/>
        <v>0</v>
      </c>
      <c r="BR8" s="31"/>
      <c r="BS8" s="20"/>
      <c r="BT8" s="33"/>
      <c r="BU8" s="32"/>
      <c r="BV8" s="27"/>
      <c r="BW8" s="28"/>
      <c r="BX8" s="29"/>
      <c r="BY8" s="16">
        <f t="shared" si="4"/>
        <v>0</v>
      </c>
      <c r="BZ8" s="30"/>
      <c r="CA8" s="18">
        <f t="shared" si="5"/>
        <v>0</v>
      </c>
      <c r="CB8" s="31"/>
      <c r="CC8" s="20"/>
      <c r="CD8" s="33"/>
      <c r="CE8" s="32"/>
      <c r="CF8" s="27"/>
      <c r="CG8" s="28"/>
      <c r="CH8" s="29"/>
      <c r="CI8" s="16">
        <f t="shared" si="10"/>
        <v>0</v>
      </c>
      <c r="CJ8" s="30"/>
      <c r="CK8" s="18">
        <f t="shared" si="11"/>
        <v>0</v>
      </c>
      <c r="CL8" s="31"/>
      <c r="CM8" s="20"/>
      <c r="CN8" s="25"/>
      <c r="CO8" s="32"/>
      <c r="CP8" s="27"/>
      <c r="CQ8" s="28"/>
      <c r="CR8" s="29"/>
      <c r="CS8" s="16">
        <f t="shared" si="12"/>
        <v>0</v>
      </c>
      <c r="CT8" s="30"/>
      <c r="CU8" s="18">
        <f t="shared" si="13"/>
        <v>0</v>
      </c>
      <c r="CV8" s="31"/>
      <c r="CW8" s="20"/>
      <c r="CX8" s="33"/>
      <c r="CY8" s="32"/>
      <c r="CZ8" s="27"/>
      <c r="DA8" s="28"/>
      <c r="DB8" s="29"/>
      <c r="DC8" s="16">
        <f t="shared" si="14"/>
        <v>0</v>
      </c>
      <c r="DD8" s="30"/>
      <c r="DE8" s="18">
        <f t="shared" si="15"/>
        <v>0</v>
      </c>
      <c r="DF8" s="31"/>
      <c r="DG8" s="20"/>
      <c r="DH8" s="25"/>
      <c r="DI8" s="32"/>
      <c r="DJ8" s="27"/>
      <c r="DK8" s="28"/>
      <c r="DL8" s="29"/>
      <c r="DM8" s="16">
        <f t="shared" si="16"/>
        <v>0</v>
      </c>
      <c r="DN8" s="30"/>
      <c r="DO8" s="18">
        <f t="shared" si="17"/>
        <v>0</v>
      </c>
      <c r="DP8" s="31"/>
      <c r="DQ8" s="20"/>
      <c r="DR8" s="33"/>
      <c r="DS8" s="32"/>
      <c r="DT8" s="27"/>
      <c r="DU8" s="28"/>
      <c r="DV8" s="29"/>
      <c r="DW8" s="16">
        <f t="shared" si="18"/>
        <v>0</v>
      </c>
      <c r="DX8" s="30"/>
      <c r="DY8" s="18">
        <f t="shared" si="19"/>
        <v>0</v>
      </c>
      <c r="DZ8" s="31"/>
      <c r="EA8" s="20"/>
      <c r="EB8" s="25"/>
      <c r="EC8" s="32"/>
      <c r="ED8" s="27"/>
      <c r="EE8" s="28"/>
      <c r="EF8" s="29"/>
      <c r="EG8" s="16">
        <f t="shared" si="20"/>
        <v>0</v>
      </c>
      <c r="EH8" s="30"/>
      <c r="EI8" s="18">
        <f t="shared" si="21"/>
        <v>0</v>
      </c>
      <c r="EJ8" s="31"/>
      <c r="EK8" s="20"/>
      <c r="EL8" s="33"/>
      <c r="EM8" s="32"/>
      <c r="EN8" s="27"/>
      <c r="EO8" s="28"/>
      <c r="EP8" s="29"/>
      <c r="EQ8" s="16">
        <f t="shared" si="22"/>
        <v>0</v>
      </c>
      <c r="ER8" s="30"/>
      <c r="ES8" s="18">
        <f t="shared" si="23"/>
        <v>0</v>
      </c>
      <c r="ET8" s="31"/>
      <c r="EU8" s="20"/>
      <c r="EV8" s="25"/>
      <c r="EW8" s="32"/>
      <c r="EX8" s="27"/>
      <c r="EY8" s="28"/>
      <c r="EZ8" s="29"/>
      <c r="FA8" s="16">
        <f t="shared" si="24"/>
        <v>0</v>
      </c>
      <c r="FB8" s="30"/>
      <c r="FC8" s="18">
        <f t="shared" si="25"/>
        <v>0</v>
      </c>
      <c r="FD8" s="31"/>
      <c r="FE8" s="20"/>
      <c r="FF8" s="33"/>
      <c r="FG8" s="32"/>
      <c r="FH8" s="27"/>
      <c r="FI8" s="28"/>
      <c r="FJ8" s="29"/>
      <c r="FK8" s="16">
        <f t="shared" si="26"/>
        <v>0</v>
      </c>
      <c r="FL8" s="30"/>
      <c r="FM8" s="18">
        <f t="shared" si="27"/>
        <v>0</v>
      </c>
      <c r="FN8" s="31"/>
      <c r="FO8" s="20"/>
      <c r="FP8" s="34"/>
    </row>
    <row r="9" spans="1:180" x14ac:dyDescent="0.15">
      <c r="A9" s="24">
        <v>8</v>
      </c>
      <c r="B9" s="25"/>
      <c r="C9" s="26"/>
      <c r="D9" s="27"/>
      <c r="E9" s="28"/>
      <c r="F9" s="29"/>
      <c r="G9" s="16">
        <f t="shared" si="28"/>
        <v>0</v>
      </c>
      <c r="H9" s="30"/>
      <c r="I9" s="18">
        <f t="shared" si="29"/>
        <v>0</v>
      </c>
      <c r="J9" s="31"/>
      <c r="K9" s="20"/>
      <c r="L9" s="25"/>
      <c r="M9" s="32"/>
      <c r="N9" s="27"/>
      <c r="O9" s="28"/>
      <c r="P9" s="29"/>
      <c r="Q9" s="16">
        <f t="shared" si="0"/>
        <v>0</v>
      </c>
      <c r="R9" s="30"/>
      <c r="S9" s="18">
        <f t="shared" si="1"/>
        <v>0</v>
      </c>
      <c r="T9" s="31"/>
      <c r="U9" s="20"/>
      <c r="V9" s="33"/>
      <c r="W9" s="32"/>
      <c r="X9" s="27"/>
      <c r="Y9" s="28"/>
      <c r="Z9" s="29"/>
      <c r="AA9" s="16">
        <f t="shared" si="33"/>
        <v>0</v>
      </c>
      <c r="AB9" s="30"/>
      <c r="AC9" s="18">
        <f t="shared" si="30"/>
        <v>0</v>
      </c>
      <c r="AD9" s="31"/>
      <c r="AE9" s="20"/>
      <c r="AF9" s="33"/>
      <c r="AG9" s="32"/>
      <c r="AH9" s="27"/>
      <c r="AI9" s="28"/>
      <c r="AJ9" s="29"/>
      <c r="AK9" s="16">
        <f t="shared" si="2"/>
        <v>0</v>
      </c>
      <c r="AL9" s="30"/>
      <c r="AM9" s="18">
        <f t="shared" si="6"/>
        <v>0</v>
      </c>
      <c r="AN9" s="31"/>
      <c r="AO9" s="20"/>
      <c r="AP9" s="33"/>
      <c r="AQ9" s="32"/>
      <c r="AR9" s="27"/>
      <c r="AS9" s="28"/>
      <c r="AT9" s="29"/>
      <c r="AU9" s="16">
        <f t="shared" si="3"/>
        <v>0</v>
      </c>
      <c r="AV9" s="30"/>
      <c r="AW9" s="18">
        <f t="shared" si="7"/>
        <v>0</v>
      </c>
      <c r="AX9" s="31"/>
      <c r="AY9" s="20"/>
      <c r="AZ9" s="33"/>
      <c r="BA9" s="32"/>
      <c r="BB9" s="27"/>
      <c r="BC9" s="28"/>
      <c r="BD9" s="29"/>
      <c r="BE9" s="16">
        <f t="shared" si="31"/>
        <v>0</v>
      </c>
      <c r="BF9" s="30"/>
      <c r="BG9" s="18">
        <f t="shared" si="32"/>
        <v>0</v>
      </c>
      <c r="BH9" s="31"/>
      <c r="BI9" s="20"/>
      <c r="BJ9" s="33"/>
      <c r="BK9" s="32"/>
      <c r="BL9" s="27"/>
      <c r="BM9" s="28"/>
      <c r="BN9" s="29"/>
      <c r="BO9" s="16">
        <f t="shared" si="8"/>
        <v>0</v>
      </c>
      <c r="BP9" s="30"/>
      <c r="BQ9" s="18">
        <f t="shared" si="9"/>
        <v>0</v>
      </c>
      <c r="BR9" s="31"/>
      <c r="BS9" s="20"/>
      <c r="BT9" s="33"/>
      <c r="BU9" s="32"/>
      <c r="BV9" s="27"/>
      <c r="BW9" s="28"/>
      <c r="BX9" s="29"/>
      <c r="BY9" s="16">
        <f t="shared" si="4"/>
        <v>0</v>
      </c>
      <c r="BZ9" s="30"/>
      <c r="CA9" s="18">
        <f t="shared" si="5"/>
        <v>0</v>
      </c>
      <c r="CB9" s="31"/>
      <c r="CC9" s="20"/>
      <c r="CD9" s="33"/>
      <c r="CE9" s="32"/>
      <c r="CF9" s="27"/>
      <c r="CG9" s="28"/>
      <c r="CH9" s="29"/>
      <c r="CI9" s="16">
        <f t="shared" si="10"/>
        <v>0</v>
      </c>
      <c r="CJ9" s="30"/>
      <c r="CK9" s="18">
        <f t="shared" si="11"/>
        <v>0</v>
      </c>
      <c r="CL9" s="31"/>
      <c r="CM9" s="20"/>
      <c r="CN9" s="25"/>
      <c r="CO9" s="32"/>
      <c r="CP9" s="27"/>
      <c r="CQ9" s="28"/>
      <c r="CR9" s="29"/>
      <c r="CS9" s="16">
        <f t="shared" si="12"/>
        <v>0</v>
      </c>
      <c r="CT9" s="30"/>
      <c r="CU9" s="18">
        <f t="shared" si="13"/>
        <v>0</v>
      </c>
      <c r="CV9" s="31"/>
      <c r="CW9" s="20"/>
      <c r="CX9" s="33"/>
      <c r="CY9" s="32"/>
      <c r="CZ9" s="27"/>
      <c r="DA9" s="28"/>
      <c r="DB9" s="29"/>
      <c r="DC9" s="16">
        <f t="shared" si="14"/>
        <v>0</v>
      </c>
      <c r="DD9" s="30"/>
      <c r="DE9" s="18">
        <f t="shared" si="15"/>
        <v>0</v>
      </c>
      <c r="DF9" s="31"/>
      <c r="DG9" s="20"/>
      <c r="DH9" s="25"/>
      <c r="DI9" s="32"/>
      <c r="DJ9" s="27"/>
      <c r="DK9" s="28"/>
      <c r="DL9" s="29"/>
      <c r="DM9" s="16">
        <f t="shared" si="16"/>
        <v>0</v>
      </c>
      <c r="DN9" s="30"/>
      <c r="DO9" s="18">
        <f t="shared" si="17"/>
        <v>0</v>
      </c>
      <c r="DP9" s="31"/>
      <c r="DQ9" s="20"/>
      <c r="DR9" s="33"/>
      <c r="DS9" s="32"/>
      <c r="DT9" s="27"/>
      <c r="DU9" s="28"/>
      <c r="DV9" s="29"/>
      <c r="DW9" s="16">
        <f t="shared" si="18"/>
        <v>0</v>
      </c>
      <c r="DX9" s="30"/>
      <c r="DY9" s="18">
        <f t="shared" si="19"/>
        <v>0</v>
      </c>
      <c r="DZ9" s="31"/>
      <c r="EA9" s="20"/>
      <c r="EB9" s="25"/>
      <c r="EC9" s="32"/>
      <c r="ED9" s="27"/>
      <c r="EE9" s="28"/>
      <c r="EF9" s="29"/>
      <c r="EG9" s="16">
        <f t="shared" si="20"/>
        <v>0</v>
      </c>
      <c r="EH9" s="30"/>
      <c r="EI9" s="18">
        <f t="shared" si="21"/>
        <v>0</v>
      </c>
      <c r="EJ9" s="31"/>
      <c r="EK9" s="20"/>
      <c r="EL9" s="33"/>
      <c r="EM9" s="32"/>
      <c r="EN9" s="27"/>
      <c r="EO9" s="28"/>
      <c r="EP9" s="29"/>
      <c r="EQ9" s="16">
        <f t="shared" si="22"/>
        <v>0</v>
      </c>
      <c r="ER9" s="30"/>
      <c r="ES9" s="18">
        <f t="shared" si="23"/>
        <v>0</v>
      </c>
      <c r="ET9" s="31"/>
      <c r="EU9" s="20"/>
      <c r="EV9" s="25"/>
      <c r="EW9" s="32"/>
      <c r="EX9" s="27"/>
      <c r="EY9" s="28"/>
      <c r="EZ9" s="29"/>
      <c r="FA9" s="16">
        <f t="shared" si="24"/>
        <v>0</v>
      </c>
      <c r="FB9" s="30"/>
      <c r="FC9" s="18">
        <f t="shared" si="25"/>
        <v>0</v>
      </c>
      <c r="FD9" s="31"/>
      <c r="FE9" s="20"/>
      <c r="FF9" s="33"/>
      <c r="FG9" s="32"/>
      <c r="FH9" s="27"/>
      <c r="FI9" s="28"/>
      <c r="FJ9" s="29"/>
      <c r="FK9" s="16">
        <f t="shared" si="26"/>
        <v>0</v>
      </c>
      <c r="FL9" s="30"/>
      <c r="FM9" s="18">
        <f t="shared" si="27"/>
        <v>0</v>
      </c>
      <c r="FN9" s="31"/>
      <c r="FO9" s="20"/>
      <c r="FP9" s="34"/>
    </row>
    <row r="10" spans="1:180" x14ac:dyDescent="0.15">
      <c r="A10" s="24">
        <v>9</v>
      </c>
      <c r="B10" s="25"/>
      <c r="C10" s="26"/>
      <c r="D10" s="27"/>
      <c r="E10" s="28"/>
      <c r="F10" s="29"/>
      <c r="G10" s="16">
        <f t="shared" si="28"/>
        <v>0</v>
      </c>
      <c r="H10" s="30"/>
      <c r="I10" s="18">
        <f t="shared" si="29"/>
        <v>0</v>
      </c>
      <c r="J10" s="31"/>
      <c r="K10" s="20"/>
      <c r="L10" s="25"/>
      <c r="M10" s="32"/>
      <c r="N10" s="27"/>
      <c r="O10" s="28"/>
      <c r="P10" s="29"/>
      <c r="Q10" s="16">
        <f t="shared" si="0"/>
        <v>0</v>
      </c>
      <c r="R10" s="30"/>
      <c r="S10" s="18">
        <f t="shared" si="1"/>
        <v>0</v>
      </c>
      <c r="T10" s="31"/>
      <c r="U10" s="20"/>
      <c r="V10" s="33"/>
      <c r="W10" s="32"/>
      <c r="X10" s="27"/>
      <c r="Y10" s="28"/>
      <c r="Z10" s="29"/>
      <c r="AA10" s="16">
        <f t="shared" si="33"/>
        <v>0</v>
      </c>
      <c r="AB10" s="30"/>
      <c r="AC10" s="18">
        <f t="shared" si="30"/>
        <v>0</v>
      </c>
      <c r="AD10" s="31"/>
      <c r="AE10" s="20"/>
      <c r="AF10" s="33"/>
      <c r="AG10" s="32"/>
      <c r="AH10" s="27"/>
      <c r="AI10" s="28"/>
      <c r="AJ10" s="29"/>
      <c r="AK10" s="16">
        <f t="shared" si="2"/>
        <v>0</v>
      </c>
      <c r="AL10" s="30"/>
      <c r="AM10" s="18">
        <f t="shared" si="6"/>
        <v>0</v>
      </c>
      <c r="AN10" s="31"/>
      <c r="AO10" s="20"/>
      <c r="AP10" s="33"/>
      <c r="AQ10" s="32"/>
      <c r="AR10" s="27"/>
      <c r="AS10" s="28"/>
      <c r="AT10" s="29"/>
      <c r="AU10" s="16">
        <f t="shared" si="3"/>
        <v>0</v>
      </c>
      <c r="AV10" s="30"/>
      <c r="AW10" s="18">
        <f t="shared" si="7"/>
        <v>0</v>
      </c>
      <c r="AX10" s="31"/>
      <c r="AY10" s="20"/>
      <c r="AZ10" s="33"/>
      <c r="BA10" s="32"/>
      <c r="BB10" s="27"/>
      <c r="BC10" s="28"/>
      <c r="BD10" s="29"/>
      <c r="BE10" s="16">
        <f>BB10*BD10</f>
        <v>0</v>
      </c>
      <c r="BF10" s="30"/>
      <c r="BG10" s="18">
        <f>BB10*BF10</f>
        <v>0</v>
      </c>
      <c r="BH10" s="31"/>
      <c r="BI10" s="20"/>
      <c r="BJ10" s="33"/>
      <c r="BK10" s="32"/>
      <c r="BL10" s="27"/>
      <c r="BM10" s="28"/>
      <c r="BN10" s="29"/>
      <c r="BO10" s="16">
        <f t="shared" si="8"/>
        <v>0</v>
      </c>
      <c r="BP10" s="30"/>
      <c r="BQ10" s="18">
        <f t="shared" si="9"/>
        <v>0</v>
      </c>
      <c r="BR10" s="31"/>
      <c r="BS10" s="20"/>
      <c r="BT10" s="33"/>
      <c r="BU10" s="32"/>
      <c r="BV10" s="27"/>
      <c r="BW10" s="28"/>
      <c r="BX10" s="29"/>
      <c r="BY10" s="16">
        <f t="shared" si="4"/>
        <v>0</v>
      </c>
      <c r="BZ10" s="30"/>
      <c r="CA10" s="18">
        <f t="shared" si="5"/>
        <v>0</v>
      </c>
      <c r="CB10" s="31"/>
      <c r="CC10" s="20"/>
      <c r="CD10" s="33"/>
      <c r="CE10" s="32"/>
      <c r="CF10" s="27"/>
      <c r="CG10" s="28"/>
      <c r="CH10" s="29"/>
      <c r="CI10" s="16">
        <f t="shared" si="10"/>
        <v>0</v>
      </c>
      <c r="CJ10" s="30"/>
      <c r="CK10" s="18">
        <f t="shared" si="11"/>
        <v>0</v>
      </c>
      <c r="CL10" s="31"/>
      <c r="CM10" s="20"/>
      <c r="CN10" s="25"/>
      <c r="CO10" s="32"/>
      <c r="CP10" s="27"/>
      <c r="CQ10" s="28"/>
      <c r="CR10" s="29"/>
      <c r="CS10" s="16">
        <f t="shared" si="12"/>
        <v>0</v>
      </c>
      <c r="CT10" s="30"/>
      <c r="CU10" s="18">
        <f t="shared" si="13"/>
        <v>0</v>
      </c>
      <c r="CV10" s="31"/>
      <c r="CW10" s="20"/>
      <c r="CX10" s="33"/>
      <c r="CY10" s="32"/>
      <c r="CZ10" s="27"/>
      <c r="DA10" s="28"/>
      <c r="DB10" s="29"/>
      <c r="DC10" s="16">
        <f t="shared" si="14"/>
        <v>0</v>
      </c>
      <c r="DD10" s="30"/>
      <c r="DE10" s="18">
        <f t="shared" si="15"/>
        <v>0</v>
      </c>
      <c r="DF10" s="31"/>
      <c r="DG10" s="20"/>
      <c r="DH10" s="25"/>
      <c r="DI10" s="32"/>
      <c r="DJ10" s="27"/>
      <c r="DK10" s="28"/>
      <c r="DL10" s="29"/>
      <c r="DM10" s="16">
        <f t="shared" si="16"/>
        <v>0</v>
      </c>
      <c r="DN10" s="30"/>
      <c r="DO10" s="18">
        <f t="shared" si="17"/>
        <v>0</v>
      </c>
      <c r="DP10" s="31"/>
      <c r="DQ10" s="20"/>
      <c r="DR10" s="33"/>
      <c r="DS10" s="32"/>
      <c r="DT10" s="27"/>
      <c r="DU10" s="28"/>
      <c r="DV10" s="29"/>
      <c r="DW10" s="16">
        <f t="shared" si="18"/>
        <v>0</v>
      </c>
      <c r="DX10" s="30"/>
      <c r="DY10" s="18">
        <f t="shared" si="19"/>
        <v>0</v>
      </c>
      <c r="DZ10" s="31"/>
      <c r="EA10" s="20"/>
      <c r="EB10" s="25"/>
      <c r="EC10" s="32"/>
      <c r="ED10" s="27"/>
      <c r="EE10" s="28"/>
      <c r="EF10" s="29"/>
      <c r="EG10" s="16">
        <f t="shared" si="20"/>
        <v>0</v>
      </c>
      <c r="EH10" s="30"/>
      <c r="EI10" s="18">
        <f t="shared" si="21"/>
        <v>0</v>
      </c>
      <c r="EJ10" s="31"/>
      <c r="EK10" s="20"/>
      <c r="EL10" s="33"/>
      <c r="EM10" s="32"/>
      <c r="EN10" s="27"/>
      <c r="EO10" s="28"/>
      <c r="EP10" s="29"/>
      <c r="EQ10" s="16">
        <f t="shared" si="22"/>
        <v>0</v>
      </c>
      <c r="ER10" s="30"/>
      <c r="ES10" s="18">
        <f t="shared" si="23"/>
        <v>0</v>
      </c>
      <c r="ET10" s="31"/>
      <c r="EU10" s="20"/>
      <c r="EV10" s="25"/>
      <c r="EW10" s="32"/>
      <c r="EX10" s="27"/>
      <c r="EY10" s="28"/>
      <c r="EZ10" s="29"/>
      <c r="FA10" s="16">
        <f t="shared" si="24"/>
        <v>0</v>
      </c>
      <c r="FB10" s="30"/>
      <c r="FC10" s="18">
        <f t="shared" si="25"/>
        <v>0</v>
      </c>
      <c r="FD10" s="31"/>
      <c r="FE10" s="20"/>
      <c r="FF10" s="33"/>
      <c r="FG10" s="32"/>
      <c r="FH10" s="27"/>
      <c r="FI10" s="28"/>
      <c r="FJ10" s="29"/>
      <c r="FK10" s="16">
        <f t="shared" si="26"/>
        <v>0</v>
      </c>
      <c r="FL10" s="30"/>
      <c r="FM10" s="18">
        <f t="shared" si="27"/>
        <v>0</v>
      </c>
      <c r="FN10" s="31"/>
      <c r="FO10" s="20"/>
      <c r="FP10" s="34"/>
    </row>
    <row r="11" spans="1:180" ht="14.25" thickBot="1" x14ac:dyDescent="0.2">
      <c r="A11" s="48">
        <v>10</v>
      </c>
      <c r="B11" s="49"/>
      <c r="C11" s="50"/>
      <c r="D11" s="51"/>
      <c r="E11" s="52"/>
      <c r="F11" s="53"/>
      <c r="G11" s="54">
        <f t="shared" si="28"/>
        <v>0</v>
      </c>
      <c r="H11" s="55"/>
      <c r="I11" s="56">
        <f t="shared" si="29"/>
        <v>0</v>
      </c>
      <c r="J11" s="57"/>
      <c r="K11" s="58"/>
      <c r="L11" s="49"/>
      <c r="M11" s="59"/>
      <c r="N11" s="51"/>
      <c r="O11" s="52"/>
      <c r="P11" s="53"/>
      <c r="Q11" s="54">
        <f t="shared" si="0"/>
        <v>0</v>
      </c>
      <c r="R11" s="55"/>
      <c r="S11" s="56">
        <f t="shared" si="1"/>
        <v>0</v>
      </c>
      <c r="T11" s="57"/>
      <c r="U11" s="58"/>
      <c r="V11" s="60"/>
      <c r="W11" s="59"/>
      <c r="X11" s="51"/>
      <c r="Y11" s="52"/>
      <c r="Z11" s="53"/>
      <c r="AA11" s="54">
        <f t="shared" si="33"/>
        <v>0</v>
      </c>
      <c r="AB11" s="55"/>
      <c r="AC11" s="56">
        <f t="shared" si="30"/>
        <v>0</v>
      </c>
      <c r="AD11" s="57"/>
      <c r="AE11" s="58"/>
      <c r="AF11" s="60"/>
      <c r="AG11" s="59"/>
      <c r="AH11" s="51"/>
      <c r="AI11" s="52"/>
      <c r="AJ11" s="53"/>
      <c r="AK11" s="54">
        <f t="shared" si="2"/>
        <v>0</v>
      </c>
      <c r="AL11" s="55"/>
      <c r="AM11" s="56">
        <f t="shared" si="6"/>
        <v>0</v>
      </c>
      <c r="AN11" s="57"/>
      <c r="AO11" s="58"/>
      <c r="AP11" s="60"/>
      <c r="AQ11" s="59"/>
      <c r="AR11" s="51"/>
      <c r="AS11" s="52"/>
      <c r="AT11" s="53"/>
      <c r="AU11" s="54">
        <f t="shared" si="3"/>
        <v>0</v>
      </c>
      <c r="AV11" s="55"/>
      <c r="AW11" s="56">
        <f>AR11*AV11</f>
        <v>0</v>
      </c>
      <c r="AX11" s="57"/>
      <c r="AY11" s="58"/>
      <c r="AZ11" s="49"/>
      <c r="BA11" s="59"/>
      <c r="BB11" s="51"/>
      <c r="BC11" s="52"/>
      <c r="BD11" s="53"/>
      <c r="BE11" s="54">
        <f>BB11*BD11</f>
        <v>0</v>
      </c>
      <c r="BF11" s="55"/>
      <c r="BG11" s="56">
        <f>BB11*BF11</f>
        <v>0</v>
      </c>
      <c r="BH11" s="57"/>
      <c r="BI11" s="58"/>
      <c r="BJ11" s="49"/>
      <c r="BK11" s="59"/>
      <c r="BL11" s="51"/>
      <c r="BM11" s="52"/>
      <c r="BN11" s="53"/>
      <c r="BO11" s="54">
        <f t="shared" si="8"/>
        <v>0</v>
      </c>
      <c r="BP11" s="55"/>
      <c r="BQ11" s="56">
        <f t="shared" si="9"/>
        <v>0</v>
      </c>
      <c r="BR11" s="57"/>
      <c r="BS11" s="58"/>
      <c r="BT11" s="60"/>
      <c r="BU11" s="59"/>
      <c r="BV11" s="51"/>
      <c r="BW11" s="52"/>
      <c r="BX11" s="53"/>
      <c r="BY11" s="54">
        <f t="shared" si="4"/>
        <v>0</v>
      </c>
      <c r="BZ11" s="55"/>
      <c r="CA11" s="56">
        <f t="shared" si="5"/>
        <v>0</v>
      </c>
      <c r="CB11" s="57"/>
      <c r="CC11" s="58"/>
      <c r="CD11" s="49"/>
      <c r="CE11" s="59"/>
      <c r="CF11" s="51"/>
      <c r="CG11" s="52"/>
      <c r="CH11" s="53"/>
      <c r="CI11" s="54">
        <f t="shared" si="10"/>
        <v>0</v>
      </c>
      <c r="CJ11" s="55"/>
      <c r="CK11" s="56">
        <f t="shared" si="11"/>
        <v>0</v>
      </c>
      <c r="CL11" s="57"/>
      <c r="CM11" s="58"/>
      <c r="CN11" s="49"/>
      <c r="CO11" s="59"/>
      <c r="CP11" s="51"/>
      <c r="CQ11" s="52"/>
      <c r="CR11" s="53"/>
      <c r="CS11" s="54">
        <f t="shared" si="12"/>
        <v>0</v>
      </c>
      <c r="CT11" s="55"/>
      <c r="CU11" s="56">
        <f t="shared" si="13"/>
        <v>0</v>
      </c>
      <c r="CV11" s="57"/>
      <c r="CW11" s="58"/>
      <c r="CX11" s="60"/>
      <c r="CY11" s="59"/>
      <c r="CZ11" s="51"/>
      <c r="DA11" s="52"/>
      <c r="DB11" s="53"/>
      <c r="DC11" s="54">
        <f t="shared" si="14"/>
        <v>0</v>
      </c>
      <c r="DD11" s="55"/>
      <c r="DE11" s="56">
        <f t="shared" si="15"/>
        <v>0</v>
      </c>
      <c r="DF11" s="57"/>
      <c r="DG11" s="58"/>
      <c r="DH11" s="49"/>
      <c r="DI11" s="59"/>
      <c r="DJ11" s="51"/>
      <c r="DK11" s="52"/>
      <c r="DL11" s="53"/>
      <c r="DM11" s="54">
        <f t="shared" si="16"/>
        <v>0</v>
      </c>
      <c r="DN11" s="55"/>
      <c r="DO11" s="56">
        <f t="shared" si="17"/>
        <v>0</v>
      </c>
      <c r="DP11" s="57"/>
      <c r="DQ11" s="58"/>
      <c r="DR11" s="60"/>
      <c r="DS11" s="59"/>
      <c r="DT11" s="51"/>
      <c r="DU11" s="52"/>
      <c r="DV11" s="53"/>
      <c r="DW11" s="54">
        <f t="shared" si="18"/>
        <v>0</v>
      </c>
      <c r="DX11" s="55"/>
      <c r="DY11" s="56">
        <f t="shared" si="19"/>
        <v>0</v>
      </c>
      <c r="DZ11" s="57"/>
      <c r="EA11" s="58"/>
      <c r="EB11" s="49"/>
      <c r="EC11" s="59"/>
      <c r="ED11" s="51"/>
      <c r="EE11" s="52"/>
      <c r="EF11" s="53"/>
      <c r="EG11" s="54">
        <f t="shared" si="20"/>
        <v>0</v>
      </c>
      <c r="EH11" s="55"/>
      <c r="EI11" s="56">
        <f t="shared" si="21"/>
        <v>0</v>
      </c>
      <c r="EJ11" s="57"/>
      <c r="EK11" s="58"/>
      <c r="EL11" s="60"/>
      <c r="EM11" s="59"/>
      <c r="EN11" s="51"/>
      <c r="EO11" s="52"/>
      <c r="EP11" s="53"/>
      <c r="EQ11" s="54">
        <f t="shared" si="22"/>
        <v>0</v>
      </c>
      <c r="ER11" s="55"/>
      <c r="ES11" s="56">
        <f t="shared" si="23"/>
        <v>0</v>
      </c>
      <c r="ET11" s="57"/>
      <c r="EU11" s="58"/>
      <c r="EV11" s="49"/>
      <c r="EW11" s="59"/>
      <c r="EX11" s="51"/>
      <c r="EY11" s="52"/>
      <c r="EZ11" s="53"/>
      <c r="FA11" s="54">
        <f t="shared" si="24"/>
        <v>0</v>
      </c>
      <c r="FB11" s="55"/>
      <c r="FC11" s="56">
        <f t="shared" si="25"/>
        <v>0</v>
      </c>
      <c r="FD11" s="57"/>
      <c r="FE11" s="58"/>
      <c r="FF11" s="60"/>
      <c r="FG11" s="59"/>
      <c r="FH11" s="51"/>
      <c r="FI11" s="52"/>
      <c r="FJ11" s="53"/>
      <c r="FK11" s="54">
        <f t="shared" si="26"/>
        <v>0</v>
      </c>
      <c r="FL11" s="55"/>
      <c r="FM11" s="56">
        <f t="shared" si="27"/>
        <v>0</v>
      </c>
      <c r="FN11" s="57"/>
      <c r="FO11" s="58"/>
      <c r="FP11" s="34"/>
    </row>
    <row r="12" spans="1:180" x14ac:dyDescent="0.15">
      <c r="A12" s="61">
        <v>11</v>
      </c>
      <c r="B12" s="11"/>
      <c r="C12" s="62"/>
      <c r="D12" s="63"/>
      <c r="E12" s="64"/>
      <c r="F12" s="65"/>
      <c r="G12" s="16">
        <f t="shared" si="28"/>
        <v>0</v>
      </c>
      <c r="H12" s="17"/>
      <c r="I12" s="18">
        <f t="shared" si="29"/>
        <v>0</v>
      </c>
      <c r="J12" s="19"/>
      <c r="K12" s="20"/>
      <c r="L12" s="11"/>
      <c r="M12" s="21"/>
      <c r="N12" s="13"/>
      <c r="O12" s="14"/>
      <c r="P12" s="15"/>
      <c r="Q12" s="16">
        <f t="shared" si="0"/>
        <v>0</v>
      </c>
      <c r="R12" s="17"/>
      <c r="S12" s="18">
        <f t="shared" si="1"/>
        <v>0</v>
      </c>
      <c r="T12" s="19"/>
      <c r="U12" s="20"/>
      <c r="V12" s="33"/>
      <c r="W12" s="66"/>
      <c r="X12" s="63"/>
      <c r="Y12" s="64"/>
      <c r="Z12" s="65"/>
      <c r="AA12" s="16">
        <f t="shared" si="33"/>
        <v>0</v>
      </c>
      <c r="AB12" s="17"/>
      <c r="AC12" s="18">
        <f t="shared" si="30"/>
        <v>0</v>
      </c>
      <c r="AD12" s="19"/>
      <c r="AE12" s="20"/>
      <c r="AF12" s="67"/>
      <c r="AG12" s="66"/>
      <c r="AH12" s="63"/>
      <c r="AI12" s="64"/>
      <c r="AJ12" s="65"/>
      <c r="AK12" s="16">
        <f t="shared" si="2"/>
        <v>0</v>
      </c>
      <c r="AL12" s="17"/>
      <c r="AM12" s="18">
        <f>AH12*AL12</f>
        <v>0</v>
      </c>
      <c r="AN12" s="19"/>
      <c r="AO12" s="20"/>
      <c r="AP12" s="33"/>
      <c r="AQ12" s="66"/>
      <c r="AR12" s="63"/>
      <c r="AS12" s="64"/>
      <c r="AT12" s="65"/>
      <c r="AU12" s="16">
        <f t="shared" si="3"/>
        <v>0</v>
      </c>
      <c r="AV12" s="17"/>
      <c r="AW12" s="18">
        <f>AR12*AV12</f>
        <v>0</v>
      </c>
      <c r="AX12" s="19"/>
      <c r="AY12" s="20"/>
      <c r="AZ12" s="22"/>
      <c r="BA12" s="66"/>
      <c r="BB12" s="63"/>
      <c r="BC12" s="64"/>
      <c r="BD12" s="65"/>
      <c r="BE12" s="16">
        <f t="shared" si="31"/>
        <v>0</v>
      </c>
      <c r="BF12" s="17"/>
      <c r="BG12" s="18">
        <f t="shared" si="32"/>
        <v>0</v>
      </c>
      <c r="BH12" s="19"/>
      <c r="BI12" s="20"/>
      <c r="BJ12" s="22"/>
      <c r="BK12" s="66"/>
      <c r="BL12" s="63"/>
      <c r="BM12" s="64"/>
      <c r="BN12" s="65"/>
      <c r="BO12" s="16">
        <f>BL12*BN12</f>
        <v>0</v>
      </c>
      <c r="BP12" s="17"/>
      <c r="BQ12" s="18">
        <f>BL12*BP12</f>
        <v>0</v>
      </c>
      <c r="BR12" s="19"/>
      <c r="BS12" s="20"/>
      <c r="BT12" s="67"/>
      <c r="BU12" s="66"/>
      <c r="BV12" s="63"/>
      <c r="BW12" s="64"/>
      <c r="BX12" s="65"/>
      <c r="BY12" s="16">
        <f t="shared" si="4"/>
        <v>0</v>
      </c>
      <c r="BZ12" s="17"/>
      <c r="CA12" s="18">
        <f t="shared" si="5"/>
        <v>0</v>
      </c>
      <c r="CB12" s="19"/>
      <c r="CC12" s="20"/>
      <c r="CD12" s="22"/>
      <c r="CE12" s="66"/>
      <c r="CF12" s="63"/>
      <c r="CG12" s="64"/>
      <c r="CH12" s="65"/>
      <c r="CI12" s="16">
        <f>CF12*CH12</f>
        <v>0</v>
      </c>
      <c r="CJ12" s="17"/>
      <c r="CK12" s="18">
        <f>CF12*CJ12</f>
        <v>0</v>
      </c>
      <c r="CL12" s="19"/>
      <c r="CM12" s="20"/>
      <c r="CN12" s="68"/>
      <c r="CO12" s="66"/>
      <c r="CP12" s="63"/>
      <c r="CQ12" s="64"/>
      <c r="CR12" s="65"/>
      <c r="CS12" s="16">
        <f>CP12*CR12</f>
        <v>0</v>
      </c>
      <c r="CT12" s="17"/>
      <c r="CU12" s="18">
        <f>CP12*CT12</f>
        <v>0</v>
      </c>
      <c r="CV12" s="19"/>
      <c r="CW12" s="20"/>
      <c r="CX12" s="67"/>
      <c r="CY12" s="66"/>
      <c r="CZ12" s="63"/>
      <c r="DA12" s="64"/>
      <c r="DB12" s="65"/>
      <c r="DC12" s="16">
        <f>CZ12*DB12</f>
        <v>0</v>
      </c>
      <c r="DD12" s="17"/>
      <c r="DE12" s="18">
        <f>CZ12*DD12</f>
        <v>0</v>
      </c>
      <c r="DF12" s="19"/>
      <c r="DG12" s="20"/>
      <c r="DH12" s="68"/>
      <c r="DI12" s="66"/>
      <c r="DJ12" s="63"/>
      <c r="DK12" s="64"/>
      <c r="DL12" s="65"/>
      <c r="DM12" s="16">
        <f>DJ12*DL12</f>
        <v>0</v>
      </c>
      <c r="DN12" s="17"/>
      <c r="DO12" s="18">
        <f>DJ12*DN12</f>
        <v>0</v>
      </c>
      <c r="DP12" s="19"/>
      <c r="DQ12" s="20"/>
      <c r="DR12" s="67"/>
      <c r="DS12" s="66"/>
      <c r="DT12" s="63"/>
      <c r="DU12" s="64"/>
      <c r="DV12" s="65"/>
      <c r="DW12" s="16">
        <f>DT12*DV12</f>
        <v>0</v>
      </c>
      <c r="DX12" s="17"/>
      <c r="DY12" s="18">
        <f>DT12*DX12</f>
        <v>0</v>
      </c>
      <c r="DZ12" s="19"/>
      <c r="EA12" s="20"/>
      <c r="EB12" s="68"/>
      <c r="EC12" s="66"/>
      <c r="ED12" s="63"/>
      <c r="EE12" s="64"/>
      <c r="EF12" s="65"/>
      <c r="EG12" s="16">
        <f>ED12*EF12</f>
        <v>0</v>
      </c>
      <c r="EH12" s="17"/>
      <c r="EI12" s="18">
        <f>ED12*EH12</f>
        <v>0</v>
      </c>
      <c r="EJ12" s="19"/>
      <c r="EK12" s="20"/>
      <c r="EL12" s="67"/>
      <c r="EM12" s="66"/>
      <c r="EN12" s="63"/>
      <c r="EO12" s="64"/>
      <c r="EP12" s="65"/>
      <c r="EQ12" s="16">
        <f>EN12*EP12</f>
        <v>0</v>
      </c>
      <c r="ER12" s="17"/>
      <c r="ES12" s="18">
        <f>EN12*ER12</f>
        <v>0</v>
      </c>
      <c r="ET12" s="19"/>
      <c r="EU12" s="20"/>
      <c r="EV12" s="68"/>
      <c r="EW12" s="66"/>
      <c r="EX12" s="63"/>
      <c r="EY12" s="64"/>
      <c r="EZ12" s="65"/>
      <c r="FA12" s="16">
        <f>EX12*EZ12</f>
        <v>0</v>
      </c>
      <c r="FB12" s="17"/>
      <c r="FC12" s="18">
        <f>EX12*FB12</f>
        <v>0</v>
      </c>
      <c r="FD12" s="19"/>
      <c r="FE12" s="20"/>
      <c r="FF12" s="67"/>
      <c r="FG12" s="66"/>
      <c r="FH12" s="63"/>
      <c r="FI12" s="64"/>
      <c r="FJ12" s="65"/>
      <c r="FK12" s="16">
        <f>FH12*FJ12</f>
        <v>0</v>
      </c>
      <c r="FL12" s="17"/>
      <c r="FM12" s="18">
        <f>FH12*FL12</f>
        <v>0</v>
      </c>
      <c r="FN12" s="19"/>
      <c r="FO12" s="20"/>
      <c r="FP12" s="34"/>
    </row>
    <row r="13" spans="1:180" x14ac:dyDescent="0.15">
      <c r="A13" s="24">
        <v>12</v>
      </c>
      <c r="B13" s="25"/>
      <c r="C13" s="26"/>
      <c r="D13" s="27"/>
      <c r="E13" s="28"/>
      <c r="F13" s="29"/>
      <c r="G13" s="16">
        <f t="shared" si="28"/>
        <v>0</v>
      </c>
      <c r="H13" s="30"/>
      <c r="I13" s="18">
        <f t="shared" si="29"/>
        <v>0</v>
      </c>
      <c r="J13" s="31"/>
      <c r="K13" s="20"/>
      <c r="L13" s="25"/>
      <c r="M13" s="32"/>
      <c r="N13" s="27"/>
      <c r="O13" s="28"/>
      <c r="P13" s="29"/>
      <c r="Q13" s="16">
        <f t="shared" si="0"/>
        <v>0</v>
      </c>
      <c r="R13" s="30"/>
      <c r="S13" s="18">
        <f t="shared" si="1"/>
        <v>0</v>
      </c>
      <c r="T13" s="31"/>
      <c r="U13" s="20"/>
      <c r="V13" s="33"/>
      <c r="W13" s="32"/>
      <c r="X13" s="27"/>
      <c r="Y13" s="28"/>
      <c r="Z13" s="29"/>
      <c r="AA13" s="16">
        <f>X13*Z13</f>
        <v>0</v>
      </c>
      <c r="AB13" s="30"/>
      <c r="AC13" s="18">
        <f>X13*AB13</f>
        <v>0</v>
      </c>
      <c r="AD13" s="31"/>
      <c r="AE13" s="20"/>
      <c r="AF13" s="33"/>
      <c r="AG13" s="32"/>
      <c r="AH13" s="27"/>
      <c r="AI13" s="28"/>
      <c r="AJ13" s="29"/>
      <c r="AK13" s="16">
        <f t="shared" si="2"/>
        <v>0</v>
      </c>
      <c r="AL13" s="30"/>
      <c r="AM13" s="18">
        <f>AH13*AL13</f>
        <v>0</v>
      </c>
      <c r="AN13" s="31"/>
      <c r="AO13" s="20"/>
      <c r="AP13" s="33"/>
      <c r="AQ13" s="32"/>
      <c r="AR13" s="27"/>
      <c r="AS13" s="28"/>
      <c r="AT13" s="29"/>
      <c r="AU13" s="16">
        <f t="shared" si="3"/>
        <v>0</v>
      </c>
      <c r="AV13" s="30"/>
      <c r="AW13" s="18">
        <f t="shared" ref="AW13:AW41" si="34">AR13*AV13</f>
        <v>0</v>
      </c>
      <c r="AX13" s="31"/>
      <c r="AY13" s="20"/>
      <c r="AZ13" s="33"/>
      <c r="BA13" s="32"/>
      <c r="BB13" s="27"/>
      <c r="BC13" s="28"/>
      <c r="BD13" s="29"/>
      <c r="BE13" s="16">
        <f t="shared" si="31"/>
        <v>0</v>
      </c>
      <c r="BF13" s="30"/>
      <c r="BG13" s="18">
        <f t="shared" si="32"/>
        <v>0</v>
      </c>
      <c r="BH13" s="31"/>
      <c r="BI13" s="20"/>
      <c r="BJ13" s="33"/>
      <c r="BK13" s="32"/>
      <c r="BL13" s="27"/>
      <c r="BM13" s="28"/>
      <c r="BN13" s="29"/>
      <c r="BO13" s="16">
        <f>BL13*BN13</f>
        <v>0</v>
      </c>
      <c r="BP13" s="30"/>
      <c r="BQ13" s="18">
        <f>BL13*BP13</f>
        <v>0</v>
      </c>
      <c r="BR13" s="31"/>
      <c r="BS13" s="20"/>
      <c r="BT13" s="33"/>
      <c r="BU13" s="32"/>
      <c r="BV13" s="27"/>
      <c r="BW13" s="28"/>
      <c r="BX13" s="29"/>
      <c r="BY13" s="16">
        <f t="shared" si="4"/>
        <v>0</v>
      </c>
      <c r="BZ13" s="30"/>
      <c r="CA13" s="18">
        <f t="shared" si="5"/>
        <v>0</v>
      </c>
      <c r="CB13" s="31"/>
      <c r="CC13" s="20"/>
      <c r="CD13" s="33"/>
      <c r="CE13" s="32"/>
      <c r="CF13" s="27"/>
      <c r="CG13" s="28"/>
      <c r="CH13" s="29"/>
      <c r="CI13" s="16">
        <f>CF13*CH13</f>
        <v>0</v>
      </c>
      <c r="CJ13" s="30"/>
      <c r="CK13" s="18">
        <f>CF13*CJ13</f>
        <v>0</v>
      </c>
      <c r="CL13" s="31"/>
      <c r="CM13" s="20"/>
      <c r="CN13" s="25"/>
      <c r="CO13" s="32"/>
      <c r="CP13" s="27"/>
      <c r="CQ13" s="28"/>
      <c r="CR13" s="29"/>
      <c r="CS13" s="16">
        <f>CP13*CR13</f>
        <v>0</v>
      </c>
      <c r="CT13" s="30"/>
      <c r="CU13" s="18">
        <f>CP13*CT13</f>
        <v>0</v>
      </c>
      <c r="CV13" s="31"/>
      <c r="CW13" s="20"/>
      <c r="CX13" s="33"/>
      <c r="CY13" s="32"/>
      <c r="CZ13" s="27"/>
      <c r="DA13" s="28"/>
      <c r="DB13" s="29"/>
      <c r="DC13" s="16">
        <f>CZ13*DB13</f>
        <v>0</v>
      </c>
      <c r="DD13" s="30"/>
      <c r="DE13" s="18">
        <f>CZ13*DD13</f>
        <v>0</v>
      </c>
      <c r="DF13" s="31"/>
      <c r="DG13" s="20"/>
      <c r="DH13" s="25"/>
      <c r="DI13" s="32"/>
      <c r="DJ13" s="27"/>
      <c r="DK13" s="28"/>
      <c r="DL13" s="29"/>
      <c r="DM13" s="16">
        <f>DJ13*DL13</f>
        <v>0</v>
      </c>
      <c r="DN13" s="30"/>
      <c r="DO13" s="18">
        <f>DJ13*DN13</f>
        <v>0</v>
      </c>
      <c r="DP13" s="31"/>
      <c r="DQ13" s="20"/>
      <c r="DR13" s="33"/>
      <c r="DS13" s="32"/>
      <c r="DT13" s="27"/>
      <c r="DU13" s="28"/>
      <c r="DV13" s="29"/>
      <c r="DW13" s="16">
        <f>DT13*DV13</f>
        <v>0</v>
      </c>
      <c r="DX13" s="30"/>
      <c r="DY13" s="18">
        <f>DT13*DX13</f>
        <v>0</v>
      </c>
      <c r="DZ13" s="31"/>
      <c r="EA13" s="20"/>
      <c r="EB13" s="25"/>
      <c r="EC13" s="32"/>
      <c r="ED13" s="27"/>
      <c r="EE13" s="28"/>
      <c r="EF13" s="29"/>
      <c r="EG13" s="16">
        <f>ED13*EF13</f>
        <v>0</v>
      </c>
      <c r="EH13" s="30"/>
      <c r="EI13" s="18">
        <f>ED13*EH13</f>
        <v>0</v>
      </c>
      <c r="EJ13" s="31"/>
      <c r="EK13" s="20"/>
      <c r="EL13" s="33"/>
      <c r="EM13" s="32"/>
      <c r="EN13" s="27"/>
      <c r="EO13" s="28"/>
      <c r="EP13" s="29"/>
      <c r="EQ13" s="16">
        <f>EN13*EP13</f>
        <v>0</v>
      </c>
      <c r="ER13" s="30"/>
      <c r="ES13" s="18">
        <f>EN13*ER13</f>
        <v>0</v>
      </c>
      <c r="ET13" s="31"/>
      <c r="EU13" s="20"/>
      <c r="EV13" s="25"/>
      <c r="EW13" s="32"/>
      <c r="EX13" s="27"/>
      <c r="EY13" s="28"/>
      <c r="EZ13" s="29"/>
      <c r="FA13" s="16">
        <f>EX13*EZ13</f>
        <v>0</v>
      </c>
      <c r="FB13" s="30"/>
      <c r="FC13" s="18">
        <f>EX13*FB13</f>
        <v>0</v>
      </c>
      <c r="FD13" s="31"/>
      <c r="FE13" s="20"/>
      <c r="FF13" s="33"/>
      <c r="FG13" s="32"/>
      <c r="FH13" s="27"/>
      <c r="FI13" s="28"/>
      <c r="FJ13" s="29"/>
      <c r="FK13" s="16">
        <f>FH13*FJ13</f>
        <v>0</v>
      </c>
      <c r="FL13" s="30"/>
      <c r="FM13" s="18">
        <f>FH13*FL13</f>
        <v>0</v>
      </c>
      <c r="FN13" s="31"/>
      <c r="FO13" s="20"/>
      <c r="FP13" s="34"/>
    </row>
    <row r="14" spans="1:180" x14ac:dyDescent="0.15">
      <c r="A14" s="24">
        <v>13</v>
      </c>
      <c r="B14" s="25"/>
      <c r="C14" s="26"/>
      <c r="D14" s="27"/>
      <c r="E14" s="28"/>
      <c r="F14" s="29"/>
      <c r="G14" s="16">
        <f t="shared" si="28"/>
        <v>0</v>
      </c>
      <c r="H14" s="30"/>
      <c r="I14" s="18">
        <f t="shared" si="29"/>
        <v>0</v>
      </c>
      <c r="J14" s="31"/>
      <c r="K14" s="20"/>
      <c r="L14" s="25"/>
      <c r="M14" s="32"/>
      <c r="N14" s="27"/>
      <c r="O14" s="28"/>
      <c r="P14" s="29"/>
      <c r="Q14" s="16">
        <f t="shared" si="0"/>
        <v>0</v>
      </c>
      <c r="R14" s="30"/>
      <c r="S14" s="18">
        <f t="shared" si="1"/>
        <v>0</v>
      </c>
      <c r="T14" s="31"/>
      <c r="U14" s="20"/>
      <c r="V14" s="33"/>
      <c r="W14" s="32"/>
      <c r="X14" s="27"/>
      <c r="Y14" s="28"/>
      <c r="Z14" s="29"/>
      <c r="AA14" s="16">
        <f>X14*Z14</f>
        <v>0</v>
      </c>
      <c r="AB14" s="30"/>
      <c r="AC14" s="18">
        <f>X14*AB14</f>
        <v>0</v>
      </c>
      <c r="AD14" s="31"/>
      <c r="AE14" s="20"/>
      <c r="AF14" s="33"/>
      <c r="AG14" s="32"/>
      <c r="AH14" s="27"/>
      <c r="AI14" s="28"/>
      <c r="AJ14" s="29"/>
      <c r="AK14" s="16">
        <f t="shared" si="2"/>
        <v>0</v>
      </c>
      <c r="AL14" s="30"/>
      <c r="AM14" s="18">
        <f t="shared" ref="AM14:AM21" si="35">AH14*AL14</f>
        <v>0</v>
      </c>
      <c r="AN14" s="31"/>
      <c r="AO14" s="20"/>
      <c r="AP14" s="33"/>
      <c r="AQ14" s="32"/>
      <c r="AR14" s="27"/>
      <c r="AS14" s="28"/>
      <c r="AT14" s="29"/>
      <c r="AU14" s="16">
        <f t="shared" si="3"/>
        <v>0</v>
      </c>
      <c r="AV14" s="30"/>
      <c r="AW14" s="18">
        <f t="shared" si="34"/>
        <v>0</v>
      </c>
      <c r="AX14" s="31"/>
      <c r="AY14" s="20"/>
      <c r="AZ14" s="33"/>
      <c r="BA14" s="32"/>
      <c r="BB14" s="27"/>
      <c r="BC14" s="28"/>
      <c r="BD14" s="29"/>
      <c r="BE14" s="16">
        <f t="shared" si="31"/>
        <v>0</v>
      </c>
      <c r="BF14" s="30"/>
      <c r="BG14" s="18">
        <f t="shared" si="32"/>
        <v>0</v>
      </c>
      <c r="BH14" s="31"/>
      <c r="BI14" s="20"/>
      <c r="BJ14" s="33"/>
      <c r="BK14" s="32"/>
      <c r="BL14" s="27"/>
      <c r="BM14" s="28"/>
      <c r="BN14" s="29"/>
      <c r="BO14" s="16">
        <f t="shared" ref="BO14:BO21" si="36">BL14*BN14</f>
        <v>0</v>
      </c>
      <c r="BP14" s="30"/>
      <c r="BQ14" s="18">
        <f t="shared" ref="BQ14:BQ21" si="37">BL14*BP14</f>
        <v>0</v>
      </c>
      <c r="BR14" s="31"/>
      <c r="BS14" s="20"/>
      <c r="BT14" s="33"/>
      <c r="BU14" s="32"/>
      <c r="BV14" s="27"/>
      <c r="BW14" s="28"/>
      <c r="BX14" s="29"/>
      <c r="BY14" s="16">
        <f t="shared" si="4"/>
        <v>0</v>
      </c>
      <c r="BZ14" s="30"/>
      <c r="CA14" s="18">
        <f t="shared" si="5"/>
        <v>0</v>
      </c>
      <c r="CB14" s="31"/>
      <c r="CC14" s="20"/>
      <c r="CD14" s="33"/>
      <c r="CE14" s="32"/>
      <c r="CF14" s="27"/>
      <c r="CG14" s="28"/>
      <c r="CH14" s="29"/>
      <c r="CI14" s="16">
        <f t="shared" ref="CI14:CI21" si="38">CF14*CH14</f>
        <v>0</v>
      </c>
      <c r="CJ14" s="30"/>
      <c r="CK14" s="18">
        <f t="shared" ref="CK14:CK21" si="39">CF14*CJ14</f>
        <v>0</v>
      </c>
      <c r="CL14" s="31"/>
      <c r="CM14" s="20"/>
      <c r="CN14" s="25"/>
      <c r="CO14" s="32"/>
      <c r="CP14" s="27"/>
      <c r="CQ14" s="28"/>
      <c r="CR14" s="29"/>
      <c r="CS14" s="16">
        <f t="shared" ref="CS14:CS21" si="40">CP14*CR14</f>
        <v>0</v>
      </c>
      <c r="CT14" s="30"/>
      <c r="CU14" s="18">
        <f t="shared" ref="CU14:CU21" si="41">CP14*CT14</f>
        <v>0</v>
      </c>
      <c r="CV14" s="31"/>
      <c r="CW14" s="20"/>
      <c r="CX14" s="33"/>
      <c r="CY14" s="32"/>
      <c r="CZ14" s="27"/>
      <c r="DA14" s="28"/>
      <c r="DB14" s="29"/>
      <c r="DC14" s="16">
        <f t="shared" ref="DC14:DC21" si="42">CZ14*DB14</f>
        <v>0</v>
      </c>
      <c r="DD14" s="30"/>
      <c r="DE14" s="18">
        <f t="shared" ref="DE14:DE21" si="43">CZ14*DD14</f>
        <v>0</v>
      </c>
      <c r="DF14" s="31"/>
      <c r="DG14" s="20"/>
      <c r="DH14" s="25"/>
      <c r="DI14" s="32"/>
      <c r="DJ14" s="27"/>
      <c r="DK14" s="28"/>
      <c r="DL14" s="29"/>
      <c r="DM14" s="16">
        <f t="shared" ref="DM14:DM21" si="44">DJ14*DL14</f>
        <v>0</v>
      </c>
      <c r="DN14" s="30"/>
      <c r="DO14" s="18">
        <f t="shared" ref="DO14:DO21" si="45">DJ14*DN14</f>
        <v>0</v>
      </c>
      <c r="DP14" s="31"/>
      <c r="DQ14" s="20"/>
      <c r="DR14" s="33"/>
      <c r="DS14" s="32"/>
      <c r="DT14" s="27"/>
      <c r="DU14" s="28"/>
      <c r="DV14" s="29"/>
      <c r="DW14" s="16">
        <f t="shared" ref="DW14:DW21" si="46">DT14*DV14</f>
        <v>0</v>
      </c>
      <c r="DX14" s="30"/>
      <c r="DY14" s="18">
        <f t="shared" ref="DY14:DY21" si="47">DT14*DX14</f>
        <v>0</v>
      </c>
      <c r="DZ14" s="31"/>
      <c r="EA14" s="20"/>
      <c r="EB14" s="25"/>
      <c r="EC14" s="32"/>
      <c r="ED14" s="27"/>
      <c r="EE14" s="28"/>
      <c r="EF14" s="29"/>
      <c r="EG14" s="16">
        <f t="shared" ref="EG14:EG21" si="48">ED14*EF14</f>
        <v>0</v>
      </c>
      <c r="EH14" s="30"/>
      <c r="EI14" s="18">
        <f t="shared" ref="EI14:EI21" si="49">ED14*EH14</f>
        <v>0</v>
      </c>
      <c r="EJ14" s="31"/>
      <c r="EK14" s="20"/>
      <c r="EL14" s="33"/>
      <c r="EM14" s="32"/>
      <c r="EN14" s="27"/>
      <c r="EO14" s="28"/>
      <c r="EP14" s="29"/>
      <c r="EQ14" s="16">
        <f t="shared" ref="EQ14:EQ21" si="50">EN14*EP14</f>
        <v>0</v>
      </c>
      <c r="ER14" s="30"/>
      <c r="ES14" s="18">
        <f t="shared" ref="ES14:ES21" si="51">EN14*ER14</f>
        <v>0</v>
      </c>
      <c r="ET14" s="31"/>
      <c r="EU14" s="20"/>
      <c r="EV14" s="25"/>
      <c r="EW14" s="32"/>
      <c r="EX14" s="27"/>
      <c r="EY14" s="28"/>
      <c r="EZ14" s="29"/>
      <c r="FA14" s="16">
        <f t="shared" ref="FA14:FA21" si="52">EX14*EZ14</f>
        <v>0</v>
      </c>
      <c r="FB14" s="30"/>
      <c r="FC14" s="18">
        <f t="shared" ref="FC14:FC21" si="53">EX14*FB14</f>
        <v>0</v>
      </c>
      <c r="FD14" s="31"/>
      <c r="FE14" s="20"/>
      <c r="FF14" s="33"/>
      <c r="FG14" s="32"/>
      <c r="FH14" s="27"/>
      <c r="FI14" s="28"/>
      <c r="FJ14" s="29"/>
      <c r="FK14" s="16">
        <f t="shared" ref="FK14:FK21" si="54">FH14*FJ14</f>
        <v>0</v>
      </c>
      <c r="FL14" s="30"/>
      <c r="FM14" s="18">
        <f t="shared" ref="FM14:FM21" si="55">FH14*FL14</f>
        <v>0</v>
      </c>
      <c r="FN14" s="31"/>
      <c r="FO14" s="20"/>
      <c r="FP14" s="34"/>
    </row>
    <row r="15" spans="1:180" x14ac:dyDescent="0.15">
      <c r="A15" s="10">
        <v>14</v>
      </c>
      <c r="B15" s="25"/>
      <c r="C15" s="26"/>
      <c r="D15" s="27"/>
      <c r="E15" s="28"/>
      <c r="F15" s="15"/>
      <c r="G15" s="16">
        <f t="shared" si="28"/>
        <v>0</v>
      </c>
      <c r="H15" s="17"/>
      <c r="I15" s="18">
        <f t="shared" si="29"/>
        <v>0</v>
      </c>
      <c r="J15" s="19"/>
      <c r="K15" s="20"/>
      <c r="L15" s="25"/>
      <c r="M15" s="32"/>
      <c r="N15" s="27"/>
      <c r="O15" s="28"/>
      <c r="P15" s="15"/>
      <c r="Q15" s="16">
        <f t="shared" si="0"/>
        <v>0</v>
      </c>
      <c r="R15" s="17"/>
      <c r="S15" s="18">
        <f t="shared" si="1"/>
        <v>0</v>
      </c>
      <c r="T15" s="19"/>
      <c r="U15" s="20"/>
      <c r="V15" s="33"/>
      <c r="W15" s="32"/>
      <c r="X15" s="27"/>
      <c r="Y15" s="28"/>
      <c r="Z15" s="15"/>
      <c r="AA15" s="16">
        <f>X15*Z15</f>
        <v>0</v>
      </c>
      <c r="AB15" s="17"/>
      <c r="AC15" s="18">
        <f>X15*AB15</f>
        <v>0</v>
      </c>
      <c r="AD15" s="19"/>
      <c r="AE15" s="20"/>
      <c r="AF15" s="33"/>
      <c r="AG15" s="32"/>
      <c r="AH15" s="27"/>
      <c r="AI15" s="28"/>
      <c r="AJ15" s="15"/>
      <c r="AK15" s="16">
        <f t="shared" si="2"/>
        <v>0</v>
      </c>
      <c r="AL15" s="17"/>
      <c r="AM15" s="18">
        <f t="shared" si="35"/>
        <v>0</v>
      </c>
      <c r="AN15" s="19"/>
      <c r="AO15" s="20"/>
      <c r="AP15" s="33"/>
      <c r="AQ15" s="32"/>
      <c r="AR15" s="27"/>
      <c r="AS15" s="28"/>
      <c r="AT15" s="15"/>
      <c r="AU15" s="16">
        <f t="shared" si="3"/>
        <v>0</v>
      </c>
      <c r="AV15" s="17"/>
      <c r="AW15" s="18">
        <f t="shared" si="34"/>
        <v>0</v>
      </c>
      <c r="AX15" s="19"/>
      <c r="AY15" s="20"/>
      <c r="AZ15" s="33"/>
      <c r="BA15" s="32"/>
      <c r="BB15" s="27"/>
      <c r="BC15" s="28"/>
      <c r="BD15" s="15"/>
      <c r="BE15" s="16">
        <f>BB15*BD15</f>
        <v>0</v>
      </c>
      <c r="BF15" s="17"/>
      <c r="BG15" s="18">
        <f>BB15*BF15</f>
        <v>0</v>
      </c>
      <c r="BH15" s="19"/>
      <c r="BI15" s="20"/>
      <c r="BJ15" s="33"/>
      <c r="BK15" s="32"/>
      <c r="BL15" s="27"/>
      <c r="BM15" s="28"/>
      <c r="BN15" s="15"/>
      <c r="BO15" s="16">
        <f t="shared" si="36"/>
        <v>0</v>
      </c>
      <c r="BP15" s="17"/>
      <c r="BQ15" s="18">
        <f t="shared" si="37"/>
        <v>0</v>
      </c>
      <c r="BR15" s="19"/>
      <c r="BS15" s="20"/>
      <c r="BT15" s="33"/>
      <c r="BU15" s="32"/>
      <c r="BV15" s="27"/>
      <c r="BW15" s="28"/>
      <c r="BX15" s="15"/>
      <c r="BY15" s="16">
        <f t="shared" si="4"/>
        <v>0</v>
      </c>
      <c r="BZ15" s="17"/>
      <c r="CA15" s="18">
        <f t="shared" si="5"/>
        <v>0</v>
      </c>
      <c r="CB15" s="19"/>
      <c r="CC15" s="20"/>
      <c r="CD15" s="33"/>
      <c r="CE15" s="32"/>
      <c r="CF15" s="27"/>
      <c r="CG15" s="28"/>
      <c r="CH15" s="15"/>
      <c r="CI15" s="16">
        <f t="shared" si="38"/>
        <v>0</v>
      </c>
      <c r="CJ15" s="17"/>
      <c r="CK15" s="18">
        <f t="shared" si="39"/>
        <v>0</v>
      </c>
      <c r="CL15" s="19"/>
      <c r="CM15" s="20"/>
      <c r="CN15" s="25"/>
      <c r="CO15" s="32"/>
      <c r="CP15" s="27"/>
      <c r="CQ15" s="28"/>
      <c r="CR15" s="15"/>
      <c r="CS15" s="16">
        <f t="shared" si="40"/>
        <v>0</v>
      </c>
      <c r="CT15" s="17"/>
      <c r="CU15" s="18">
        <f t="shared" si="41"/>
        <v>0</v>
      </c>
      <c r="CV15" s="19"/>
      <c r="CW15" s="20"/>
      <c r="CX15" s="33"/>
      <c r="CY15" s="32"/>
      <c r="CZ15" s="27"/>
      <c r="DA15" s="28"/>
      <c r="DB15" s="15"/>
      <c r="DC15" s="16">
        <f t="shared" si="42"/>
        <v>0</v>
      </c>
      <c r="DD15" s="17"/>
      <c r="DE15" s="18">
        <f t="shared" si="43"/>
        <v>0</v>
      </c>
      <c r="DF15" s="19"/>
      <c r="DG15" s="20"/>
      <c r="DH15" s="25"/>
      <c r="DI15" s="32"/>
      <c r="DJ15" s="27"/>
      <c r="DK15" s="28"/>
      <c r="DL15" s="15"/>
      <c r="DM15" s="16">
        <f t="shared" si="44"/>
        <v>0</v>
      </c>
      <c r="DN15" s="17"/>
      <c r="DO15" s="18">
        <f t="shared" si="45"/>
        <v>0</v>
      </c>
      <c r="DP15" s="19"/>
      <c r="DQ15" s="20"/>
      <c r="DR15" s="33"/>
      <c r="DS15" s="32"/>
      <c r="DT15" s="27"/>
      <c r="DU15" s="28"/>
      <c r="DV15" s="15"/>
      <c r="DW15" s="16">
        <f t="shared" si="46"/>
        <v>0</v>
      </c>
      <c r="DX15" s="17"/>
      <c r="DY15" s="18">
        <f t="shared" si="47"/>
        <v>0</v>
      </c>
      <c r="DZ15" s="19"/>
      <c r="EA15" s="20"/>
      <c r="EB15" s="25"/>
      <c r="EC15" s="32"/>
      <c r="ED15" s="27"/>
      <c r="EE15" s="28"/>
      <c r="EF15" s="15"/>
      <c r="EG15" s="16">
        <f t="shared" si="48"/>
        <v>0</v>
      </c>
      <c r="EH15" s="17"/>
      <c r="EI15" s="18">
        <f t="shared" si="49"/>
        <v>0</v>
      </c>
      <c r="EJ15" s="19"/>
      <c r="EK15" s="20"/>
      <c r="EL15" s="33"/>
      <c r="EM15" s="32"/>
      <c r="EN15" s="27"/>
      <c r="EO15" s="28"/>
      <c r="EP15" s="15"/>
      <c r="EQ15" s="16">
        <f t="shared" si="50"/>
        <v>0</v>
      </c>
      <c r="ER15" s="17"/>
      <c r="ES15" s="18">
        <f t="shared" si="51"/>
        <v>0</v>
      </c>
      <c r="ET15" s="19"/>
      <c r="EU15" s="20"/>
      <c r="EV15" s="25"/>
      <c r="EW15" s="32"/>
      <c r="EX15" s="27"/>
      <c r="EY15" s="28"/>
      <c r="EZ15" s="15"/>
      <c r="FA15" s="16">
        <f t="shared" si="52"/>
        <v>0</v>
      </c>
      <c r="FB15" s="17"/>
      <c r="FC15" s="18">
        <f t="shared" si="53"/>
        <v>0</v>
      </c>
      <c r="FD15" s="19"/>
      <c r="FE15" s="20"/>
      <c r="FF15" s="33"/>
      <c r="FG15" s="32"/>
      <c r="FH15" s="27"/>
      <c r="FI15" s="28"/>
      <c r="FJ15" s="15"/>
      <c r="FK15" s="16">
        <f t="shared" si="54"/>
        <v>0</v>
      </c>
      <c r="FL15" s="17"/>
      <c r="FM15" s="18">
        <f t="shared" si="55"/>
        <v>0</v>
      </c>
      <c r="FN15" s="19"/>
      <c r="FO15" s="20"/>
      <c r="FP15" s="34"/>
    </row>
    <row r="16" spans="1:180" x14ac:dyDescent="0.15">
      <c r="A16" s="35">
        <v>15</v>
      </c>
      <c r="B16" s="36"/>
      <c r="C16" s="37"/>
      <c r="D16" s="38"/>
      <c r="E16" s="39"/>
      <c r="F16" s="40"/>
      <c r="G16" s="41">
        <f t="shared" si="28"/>
        <v>0</v>
      </c>
      <c r="H16" s="42"/>
      <c r="I16" s="43">
        <f t="shared" si="29"/>
        <v>0</v>
      </c>
      <c r="J16" s="44"/>
      <c r="K16" s="45"/>
      <c r="L16" s="36"/>
      <c r="M16" s="46"/>
      <c r="N16" s="38"/>
      <c r="O16" s="39"/>
      <c r="P16" s="40"/>
      <c r="Q16" s="41">
        <f t="shared" si="0"/>
        <v>0</v>
      </c>
      <c r="R16" s="42"/>
      <c r="S16" s="43">
        <f t="shared" si="1"/>
        <v>0</v>
      </c>
      <c r="T16" s="44"/>
      <c r="U16" s="45"/>
      <c r="V16" s="36"/>
      <c r="W16" s="46"/>
      <c r="X16" s="38"/>
      <c r="Y16" s="39"/>
      <c r="Z16" s="40"/>
      <c r="AA16" s="41">
        <f t="shared" ref="AA16:AA21" si="56">X16*Z16</f>
        <v>0</v>
      </c>
      <c r="AB16" s="42"/>
      <c r="AC16" s="43">
        <f t="shared" ref="AC16:AC21" si="57">X16*AB16</f>
        <v>0</v>
      </c>
      <c r="AD16" s="44"/>
      <c r="AE16" s="45"/>
      <c r="AF16" s="47"/>
      <c r="AG16" s="46"/>
      <c r="AH16" s="38"/>
      <c r="AI16" s="39"/>
      <c r="AJ16" s="40"/>
      <c r="AK16" s="41">
        <f t="shared" si="2"/>
        <v>0</v>
      </c>
      <c r="AL16" s="42"/>
      <c r="AM16" s="43">
        <f t="shared" si="35"/>
        <v>0</v>
      </c>
      <c r="AN16" s="44"/>
      <c r="AO16" s="45"/>
      <c r="AP16" s="47"/>
      <c r="AQ16" s="46"/>
      <c r="AR16" s="38"/>
      <c r="AS16" s="39"/>
      <c r="AT16" s="40"/>
      <c r="AU16" s="41">
        <f t="shared" si="3"/>
        <v>0</v>
      </c>
      <c r="AV16" s="42"/>
      <c r="AW16" s="43">
        <f t="shared" si="34"/>
        <v>0</v>
      </c>
      <c r="AX16" s="44"/>
      <c r="AY16" s="45"/>
      <c r="AZ16" s="47"/>
      <c r="BA16" s="46"/>
      <c r="BB16" s="38"/>
      <c r="BC16" s="39"/>
      <c r="BD16" s="40"/>
      <c r="BE16" s="41">
        <f t="shared" si="31"/>
        <v>0</v>
      </c>
      <c r="BF16" s="42"/>
      <c r="BG16" s="43">
        <f t="shared" si="32"/>
        <v>0</v>
      </c>
      <c r="BH16" s="44"/>
      <c r="BI16" s="45"/>
      <c r="BJ16" s="47"/>
      <c r="BK16" s="46"/>
      <c r="BL16" s="38"/>
      <c r="BM16" s="39"/>
      <c r="BN16" s="40"/>
      <c r="BO16" s="41">
        <f t="shared" si="36"/>
        <v>0</v>
      </c>
      <c r="BP16" s="42"/>
      <c r="BQ16" s="43">
        <f t="shared" si="37"/>
        <v>0</v>
      </c>
      <c r="BR16" s="44"/>
      <c r="BS16" s="45"/>
      <c r="BT16" s="47"/>
      <c r="BU16" s="46"/>
      <c r="BV16" s="38"/>
      <c r="BW16" s="39"/>
      <c r="BX16" s="40"/>
      <c r="BY16" s="41">
        <f t="shared" si="4"/>
        <v>0</v>
      </c>
      <c r="BZ16" s="42"/>
      <c r="CA16" s="43">
        <f t="shared" si="5"/>
        <v>0</v>
      </c>
      <c r="CB16" s="44"/>
      <c r="CC16" s="45"/>
      <c r="CD16" s="47"/>
      <c r="CE16" s="46"/>
      <c r="CF16" s="38"/>
      <c r="CG16" s="39"/>
      <c r="CH16" s="40"/>
      <c r="CI16" s="41">
        <f t="shared" si="38"/>
        <v>0</v>
      </c>
      <c r="CJ16" s="42"/>
      <c r="CK16" s="43">
        <f t="shared" si="39"/>
        <v>0</v>
      </c>
      <c r="CL16" s="44"/>
      <c r="CM16" s="45"/>
      <c r="CN16" s="36"/>
      <c r="CO16" s="46"/>
      <c r="CP16" s="38"/>
      <c r="CQ16" s="39"/>
      <c r="CR16" s="40"/>
      <c r="CS16" s="41">
        <f t="shared" si="40"/>
        <v>0</v>
      </c>
      <c r="CT16" s="42"/>
      <c r="CU16" s="43">
        <f t="shared" si="41"/>
        <v>0</v>
      </c>
      <c r="CV16" s="44"/>
      <c r="CW16" s="45"/>
      <c r="CX16" s="47"/>
      <c r="CY16" s="46"/>
      <c r="CZ16" s="38"/>
      <c r="DA16" s="39"/>
      <c r="DB16" s="40"/>
      <c r="DC16" s="41">
        <f t="shared" si="42"/>
        <v>0</v>
      </c>
      <c r="DD16" s="42"/>
      <c r="DE16" s="43">
        <f t="shared" si="43"/>
        <v>0</v>
      </c>
      <c r="DF16" s="44"/>
      <c r="DG16" s="45"/>
      <c r="DH16" s="36"/>
      <c r="DI16" s="46"/>
      <c r="DJ16" s="38"/>
      <c r="DK16" s="39"/>
      <c r="DL16" s="40"/>
      <c r="DM16" s="41">
        <f t="shared" si="44"/>
        <v>0</v>
      </c>
      <c r="DN16" s="42"/>
      <c r="DO16" s="43">
        <f t="shared" si="45"/>
        <v>0</v>
      </c>
      <c r="DP16" s="44"/>
      <c r="DQ16" s="45"/>
      <c r="DR16" s="47"/>
      <c r="DS16" s="46"/>
      <c r="DT16" s="38"/>
      <c r="DU16" s="39"/>
      <c r="DV16" s="40"/>
      <c r="DW16" s="41">
        <f t="shared" si="46"/>
        <v>0</v>
      </c>
      <c r="DX16" s="42"/>
      <c r="DY16" s="43">
        <f t="shared" si="47"/>
        <v>0</v>
      </c>
      <c r="DZ16" s="44"/>
      <c r="EA16" s="45"/>
      <c r="EB16" s="36"/>
      <c r="EC16" s="46"/>
      <c r="ED16" s="38"/>
      <c r="EE16" s="39"/>
      <c r="EF16" s="40"/>
      <c r="EG16" s="41">
        <f t="shared" si="48"/>
        <v>0</v>
      </c>
      <c r="EH16" s="42"/>
      <c r="EI16" s="43">
        <f t="shared" si="49"/>
        <v>0</v>
      </c>
      <c r="EJ16" s="44"/>
      <c r="EK16" s="45"/>
      <c r="EL16" s="47"/>
      <c r="EM16" s="46"/>
      <c r="EN16" s="38"/>
      <c r="EO16" s="39"/>
      <c r="EP16" s="40"/>
      <c r="EQ16" s="41">
        <f t="shared" si="50"/>
        <v>0</v>
      </c>
      <c r="ER16" s="42"/>
      <c r="ES16" s="43">
        <f t="shared" si="51"/>
        <v>0</v>
      </c>
      <c r="ET16" s="44"/>
      <c r="EU16" s="45"/>
      <c r="EV16" s="36"/>
      <c r="EW16" s="46"/>
      <c r="EX16" s="38"/>
      <c r="EY16" s="39"/>
      <c r="EZ16" s="40"/>
      <c r="FA16" s="41">
        <f t="shared" si="52"/>
        <v>0</v>
      </c>
      <c r="FB16" s="42"/>
      <c r="FC16" s="43">
        <f t="shared" si="53"/>
        <v>0</v>
      </c>
      <c r="FD16" s="44"/>
      <c r="FE16" s="45"/>
      <c r="FF16" s="47"/>
      <c r="FG16" s="46"/>
      <c r="FH16" s="38"/>
      <c r="FI16" s="39"/>
      <c r="FJ16" s="40"/>
      <c r="FK16" s="41">
        <f t="shared" si="54"/>
        <v>0</v>
      </c>
      <c r="FL16" s="42"/>
      <c r="FM16" s="43">
        <f t="shared" si="55"/>
        <v>0</v>
      </c>
      <c r="FN16" s="44"/>
      <c r="FO16" s="45"/>
      <c r="FP16" s="34"/>
    </row>
    <row r="17" spans="1:172" x14ac:dyDescent="0.15">
      <c r="A17" s="10">
        <v>16</v>
      </c>
      <c r="B17" s="11"/>
      <c r="C17" s="12"/>
      <c r="D17" s="13"/>
      <c r="E17" s="14"/>
      <c r="F17" s="15"/>
      <c r="G17" s="16">
        <f t="shared" si="28"/>
        <v>0</v>
      </c>
      <c r="H17" s="17"/>
      <c r="I17" s="18">
        <f t="shared" si="29"/>
        <v>0</v>
      </c>
      <c r="J17" s="19"/>
      <c r="K17" s="20"/>
      <c r="L17" s="11"/>
      <c r="M17" s="21"/>
      <c r="N17" s="13"/>
      <c r="O17" s="14"/>
      <c r="P17" s="15"/>
      <c r="Q17" s="16">
        <f t="shared" si="0"/>
        <v>0</v>
      </c>
      <c r="R17" s="17"/>
      <c r="S17" s="18">
        <f t="shared" si="1"/>
        <v>0</v>
      </c>
      <c r="T17" s="19"/>
      <c r="U17" s="20"/>
      <c r="V17" s="22"/>
      <c r="W17" s="21"/>
      <c r="X17" s="13"/>
      <c r="Y17" s="14"/>
      <c r="Z17" s="15"/>
      <c r="AA17" s="16">
        <f t="shared" si="56"/>
        <v>0</v>
      </c>
      <c r="AB17" s="17"/>
      <c r="AC17" s="18">
        <f t="shared" si="57"/>
        <v>0</v>
      </c>
      <c r="AD17" s="19"/>
      <c r="AE17" s="20"/>
      <c r="AF17" s="22"/>
      <c r="AG17" s="21"/>
      <c r="AH17" s="13"/>
      <c r="AI17" s="14"/>
      <c r="AJ17" s="15"/>
      <c r="AK17" s="16">
        <f t="shared" si="2"/>
        <v>0</v>
      </c>
      <c r="AL17" s="17"/>
      <c r="AM17" s="18">
        <f t="shared" si="35"/>
        <v>0</v>
      </c>
      <c r="AN17" s="19"/>
      <c r="AO17" s="20"/>
      <c r="AP17" s="22"/>
      <c r="AQ17" s="21"/>
      <c r="AR17" s="13"/>
      <c r="AS17" s="14"/>
      <c r="AT17" s="15"/>
      <c r="AU17" s="16">
        <f t="shared" si="3"/>
        <v>0</v>
      </c>
      <c r="AV17" s="17"/>
      <c r="AW17" s="18">
        <f t="shared" si="34"/>
        <v>0</v>
      </c>
      <c r="AX17" s="19"/>
      <c r="AY17" s="20"/>
      <c r="AZ17" s="22"/>
      <c r="BA17" s="21"/>
      <c r="BB17" s="13"/>
      <c r="BC17" s="14"/>
      <c r="BD17" s="15"/>
      <c r="BE17" s="16">
        <f t="shared" si="31"/>
        <v>0</v>
      </c>
      <c r="BF17" s="17"/>
      <c r="BG17" s="18">
        <f t="shared" si="32"/>
        <v>0</v>
      </c>
      <c r="BH17" s="19"/>
      <c r="BI17" s="20"/>
      <c r="BJ17" s="22"/>
      <c r="BK17" s="21"/>
      <c r="BL17" s="13"/>
      <c r="BM17" s="14"/>
      <c r="BN17" s="15"/>
      <c r="BO17" s="16">
        <f t="shared" si="36"/>
        <v>0</v>
      </c>
      <c r="BP17" s="17"/>
      <c r="BQ17" s="18">
        <f t="shared" si="37"/>
        <v>0</v>
      </c>
      <c r="BR17" s="19"/>
      <c r="BS17" s="20"/>
      <c r="BT17" s="22"/>
      <c r="BU17" s="21"/>
      <c r="BV17" s="13"/>
      <c r="BW17" s="14"/>
      <c r="BX17" s="15"/>
      <c r="BY17" s="16">
        <f t="shared" si="4"/>
        <v>0</v>
      </c>
      <c r="BZ17" s="17"/>
      <c r="CA17" s="18">
        <f t="shared" si="5"/>
        <v>0</v>
      </c>
      <c r="CB17" s="19"/>
      <c r="CC17" s="20"/>
      <c r="CD17" s="22"/>
      <c r="CE17" s="21"/>
      <c r="CF17" s="13"/>
      <c r="CG17" s="14"/>
      <c r="CH17" s="15"/>
      <c r="CI17" s="16">
        <f t="shared" si="38"/>
        <v>0</v>
      </c>
      <c r="CJ17" s="17"/>
      <c r="CK17" s="18">
        <f t="shared" si="39"/>
        <v>0</v>
      </c>
      <c r="CL17" s="19"/>
      <c r="CM17" s="20"/>
      <c r="CN17" s="11"/>
      <c r="CO17" s="21"/>
      <c r="CP17" s="13"/>
      <c r="CQ17" s="14"/>
      <c r="CR17" s="15"/>
      <c r="CS17" s="16">
        <f t="shared" si="40"/>
        <v>0</v>
      </c>
      <c r="CT17" s="17"/>
      <c r="CU17" s="18">
        <f t="shared" si="41"/>
        <v>0</v>
      </c>
      <c r="CV17" s="19"/>
      <c r="CW17" s="20"/>
      <c r="CX17" s="22"/>
      <c r="CY17" s="21"/>
      <c r="CZ17" s="13"/>
      <c r="DA17" s="14"/>
      <c r="DB17" s="15"/>
      <c r="DC17" s="16">
        <f t="shared" si="42"/>
        <v>0</v>
      </c>
      <c r="DD17" s="17"/>
      <c r="DE17" s="18">
        <f t="shared" si="43"/>
        <v>0</v>
      </c>
      <c r="DF17" s="19"/>
      <c r="DG17" s="20"/>
      <c r="DH17" s="11"/>
      <c r="DI17" s="21"/>
      <c r="DJ17" s="13"/>
      <c r="DK17" s="14"/>
      <c r="DL17" s="15"/>
      <c r="DM17" s="16">
        <f t="shared" si="44"/>
        <v>0</v>
      </c>
      <c r="DN17" s="17"/>
      <c r="DO17" s="18">
        <f t="shared" si="45"/>
        <v>0</v>
      </c>
      <c r="DP17" s="19"/>
      <c r="DQ17" s="20"/>
      <c r="DR17" s="22"/>
      <c r="DS17" s="21"/>
      <c r="DT17" s="13"/>
      <c r="DU17" s="14"/>
      <c r="DV17" s="15"/>
      <c r="DW17" s="16">
        <f t="shared" si="46"/>
        <v>0</v>
      </c>
      <c r="DX17" s="17"/>
      <c r="DY17" s="18">
        <f t="shared" si="47"/>
        <v>0</v>
      </c>
      <c r="DZ17" s="19"/>
      <c r="EA17" s="20"/>
      <c r="EB17" s="11"/>
      <c r="EC17" s="21"/>
      <c r="ED17" s="13"/>
      <c r="EE17" s="14"/>
      <c r="EF17" s="15"/>
      <c r="EG17" s="16">
        <f t="shared" si="48"/>
        <v>0</v>
      </c>
      <c r="EH17" s="17"/>
      <c r="EI17" s="18">
        <f t="shared" si="49"/>
        <v>0</v>
      </c>
      <c r="EJ17" s="19"/>
      <c r="EK17" s="20"/>
      <c r="EL17" s="22"/>
      <c r="EM17" s="21"/>
      <c r="EN17" s="13"/>
      <c r="EO17" s="14"/>
      <c r="EP17" s="15"/>
      <c r="EQ17" s="16">
        <f t="shared" si="50"/>
        <v>0</v>
      </c>
      <c r="ER17" s="17"/>
      <c r="ES17" s="18">
        <f t="shared" si="51"/>
        <v>0</v>
      </c>
      <c r="ET17" s="19"/>
      <c r="EU17" s="20"/>
      <c r="EV17" s="11"/>
      <c r="EW17" s="21"/>
      <c r="EX17" s="13"/>
      <c r="EY17" s="14"/>
      <c r="EZ17" s="15"/>
      <c r="FA17" s="16">
        <f t="shared" si="52"/>
        <v>0</v>
      </c>
      <c r="FB17" s="17"/>
      <c r="FC17" s="18">
        <f t="shared" si="53"/>
        <v>0</v>
      </c>
      <c r="FD17" s="19"/>
      <c r="FE17" s="20"/>
      <c r="FF17" s="22"/>
      <c r="FG17" s="21"/>
      <c r="FH17" s="13"/>
      <c r="FI17" s="14"/>
      <c r="FJ17" s="15"/>
      <c r="FK17" s="16">
        <f t="shared" si="54"/>
        <v>0</v>
      </c>
      <c r="FL17" s="17"/>
      <c r="FM17" s="18">
        <f t="shared" si="55"/>
        <v>0</v>
      </c>
      <c r="FN17" s="19"/>
      <c r="FO17" s="20"/>
      <c r="FP17" s="34"/>
    </row>
    <row r="18" spans="1:172" x14ac:dyDescent="0.15">
      <c r="A18" s="24">
        <v>17</v>
      </c>
      <c r="B18" s="25"/>
      <c r="C18" s="26"/>
      <c r="D18" s="27"/>
      <c r="E18" s="28"/>
      <c r="F18" s="29"/>
      <c r="G18" s="16">
        <f t="shared" si="28"/>
        <v>0</v>
      </c>
      <c r="H18" s="30"/>
      <c r="I18" s="18">
        <f t="shared" si="29"/>
        <v>0</v>
      </c>
      <c r="J18" s="31"/>
      <c r="K18" s="20"/>
      <c r="L18" s="25"/>
      <c r="M18" s="32"/>
      <c r="N18" s="27"/>
      <c r="O18" s="28"/>
      <c r="P18" s="29"/>
      <c r="Q18" s="16">
        <f t="shared" si="0"/>
        <v>0</v>
      </c>
      <c r="R18" s="30"/>
      <c r="S18" s="18">
        <f t="shared" si="1"/>
        <v>0</v>
      </c>
      <c r="T18" s="31"/>
      <c r="U18" s="20"/>
      <c r="V18" s="33"/>
      <c r="W18" s="32"/>
      <c r="X18" s="27"/>
      <c r="Y18" s="28"/>
      <c r="Z18" s="29"/>
      <c r="AA18" s="16">
        <f t="shared" si="56"/>
        <v>0</v>
      </c>
      <c r="AB18" s="30"/>
      <c r="AC18" s="18">
        <f t="shared" si="57"/>
        <v>0</v>
      </c>
      <c r="AD18" s="31"/>
      <c r="AE18" s="20"/>
      <c r="AF18" s="33"/>
      <c r="AG18" s="32"/>
      <c r="AH18" s="27"/>
      <c r="AI18" s="28"/>
      <c r="AJ18" s="29"/>
      <c r="AK18" s="16">
        <f t="shared" si="2"/>
        <v>0</v>
      </c>
      <c r="AL18" s="30"/>
      <c r="AM18" s="18">
        <f t="shared" si="35"/>
        <v>0</v>
      </c>
      <c r="AN18" s="31"/>
      <c r="AO18" s="20"/>
      <c r="AP18" s="33"/>
      <c r="AQ18" s="32"/>
      <c r="AR18" s="27"/>
      <c r="AS18" s="28"/>
      <c r="AT18" s="29"/>
      <c r="AU18" s="16">
        <f t="shared" si="3"/>
        <v>0</v>
      </c>
      <c r="AV18" s="30"/>
      <c r="AW18" s="18">
        <f t="shared" si="34"/>
        <v>0</v>
      </c>
      <c r="AX18" s="31"/>
      <c r="AY18" s="20"/>
      <c r="AZ18" s="33"/>
      <c r="BA18" s="32"/>
      <c r="BB18" s="27"/>
      <c r="BC18" s="28"/>
      <c r="BD18" s="29"/>
      <c r="BE18" s="16">
        <f t="shared" si="31"/>
        <v>0</v>
      </c>
      <c r="BF18" s="30"/>
      <c r="BG18" s="18">
        <f t="shared" si="32"/>
        <v>0</v>
      </c>
      <c r="BH18" s="31"/>
      <c r="BI18" s="20"/>
      <c r="BJ18" s="33"/>
      <c r="BK18" s="32"/>
      <c r="BL18" s="27"/>
      <c r="BM18" s="28"/>
      <c r="BN18" s="29"/>
      <c r="BO18" s="16">
        <f t="shared" si="36"/>
        <v>0</v>
      </c>
      <c r="BP18" s="30"/>
      <c r="BQ18" s="18">
        <f t="shared" si="37"/>
        <v>0</v>
      </c>
      <c r="BR18" s="31"/>
      <c r="BS18" s="20"/>
      <c r="BT18" s="33"/>
      <c r="BU18" s="32"/>
      <c r="BV18" s="27"/>
      <c r="BW18" s="28"/>
      <c r="BX18" s="29"/>
      <c r="BY18" s="16">
        <f t="shared" si="4"/>
        <v>0</v>
      </c>
      <c r="BZ18" s="30"/>
      <c r="CA18" s="18">
        <f t="shared" si="5"/>
        <v>0</v>
      </c>
      <c r="CB18" s="31"/>
      <c r="CC18" s="20"/>
      <c r="CD18" s="33"/>
      <c r="CE18" s="32"/>
      <c r="CF18" s="27"/>
      <c r="CG18" s="28"/>
      <c r="CH18" s="29"/>
      <c r="CI18" s="16">
        <f t="shared" si="38"/>
        <v>0</v>
      </c>
      <c r="CJ18" s="30"/>
      <c r="CK18" s="18">
        <f t="shared" si="39"/>
        <v>0</v>
      </c>
      <c r="CL18" s="31"/>
      <c r="CM18" s="20"/>
      <c r="CN18" s="25"/>
      <c r="CO18" s="32"/>
      <c r="CP18" s="27"/>
      <c r="CQ18" s="28"/>
      <c r="CR18" s="29"/>
      <c r="CS18" s="16">
        <f t="shared" si="40"/>
        <v>0</v>
      </c>
      <c r="CT18" s="30"/>
      <c r="CU18" s="18">
        <f t="shared" si="41"/>
        <v>0</v>
      </c>
      <c r="CV18" s="31"/>
      <c r="CW18" s="20"/>
      <c r="CX18" s="33"/>
      <c r="CY18" s="32"/>
      <c r="CZ18" s="27"/>
      <c r="DA18" s="28"/>
      <c r="DB18" s="29"/>
      <c r="DC18" s="16">
        <f t="shared" si="42"/>
        <v>0</v>
      </c>
      <c r="DD18" s="30"/>
      <c r="DE18" s="18">
        <f t="shared" si="43"/>
        <v>0</v>
      </c>
      <c r="DF18" s="31"/>
      <c r="DG18" s="20"/>
      <c r="DH18" s="25"/>
      <c r="DI18" s="32"/>
      <c r="DJ18" s="27"/>
      <c r="DK18" s="28"/>
      <c r="DL18" s="29"/>
      <c r="DM18" s="16">
        <f t="shared" si="44"/>
        <v>0</v>
      </c>
      <c r="DN18" s="30"/>
      <c r="DO18" s="18">
        <f t="shared" si="45"/>
        <v>0</v>
      </c>
      <c r="DP18" s="31"/>
      <c r="DQ18" s="20"/>
      <c r="DR18" s="33"/>
      <c r="DS18" s="32"/>
      <c r="DT18" s="27"/>
      <c r="DU18" s="28"/>
      <c r="DV18" s="29"/>
      <c r="DW18" s="16">
        <f t="shared" si="46"/>
        <v>0</v>
      </c>
      <c r="DX18" s="30"/>
      <c r="DY18" s="18">
        <f t="shared" si="47"/>
        <v>0</v>
      </c>
      <c r="DZ18" s="31"/>
      <c r="EA18" s="20"/>
      <c r="EB18" s="25"/>
      <c r="EC18" s="32"/>
      <c r="ED18" s="27"/>
      <c r="EE18" s="28"/>
      <c r="EF18" s="29"/>
      <c r="EG18" s="16">
        <f t="shared" si="48"/>
        <v>0</v>
      </c>
      <c r="EH18" s="30"/>
      <c r="EI18" s="18">
        <f t="shared" si="49"/>
        <v>0</v>
      </c>
      <c r="EJ18" s="31"/>
      <c r="EK18" s="20"/>
      <c r="EL18" s="33"/>
      <c r="EM18" s="32"/>
      <c r="EN18" s="27"/>
      <c r="EO18" s="28"/>
      <c r="EP18" s="29"/>
      <c r="EQ18" s="16">
        <f t="shared" si="50"/>
        <v>0</v>
      </c>
      <c r="ER18" s="30"/>
      <c r="ES18" s="18">
        <f t="shared" si="51"/>
        <v>0</v>
      </c>
      <c r="ET18" s="31"/>
      <c r="EU18" s="20"/>
      <c r="EV18" s="25"/>
      <c r="EW18" s="32"/>
      <c r="EX18" s="27"/>
      <c r="EY18" s="28"/>
      <c r="EZ18" s="29"/>
      <c r="FA18" s="16">
        <f t="shared" si="52"/>
        <v>0</v>
      </c>
      <c r="FB18" s="30"/>
      <c r="FC18" s="18">
        <f t="shared" si="53"/>
        <v>0</v>
      </c>
      <c r="FD18" s="31"/>
      <c r="FE18" s="20"/>
      <c r="FF18" s="33"/>
      <c r="FG18" s="32"/>
      <c r="FH18" s="27"/>
      <c r="FI18" s="28"/>
      <c r="FJ18" s="29"/>
      <c r="FK18" s="16">
        <f t="shared" si="54"/>
        <v>0</v>
      </c>
      <c r="FL18" s="30"/>
      <c r="FM18" s="18">
        <f t="shared" si="55"/>
        <v>0</v>
      </c>
      <c r="FN18" s="31"/>
      <c r="FO18" s="20"/>
      <c r="FP18" s="34"/>
    </row>
    <row r="19" spans="1:172" x14ac:dyDescent="0.15">
      <c r="A19" s="24">
        <v>18</v>
      </c>
      <c r="B19" s="25"/>
      <c r="C19" s="26"/>
      <c r="D19" s="27"/>
      <c r="E19" s="28"/>
      <c r="F19" s="29"/>
      <c r="G19" s="16">
        <f t="shared" si="28"/>
        <v>0</v>
      </c>
      <c r="H19" s="30"/>
      <c r="I19" s="18">
        <f t="shared" si="29"/>
        <v>0</v>
      </c>
      <c r="J19" s="31"/>
      <c r="K19" s="20"/>
      <c r="L19" s="25"/>
      <c r="M19" s="32"/>
      <c r="N19" s="27"/>
      <c r="O19" s="28"/>
      <c r="P19" s="29"/>
      <c r="Q19" s="16">
        <f t="shared" si="0"/>
        <v>0</v>
      </c>
      <c r="R19" s="30"/>
      <c r="S19" s="18">
        <f t="shared" si="1"/>
        <v>0</v>
      </c>
      <c r="T19" s="31"/>
      <c r="U19" s="20"/>
      <c r="V19" s="33"/>
      <c r="W19" s="32"/>
      <c r="X19" s="27"/>
      <c r="Y19" s="28"/>
      <c r="Z19" s="29"/>
      <c r="AA19" s="16">
        <f t="shared" si="56"/>
        <v>0</v>
      </c>
      <c r="AB19" s="30"/>
      <c r="AC19" s="18">
        <f t="shared" si="57"/>
        <v>0</v>
      </c>
      <c r="AD19" s="31"/>
      <c r="AE19" s="20"/>
      <c r="AF19" s="33"/>
      <c r="AG19" s="32"/>
      <c r="AH19" s="27"/>
      <c r="AI19" s="28"/>
      <c r="AJ19" s="29"/>
      <c r="AK19" s="16">
        <f t="shared" si="2"/>
        <v>0</v>
      </c>
      <c r="AL19" s="30"/>
      <c r="AM19" s="18">
        <f t="shared" si="35"/>
        <v>0</v>
      </c>
      <c r="AN19" s="31"/>
      <c r="AO19" s="20"/>
      <c r="AP19" s="33"/>
      <c r="AQ19" s="32"/>
      <c r="AR19" s="27"/>
      <c r="AS19" s="28"/>
      <c r="AT19" s="29"/>
      <c r="AU19" s="16">
        <f t="shared" si="3"/>
        <v>0</v>
      </c>
      <c r="AV19" s="30"/>
      <c r="AW19" s="18">
        <f t="shared" si="34"/>
        <v>0</v>
      </c>
      <c r="AX19" s="31"/>
      <c r="AY19" s="20"/>
      <c r="AZ19" s="33"/>
      <c r="BA19" s="32"/>
      <c r="BB19" s="27"/>
      <c r="BC19" s="28"/>
      <c r="BD19" s="29"/>
      <c r="BE19" s="16">
        <f t="shared" si="31"/>
        <v>0</v>
      </c>
      <c r="BF19" s="30"/>
      <c r="BG19" s="18">
        <f t="shared" si="32"/>
        <v>0</v>
      </c>
      <c r="BH19" s="31"/>
      <c r="BI19" s="20"/>
      <c r="BJ19" s="33"/>
      <c r="BK19" s="32"/>
      <c r="BL19" s="27"/>
      <c r="BM19" s="28"/>
      <c r="BN19" s="29"/>
      <c r="BO19" s="16">
        <f t="shared" si="36"/>
        <v>0</v>
      </c>
      <c r="BP19" s="30"/>
      <c r="BQ19" s="18">
        <f t="shared" si="37"/>
        <v>0</v>
      </c>
      <c r="BR19" s="31"/>
      <c r="BS19" s="20"/>
      <c r="BT19" s="33"/>
      <c r="BU19" s="32"/>
      <c r="BV19" s="27"/>
      <c r="BW19" s="28"/>
      <c r="BX19" s="29"/>
      <c r="BY19" s="16">
        <f t="shared" si="4"/>
        <v>0</v>
      </c>
      <c r="BZ19" s="30"/>
      <c r="CA19" s="18">
        <f t="shared" si="5"/>
        <v>0</v>
      </c>
      <c r="CB19" s="31"/>
      <c r="CC19" s="20"/>
      <c r="CD19" s="33"/>
      <c r="CE19" s="32"/>
      <c r="CF19" s="27"/>
      <c r="CG19" s="28"/>
      <c r="CH19" s="29"/>
      <c r="CI19" s="16">
        <f t="shared" si="38"/>
        <v>0</v>
      </c>
      <c r="CJ19" s="30"/>
      <c r="CK19" s="18">
        <f t="shared" si="39"/>
        <v>0</v>
      </c>
      <c r="CL19" s="31"/>
      <c r="CM19" s="20"/>
      <c r="CN19" s="25"/>
      <c r="CO19" s="32"/>
      <c r="CP19" s="27"/>
      <c r="CQ19" s="28"/>
      <c r="CR19" s="29"/>
      <c r="CS19" s="16">
        <f t="shared" si="40"/>
        <v>0</v>
      </c>
      <c r="CT19" s="30"/>
      <c r="CU19" s="18">
        <f t="shared" si="41"/>
        <v>0</v>
      </c>
      <c r="CV19" s="31"/>
      <c r="CW19" s="20"/>
      <c r="CX19" s="33"/>
      <c r="CY19" s="32"/>
      <c r="CZ19" s="27"/>
      <c r="DA19" s="28"/>
      <c r="DB19" s="29"/>
      <c r="DC19" s="16">
        <f t="shared" si="42"/>
        <v>0</v>
      </c>
      <c r="DD19" s="30"/>
      <c r="DE19" s="18">
        <f t="shared" si="43"/>
        <v>0</v>
      </c>
      <c r="DF19" s="31"/>
      <c r="DG19" s="20"/>
      <c r="DH19" s="25"/>
      <c r="DI19" s="32"/>
      <c r="DJ19" s="27"/>
      <c r="DK19" s="28"/>
      <c r="DL19" s="29"/>
      <c r="DM19" s="16">
        <f t="shared" si="44"/>
        <v>0</v>
      </c>
      <c r="DN19" s="30"/>
      <c r="DO19" s="18">
        <f t="shared" si="45"/>
        <v>0</v>
      </c>
      <c r="DP19" s="31"/>
      <c r="DQ19" s="20"/>
      <c r="DR19" s="33"/>
      <c r="DS19" s="32"/>
      <c r="DT19" s="27"/>
      <c r="DU19" s="28"/>
      <c r="DV19" s="29"/>
      <c r="DW19" s="16">
        <f t="shared" si="46"/>
        <v>0</v>
      </c>
      <c r="DX19" s="30"/>
      <c r="DY19" s="18">
        <f t="shared" si="47"/>
        <v>0</v>
      </c>
      <c r="DZ19" s="31"/>
      <c r="EA19" s="20"/>
      <c r="EB19" s="25"/>
      <c r="EC19" s="32"/>
      <c r="ED19" s="27"/>
      <c r="EE19" s="28"/>
      <c r="EF19" s="29"/>
      <c r="EG19" s="16">
        <f t="shared" si="48"/>
        <v>0</v>
      </c>
      <c r="EH19" s="30"/>
      <c r="EI19" s="18">
        <f t="shared" si="49"/>
        <v>0</v>
      </c>
      <c r="EJ19" s="31"/>
      <c r="EK19" s="20"/>
      <c r="EL19" s="33"/>
      <c r="EM19" s="32"/>
      <c r="EN19" s="27"/>
      <c r="EO19" s="28"/>
      <c r="EP19" s="29"/>
      <c r="EQ19" s="16">
        <f t="shared" si="50"/>
        <v>0</v>
      </c>
      <c r="ER19" s="30"/>
      <c r="ES19" s="18">
        <f t="shared" si="51"/>
        <v>0</v>
      </c>
      <c r="ET19" s="31"/>
      <c r="EU19" s="20"/>
      <c r="EV19" s="25"/>
      <c r="EW19" s="32"/>
      <c r="EX19" s="27"/>
      <c r="EY19" s="28"/>
      <c r="EZ19" s="29"/>
      <c r="FA19" s="16">
        <f t="shared" si="52"/>
        <v>0</v>
      </c>
      <c r="FB19" s="30"/>
      <c r="FC19" s="18">
        <f t="shared" si="53"/>
        <v>0</v>
      </c>
      <c r="FD19" s="31"/>
      <c r="FE19" s="20"/>
      <c r="FF19" s="33"/>
      <c r="FG19" s="32"/>
      <c r="FH19" s="27"/>
      <c r="FI19" s="28"/>
      <c r="FJ19" s="29"/>
      <c r="FK19" s="16">
        <f t="shared" si="54"/>
        <v>0</v>
      </c>
      <c r="FL19" s="30"/>
      <c r="FM19" s="18">
        <f t="shared" si="55"/>
        <v>0</v>
      </c>
      <c r="FN19" s="31"/>
      <c r="FO19" s="20"/>
      <c r="FP19" s="34"/>
    </row>
    <row r="20" spans="1:172" x14ac:dyDescent="0.15">
      <c r="A20" s="24">
        <v>19</v>
      </c>
      <c r="B20" s="25"/>
      <c r="C20" s="26"/>
      <c r="D20" s="27"/>
      <c r="E20" s="28"/>
      <c r="F20" s="29"/>
      <c r="G20" s="16">
        <f t="shared" si="28"/>
        <v>0</v>
      </c>
      <c r="H20" s="30"/>
      <c r="I20" s="18">
        <f t="shared" si="29"/>
        <v>0</v>
      </c>
      <c r="J20" s="31"/>
      <c r="K20" s="20"/>
      <c r="L20" s="25"/>
      <c r="M20" s="32"/>
      <c r="N20" s="27"/>
      <c r="O20" s="28"/>
      <c r="P20" s="29"/>
      <c r="Q20" s="16">
        <f t="shared" si="0"/>
        <v>0</v>
      </c>
      <c r="R20" s="30"/>
      <c r="S20" s="18">
        <f t="shared" si="1"/>
        <v>0</v>
      </c>
      <c r="T20" s="31"/>
      <c r="U20" s="20"/>
      <c r="V20" s="33"/>
      <c r="W20" s="32"/>
      <c r="X20" s="27"/>
      <c r="Y20" s="28"/>
      <c r="Z20" s="29"/>
      <c r="AA20" s="16">
        <f t="shared" si="56"/>
        <v>0</v>
      </c>
      <c r="AB20" s="30"/>
      <c r="AC20" s="18">
        <f t="shared" si="57"/>
        <v>0</v>
      </c>
      <c r="AD20" s="31"/>
      <c r="AE20" s="20"/>
      <c r="AF20" s="33"/>
      <c r="AG20" s="32"/>
      <c r="AH20" s="27"/>
      <c r="AI20" s="28"/>
      <c r="AJ20" s="29"/>
      <c r="AK20" s="16">
        <f t="shared" si="2"/>
        <v>0</v>
      </c>
      <c r="AL20" s="30"/>
      <c r="AM20" s="18">
        <f t="shared" si="35"/>
        <v>0</v>
      </c>
      <c r="AN20" s="31"/>
      <c r="AO20" s="20"/>
      <c r="AP20" s="33"/>
      <c r="AQ20" s="32"/>
      <c r="AR20" s="27"/>
      <c r="AS20" s="28"/>
      <c r="AT20" s="29"/>
      <c r="AU20" s="16">
        <f t="shared" si="3"/>
        <v>0</v>
      </c>
      <c r="AV20" s="30"/>
      <c r="AW20" s="18">
        <f t="shared" si="34"/>
        <v>0</v>
      </c>
      <c r="AX20" s="31"/>
      <c r="AY20" s="20"/>
      <c r="AZ20" s="33"/>
      <c r="BA20" s="32"/>
      <c r="BB20" s="27"/>
      <c r="BC20" s="28"/>
      <c r="BD20" s="29"/>
      <c r="BE20" s="16">
        <f t="shared" si="31"/>
        <v>0</v>
      </c>
      <c r="BF20" s="30"/>
      <c r="BG20" s="18">
        <f t="shared" si="32"/>
        <v>0</v>
      </c>
      <c r="BH20" s="31"/>
      <c r="BI20" s="20"/>
      <c r="BJ20" s="33"/>
      <c r="BK20" s="32"/>
      <c r="BL20" s="27"/>
      <c r="BM20" s="28"/>
      <c r="BN20" s="29"/>
      <c r="BO20" s="16">
        <f t="shared" si="36"/>
        <v>0</v>
      </c>
      <c r="BP20" s="30"/>
      <c r="BQ20" s="18">
        <f t="shared" si="37"/>
        <v>0</v>
      </c>
      <c r="BR20" s="31"/>
      <c r="BS20" s="20"/>
      <c r="BT20" s="33"/>
      <c r="BU20" s="32"/>
      <c r="BV20" s="27"/>
      <c r="BW20" s="28"/>
      <c r="BX20" s="29"/>
      <c r="BY20" s="16">
        <f t="shared" si="4"/>
        <v>0</v>
      </c>
      <c r="BZ20" s="30"/>
      <c r="CA20" s="18">
        <f t="shared" si="5"/>
        <v>0</v>
      </c>
      <c r="CB20" s="31"/>
      <c r="CC20" s="20"/>
      <c r="CD20" s="33"/>
      <c r="CE20" s="32"/>
      <c r="CF20" s="27"/>
      <c r="CG20" s="28"/>
      <c r="CH20" s="29"/>
      <c r="CI20" s="16">
        <f t="shared" si="38"/>
        <v>0</v>
      </c>
      <c r="CJ20" s="30"/>
      <c r="CK20" s="18">
        <f t="shared" si="39"/>
        <v>0</v>
      </c>
      <c r="CL20" s="31"/>
      <c r="CM20" s="20"/>
      <c r="CN20" s="25"/>
      <c r="CO20" s="32"/>
      <c r="CP20" s="27"/>
      <c r="CQ20" s="28"/>
      <c r="CR20" s="29"/>
      <c r="CS20" s="16">
        <f t="shared" si="40"/>
        <v>0</v>
      </c>
      <c r="CT20" s="30"/>
      <c r="CU20" s="18">
        <f t="shared" si="41"/>
        <v>0</v>
      </c>
      <c r="CV20" s="31"/>
      <c r="CW20" s="20"/>
      <c r="CX20" s="33"/>
      <c r="CY20" s="32"/>
      <c r="CZ20" s="27"/>
      <c r="DA20" s="28"/>
      <c r="DB20" s="29"/>
      <c r="DC20" s="16">
        <f t="shared" si="42"/>
        <v>0</v>
      </c>
      <c r="DD20" s="30"/>
      <c r="DE20" s="18">
        <f t="shared" si="43"/>
        <v>0</v>
      </c>
      <c r="DF20" s="31"/>
      <c r="DG20" s="20"/>
      <c r="DH20" s="25"/>
      <c r="DI20" s="32"/>
      <c r="DJ20" s="27"/>
      <c r="DK20" s="28"/>
      <c r="DL20" s="29"/>
      <c r="DM20" s="16">
        <f t="shared" si="44"/>
        <v>0</v>
      </c>
      <c r="DN20" s="30"/>
      <c r="DO20" s="18">
        <f t="shared" si="45"/>
        <v>0</v>
      </c>
      <c r="DP20" s="31"/>
      <c r="DQ20" s="20"/>
      <c r="DR20" s="33"/>
      <c r="DS20" s="32"/>
      <c r="DT20" s="27"/>
      <c r="DU20" s="28"/>
      <c r="DV20" s="29"/>
      <c r="DW20" s="16">
        <f t="shared" si="46"/>
        <v>0</v>
      </c>
      <c r="DX20" s="30"/>
      <c r="DY20" s="18">
        <f t="shared" si="47"/>
        <v>0</v>
      </c>
      <c r="DZ20" s="31"/>
      <c r="EA20" s="20"/>
      <c r="EB20" s="25"/>
      <c r="EC20" s="32"/>
      <c r="ED20" s="27"/>
      <c r="EE20" s="28"/>
      <c r="EF20" s="29"/>
      <c r="EG20" s="16">
        <f t="shared" si="48"/>
        <v>0</v>
      </c>
      <c r="EH20" s="30"/>
      <c r="EI20" s="18">
        <f t="shared" si="49"/>
        <v>0</v>
      </c>
      <c r="EJ20" s="31"/>
      <c r="EK20" s="20"/>
      <c r="EL20" s="33"/>
      <c r="EM20" s="32"/>
      <c r="EN20" s="27"/>
      <c r="EO20" s="28"/>
      <c r="EP20" s="29"/>
      <c r="EQ20" s="16">
        <f t="shared" si="50"/>
        <v>0</v>
      </c>
      <c r="ER20" s="30"/>
      <c r="ES20" s="18">
        <f t="shared" si="51"/>
        <v>0</v>
      </c>
      <c r="ET20" s="31"/>
      <c r="EU20" s="20"/>
      <c r="EV20" s="25"/>
      <c r="EW20" s="32"/>
      <c r="EX20" s="27"/>
      <c r="EY20" s="28"/>
      <c r="EZ20" s="29"/>
      <c r="FA20" s="16">
        <f t="shared" si="52"/>
        <v>0</v>
      </c>
      <c r="FB20" s="30"/>
      <c r="FC20" s="18">
        <f t="shared" si="53"/>
        <v>0</v>
      </c>
      <c r="FD20" s="31"/>
      <c r="FE20" s="20"/>
      <c r="FF20" s="33"/>
      <c r="FG20" s="32"/>
      <c r="FH20" s="27"/>
      <c r="FI20" s="28"/>
      <c r="FJ20" s="29"/>
      <c r="FK20" s="16">
        <f t="shared" si="54"/>
        <v>0</v>
      </c>
      <c r="FL20" s="30"/>
      <c r="FM20" s="18">
        <f t="shared" si="55"/>
        <v>0</v>
      </c>
      <c r="FN20" s="31"/>
      <c r="FO20" s="20"/>
      <c r="FP20" s="34"/>
    </row>
    <row r="21" spans="1:172" ht="14.25" thickBot="1" x14ac:dyDescent="0.2">
      <c r="A21" s="48">
        <v>20</v>
      </c>
      <c r="B21" s="49"/>
      <c r="C21" s="50"/>
      <c r="D21" s="51"/>
      <c r="E21" s="52"/>
      <c r="F21" s="53"/>
      <c r="G21" s="54">
        <f t="shared" si="28"/>
        <v>0</v>
      </c>
      <c r="H21" s="55"/>
      <c r="I21" s="56">
        <f t="shared" si="29"/>
        <v>0</v>
      </c>
      <c r="J21" s="57"/>
      <c r="K21" s="58"/>
      <c r="L21" s="49"/>
      <c r="M21" s="59"/>
      <c r="N21" s="51"/>
      <c r="O21" s="52"/>
      <c r="P21" s="53"/>
      <c r="Q21" s="54">
        <f t="shared" si="0"/>
        <v>0</v>
      </c>
      <c r="R21" s="55"/>
      <c r="S21" s="56">
        <f t="shared" si="1"/>
        <v>0</v>
      </c>
      <c r="T21" s="57"/>
      <c r="U21" s="58"/>
      <c r="V21" s="60"/>
      <c r="W21" s="59"/>
      <c r="X21" s="51"/>
      <c r="Y21" s="52"/>
      <c r="Z21" s="53"/>
      <c r="AA21" s="54">
        <f t="shared" si="56"/>
        <v>0</v>
      </c>
      <c r="AB21" s="55"/>
      <c r="AC21" s="56">
        <f t="shared" si="57"/>
        <v>0</v>
      </c>
      <c r="AD21" s="57"/>
      <c r="AE21" s="58"/>
      <c r="AF21" s="60"/>
      <c r="AG21" s="59"/>
      <c r="AH21" s="51"/>
      <c r="AI21" s="52"/>
      <c r="AJ21" s="53"/>
      <c r="AK21" s="54">
        <f t="shared" si="2"/>
        <v>0</v>
      </c>
      <c r="AL21" s="55"/>
      <c r="AM21" s="56">
        <f t="shared" si="35"/>
        <v>0</v>
      </c>
      <c r="AN21" s="57"/>
      <c r="AO21" s="58"/>
      <c r="AP21" s="60"/>
      <c r="AQ21" s="59"/>
      <c r="AR21" s="51"/>
      <c r="AS21" s="52"/>
      <c r="AT21" s="53"/>
      <c r="AU21" s="54">
        <f t="shared" si="3"/>
        <v>0</v>
      </c>
      <c r="AV21" s="55"/>
      <c r="AW21" s="56">
        <f t="shared" si="34"/>
        <v>0</v>
      </c>
      <c r="AX21" s="57"/>
      <c r="AY21" s="58"/>
      <c r="AZ21" s="49"/>
      <c r="BA21" s="59"/>
      <c r="BB21" s="51"/>
      <c r="BC21" s="52"/>
      <c r="BD21" s="53"/>
      <c r="BE21" s="54">
        <f t="shared" si="31"/>
        <v>0</v>
      </c>
      <c r="BF21" s="55"/>
      <c r="BG21" s="56">
        <f t="shared" si="32"/>
        <v>0</v>
      </c>
      <c r="BH21" s="57"/>
      <c r="BI21" s="58"/>
      <c r="BJ21" s="60"/>
      <c r="BK21" s="59"/>
      <c r="BL21" s="51"/>
      <c r="BM21" s="52"/>
      <c r="BN21" s="53"/>
      <c r="BO21" s="54">
        <f t="shared" si="36"/>
        <v>0</v>
      </c>
      <c r="BP21" s="55"/>
      <c r="BQ21" s="56">
        <f t="shared" si="37"/>
        <v>0</v>
      </c>
      <c r="BR21" s="57"/>
      <c r="BS21" s="58"/>
      <c r="BT21" s="60"/>
      <c r="BU21" s="59"/>
      <c r="BV21" s="51"/>
      <c r="BW21" s="52"/>
      <c r="BX21" s="53"/>
      <c r="BY21" s="54">
        <f t="shared" si="4"/>
        <v>0</v>
      </c>
      <c r="BZ21" s="55"/>
      <c r="CA21" s="56">
        <f t="shared" si="5"/>
        <v>0</v>
      </c>
      <c r="CB21" s="57"/>
      <c r="CC21" s="58"/>
      <c r="CD21" s="60"/>
      <c r="CE21" s="59"/>
      <c r="CF21" s="51"/>
      <c r="CG21" s="52"/>
      <c r="CH21" s="53"/>
      <c r="CI21" s="54">
        <f t="shared" si="38"/>
        <v>0</v>
      </c>
      <c r="CJ21" s="55"/>
      <c r="CK21" s="56">
        <f t="shared" si="39"/>
        <v>0</v>
      </c>
      <c r="CL21" s="57"/>
      <c r="CM21" s="58"/>
      <c r="CN21" s="49"/>
      <c r="CO21" s="59"/>
      <c r="CP21" s="51"/>
      <c r="CQ21" s="52"/>
      <c r="CR21" s="53"/>
      <c r="CS21" s="54">
        <f t="shared" si="40"/>
        <v>0</v>
      </c>
      <c r="CT21" s="55"/>
      <c r="CU21" s="56">
        <f t="shared" si="41"/>
        <v>0</v>
      </c>
      <c r="CV21" s="57"/>
      <c r="CW21" s="58"/>
      <c r="CX21" s="60"/>
      <c r="CY21" s="59"/>
      <c r="CZ21" s="51"/>
      <c r="DA21" s="52"/>
      <c r="DB21" s="53"/>
      <c r="DC21" s="54">
        <f t="shared" si="42"/>
        <v>0</v>
      </c>
      <c r="DD21" s="55"/>
      <c r="DE21" s="56">
        <f t="shared" si="43"/>
        <v>0</v>
      </c>
      <c r="DF21" s="57"/>
      <c r="DG21" s="58"/>
      <c r="DH21" s="49"/>
      <c r="DI21" s="59"/>
      <c r="DJ21" s="51"/>
      <c r="DK21" s="52"/>
      <c r="DL21" s="53"/>
      <c r="DM21" s="54">
        <f t="shared" si="44"/>
        <v>0</v>
      </c>
      <c r="DN21" s="55"/>
      <c r="DO21" s="56">
        <f t="shared" si="45"/>
        <v>0</v>
      </c>
      <c r="DP21" s="57"/>
      <c r="DQ21" s="58"/>
      <c r="DR21" s="60"/>
      <c r="DS21" s="59"/>
      <c r="DT21" s="51"/>
      <c r="DU21" s="52"/>
      <c r="DV21" s="53"/>
      <c r="DW21" s="54">
        <f t="shared" si="46"/>
        <v>0</v>
      </c>
      <c r="DX21" s="55"/>
      <c r="DY21" s="56">
        <f t="shared" si="47"/>
        <v>0</v>
      </c>
      <c r="DZ21" s="57"/>
      <c r="EA21" s="58"/>
      <c r="EB21" s="49"/>
      <c r="EC21" s="59"/>
      <c r="ED21" s="51"/>
      <c r="EE21" s="52"/>
      <c r="EF21" s="53"/>
      <c r="EG21" s="54">
        <f t="shared" si="48"/>
        <v>0</v>
      </c>
      <c r="EH21" s="55"/>
      <c r="EI21" s="56">
        <f t="shared" si="49"/>
        <v>0</v>
      </c>
      <c r="EJ21" s="57"/>
      <c r="EK21" s="58"/>
      <c r="EL21" s="60"/>
      <c r="EM21" s="59"/>
      <c r="EN21" s="51"/>
      <c r="EO21" s="52"/>
      <c r="EP21" s="53"/>
      <c r="EQ21" s="54">
        <f t="shared" si="50"/>
        <v>0</v>
      </c>
      <c r="ER21" s="55"/>
      <c r="ES21" s="56">
        <f t="shared" si="51"/>
        <v>0</v>
      </c>
      <c r="ET21" s="57"/>
      <c r="EU21" s="58"/>
      <c r="EV21" s="49"/>
      <c r="EW21" s="59"/>
      <c r="EX21" s="51"/>
      <c r="EY21" s="52"/>
      <c r="EZ21" s="53"/>
      <c r="FA21" s="54">
        <f t="shared" si="52"/>
        <v>0</v>
      </c>
      <c r="FB21" s="55"/>
      <c r="FC21" s="56">
        <f t="shared" si="53"/>
        <v>0</v>
      </c>
      <c r="FD21" s="57"/>
      <c r="FE21" s="58"/>
      <c r="FF21" s="60"/>
      <c r="FG21" s="59"/>
      <c r="FH21" s="51"/>
      <c r="FI21" s="52"/>
      <c r="FJ21" s="53"/>
      <c r="FK21" s="54">
        <f t="shared" si="54"/>
        <v>0</v>
      </c>
      <c r="FL21" s="55"/>
      <c r="FM21" s="56">
        <f t="shared" si="55"/>
        <v>0</v>
      </c>
      <c r="FN21" s="57"/>
      <c r="FO21" s="58"/>
      <c r="FP21" s="34"/>
    </row>
    <row r="22" spans="1:172" x14ac:dyDescent="0.15">
      <c r="A22" s="61">
        <v>21</v>
      </c>
      <c r="B22" s="11"/>
      <c r="C22" s="62"/>
      <c r="D22" s="63"/>
      <c r="E22" s="64"/>
      <c r="F22" s="65"/>
      <c r="G22" s="16">
        <f t="shared" si="28"/>
        <v>0</v>
      </c>
      <c r="H22" s="17"/>
      <c r="I22" s="18">
        <f t="shared" si="29"/>
        <v>0</v>
      </c>
      <c r="J22" s="19"/>
      <c r="K22" s="20"/>
      <c r="L22" s="11"/>
      <c r="M22" s="66"/>
      <c r="N22" s="63"/>
      <c r="O22" s="64"/>
      <c r="P22" s="65"/>
      <c r="Q22" s="16">
        <f>N22*P22</f>
        <v>0</v>
      </c>
      <c r="R22" s="17"/>
      <c r="S22" s="18">
        <f>N22*R22</f>
        <v>0</v>
      </c>
      <c r="T22" s="19"/>
      <c r="U22" s="20"/>
      <c r="V22" s="67"/>
      <c r="W22" s="66"/>
      <c r="X22" s="63"/>
      <c r="Y22" s="64"/>
      <c r="Z22" s="65"/>
      <c r="AA22" s="16">
        <f>X22*Z22</f>
        <v>0</v>
      </c>
      <c r="AB22" s="17"/>
      <c r="AC22" s="18">
        <f>X22*AB22</f>
        <v>0</v>
      </c>
      <c r="AD22" s="19"/>
      <c r="AE22" s="20"/>
      <c r="AF22" s="67"/>
      <c r="AG22" s="66"/>
      <c r="AH22" s="63"/>
      <c r="AI22" s="64"/>
      <c r="AJ22" s="65"/>
      <c r="AK22" s="16">
        <f>AH22*AJ22</f>
        <v>0</v>
      </c>
      <c r="AL22" s="17"/>
      <c r="AM22" s="18">
        <f>AH22*AL22</f>
        <v>0</v>
      </c>
      <c r="AN22" s="19"/>
      <c r="AO22" s="20"/>
      <c r="AP22" s="67"/>
      <c r="AQ22" s="66"/>
      <c r="AR22" s="63"/>
      <c r="AS22" s="64"/>
      <c r="AT22" s="65"/>
      <c r="AU22" s="16">
        <f t="shared" si="3"/>
        <v>0</v>
      </c>
      <c r="AV22" s="17"/>
      <c r="AW22" s="18">
        <f t="shared" si="34"/>
        <v>0</v>
      </c>
      <c r="AX22" s="19"/>
      <c r="AY22" s="20"/>
      <c r="AZ22" s="22"/>
      <c r="BA22" s="66"/>
      <c r="BB22" s="63"/>
      <c r="BC22" s="64"/>
      <c r="BD22" s="65"/>
      <c r="BE22" s="16">
        <f>BB22*BD22</f>
        <v>0</v>
      </c>
      <c r="BF22" s="17"/>
      <c r="BG22" s="18">
        <f>BB22*BF22</f>
        <v>0</v>
      </c>
      <c r="BH22" s="19"/>
      <c r="BI22" s="20"/>
      <c r="BJ22" s="67"/>
      <c r="BK22" s="66"/>
      <c r="BL22" s="63"/>
      <c r="BM22" s="64"/>
      <c r="BN22" s="65"/>
      <c r="BO22" s="16">
        <f>BL22*BN22</f>
        <v>0</v>
      </c>
      <c r="BP22" s="17"/>
      <c r="BQ22" s="18">
        <f>BL22*BP22</f>
        <v>0</v>
      </c>
      <c r="BR22" s="19"/>
      <c r="BS22" s="20"/>
      <c r="BT22" s="67"/>
      <c r="BU22" s="66"/>
      <c r="BV22" s="63"/>
      <c r="BW22" s="64"/>
      <c r="BX22" s="65"/>
      <c r="BY22" s="16">
        <f>BV22*BX22</f>
        <v>0</v>
      </c>
      <c r="BZ22" s="17"/>
      <c r="CA22" s="18">
        <f>BV22*BZ22</f>
        <v>0</v>
      </c>
      <c r="CB22" s="19"/>
      <c r="CC22" s="20"/>
      <c r="CD22" s="67"/>
      <c r="CE22" s="66"/>
      <c r="CF22" s="63"/>
      <c r="CG22" s="64"/>
      <c r="CH22" s="65"/>
      <c r="CI22" s="16">
        <f>CF22*CH22</f>
        <v>0</v>
      </c>
      <c r="CJ22" s="17"/>
      <c r="CK22" s="18">
        <f>CF22*CJ22</f>
        <v>0</v>
      </c>
      <c r="CL22" s="19"/>
      <c r="CM22" s="20"/>
      <c r="CN22" s="68"/>
      <c r="CO22" s="66"/>
      <c r="CP22" s="63"/>
      <c r="CQ22" s="64"/>
      <c r="CR22" s="65"/>
      <c r="CS22" s="16">
        <f>CP22*CR22</f>
        <v>0</v>
      </c>
      <c r="CT22" s="17"/>
      <c r="CU22" s="18">
        <f>CP22*CT22</f>
        <v>0</v>
      </c>
      <c r="CV22" s="19"/>
      <c r="CW22" s="20"/>
      <c r="CX22" s="67"/>
      <c r="CY22" s="66"/>
      <c r="CZ22" s="63"/>
      <c r="DA22" s="64"/>
      <c r="DB22" s="65"/>
      <c r="DC22" s="16">
        <f>CZ22*DB22</f>
        <v>0</v>
      </c>
      <c r="DD22" s="17"/>
      <c r="DE22" s="18">
        <f>CZ22*DD22</f>
        <v>0</v>
      </c>
      <c r="DF22" s="19"/>
      <c r="DG22" s="20"/>
      <c r="DH22" s="68"/>
      <c r="DI22" s="66"/>
      <c r="DJ22" s="63"/>
      <c r="DK22" s="64"/>
      <c r="DL22" s="65"/>
      <c r="DM22" s="16">
        <f>DJ22*DL22</f>
        <v>0</v>
      </c>
      <c r="DN22" s="17"/>
      <c r="DO22" s="18">
        <f>DJ22*DN22</f>
        <v>0</v>
      </c>
      <c r="DP22" s="19"/>
      <c r="DQ22" s="20"/>
      <c r="DR22" s="67"/>
      <c r="DS22" s="66"/>
      <c r="DT22" s="63"/>
      <c r="DU22" s="64"/>
      <c r="DV22" s="65"/>
      <c r="DW22" s="16">
        <f>DT22*DV22</f>
        <v>0</v>
      </c>
      <c r="DX22" s="17"/>
      <c r="DY22" s="18">
        <f>DT22*DX22</f>
        <v>0</v>
      </c>
      <c r="DZ22" s="19"/>
      <c r="EA22" s="20"/>
      <c r="EB22" s="68"/>
      <c r="EC22" s="66"/>
      <c r="ED22" s="63"/>
      <c r="EE22" s="64"/>
      <c r="EF22" s="65"/>
      <c r="EG22" s="16">
        <f>ED22*EF22</f>
        <v>0</v>
      </c>
      <c r="EH22" s="17"/>
      <c r="EI22" s="18">
        <f>ED22*EH22</f>
        <v>0</v>
      </c>
      <c r="EJ22" s="19"/>
      <c r="EK22" s="20"/>
      <c r="EL22" s="67"/>
      <c r="EM22" s="66"/>
      <c r="EN22" s="63"/>
      <c r="EO22" s="64"/>
      <c r="EP22" s="65"/>
      <c r="EQ22" s="16">
        <f>EN22*EP22</f>
        <v>0</v>
      </c>
      <c r="ER22" s="17"/>
      <c r="ES22" s="18">
        <f>EN22*ER22</f>
        <v>0</v>
      </c>
      <c r="ET22" s="19"/>
      <c r="EU22" s="20"/>
      <c r="EV22" s="68"/>
      <c r="EW22" s="66"/>
      <c r="EX22" s="63"/>
      <c r="EY22" s="64"/>
      <c r="EZ22" s="65"/>
      <c r="FA22" s="16">
        <f>EX22*EZ22</f>
        <v>0</v>
      </c>
      <c r="FB22" s="17"/>
      <c r="FC22" s="18">
        <f>EX22*FB22</f>
        <v>0</v>
      </c>
      <c r="FD22" s="19"/>
      <c r="FE22" s="20"/>
      <c r="FF22" s="67"/>
      <c r="FG22" s="66"/>
      <c r="FH22" s="63"/>
      <c r="FI22" s="64"/>
      <c r="FJ22" s="65"/>
      <c r="FK22" s="16">
        <f>FH22*FJ22</f>
        <v>0</v>
      </c>
      <c r="FL22" s="17"/>
      <c r="FM22" s="18">
        <f>FH22*FL22</f>
        <v>0</v>
      </c>
      <c r="FN22" s="19"/>
      <c r="FO22" s="20"/>
      <c r="FP22" s="34"/>
    </row>
    <row r="23" spans="1:172" x14ac:dyDescent="0.15">
      <c r="A23" s="24">
        <v>22</v>
      </c>
      <c r="B23" s="25"/>
      <c r="C23" s="26"/>
      <c r="D23" s="27"/>
      <c r="E23" s="28"/>
      <c r="F23" s="29"/>
      <c r="G23" s="16">
        <f t="shared" si="28"/>
        <v>0</v>
      </c>
      <c r="H23" s="30"/>
      <c r="I23" s="18">
        <f t="shared" si="29"/>
        <v>0</v>
      </c>
      <c r="J23" s="31"/>
      <c r="K23" s="20"/>
      <c r="L23" s="25"/>
      <c r="M23" s="32"/>
      <c r="N23" s="27"/>
      <c r="O23" s="28"/>
      <c r="P23" s="29"/>
      <c r="Q23" s="16">
        <f>N23*P23</f>
        <v>0</v>
      </c>
      <c r="R23" s="30"/>
      <c r="S23" s="18">
        <f>N23*R23</f>
        <v>0</v>
      </c>
      <c r="T23" s="31"/>
      <c r="U23" s="20"/>
      <c r="V23" s="33"/>
      <c r="W23" s="32"/>
      <c r="X23" s="27"/>
      <c r="Y23" s="28"/>
      <c r="Z23" s="29"/>
      <c r="AA23" s="16">
        <f>X23*Z23</f>
        <v>0</v>
      </c>
      <c r="AB23" s="30"/>
      <c r="AC23" s="18">
        <f>X23*AB23</f>
        <v>0</v>
      </c>
      <c r="AD23" s="31"/>
      <c r="AE23" s="20"/>
      <c r="AF23" s="33"/>
      <c r="AG23" s="32"/>
      <c r="AH23" s="27"/>
      <c r="AI23" s="28"/>
      <c r="AJ23" s="29"/>
      <c r="AK23" s="16">
        <f>AH23*AJ23</f>
        <v>0</v>
      </c>
      <c r="AL23" s="30"/>
      <c r="AM23" s="18">
        <f>AH23*AL23</f>
        <v>0</v>
      </c>
      <c r="AN23" s="31"/>
      <c r="AO23" s="20"/>
      <c r="AP23" s="33"/>
      <c r="AQ23" s="32"/>
      <c r="AR23" s="27"/>
      <c r="AS23" s="28"/>
      <c r="AT23" s="29"/>
      <c r="AU23" s="16">
        <f t="shared" si="3"/>
        <v>0</v>
      </c>
      <c r="AV23" s="30"/>
      <c r="AW23" s="18">
        <f t="shared" si="34"/>
        <v>0</v>
      </c>
      <c r="AX23" s="31"/>
      <c r="AY23" s="20"/>
      <c r="AZ23" s="33"/>
      <c r="BA23" s="32"/>
      <c r="BB23" s="27"/>
      <c r="BC23" s="28"/>
      <c r="BD23" s="29"/>
      <c r="BE23" s="16">
        <f>BB23*BD23</f>
        <v>0</v>
      </c>
      <c r="BF23" s="30"/>
      <c r="BG23" s="18">
        <f>BB23*BF23</f>
        <v>0</v>
      </c>
      <c r="BH23" s="31"/>
      <c r="BI23" s="20"/>
      <c r="BJ23" s="33"/>
      <c r="BK23" s="32"/>
      <c r="BL23" s="27"/>
      <c r="BM23" s="28"/>
      <c r="BN23" s="29"/>
      <c r="BO23" s="16">
        <f>BL23*BN23</f>
        <v>0</v>
      </c>
      <c r="BP23" s="30"/>
      <c r="BQ23" s="18">
        <f>BL23*BP23</f>
        <v>0</v>
      </c>
      <c r="BR23" s="31"/>
      <c r="BS23" s="20"/>
      <c r="BT23" s="33"/>
      <c r="BU23" s="32"/>
      <c r="BV23" s="27"/>
      <c r="BW23" s="28"/>
      <c r="BX23" s="29"/>
      <c r="BY23" s="16">
        <f>BV23*BX23</f>
        <v>0</v>
      </c>
      <c r="BZ23" s="30"/>
      <c r="CA23" s="18">
        <f>BV23*BZ23</f>
        <v>0</v>
      </c>
      <c r="CB23" s="31"/>
      <c r="CC23" s="20"/>
      <c r="CD23" s="33"/>
      <c r="CE23" s="32"/>
      <c r="CF23" s="27"/>
      <c r="CG23" s="28"/>
      <c r="CH23" s="29"/>
      <c r="CI23" s="16">
        <f>CF23*CH23</f>
        <v>0</v>
      </c>
      <c r="CJ23" s="30"/>
      <c r="CK23" s="18">
        <f>CF23*CJ23</f>
        <v>0</v>
      </c>
      <c r="CL23" s="31"/>
      <c r="CM23" s="20"/>
      <c r="CN23" s="25"/>
      <c r="CO23" s="32"/>
      <c r="CP23" s="27"/>
      <c r="CQ23" s="28"/>
      <c r="CR23" s="29"/>
      <c r="CS23" s="16">
        <f>CP23*CR23</f>
        <v>0</v>
      </c>
      <c r="CT23" s="30"/>
      <c r="CU23" s="18">
        <f>CP23*CT23</f>
        <v>0</v>
      </c>
      <c r="CV23" s="31"/>
      <c r="CW23" s="20"/>
      <c r="CX23" s="33"/>
      <c r="CY23" s="32"/>
      <c r="CZ23" s="27"/>
      <c r="DA23" s="28"/>
      <c r="DB23" s="29"/>
      <c r="DC23" s="16">
        <f>CZ23*DB23</f>
        <v>0</v>
      </c>
      <c r="DD23" s="30"/>
      <c r="DE23" s="18">
        <f>CZ23*DD23</f>
        <v>0</v>
      </c>
      <c r="DF23" s="31"/>
      <c r="DG23" s="20"/>
      <c r="DH23" s="25"/>
      <c r="DI23" s="32"/>
      <c r="DJ23" s="27"/>
      <c r="DK23" s="28"/>
      <c r="DL23" s="29"/>
      <c r="DM23" s="16">
        <f>DJ23*DL23</f>
        <v>0</v>
      </c>
      <c r="DN23" s="30"/>
      <c r="DO23" s="18">
        <f>DJ23*DN23</f>
        <v>0</v>
      </c>
      <c r="DP23" s="31"/>
      <c r="DQ23" s="20"/>
      <c r="DR23" s="33"/>
      <c r="DS23" s="32"/>
      <c r="DT23" s="27"/>
      <c r="DU23" s="28"/>
      <c r="DV23" s="29"/>
      <c r="DW23" s="16">
        <f>DT23*DV23</f>
        <v>0</v>
      </c>
      <c r="DX23" s="30"/>
      <c r="DY23" s="18">
        <f>DT23*DX23</f>
        <v>0</v>
      </c>
      <c r="DZ23" s="31"/>
      <c r="EA23" s="20"/>
      <c r="EB23" s="25"/>
      <c r="EC23" s="32"/>
      <c r="ED23" s="27"/>
      <c r="EE23" s="28"/>
      <c r="EF23" s="29"/>
      <c r="EG23" s="16">
        <f>ED23*EF23</f>
        <v>0</v>
      </c>
      <c r="EH23" s="30"/>
      <c r="EI23" s="18">
        <f>ED23*EH23</f>
        <v>0</v>
      </c>
      <c r="EJ23" s="31"/>
      <c r="EK23" s="20"/>
      <c r="EL23" s="33"/>
      <c r="EM23" s="32"/>
      <c r="EN23" s="27"/>
      <c r="EO23" s="28"/>
      <c r="EP23" s="29"/>
      <c r="EQ23" s="16">
        <f>EN23*EP23</f>
        <v>0</v>
      </c>
      <c r="ER23" s="30"/>
      <c r="ES23" s="18">
        <f>EN23*ER23</f>
        <v>0</v>
      </c>
      <c r="ET23" s="31"/>
      <c r="EU23" s="20"/>
      <c r="EV23" s="25"/>
      <c r="EW23" s="32"/>
      <c r="EX23" s="27"/>
      <c r="EY23" s="28"/>
      <c r="EZ23" s="29"/>
      <c r="FA23" s="16">
        <f>EX23*EZ23</f>
        <v>0</v>
      </c>
      <c r="FB23" s="30"/>
      <c r="FC23" s="18">
        <f>EX23*FB23</f>
        <v>0</v>
      </c>
      <c r="FD23" s="31"/>
      <c r="FE23" s="20"/>
      <c r="FF23" s="33"/>
      <c r="FG23" s="32"/>
      <c r="FH23" s="27"/>
      <c r="FI23" s="28"/>
      <c r="FJ23" s="29"/>
      <c r="FK23" s="16">
        <f>FH23*FJ23</f>
        <v>0</v>
      </c>
      <c r="FL23" s="30"/>
      <c r="FM23" s="18">
        <f>FH23*FL23</f>
        <v>0</v>
      </c>
      <c r="FN23" s="31"/>
      <c r="FO23" s="20"/>
      <c r="FP23" s="34"/>
    </row>
    <row r="24" spans="1:172" x14ac:dyDescent="0.15">
      <c r="A24" s="24">
        <v>23</v>
      </c>
      <c r="B24" s="25"/>
      <c r="C24" s="26"/>
      <c r="D24" s="27"/>
      <c r="E24" s="28"/>
      <c r="F24" s="29"/>
      <c r="G24" s="16">
        <f t="shared" si="28"/>
        <v>0</v>
      </c>
      <c r="H24" s="30"/>
      <c r="I24" s="18">
        <f t="shared" si="29"/>
        <v>0</v>
      </c>
      <c r="J24" s="31"/>
      <c r="K24" s="20"/>
      <c r="L24" s="25"/>
      <c r="M24" s="32"/>
      <c r="N24" s="27"/>
      <c r="O24" s="28"/>
      <c r="P24" s="29"/>
      <c r="Q24" s="16">
        <f t="shared" ref="Q24:Q31" si="58">N24*P24</f>
        <v>0</v>
      </c>
      <c r="R24" s="30"/>
      <c r="S24" s="18">
        <f t="shared" ref="S24:S31" si="59">N24*R24</f>
        <v>0</v>
      </c>
      <c r="T24" s="31"/>
      <c r="U24" s="20"/>
      <c r="V24" s="33"/>
      <c r="W24" s="32"/>
      <c r="X24" s="27"/>
      <c r="Y24" s="28"/>
      <c r="Z24" s="29"/>
      <c r="AA24" s="16">
        <f t="shared" ref="AA24:AA31" si="60">X24*Z24</f>
        <v>0</v>
      </c>
      <c r="AB24" s="30"/>
      <c r="AC24" s="18">
        <f t="shared" ref="AC24:AC31" si="61">X24*AB24</f>
        <v>0</v>
      </c>
      <c r="AD24" s="31"/>
      <c r="AE24" s="20"/>
      <c r="AF24" s="33"/>
      <c r="AG24" s="32"/>
      <c r="AH24" s="27"/>
      <c r="AI24" s="28"/>
      <c r="AJ24" s="29"/>
      <c r="AK24" s="16">
        <f t="shared" ref="AK24:AK31" si="62">AH24*AJ24</f>
        <v>0</v>
      </c>
      <c r="AL24" s="30"/>
      <c r="AM24" s="18">
        <f t="shared" ref="AM24:AM31" si="63">AH24*AL24</f>
        <v>0</v>
      </c>
      <c r="AN24" s="31"/>
      <c r="AO24" s="20"/>
      <c r="AP24" s="33"/>
      <c r="AQ24" s="32"/>
      <c r="AR24" s="27"/>
      <c r="AS24" s="28"/>
      <c r="AT24" s="29"/>
      <c r="AU24" s="16">
        <f t="shared" si="3"/>
        <v>0</v>
      </c>
      <c r="AV24" s="30"/>
      <c r="AW24" s="18">
        <f t="shared" si="34"/>
        <v>0</v>
      </c>
      <c r="AX24" s="31"/>
      <c r="AY24" s="20"/>
      <c r="AZ24" s="33"/>
      <c r="BA24" s="32"/>
      <c r="BB24" s="27"/>
      <c r="BC24" s="28"/>
      <c r="BD24" s="29"/>
      <c r="BE24" s="16">
        <f t="shared" ref="BE24:BE31" si="64">BB24*BD24</f>
        <v>0</v>
      </c>
      <c r="BF24" s="30"/>
      <c r="BG24" s="18">
        <f t="shared" ref="BG24:BG31" si="65">BB24*BF24</f>
        <v>0</v>
      </c>
      <c r="BH24" s="31"/>
      <c r="BI24" s="20"/>
      <c r="BJ24" s="33"/>
      <c r="BK24" s="32"/>
      <c r="BL24" s="27"/>
      <c r="BM24" s="28"/>
      <c r="BN24" s="29"/>
      <c r="BO24" s="16">
        <f t="shared" ref="BO24:BO31" si="66">BL24*BN24</f>
        <v>0</v>
      </c>
      <c r="BP24" s="30"/>
      <c r="BQ24" s="18">
        <f t="shared" ref="BQ24:BQ31" si="67">BL24*BP24</f>
        <v>0</v>
      </c>
      <c r="BR24" s="31"/>
      <c r="BS24" s="20"/>
      <c r="BT24" s="33"/>
      <c r="BU24" s="32"/>
      <c r="BV24" s="27"/>
      <c r="BW24" s="28"/>
      <c r="BX24" s="29"/>
      <c r="BY24" s="16">
        <f t="shared" ref="BY24:BY31" si="68">BV24*BX24</f>
        <v>0</v>
      </c>
      <c r="BZ24" s="30"/>
      <c r="CA24" s="18">
        <f t="shared" ref="CA24:CA31" si="69">BV24*BZ24</f>
        <v>0</v>
      </c>
      <c r="CB24" s="31"/>
      <c r="CC24" s="20"/>
      <c r="CD24" s="33"/>
      <c r="CE24" s="32"/>
      <c r="CF24" s="27"/>
      <c r="CG24" s="28"/>
      <c r="CH24" s="29"/>
      <c r="CI24" s="16">
        <f t="shared" ref="CI24:CI31" si="70">CF24*CH24</f>
        <v>0</v>
      </c>
      <c r="CJ24" s="30"/>
      <c r="CK24" s="18">
        <f t="shared" ref="CK24:CK31" si="71">CF24*CJ24</f>
        <v>0</v>
      </c>
      <c r="CL24" s="31"/>
      <c r="CM24" s="20"/>
      <c r="CN24" s="25"/>
      <c r="CO24" s="32"/>
      <c r="CP24" s="27"/>
      <c r="CQ24" s="28"/>
      <c r="CR24" s="29"/>
      <c r="CS24" s="16">
        <f t="shared" ref="CS24:CS31" si="72">CP24*CR24</f>
        <v>0</v>
      </c>
      <c r="CT24" s="30"/>
      <c r="CU24" s="18">
        <f t="shared" ref="CU24:CU31" si="73">CP24*CT24</f>
        <v>0</v>
      </c>
      <c r="CV24" s="31"/>
      <c r="CW24" s="20"/>
      <c r="CX24" s="33"/>
      <c r="CY24" s="32"/>
      <c r="CZ24" s="27"/>
      <c r="DA24" s="28"/>
      <c r="DB24" s="29"/>
      <c r="DC24" s="16">
        <f t="shared" ref="DC24:DC31" si="74">CZ24*DB24</f>
        <v>0</v>
      </c>
      <c r="DD24" s="30"/>
      <c r="DE24" s="18">
        <f t="shared" ref="DE24:DE31" si="75">CZ24*DD24</f>
        <v>0</v>
      </c>
      <c r="DF24" s="31"/>
      <c r="DG24" s="20"/>
      <c r="DH24" s="25"/>
      <c r="DI24" s="32"/>
      <c r="DJ24" s="27"/>
      <c r="DK24" s="28"/>
      <c r="DL24" s="29"/>
      <c r="DM24" s="16">
        <f t="shared" ref="DM24:DM31" si="76">DJ24*DL24</f>
        <v>0</v>
      </c>
      <c r="DN24" s="30"/>
      <c r="DO24" s="18">
        <f t="shared" ref="DO24:DO31" si="77">DJ24*DN24</f>
        <v>0</v>
      </c>
      <c r="DP24" s="31"/>
      <c r="DQ24" s="20"/>
      <c r="DR24" s="33"/>
      <c r="DS24" s="32"/>
      <c r="DT24" s="27"/>
      <c r="DU24" s="28"/>
      <c r="DV24" s="29"/>
      <c r="DW24" s="16">
        <f t="shared" ref="DW24:DW31" si="78">DT24*DV24</f>
        <v>0</v>
      </c>
      <c r="DX24" s="30"/>
      <c r="DY24" s="18">
        <f t="shared" ref="DY24:DY31" si="79">DT24*DX24</f>
        <v>0</v>
      </c>
      <c r="DZ24" s="31"/>
      <c r="EA24" s="20"/>
      <c r="EB24" s="25"/>
      <c r="EC24" s="32"/>
      <c r="ED24" s="27"/>
      <c r="EE24" s="28"/>
      <c r="EF24" s="29"/>
      <c r="EG24" s="16">
        <f t="shared" ref="EG24:EG31" si="80">ED24*EF24</f>
        <v>0</v>
      </c>
      <c r="EH24" s="30"/>
      <c r="EI24" s="18">
        <f t="shared" ref="EI24:EI31" si="81">ED24*EH24</f>
        <v>0</v>
      </c>
      <c r="EJ24" s="31"/>
      <c r="EK24" s="20"/>
      <c r="EL24" s="33"/>
      <c r="EM24" s="32"/>
      <c r="EN24" s="27"/>
      <c r="EO24" s="28"/>
      <c r="EP24" s="29"/>
      <c r="EQ24" s="16">
        <f t="shared" ref="EQ24:EQ31" si="82">EN24*EP24</f>
        <v>0</v>
      </c>
      <c r="ER24" s="30"/>
      <c r="ES24" s="18">
        <f t="shared" ref="ES24:ES31" si="83">EN24*ER24</f>
        <v>0</v>
      </c>
      <c r="ET24" s="31"/>
      <c r="EU24" s="20"/>
      <c r="EV24" s="25"/>
      <c r="EW24" s="32"/>
      <c r="EX24" s="27"/>
      <c r="EY24" s="28"/>
      <c r="EZ24" s="29"/>
      <c r="FA24" s="16">
        <f t="shared" ref="FA24:FA31" si="84">EX24*EZ24</f>
        <v>0</v>
      </c>
      <c r="FB24" s="30"/>
      <c r="FC24" s="18">
        <f t="shared" ref="FC24:FC31" si="85">EX24*FB24</f>
        <v>0</v>
      </c>
      <c r="FD24" s="31"/>
      <c r="FE24" s="20"/>
      <c r="FF24" s="33"/>
      <c r="FG24" s="32"/>
      <c r="FH24" s="27"/>
      <c r="FI24" s="28"/>
      <c r="FJ24" s="29"/>
      <c r="FK24" s="16">
        <f t="shared" ref="FK24:FK31" si="86">FH24*FJ24</f>
        <v>0</v>
      </c>
      <c r="FL24" s="30"/>
      <c r="FM24" s="18">
        <f t="shared" ref="FM24:FM31" si="87">FH24*FL24</f>
        <v>0</v>
      </c>
      <c r="FN24" s="31"/>
      <c r="FO24" s="20"/>
      <c r="FP24" s="34"/>
    </row>
    <row r="25" spans="1:172" x14ac:dyDescent="0.15">
      <c r="A25" s="10">
        <v>24</v>
      </c>
      <c r="B25" s="25"/>
      <c r="C25" s="26"/>
      <c r="D25" s="27"/>
      <c r="E25" s="28"/>
      <c r="F25" s="15"/>
      <c r="G25" s="16">
        <f t="shared" si="28"/>
        <v>0</v>
      </c>
      <c r="H25" s="17"/>
      <c r="I25" s="18">
        <f t="shared" si="29"/>
        <v>0</v>
      </c>
      <c r="J25" s="19"/>
      <c r="K25" s="20"/>
      <c r="L25" s="25"/>
      <c r="M25" s="32"/>
      <c r="N25" s="27"/>
      <c r="O25" s="28"/>
      <c r="P25" s="15"/>
      <c r="Q25" s="16">
        <f t="shared" si="58"/>
        <v>0</v>
      </c>
      <c r="R25" s="17"/>
      <c r="S25" s="18">
        <f t="shared" si="59"/>
        <v>0</v>
      </c>
      <c r="T25" s="19"/>
      <c r="U25" s="20"/>
      <c r="V25" s="33"/>
      <c r="W25" s="32"/>
      <c r="X25" s="27"/>
      <c r="Y25" s="28"/>
      <c r="Z25" s="15"/>
      <c r="AA25" s="16">
        <f t="shared" si="60"/>
        <v>0</v>
      </c>
      <c r="AB25" s="17"/>
      <c r="AC25" s="18">
        <f t="shared" si="61"/>
        <v>0</v>
      </c>
      <c r="AD25" s="19"/>
      <c r="AE25" s="20"/>
      <c r="AF25" s="33"/>
      <c r="AG25" s="32"/>
      <c r="AH25" s="27"/>
      <c r="AI25" s="28"/>
      <c r="AJ25" s="15"/>
      <c r="AK25" s="16">
        <f t="shared" si="62"/>
        <v>0</v>
      </c>
      <c r="AL25" s="17"/>
      <c r="AM25" s="18">
        <f t="shared" si="63"/>
        <v>0</v>
      </c>
      <c r="AN25" s="19"/>
      <c r="AO25" s="20"/>
      <c r="AP25" s="33"/>
      <c r="AQ25" s="32"/>
      <c r="AR25" s="27"/>
      <c r="AS25" s="28"/>
      <c r="AT25" s="15"/>
      <c r="AU25" s="16">
        <f t="shared" si="3"/>
        <v>0</v>
      </c>
      <c r="AV25" s="17"/>
      <c r="AW25" s="18">
        <f t="shared" si="34"/>
        <v>0</v>
      </c>
      <c r="AX25" s="19"/>
      <c r="AY25" s="20"/>
      <c r="AZ25" s="33"/>
      <c r="BA25" s="32"/>
      <c r="BB25" s="27"/>
      <c r="BC25" s="28"/>
      <c r="BD25" s="15"/>
      <c r="BE25" s="16">
        <f t="shared" si="64"/>
        <v>0</v>
      </c>
      <c r="BF25" s="17"/>
      <c r="BG25" s="18">
        <f t="shared" si="65"/>
        <v>0</v>
      </c>
      <c r="BH25" s="19"/>
      <c r="BI25" s="20"/>
      <c r="BJ25" s="33"/>
      <c r="BK25" s="32"/>
      <c r="BL25" s="27"/>
      <c r="BM25" s="28"/>
      <c r="BN25" s="15"/>
      <c r="BO25" s="16">
        <f t="shared" si="66"/>
        <v>0</v>
      </c>
      <c r="BP25" s="17"/>
      <c r="BQ25" s="18">
        <f t="shared" si="67"/>
        <v>0</v>
      </c>
      <c r="BR25" s="19"/>
      <c r="BS25" s="20"/>
      <c r="BT25" s="33"/>
      <c r="BU25" s="32"/>
      <c r="BV25" s="27"/>
      <c r="BW25" s="28"/>
      <c r="BX25" s="15"/>
      <c r="BY25" s="16">
        <f t="shared" si="68"/>
        <v>0</v>
      </c>
      <c r="BZ25" s="17"/>
      <c r="CA25" s="18">
        <f t="shared" si="69"/>
        <v>0</v>
      </c>
      <c r="CB25" s="19"/>
      <c r="CC25" s="20"/>
      <c r="CD25" s="33"/>
      <c r="CE25" s="32"/>
      <c r="CF25" s="27"/>
      <c r="CG25" s="28"/>
      <c r="CH25" s="15"/>
      <c r="CI25" s="16">
        <f t="shared" si="70"/>
        <v>0</v>
      </c>
      <c r="CJ25" s="17"/>
      <c r="CK25" s="18">
        <f t="shared" si="71"/>
        <v>0</v>
      </c>
      <c r="CL25" s="19"/>
      <c r="CM25" s="20"/>
      <c r="CN25" s="25"/>
      <c r="CO25" s="32"/>
      <c r="CP25" s="27"/>
      <c r="CQ25" s="28"/>
      <c r="CR25" s="15"/>
      <c r="CS25" s="16">
        <f t="shared" si="72"/>
        <v>0</v>
      </c>
      <c r="CT25" s="17"/>
      <c r="CU25" s="18">
        <f t="shared" si="73"/>
        <v>0</v>
      </c>
      <c r="CV25" s="19"/>
      <c r="CW25" s="20"/>
      <c r="CX25" s="33"/>
      <c r="CY25" s="32"/>
      <c r="CZ25" s="27"/>
      <c r="DA25" s="28"/>
      <c r="DB25" s="15"/>
      <c r="DC25" s="16">
        <f t="shared" si="74"/>
        <v>0</v>
      </c>
      <c r="DD25" s="17"/>
      <c r="DE25" s="18">
        <f t="shared" si="75"/>
        <v>0</v>
      </c>
      <c r="DF25" s="19"/>
      <c r="DG25" s="20"/>
      <c r="DH25" s="25"/>
      <c r="DI25" s="32"/>
      <c r="DJ25" s="27"/>
      <c r="DK25" s="28"/>
      <c r="DL25" s="15"/>
      <c r="DM25" s="16">
        <f t="shared" si="76"/>
        <v>0</v>
      </c>
      <c r="DN25" s="17"/>
      <c r="DO25" s="18">
        <f t="shared" si="77"/>
        <v>0</v>
      </c>
      <c r="DP25" s="19"/>
      <c r="DQ25" s="20"/>
      <c r="DR25" s="33"/>
      <c r="DS25" s="32"/>
      <c r="DT25" s="27"/>
      <c r="DU25" s="28"/>
      <c r="DV25" s="15"/>
      <c r="DW25" s="16">
        <f t="shared" si="78"/>
        <v>0</v>
      </c>
      <c r="DX25" s="17"/>
      <c r="DY25" s="18">
        <f t="shared" si="79"/>
        <v>0</v>
      </c>
      <c r="DZ25" s="19"/>
      <c r="EA25" s="20"/>
      <c r="EB25" s="25"/>
      <c r="EC25" s="32"/>
      <c r="ED25" s="27"/>
      <c r="EE25" s="28"/>
      <c r="EF25" s="15"/>
      <c r="EG25" s="16">
        <f t="shared" si="80"/>
        <v>0</v>
      </c>
      <c r="EH25" s="17"/>
      <c r="EI25" s="18">
        <f t="shared" si="81"/>
        <v>0</v>
      </c>
      <c r="EJ25" s="19"/>
      <c r="EK25" s="20"/>
      <c r="EL25" s="33"/>
      <c r="EM25" s="32"/>
      <c r="EN25" s="27"/>
      <c r="EO25" s="28"/>
      <c r="EP25" s="15"/>
      <c r="EQ25" s="16">
        <f t="shared" si="82"/>
        <v>0</v>
      </c>
      <c r="ER25" s="17"/>
      <c r="ES25" s="18">
        <f t="shared" si="83"/>
        <v>0</v>
      </c>
      <c r="ET25" s="19"/>
      <c r="EU25" s="20"/>
      <c r="EV25" s="25"/>
      <c r="EW25" s="32"/>
      <c r="EX25" s="27"/>
      <c r="EY25" s="28"/>
      <c r="EZ25" s="15"/>
      <c r="FA25" s="16">
        <f t="shared" si="84"/>
        <v>0</v>
      </c>
      <c r="FB25" s="17"/>
      <c r="FC25" s="18">
        <f t="shared" si="85"/>
        <v>0</v>
      </c>
      <c r="FD25" s="19"/>
      <c r="FE25" s="20"/>
      <c r="FF25" s="33"/>
      <c r="FG25" s="32"/>
      <c r="FH25" s="27"/>
      <c r="FI25" s="28"/>
      <c r="FJ25" s="15"/>
      <c r="FK25" s="16">
        <f t="shared" si="86"/>
        <v>0</v>
      </c>
      <c r="FL25" s="17"/>
      <c r="FM25" s="18">
        <f t="shared" si="87"/>
        <v>0</v>
      </c>
      <c r="FN25" s="19"/>
      <c r="FO25" s="20"/>
      <c r="FP25" s="34"/>
    </row>
    <row r="26" spans="1:172" x14ac:dyDescent="0.15">
      <c r="A26" s="35">
        <v>25</v>
      </c>
      <c r="B26" s="36"/>
      <c r="C26" s="37"/>
      <c r="D26" s="38"/>
      <c r="E26" s="39"/>
      <c r="F26" s="40"/>
      <c r="G26" s="41">
        <f t="shared" si="28"/>
        <v>0</v>
      </c>
      <c r="H26" s="42"/>
      <c r="I26" s="43">
        <f t="shared" si="29"/>
        <v>0</v>
      </c>
      <c r="J26" s="44"/>
      <c r="K26" s="45"/>
      <c r="L26" s="36"/>
      <c r="M26" s="46"/>
      <c r="N26" s="38"/>
      <c r="O26" s="39"/>
      <c r="P26" s="40"/>
      <c r="Q26" s="41">
        <f t="shared" si="58"/>
        <v>0</v>
      </c>
      <c r="R26" s="42"/>
      <c r="S26" s="43">
        <f t="shared" si="59"/>
        <v>0</v>
      </c>
      <c r="T26" s="44"/>
      <c r="U26" s="45"/>
      <c r="V26" s="47"/>
      <c r="W26" s="46"/>
      <c r="X26" s="38"/>
      <c r="Y26" s="39"/>
      <c r="Z26" s="40"/>
      <c r="AA26" s="41">
        <f t="shared" si="60"/>
        <v>0</v>
      </c>
      <c r="AB26" s="42"/>
      <c r="AC26" s="43">
        <f t="shared" si="61"/>
        <v>0</v>
      </c>
      <c r="AD26" s="44"/>
      <c r="AE26" s="45"/>
      <c r="AF26" s="47"/>
      <c r="AG26" s="46"/>
      <c r="AH26" s="38"/>
      <c r="AI26" s="39"/>
      <c r="AJ26" s="40"/>
      <c r="AK26" s="41">
        <f t="shared" si="62"/>
        <v>0</v>
      </c>
      <c r="AL26" s="42"/>
      <c r="AM26" s="43">
        <f t="shared" si="63"/>
        <v>0</v>
      </c>
      <c r="AN26" s="44"/>
      <c r="AO26" s="45"/>
      <c r="AP26" s="47"/>
      <c r="AQ26" s="46"/>
      <c r="AR26" s="38"/>
      <c r="AS26" s="39"/>
      <c r="AT26" s="40"/>
      <c r="AU26" s="41">
        <f t="shared" si="3"/>
        <v>0</v>
      </c>
      <c r="AV26" s="42"/>
      <c r="AW26" s="43">
        <f t="shared" si="34"/>
        <v>0</v>
      </c>
      <c r="AX26" s="44"/>
      <c r="AY26" s="45"/>
      <c r="AZ26" s="47"/>
      <c r="BA26" s="46"/>
      <c r="BB26" s="38"/>
      <c r="BC26" s="39"/>
      <c r="BD26" s="40"/>
      <c r="BE26" s="41">
        <f t="shared" si="64"/>
        <v>0</v>
      </c>
      <c r="BF26" s="42"/>
      <c r="BG26" s="43">
        <f t="shared" si="65"/>
        <v>0</v>
      </c>
      <c r="BH26" s="44"/>
      <c r="BI26" s="45"/>
      <c r="BJ26" s="47"/>
      <c r="BK26" s="46"/>
      <c r="BL26" s="38"/>
      <c r="BM26" s="39"/>
      <c r="BN26" s="40"/>
      <c r="BO26" s="41">
        <f t="shared" si="66"/>
        <v>0</v>
      </c>
      <c r="BP26" s="42"/>
      <c r="BQ26" s="43">
        <f t="shared" si="67"/>
        <v>0</v>
      </c>
      <c r="BR26" s="44"/>
      <c r="BS26" s="45"/>
      <c r="BT26" s="47"/>
      <c r="BU26" s="46"/>
      <c r="BV26" s="38"/>
      <c r="BW26" s="39"/>
      <c r="BX26" s="40"/>
      <c r="BY26" s="41">
        <f t="shared" si="68"/>
        <v>0</v>
      </c>
      <c r="BZ26" s="42"/>
      <c r="CA26" s="43">
        <f t="shared" si="69"/>
        <v>0</v>
      </c>
      <c r="CB26" s="44"/>
      <c r="CC26" s="45"/>
      <c r="CD26" s="47"/>
      <c r="CE26" s="46"/>
      <c r="CF26" s="38"/>
      <c r="CG26" s="39"/>
      <c r="CH26" s="40"/>
      <c r="CI26" s="41">
        <f t="shared" si="70"/>
        <v>0</v>
      </c>
      <c r="CJ26" s="42"/>
      <c r="CK26" s="43">
        <f t="shared" si="71"/>
        <v>0</v>
      </c>
      <c r="CL26" s="44"/>
      <c r="CM26" s="45"/>
      <c r="CN26" s="36"/>
      <c r="CO26" s="46"/>
      <c r="CP26" s="38"/>
      <c r="CQ26" s="39"/>
      <c r="CR26" s="40"/>
      <c r="CS26" s="41">
        <f t="shared" si="72"/>
        <v>0</v>
      </c>
      <c r="CT26" s="42"/>
      <c r="CU26" s="43">
        <f t="shared" si="73"/>
        <v>0</v>
      </c>
      <c r="CV26" s="44"/>
      <c r="CW26" s="45"/>
      <c r="CX26" s="47"/>
      <c r="CY26" s="46"/>
      <c r="CZ26" s="38"/>
      <c r="DA26" s="39"/>
      <c r="DB26" s="40"/>
      <c r="DC26" s="41">
        <f t="shared" si="74"/>
        <v>0</v>
      </c>
      <c r="DD26" s="42"/>
      <c r="DE26" s="43">
        <f t="shared" si="75"/>
        <v>0</v>
      </c>
      <c r="DF26" s="44"/>
      <c r="DG26" s="45"/>
      <c r="DH26" s="36"/>
      <c r="DI26" s="46"/>
      <c r="DJ26" s="38"/>
      <c r="DK26" s="39"/>
      <c r="DL26" s="40"/>
      <c r="DM26" s="41">
        <f t="shared" si="76"/>
        <v>0</v>
      </c>
      <c r="DN26" s="42"/>
      <c r="DO26" s="43">
        <f t="shared" si="77"/>
        <v>0</v>
      </c>
      <c r="DP26" s="44"/>
      <c r="DQ26" s="45"/>
      <c r="DR26" s="47"/>
      <c r="DS26" s="46"/>
      <c r="DT26" s="38"/>
      <c r="DU26" s="39"/>
      <c r="DV26" s="40"/>
      <c r="DW26" s="41">
        <f t="shared" si="78"/>
        <v>0</v>
      </c>
      <c r="DX26" s="42"/>
      <c r="DY26" s="43">
        <f t="shared" si="79"/>
        <v>0</v>
      </c>
      <c r="DZ26" s="44"/>
      <c r="EA26" s="45"/>
      <c r="EB26" s="36"/>
      <c r="EC26" s="46"/>
      <c r="ED26" s="38"/>
      <c r="EE26" s="39"/>
      <c r="EF26" s="40"/>
      <c r="EG26" s="41">
        <f t="shared" si="80"/>
        <v>0</v>
      </c>
      <c r="EH26" s="42"/>
      <c r="EI26" s="43">
        <f t="shared" si="81"/>
        <v>0</v>
      </c>
      <c r="EJ26" s="44"/>
      <c r="EK26" s="45"/>
      <c r="EL26" s="47"/>
      <c r="EM26" s="46"/>
      <c r="EN26" s="38"/>
      <c r="EO26" s="39"/>
      <c r="EP26" s="40"/>
      <c r="EQ26" s="41">
        <f t="shared" si="82"/>
        <v>0</v>
      </c>
      <c r="ER26" s="42"/>
      <c r="ES26" s="43">
        <f t="shared" si="83"/>
        <v>0</v>
      </c>
      <c r="ET26" s="44"/>
      <c r="EU26" s="45"/>
      <c r="EV26" s="36"/>
      <c r="EW26" s="46"/>
      <c r="EX26" s="38"/>
      <c r="EY26" s="39"/>
      <c r="EZ26" s="40"/>
      <c r="FA26" s="41">
        <f t="shared" si="84"/>
        <v>0</v>
      </c>
      <c r="FB26" s="42"/>
      <c r="FC26" s="43">
        <f t="shared" si="85"/>
        <v>0</v>
      </c>
      <c r="FD26" s="44"/>
      <c r="FE26" s="45"/>
      <c r="FF26" s="47"/>
      <c r="FG26" s="46"/>
      <c r="FH26" s="38"/>
      <c r="FI26" s="39"/>
      <c r="FJ26" s="40"/>
      <c r="FK26" s="41">
        <f t="shared" si="86"/>
        <v>0</v>
      </c>
      <c r="FL26" s="42"/>
      <c r="FM26" s="43">
        <f t="shared" si="87"/>
        <v>0</v>
      </c>
      <c r="FN26" s="44"/>
      <c r="FO26" s="45"/>
      <c r="FP26" s="34"/>
    </row>
    <row r="27" spans="1:172" x14ac:dyDescent="0.15">
      <c r="A27" s="10">
        <v>26</v>
      </c>
      <c r="B27" s="11"/>
      <c r="C27" s="12"/>
      <c r="D27" s="13"/>
      <c r="E27" s="14"/>
      <c r="F27" s="15"/>
      <c r="G27" s="16">
        <f t="shared" si="28"/>
        <v>0</v>
      </c>
      <c r="H27" s="17"/>
      <c r="I27" s="18">
        <f t="shared" si="29"/>
        <v>0</v>
      </c>
      <c r="J27" s="19"/>
      <c r="K27" s="20"/>
      <c r="L27" s="11"/>
      <c r="M27" s="21"/>
      <c r="N27" s="13"/>
      <c r="O27" s="14"/>
      <c r="P27" s="15"/>
      <c r="Q27" s="16">
        <f t="shared" si="58"/>
        <v>0</v>
      </c>
      <c r="R27" s="17"/>
      <c r="S27" s="18">
        <f t="shared" si="59"/>
        <v>0</v>
      </c>
      <c r="T27" s="19"/>
      <c r="U27" s="20"/>
      <c r="V27" s="22"/>
      <c r="W27" s="21"/>
      <c r="X27" s="13"/>
      <c r="Y27" s="14"/>
      <c r="Z27" s="15"/>
      <c r="AA27" s="16">
        <f t="shared" si="60"/>
        <v>0</v>
      </c>
      <c r="AB27" s="17"/>
      <c r="AC27" s="18">
        <f t="shared" si="61"/>
        <v>0</v>
      </c>
      <c r="AD27" s="19"/>
      <c r="AE27" s="20"/>
      <c r="AF27" s="22"/>
      <c r="AG27" s="21"/>
      <c r="AH27" s="13"/>
      <c r="AI27" s="14"/>
      <c r="AJ27" s="15"/>
      <c r="AK27" s="16">
        <f t="shared" si="62"/>
        <v>0</v>
      </c>
      <c r="AL27" s="17"/>
      <c r="AM27" s="18">
        <f t="shared" si="63"/>
        <v>0</v>
      </c>
      <c r="AN27" s="19"/>
      <c r="AO27" s="20"/>
      <c r="AP27" s="22"/>
      <c r="AQ27" s="21"/>
      <c r="AR27" s="13"/>
      <c r="AS27" s="14"/>
      <c r="AT27" s="15"/>
      <c r="AU27" s="16">
        <f t="shared" si="3"/>
        <v>0</v>
      </c>
      <c r="AV27" s="17"/>
      <c r="AW27" s="18">
        <f t="shared" si="34"/>
        <v>0</v>
      </c>
      <c r="AX27" s="19"/>
      <c r="AY27" s="20"/>
      <c r="AZ27" s="22"/>
      <c r="BA27" s="21"/>
      <c r="BB27" s="13"/>
      <c r="BC27" s="14"/>
      <c r="BD27" s="15"/>
      <c r="BE27" s="16">
        <f t="shared" si="64"/>
        <v>0</v>
      </c>
      <c r="BF27" s="17"/>
      <c r="BG27" s="18">
        <f t="shared" si="65"/>
        <v>0</v>
      </c>
      <c r="BH27" s="19"/>
      <c r="BI27" s="20"/>
      <c r="BJ27" s="22"/>
      <c r="BK27" s="21"/>
      <c r="BL27" s="13"/>
      <c r="BM27" s="14"/>
      <c r="BN27" s="15"/>
      <c r="BO27" s="16">
        <f t="shared" si="66"/>
        <v>0</v>
      </c>
      <c r="BP27" s="17"/>
      <c r="BQ27" s="18">
        <f t="shared" si="67"/>
        <v>0</v>
      </c>
      <c r="BR27" s="19"/>
      <c r="BS27" s="20"/>
      <c r="BT27" s="22"/>
      <c r="BU27" s="21"/>
      <c r="BV27" s="13"/>
      <c r="BW27" s="14"/>
      <c r="BX27" s="15"/>
      <c r="BY27" s="16">
        <f t="shared" si="68"/>
        <v>0</v>
      </c>
      <c r="BZ27" s="17"/>
      <c r="CA27" s="18">
        <f t="shared" si="69"/>
        <v>0</v>
      </c>
      <c r="CB27" s="19"/>
      <c r="CC27" s="20"/>
      <c r="CD27" s="22"/>
      <c r="CE27" s="21"/>
      <c r="CF27" s="13"/>
      <c r="CG27" s="14"/>
      <c r="CH27" s="15"/>
      <c r="CI27" s="16">
        <f t="shared" si="70"/>
        <v>0</v>
      </c>
      <c r="CJ27" s="17"/>
      <c r="CK27" s="18">
        <f t="shared" si="71"/>
        <v>0</v>
      </c>
      <c r="CL27" s="19"/>
      <c r="CM27" s="20"/>
      <c r="CN27" s="11"/>
      <c r="CO27" s="21"/>
      <c r="CP27" s="13"/>
      <c r="CQ27" s="14"/>
      <c r="CR27" s="15"/>
      <c r="CS27" s="16">
        <f t="shared" si="72"/>
        <v>0</v>
      </c>
      <c r="CT27" s="17"/>
      <c r="CU27" s="18">
        <f t="shared" si="73"/>
        <v>0</v>
      </c>
      <c r="CV27" s="19"/>
      <c r="CW27" s="20"/>
      <c r="CX27" s="22"/>
      <c r="CY27" s="21"/>
      <c r="CZ27" s="13"/>
      <c r="DA27" s="14"/>
      <c r="DB27" s="15"/>
      <c r="DC27" s="16">
        <f t="shared" si="74"/>
        <v>0</v>
      </c>
      <c r="DD27" s="17"/>
      <c r="DE27" s="18">
        <f t="shared" si="75"/>
        <v>0</v>
      </c>
      <c r="DF27" s="19"/>
      <c r="DG27" s="20"/>
      <c r="DH27" s="11"/>
      <c r="DI27" s="21"/>
      <c r="DJ27" s="13"/>
      <c r="DK27" s="14"/>
      <c r="DL27" s="15"/>
      <c r="DM27" s="16">
        <f t="shared" si="76"/>
        <v>0</v>
      </c>
      <c r="DN27" s="17"/>
      <c r="DO27" s="18">
        <f t="shared" si="77"/>
        <v>0</v>
      </c>
      <c r="DP27" s="19"/>
      <c r="DQ27" s="20"/>
      <c r="DR27" s="22"/>
      <c r="DS27" s="21"/>
      <c r="DT27" s="13"/>
      <c r="DU27" s="14"/>
      <c r="DV27" s="15"/>
      <c r="DW27" s="16">
        <f t="shared" si="78"/>
        <v>0</v>
      </c>
      <c r="DX27" s="17"/>
      <c r="DY27" s="18">
        <f t="shared" si="79"/>
        <v>0</v>
      </c>
      <c r="DZ27" s="19"/>
      <c r="EA27" s="20"/>
      <c r="EB27" s="11"/>
      <c r="EC27" s="21"/>
      <c r="ED27" s="13"/>
      <c r="EE27" s="14"/>
      <c r="EF27" s="15"/>
      <c r="EG27" s="16">
        <f t="shared" si="80"/>
        <v>0</v>
      </c>
      <c r="EH27" s="17"/>
      <c r="EI27" s="18">
        <f t="shared" si="81"/>
        <v>0</v>
      </c>
      <c r="EJ27" s="19"/>
      <c r="EK27" s="20"/>
      <c r="EL27" s="22"/>
      <c r="EM27" s="21"/>
      <c r="EN27" s="13"/>
      <c r="EO27" s="14"/>
      <c r="EP27" s="15"/>
      <c r="EQ27" s="16">
        <f t="shared" si="82"/>
        <v>0</v>
      </c>
      <c r="ER27" s="17"/>
      <c r="ES27" s="18">
        <f t="shared" si="83"/>
        <v>0</v>
      </c>
      <c r="ET27" s="19"/>
      <c r="EU27" s="20"/>
      <c r="EV27" s="11"/>
      <c r="EW27" s="21"/>
      <c r="EX27" s="13"/>
      <c r="EY27" s="14"/>
      <c r="EZ27" s="15"/>
      <c r="FA27" s="16">
        <f t="shared" si="84"/>
        <v>0</v>
      </c>
      <c r="FB27" s="17"/>
      <c r="FC27" s="18">
        <f t="shared" si="85"/>
        <v>0</v>
      </c>
      <c r="FD27" s="19"/>
      <c r="FE27" s="20"/>
      <c r="FF27" s="22"/>
      <c r="FG27" s="21"/>
      <c r="FH27" s="13"/>
      <c r="FI27" s="14"/>
      <c r="FJ27" s="15"/>
      <c r="FK27" s="16">
        <f t="shared" si="86"/>
        <v>0</v>
      </c>
      <c r="FL27" s="17"/>
      <c r="FM27" s="18">
        <f t="shared" si="87"/>
        <v>0</v>
      </c>
      <c r="FN27" s="19"/>
      <c r="FO27" s="20"/>
      <c r="FP27" s="34"/>
    </row>
    <row r="28" spans="1:172" x14ac:dyDescent="0.15">
      <c r="A28" s="24">
        <v>27</v>
      </c>
      <c r="B28" s="25"/>
      <c r="C28" s="26"/>
      <c r="D28" s="27"/>
      <c r="E28" s="28"/>
      <c r="F28" s="29"/>
      <c r="G28" s="16">
        <f t="shared" si="28"/>
        <v>0</v>
      </c>
      <c r="H28" s="30"/>
      <c r="I28" s="18">
        <f t="shared" si="29"/>
        <v>0</v>
      </c>
      <c r="J28" s="31"/>
      <c r="K28" s="20"/>
      <c r="L28" s="25"/>
      <c r="M28" s="32"/>
      <c r="N28" s="27"/>
      <c r="O28" s="28"/>
      <c r="P28" s="29"/>
      <c r="Q28" s="16">
        <f t="shared" si="58"/>
        <v>0</v>
      </c>
      <c r="R28" s="30"/>
      <c r="S28" s="18">
        <f t="shared" si="59"/>
        <v>0</v>
      </c>
      <c r="T28" s="31"/>
      <c r="U28" s="20"/>
      <c r="V28" s="33"/>
      <c r="W28" s="32"/>
      <c r="X28" s="27"/>
      <c r="Y28" s="28"/>
      <c r="Z28" s="29"/>
      <c r="AA28" s="16">
        <f t="shared" si="60"/>
        <v>0</v>
      </c>
      <c r="AB28" s="30"/>
      <c r="AC28" s="18">
        <f t="shared" si="61"/>
        <v>0</v>
      </c>
      <c r="AD28" s="31"/>
      <c r="AE28" s="20"/>
      <c r="AF28" s="33"/>
      <c r="AG28" s="32"/>
      <c r="AH28" s="27"/>
      <c r="AI28" s="28"/>
      <c r="AJ28" s="29"/>
      <c r="AK28" s="16">
        <f t="shared" si="62"/>
        <v>0</v>
      </c>
      <c r="AL28" s="30"/>
      <c r="AM28" s="18">
        <f t="shared" si="63"/>
        <v>0</v>
      </c>
      <c r="AN28" s="31"/>
      <c r="AO28" s="20"/>
      <c r="AP28" s="33"/>
      <c r="AQ28" s="32"/>
      <c r="AR28" s="27"/>
      <c r="AS28" s="28"/>
      <c r="AT28" s="29"/>
      <c r="AU28" s="16">
        <f t="shared" si="3"/>
        <v>0</v>
      </c>
      <c r="AV28" s="30"/>
      <c r="AW28" s="18">
        <f t="shared" si="34"/>
        <v>0</v>
      </c>
      <c r="AX28" s="31"/>
      <c r="AY28" s="20"/>
      <c r="AZ28" s="33"/>
      <c r="BA28" s="32"/>
      <c r="BB28" s="27"/>
      <c r="BC28" s="28"/>
      <c r="BD28" s="29"/>
      <c r="BE28" s="16">
        <f t="shared" si="64"/>
        <v>0</v>
      </c>
      <c r="BF28" s="30"/>
      <c r="BG28" s="18">
        <f t="shared" si="65"/>
        <v>0</v>
      </c>
      <c r="BH28" s="31"/>
      <c r="BI28" s="20"/>
      <c r="BJ28" s="33"/>
      <c r="BK28" s="32"/>
      <c r="BL28" s="27"/>
      <c r="BM28" s="28"/>
      <c r="BN28" s="29"/>
      <c r="BO28" s="16">
        <f t="shared" si="66"/>
        <v>0</v>
      </c>
      <c r="BP28" s="30"/>
      <c r="BQ28" s="18">
        <f t="shared" si="67"/>
        <v>0</v>
      </c>
      <c r="BR28" s="31"/>
      <c r="BS28" s="20"/>
      <c r="BT28" s="33"/>
      <c r="BU28" s="32"/>
      <c r="BV28" s="27"/>
      <c r="BW28" s="28"/>
      <c r="BX28" s="29"/>
      <c r="BY28" s="16">
        <f t="shared" si="68"/>
        <v>0</v>
      </c>
      <c r="BZ28" s="30"/>
      <c r="CA28" s="18">
        <f t="shared" si="69"/>
        <v>0</v>
      </c>
      <c r="CB28" s="31"/>
      <c r="CC28" s="20"/>
      <c r="CD28" s="33"/>
      <c r="CE28" s="32"/>
      <c r="CF28" s="27"/>
      <c r="CG28" s="28"/>
      <c r="CH28" s="29"/>
      <c r="CI28" s="16">
        <f t="shared" si="70"/>
        <v>0</v>
      </c>
      <c r="CJ28" s="30"/>
      <c r="CK28" s="18">
        <f t="shared" si="71"/>
        <v>0</v>
      </c>
      <c r="CL28" s="31"/>
      <c r="CM28" s="20"/>
      <c r="CN28" s="25"/>
      <c r="CO28" s="32"/>
      <c r="CP28" s="27"/>
      <c r="CQ28" s="28"/>
      <c r="CR28" s="29"/>
      <c r="CS28" s="16">
        <f t="shared" si="72"/>
        <v>0</v>
      </c>
      <c r="CT28" s="30"/>
      <c r="CU28" s="18">
        <f t="shared" si="73"/>
        <v>0</v>
      </c>
      <c r="CV28" s="31"/>
      <c r="CW28" s="20"/>
      <c r="CX28" s="33"/>
      <c r="CY28" s="32"/>
      <c r="CZ28" s="27"/>
      <c r="DA28" s="28"/>
      <c r="DB28" s="29"/>
      <c r="DC28" s="16">
        <f t="shared" si="74"/>
        <v>0</v>
      </c>
      <c r="DD28" s="30"/>
      <c r="DE28" s="18">
        <f t="shared" si="75"/>
        <v>0</v>
      </c>
      <c r="DF28" s="31"/>
      <c r="DG28" s="20"/>
      <c r="DH28" s="25"/>
      <c r="DI28" s="32"/>
      <c r="DJ28" s="27"/>
      <c r="DK28" s="28"/>
      <c r="DL28" s="29"/>
      <c r="DM28" s="16">
        <f t="shared" si="76"/>
        <v>0</v>
      </c>
      <c r="DN28" s="30"/>
      <c r="DO28" s="18">
        <f t="shared" si="77"/>
        <v>0</v>
      </c>
      <c r="DP28" s="31"/>
      <c r="DQ28" s="20"/>
      <c r="DR28" s="33"/>
      <c r="DS28" s="32"/>
      <c r="DT28" s="27"/>
      <c r="DU28" s="28"/>
      <c r="DV28" s="29"/>
      <c r="DW28" s="16">
        <f t="shared" si="78"/>
        <v>0</v>
      </c>
      <c r="DX28" s="30"/>
      <c r="DY28" s="18">
        <f t="shared" si="79"/>
        <v>0</v>
      </c>
      <c r="DZ28" s="31"/>
      <c r="EA28" s="20"/>
      <c r="EB28" s="25"/>
      <c r="EC28" s="32"/>
      <c r="ED28" s="27"/>
      <c r="EE28" s="28"/>
      <c r="EF28" s="29"/>
      <c r="EG28" s="16">
        <f t="shared" si="80"/>
        <v>0</v>
      </c>
      <c r="EH28" s="30"/>
      <c r="EI28" s="18">
        <f t="shared" si="81"/>
        <v>0</v>
      </c>
      <c r="EJ28" s="31"/>
      <c r="EK28" s="20"/>
      <c r="EL28" s="33"/>
      <c r="EM28" s="32"/>
      <c r="EN28" s="27"/>
      <c r="EO28" s="28"/>
      <c r="EP28" s="29"/>
      <c r="EQ28" s="16">
        <f t="shared" si="82"/>
        <v>0</v>
      </c>
      <c r="ER28" s="30"/>
      <c r="ES28" s="18">
        <f t="shared" si="83"/>
        <v>0</v>
      </c>
      <c r="ET28" s="31"/>
      <c r="EU28" s="20"/>
      <c r="EV28" s="25"/>
      <c r="EW28" s="32"/>
      <c r="EX28" s="27"/>
      <c r="EY28" s="28"/>
      <c r="EZ28" s="29"/>
      <c r="FA28" s="16">
        <f t="shared" si="84"/>
        <v>0</v>
      </c>
      <c r="FB28" s="30"/>
      <c r="FC28" s="18">
        <f t="shared" si="85"/>
        <v>0</v>
      </c>
      <c r="FD28" s="31"/>
      <c r="FE28" s="20"/>
      <c r="FF28" s="33"/>
      <c r="FG28" s="32"/>
      <c r="FH28" s="27"/>
      <c r="FI28" s="28"/>
      <c r="FJ28" s="29"/>
      <c r="FK28" s="16">
        <f t="shared" si="86"/>
        <v>0</v>
      </c>
      <c r="FL28" s="30"/>
      <c r="FM28" s="18">
        <f t="shared" si="87"/>
        <v>0</v>
      </c>
      <c r="FN28" s="31"/>
      <c r="FO28" s="20"/>
      <c r="FP28" s="34"/>
    </row>
    <row r="29" spans="1:172" x14ac:dyDescent="0.15">
      <c r="A29" s="24">
        <v>28</v>
      </c>
      <c r="B29" s="25"/>
      <c r="C29" s="26"/>
      <c r="D29" s="27"/>
      <c r="E29" s="28"/>
      <c r="F29" s="29"/>
      <c r="G29" s="16">
        <f t="shared" si="28"/>
        <v>0</v>
      </c>
      <c r="H29" s="30"/>
      <c r="I29" s="18">
        <f t="shared" si="29"/>
        <v>0</v>
      </c>
      <c r="J29" s="31"/>
      <c r="K29" s="20"/>
      <c r="L29" s="25"/>
      <c r="M29" s="32"/>
      <c r="N29" s="27"/>
      <c r="O29" s="28"/>
      <c r="P29" s="29"/>
      <c r="Q29" s="16">
        <f t="shared" si="58"/>
        <v>0</v>
      </c>
      <c r="R29" s="30"/>
      <c r="S29" s="18">
        <f t="shared" si="59"/>
        <v>0</v>
      </c>
      <c r="T29" s="31"/>
      <c r="U29" s="20"/>
      <c r="V29" s="33"/>
      <c r="W29" s="32"/>
      <c r="X29" s="27"/>
      <c r="Y29" s="28"/>
      <c r="Z29" s="29"/>
      <c r="AA29" s="16">
        <f t="shared" si="60"/>
        <v>0</v>
      </c>
      <c r="AB29" s="30"/>
      <c r="AC29" s="18">
        <f t="shared" si="61"/>
        <v>0</v>
      </c>
      <c r="AD29" s="31"/>
      <c r="AE29" s="20"/>
      <c r="AF29" s="33"/>
      <c r="AG29" s="32"/>
      <c r="AH29" s="27"/>
      <c r="AI29" s="28"/>
      <c r="AJ29" s="29"/>
      <c r="AK29" s="16">
        <f t="shared" si="62"/>
        <v>0</v>
      </c>
      <c r="AL29" s="30"/>
      <c r="AM29" s="18">
        <f t="shared" si="63"/>
        <v>0</v>
      </c>
      <c r="AN29" s="31"/>
      <c r="AO29" s="20"/>
      <c r="AP29" s="33"/>
      <c r="AQ29" s="32"/>
      <c r="AR29" s="27"/>
      <c r="AS29" s="28"/>
      <c r="AT29" s="29"/>
      <c r="AU29" s="16">
        <f t="shared" si="3"/>
        <v>0</v>
      </c>
      <c r="AV29" s="30"/>
      <c r="AW29" s="18">
        <f t="shared" si="34"/>
        <v>0</v>
      </c>
      <c r="AX29" s="31"/>
      <c r="AY29" s="20"/>
      <c r="AZ29" s="33"/>
      <c r="BA29" s="32"/>
      <c r="BB29" s="27"/>
      <c r="BC29" s="28"/>
      <c r="BD29" s="29"/>
      <c r="BE29" s="16">
        <f t="shared" si="64"/>
        <v>0</v>
      </c>
      <c r="BF29" s="30"/>
      <c r="BG29" s="18">
        <f t="shared" si="65"/>
        <v>0</v>
      </c>
      <c r="BH29" s="31"/>
      <c r="BI29" s="20"/>
      <c r="BJ29" s="33"/>
      <c r="BK29" s="32"/>
      <c r="BL29" s="27"/>
      <c r="BM29" s="28"/>
      <c r="BN29" s="29"/>
      <c r="BO29" s="16">
        <f t="shared" si="66"/>
        <v>0</v>
      </c>
      <c r="BP29" s="30"/>
      <c r="BQ29" s="18">
        <f t="shared" si="67"/>
        <v>0</v>
      </c>
      <c r="BR29" s="31"/>
      <c r="BS29" s="20"/>
      <c r="BT29" s="33"/>
      <c r="BU29" s="32"/>
      <c r="BV29" s="27"/>
      <c r="BW29" s="28"/>
      <c r="BX29" s="29"/>
      <c r="BY29" s="16">
        <f t="shared" si="68"/>
        <v>0</v>
      </c>
      <c r="BZ29" s="30"/>
      <c r="CA29" s="18">
        <f t="shared" si="69"/>
        <v>0</v>
      </c>
      <c r="CB29" s="31"/>
      <c r="CC29" s="20"/>
      <c r="CD29" s="33"/>
      <c r="CE29" s="32"/>
      <c r="CF29" s="27"/>
      <c r="CG29" s="28"/>
      <c r="CH29" s="29"/>
      <c r="CI29" s="16">
        <f t="shared" si="70"/>
        <v>0</v>
      </c>
      <c r="CJ29" s="30"/>
      <c r="CK29" s="18">
        <f t="shared" si="71"/>
        <v>0</v>
      </c>
      <c r="CL29" s="31"/>
      <c r="CM29" s="20"/>
      <c r="CN29" s="25"/>
      <c r="CO29" s="32"/>
      <c r="CP29" s="27"/>
      <c r="CQ29" s="28"/>
      <c r="CR29" s="29"/>
      <c r="CS29" s="16">
        <f t="shared" si="72"/>
        <v>0</v>
      </c>
      <c r="CT29" s="30"/>
      <c r="CU29" s="18">
        <f t="shared" si="73"/>
        <v>0</v>
      </c>
      <c r="CV29" s="31"/>
      <c r="CW29" s="20"/>
      <c r="CX29" s="33"/>
      <c r="CY29" s="32"/>
      <c r="CZ29" s="27"/>
      <c r="DA29" s="28"/>
      <c r="DB29" s="29"/>
      <c r="DC29" s="16">
        <f t="shared" si="74"/>
        <v>0</v>
      </c>
      <c r="DD29" s="30"/>
      <c r="DE29" s="18">
        <f t="shared" si="75"/>
        <v>0</v>
      </c>
      <c r="DF29" s="31"/>
      <c r="DG29" s="20"/>
      <c r="DH29" s="25"/>
      <c r="DI29" s="32"/>
      <c r="DJ29" s="27"/>
      <c r="DK29" s="28"/>
      <c r="DL29" s="29"/>
      <c r="DM29" s="16">
        <f t="shared" si="76"/>
        <v>0</v>
      </c>
      <c r="DN29" s="30"/>
      <c r="DO29" s="18">
        <f t="shared" si="77"/>
        <v>0</v>
      </c>
      <c r="DP29" s="31"/>
      <c r="DQ29" s="20"/>
      <c r="DR29" s="33"/>
      <c r="DS29" s="32"/>
      <c r="DT29" s="27"/>
      <c r="DU29" s="28"/>
      <c r="DV29" s="29"/>
      <c r="DW29" s="16">
        <f t="shared" si="78"/>
        <v>0</v>
      </c>
      <c r="DX29" s="30"/>
      <c r="DY29" s="18">
        <f t="shared" si="79"/>
        <v>0</v>
      </c>
      <c r="DZ29" s="31"/>
      <c r="EA29" s="20"/>
      <c r="EB29" s="25"/>
      <c r="EC29" s="32"/>
      <c r="ED29" s="27"/>
      <c r="EE29" s="28"/>
      <c r="EF29" s="29"/>
      <c r="EG29" s="16">
        <f t="shared" si="80"/>
        <v>0</v>
      </c>
      <c r="EH29" s="30"/>
      <c r="EI29" s="18">
        <f t="shared" si="81"/>
        <v>0</v>
      </c>
      <c r="EJ29" s="31"/>
      <c r="EK29" s="20"/>
      <c r="EL29" s="33"/>
      <c r="EM29" s="32"/>
      <c r="EN29" s="27"/>
      <c r="EO29" s="28"/>
      <c r="EP29" s="29"/>
      <c r="EQ29" s="16">
        <f t="shared" si="82"/>
        <v>0</v>
      </c>
      <c r="ER29" s="30"/>
      <c r="ES29" s="18">
        <f t="shared" si="83"/>
        <v>0</v>
      </c>
      <c r="ET29" s="31"/>
      <c r="EU29" s="20"/>
      <c r="EV29" s="25"/>
      <c r="EW29" s="32"/>
      <c r="EX29" s="27"/>
      <c r="EY29" s="28"/>
      <c r="EZ29" s="29"/>
      <c r="FA29" s="16">
        <f t="shared" si="84"/>
        <v>0</v>
      </c>
      <c r="FB29" s="30"/>
      <c r="FC29" s="18">
        <f t="shared" si="85"/>
        <v>0</v>
      </c>
      <c r="FD29" s="31"/>
      <c r="FE29" s="20"/>
      <c r="FF29" s="33"/>
      <c r="FG29" s="32"/>
      <c r="FH29" s="27"/>
      <c r="FI29" s="28"/>
      <c r="FJ29" s="29"/>
      <c r="FK29" s="16">
        <f t="shared" si="86"/>
        <v>0</v>
      </c>
      <c r="FL29" s="30"/>
      <c r="FM29" s="18">
        <f t="shared" si="87"/>
        <v>0</v>
      </c>
      <c r="FN29" s="31"/>
      <c r="FO29" s="20"/>
      <c r="FP29" s="34"/>
    </row>
    <row r="30" spans="1:172" x14ac:dyDescent="0.15">
      <c r="A30" s="24">
        <v>29</v>
      </c>
      <c r="B30" s="25"/>
      <c r="C30" s="26"/>
      <c r="D30" s="27"/>
      <c r="E30" s="28"/>
      <c r="F30" s="29"/>
      <c r="G30" s="16">
        <f t="shared" si="28"/>
        <v>0</v>
      </c>
      <c r="H30" s="30"/>
      <c r="I30" s="18">
        <f t="shared" si="29"/>
        <v>0</v>
      </c>
      <c r="J30" s="31"/>
      <c r="K30" s="20"/>
      <c r="L30" s="25"/>
      <c r="M30" s="32"/>
      <c r="N30" s="27"/>
      <c r="O30" s="28"/>
      <c r="P30" s="29"/>
      <c r="Q30" s="16">
        <f t="shared" si="58"/>
        <v>0</v>
      </c>
      <c r="R30" s="30"/>
      <c r="S30" s="18">
        <f t="shared" si="59"/>
        <v>0</v>
      </c>
      <c r="T30" s="31"/>
      <c r="U30" s="20"/>
      <c r="V30" s="33"/>
      <c r="W30" s="32"/>
      <c r="X30" s="27"/>
      <c r="Y30" s="28"/>
      <c r="Z30" s="29"/>
      <c r="AA30" s="16">
        <f t="shared" si="60"/>
        <v>0</v>
      </c>
      <c r="AB30" s="30"/>
      <c r="AC30" s="18">
        <f t="shared" si="61"/>
        <v>0</v>
      </c>
      <c r="AD30" s="31"/>
      <c r="AE30" s="20"/>
      <c r="AF30" s="33"/>
      <c r="AG30" s="32"/>
      <c r="AH30" s="27"/>
      <c r="AI30" s="28"/>
      <c r="AJ30" s="29"/>
      <c r="AK30" s="16">
        <f t="shared" si="62"/>
        <v>0</v>
      </c>
      <c r="AL30" s="30"/>
      <c r="AM30" s="18">
        <f t="shared" si="63"/>
        <v>0</v>
      </c>
      <c r="AN30" s="31"/>
      <c r="AO30" s="20"/>
      <c r="AP30" s="33"/>
      <c r="AQ30" s="32"/>
      <c r="AR30" s="27"/>
      <c r="AS30" s="28"/>
      <c r="AT30" s="29"/>
      <c r="AU30" s="16">
        <f t="shared" si="3"/>
        <v>0</v>
      </c>
      <c r="AV30" s="30"/>
      <c r="AW30" s="18">
        <f t="shared" si="34"/>
        <v>0</v>
      </c>
      <c r="AX30" s="31"/>
      <c r="AY30" s="20"/>
      <c r="AZ30" s="33"/>
      <c r="BA30" s="32"/>
      <c r="BB30" s="27"/>
      <c r="BC30" s="28"/>
      <c r="BD30" s="29"/>
      <c r="BE30" s="16">
        <f t="shared" si="64"/>
        <v>0</v>
      </c>
      <c r="BF30" s="30"/>
      <c r="BG30" s="18">
        <f t="shared" si="65"/>
        <v>0</v>
      </c>
      <c r="BH30" s="31"/>
      <c r="BI30" s="20"/>
      <c r="BJ30" s="33"/>
      <c r="BK30" s="32"/>
      <c r="BL30" s="27"/>
      <c r="BM30" s="28"/>
      <c r="BN30" s="29"/>
      <c r="BO30" s="16">
        <f t="shared" si="66"/>
        <v>0</v>
      </c>
      <c r="BP30" s="30"/>
      <c r="BQ30" s="18">
        <f t="shared" si="67"/>
        <v>0</v>
      </c>
      <c r="BR30" s="31"/>
      <c r="BS30" s="20"/>
      <c r="BT30" s="33"/>
      <c r="BU30" s="32"/>
      <c r="BV30" s="27"/>
      <c r="BW30" s="28"/>
      <c r="BX30" s="29"/>
      <c r="BY30" s="16">
        <f t="shared" si="68"/>
        <v>0</v>
      </c>
      <c r="BZ30" s="30"/>
      <c r="CA30" s="18">
        <f t="shared" si="69"/>
        <v>0</v>
      </c>
      <c r="CB30" s="31"/>
      <c r="CC30" s="20"/>
      <c r="CD30" s="33"/>
      <c r="CE30" s="32"/>
      <c r="CF30" s="27"/>
      <c r="CG30" s="28"/>
      <c r="CH30" s="29"/>
      <c r="CI30" s="16">
        <f t="shared" si="70"/>
        <v>0</v>
      </c>
      <c r="CJ30" s="30"/>
      <c r="CK30" s="18">
        <f t="shared" si="71"/>
        <v>0</v>
      </c>
      <c r="CL30" s="31"/>
      <c r="CM30" s="20"/>
      <c r="CN30" s="25"/>
      <c r="CO30" s="32"/>
      <c r="CP30" s="27"/>
      <c r="CQ30" s="28"/>
      <c r="CR30" s="29"/>
      <c r="CS30" s="16">
        <f t="shared" si="72"/>
        <v>0</v>
      </c>
      <c r="CT30" s="30"/>
      <c r="CU30" s="18">
        <f t="shared" si="73"/>
        <v>0</v>
      </c>
      <c r="CV30" s="31"/>
      <c r="CW30" s="20"/>
      <c r="CX30" s="33"/>
      <c r="CY30" s="32"/>
      <c r="CZ30" s="27"/>
      <c r="DA30" s="28"/>
      <c r="DB30" s="29"/>
      <c r="DC30" s="16">
        <f t="shared" si="74"/>
        <v>0</v>
      </c>
      <c r="DD30" s="30"/>
      <c r="DE30" s="18">
        <f t="shared" si="75"/>
        <v>0</v>
      </c>
      <c r="DF30" s="31"/>
      <c r="DG30" s="20"/>
      <c r="DH30" s="25"/>
      <c r="DI30" s="32"/>
      <c r="DJ30" s="27"/>
      <c r="DK30" s="28"/>
      <c r="DL30" s="29"/>
      <c r="DM30" s="16">
        <f t="shared" si="76"/>
        <v>0</v>
      </c>
      <c r="DN30" s="30"/>
      <c r="DO30" s="18">
        <f t="shared" si="77"/>
        <v>0</v>
      </c>
      <c r="DP30" s="31"/>
      <c r="DQ30" s="20"/>
      <c r="DR30" s="33"/>
      <c r="DS30" s="32"/>
      <c r="DT30" s="27"/>
      <c r="DU30" s="28"/>
      <c r="DV30" s="29"/>
      <c r="DW30" s="16">
        <f t="shared" si="78"/>
        <v>0</v>
      </c>
      <c r="DX30" s="30"/>
      <c r="DY30" s="18">
        <f t="shared" si="79"/>
        <v>0</v>
      </c>
      <c r="DZ30" s="31"/>
      <c r="EA30" s="20"/>
      <c r="EB30" s="25"/>
      <c r="EC30" s="32"/>
      <c r="ED30" s="27"/>
      <c r="EE30" s="28"/>
      <c r="EF30" s="29"/>
      <c r="EG30" s="16">
        <f t="shared" si="80"/>
        <v>0</v>
      </c>
      <c r="EH30" s="30"/>
      <c r="EI30" s="18">
        <f t="shared" si="81"/>
        <v>0</v>
      </c>
      <c r="EJ30" s="31"/>
      <c r="EK30" s="20"/>
      <c r="EL30" s="33"/>
      <c r="EM30" s="32"/>
      <c r="EN30" s="27"/>
      <c r="EO30" s="28"/>
      <c r="EP30" s="29"/>
      <c r="EQ30" s="16">
        <f t="shared" si="82"/>
        <v>0</v>
      </c>
      <c r="ER30" s="30"/>
      <c r="ES30" s="18">
        <f t="shared" si="83"/>
        <v>0</v>
      </c>
      <c r="ET30" s="31"/>
      <c r="EU30" s="20"/>
      <c r="EV30" s="25"/>
      <c r="EW30" s="32"/>
      <c r="EX30" s="27"/>
      <c r="EY30" s="28"/>
      <c r="EZ30" s="29"/>
      <c r="FA30" s="16">
        <f t="shared" si="84"/>
        <v>0</v>
      </c>
      <c r="FB30" s="30"/>
      <c r="FC30" s="18">
        <f t="shared" si="85"/>
        <v>0</v>
      </c>
      <c r="FD30" s="31"/>
      <c r="FE30" s="20"/>
      <c r="FF30" s="33"/>
      <c r="FG30" s="32"/>
      <c r="FH30" s="27"/>
      <c r="FI30" s="28"/>
      <c r="FJ30" s="29"/>
      <c r="FK30" s="16">
        <f t="shared" si="86"/>
        <v>0</v>
      </c>
      <c r="FL30" s="30"/>
      <c r="FM30" s="18">
        <f t="shared" si="87"/>
        <v>0</v>
      </c>
      <c r="FN30" s="31"/>
      <c r="FO30" s="20"/>
      <c r="FP30" s="34"/>
    </row>
    <row r="31" spans="1:172" ht="14.25" thickBot="1" x14ac:dyDescent="0.2">
      <c r="A31" s="48">
        <v>30</v>
      </c>
      <c r="B31" s="49"/>
      <c r="C31" s="50"/>
      <c r="D31" s="51"/>
      <c r="E31" s="52"/>
      <c r="F31" s="53"/>
      <c r="G31" s="54">
        <f t="shared" si="28"/>
        <v>0</v>
      </c>
      <c r="H31" s="55"/>
      <c r="I31" s="56">
        <f t="shared" si="29"/>
        <v>0</v>
      </c>
      <c r="J31" s="57"/>
      <c r="K31" s="58"/>
      <c r="L31" s="49"/>
      <c r="M31" s="59"/>
      <c r="N31" s="51"/>
      <c r="O31" s="52"/>
      <c r="P31" s="53"/>
      <c r="Q31" s="54">
        <f t="shared" si="58"/>
        <v>0</v>
      </c>
      <c r="R31" s="55"/>
      <c r="S31" s="56">
        <f t="shared" si="59"/>
        <v>0</v>
      </c>
      <c r="T31" s="57"/>
      <c r="U31" s="58"/>
      <c r="V31" s="60"/>
      <c r="W31" s="59"/>
      <c r="X31" s="51"/>
      <c r="Y31" s="52"/>
      <c r="Z31" s="53"/>
      <c r="AA31" s="54">
        <f t="shared" si="60"/>
        <v>0</v>
      </c>
      <c r="AB31" s="55"/>
      <c r="AC31" s="56">
        <f t="shared" si="61"/>
        <v>0</v>
      </c>
      <c r="AD31" s="57"/>
      <c r="AE31" s="58"/>
      <c r="AF31" s="60"/>
      <c r="AG31" s="59"/>
      <c r="AH31" s="51"/>
      <c r="AI31" s="52"/>
      <c r="AJ31" s="53"/>
      <c r="AK31" s="54">
        <f t="shared" si="62"/>
        <v>0</v>
      </c>
      <c r="AL31" s="55"/>
      <c r="AM31" s="56">
        <f t="shared" si="63"/>
        <v>0</v>
      </c>
      <c r="AN31" s="57"/>
      <c r="AO31" s="58"/>
      <c r="AP31" s="60"/>
      <c r="AQ31" s="59"/>
      <c r="AR31" s="51"/>
      <c r="AS31" s="52"/>
      <c r="AT31" s="53"/>
      <c r="AU31" s="54">
        <f t="shared" si="3"/>
        <v>0</v>
      </c>
      <c r="AV31" s="55"/>
      <c r="AW31" s="56">
        <f t="shared" si="34"/>
        <v>0</v>
      </c>
      <c r="AX31" s="57"/>
      <c r="AY31" s="58"/>
      <c r="AZ31" s="60"/>
      <c r="BA31" s="59"/>
      <c r="BB31" s="51"/>
      <c r="BC31" s="52"/>
      <c r="BD31" s="53"/>
      <c r="BE31" s="54">
        <f t="shared" si="64"/>
        <v>0</v>
      </c>
      <c r="BF31" s="55"/>
      <c r="BG31" s="56">
        <f t="shared" si="65"/>
        <v>0</v>
      </c>
      <c r="BH31" s="57"/>
      <c r="BI31" s="58"/>
      <c r="BJ31" s="60"/>
      <c r="BK31" s="59"/>
      <c r="BL31" s="51"/>
      <c r="BM31" s="52"/>
      <c r="BN31" s="53"/>
      <c r="BO31" s="54">
        <f t="shared" si="66"/>
        <v>0</v>
      </c>
      <c r="BP31" s="55"/>
      <c r="BQ31" s="56">
        <f t="shared" si="67"/>
        <v>0</v>
      </c>
      <c r="BR31" s="57"/>
      <c r="BS31" s="58"/>
      <c r="BT31" s="60"/>
      <c r="BU31" s="59"/>
      <c r="BV31" s="51"/>
      <c r="BW31" s="52"/>
      <c r="BX31" s="53"/>
      <c r="BY31" s="54">
        <f t="shared" si="68"/>
        <v>0</v>
      </c>
      <c r="BZ31" s="55"/>
      <c r="CA31" s="56">
        <f t="shared" si="69"/>
        <v>0</v>
      </c>
      <c r="CB31" s="57"/>
      <c r="CC31" s="58"/>
      <c r="CD31" s="60"/>
      <c r="CE31" s="59"/>
      <c r="CF31" s="51"/>
      <c r="CG31" s="52"/>
      <c r="CH31" s="53"/>
      <c r="CI31" s="54">
        <f t="shared" si="70"/>
        <v>0</v>
      </c>
      <c r="CJ31" s="55"/>
      <c r="CK31" s="56">
        <f t="shared" si="71"/>
        <v>0</v>
      </c>
      <c r="CL31" s="57"/>
      <c r="CM31" s="58"/>
      <c r="CN31" s="49"/>
      <c r="CO31" s="59"/>
      <c r="CP31" s="51"/>
      <c r="CQ31" s="52"/>
      <c r="CR31" s="53"/>
      <c r="CS31" s="54">
        <f t="shared" si="72"/>
        <v>0</v>
      </c>
      <c r="CT31" s="55"/>
      <c r="CU31" s="56">
        <f t="shared" si="73"/>
        <v>0</v>
      </c>
      <c r="CV31" s="57"/>
      <c r="CW31" s="58"/>
      <c r="CX31" s="60"/>
      <c r="CY31" s="59"/>
      <c r="CZ31" s="51"/>
      <c r="DA31" s="52"/>
      <c r="DB31" s="53"/>
      <c r="DC31" s="54">
        <f t="shared" si="74"/>
        <v>0</v>
      </c>
      <c r="DD31" s="55"/>
      <c r="DE31" s="56">
        <f t="shared" si="75"/>
        <v>0</v>
      </c>
      <c r="DF31" s="57"/>
      <c r="DG31" s="58"/>
      <c r="DH31" s="49"/>
      <c r="DI31" s="59"/>
      <c r="DJ31" s="51"/>
      <c r="DK31" s="52"/>
      <c r="DL31" s="53"/>
      <c r="DM31" s="54">
        <f t="shared" si="76"/>
        <v>0</v>
      </c>
      <c r="DN31" s="55"/>
      <c r="DO31" s="56">
        <f t="shared" si="77"/>
        <v>0</v>
      </c>
      <c r="DP31" s="57"/>
      <c r="DQ31" s="58"/>
      <c r="DR31" s="60"/>
      <c r="DS31" s="59"/>
      <c r="DT31" s="51"/>
      <c r="DU31" s="52"/>
      <c r="DV31" s="53"/>
      <c r="DW31" s="54">
        <f t="shared" si="78"/>
        <v>0</v>
      </c>
      <c r="DX31" s="55"/>
      <c r="DY31" s="56">
        <f t="shared" si="79"/>
        <v>0</v>
      </c>
      <c r="DZ31" s="57"/>
      <c r="EA31" s="58"/>
      <c r="EB31" s="49"/>
      <c r="EC31" s="59"/>
      <c r="ED31" s="51"/>
      <c r="EE31" s="52"/>
      <c r="EF31" s="53"/>
      <c r="EG31" s="54">
        <f t="shared" si="80"/>
        <v>0</v>
      </c>
      <c r="EH31" s="55"/>
      <c r="EI31" s="56">
        <f t="shared" si="81"/>
        <v>0</v>
      </c>
      <c r="EJ31" s="57"/>
      <c r="EK31" s="58"/>
      <c r="EL31" s="60"/>
      <c r="EM31" s="59"/>
      <c r="EN31" s="51"/>
      <c r="EO31" s="52"/>
      <c r="EP31" s="53"/>
      <c r="EQ31" s="54">
        <f t="shared" si="82"/>
        <v>0</v>
      </c>
      <c r="ER31" s="55"/>
      <c r="ES31" s="56">
        <f t="shared" si="83"/>
        <v>0</v>
      </c>
      <c r="ET31" s="57"/>
      <c r="EU31" s="58"/>
      <c r="EV31" s="49"/>
      <c r="EW31" s="59"/>
      <c r="EX31" s="51"/>
      <c r="EY31" s="52"/>
      <c r="EZ31" s="53"/>
      <c r="FA31" s="54">
        <f t="shared" si="84"/>
        <v>0</v>
      </c>
      <c r="FB31" s="55"/>
      <c r="FC31" s="56">
        <f t="shared" si="85"/>
        <v>0</v>
      </c>
      <c r="FD31" s="57"/>
      <c r="FE31" s="58"/>
      <c r="FF31" s="60"/>
      <c r="FG31" s="59"/>
      <c r="FH31" s="51"/>
      <c r="FI31" s="52"/>
      <c r="FJ31" s="53"/>
      <c r="FK31" s="54">
        <f t="shared" si="86"/>
        <v>0</v>
      </c>
      <c r="FL31" s="55"/>
      <c r="FM31" s="56">
        <f t="shared" si="87"/>
        <v>0</v>
      </c>
      <c r="FN31" s="57"/>
      <c r="FO31" s="58"/>
      <c r="FP31" s="34"/>
    </row>
    <row r="32" spans="1:172" x14ac:dyDescent="0.15">
      <c r="A32" s="61">
        <v>31</v>
      </c>
      <c r="B32" s="11"/>
      <c r="C32" s="62"/>
      <c r="D32" s="63"/>
      <c r="E32" s="64"/>
      <c r="F32" s="65"/>
      <c r="G32" s="16">
        <f t="shared" si="28"/>
        <v>0</v>
      </c>
      <c r="H32" s="17"/>
      <c r="I32" s="18">
        <f t="shared" si="29"/>
        <v>0</v>
      </c>
      <c r="J32" s="19"/>
      <c r="K32" s="20"/>
      <c r="L32" s="68"/>
      <c r="M32" s="66"/>
      <c r="N32" s="63"/>
      <c r="O32" s="64"/>
      <c r="P32" s="65"/>
      <c r="Q32" s="16">
        <f>N32*P32</f>
        <v>0</v>
      </c>
      <c r="R32" s="17"/>
      <c r="S32" s="18">
        <f>N32*R32</f>
        <v>0</v>
      </c>
      <c r="T32" s="19"/>
      <c r="U32" s="20"/>
      <c r="V32" s="67"/>
      <c r="W32" s="66"/>
      <c r="X32" s="63"/>
      <c r="Y32" s="64"/>
      <c r="Z32" s="65"/>
      <c r="AA32" s="16">
        <f>X32*Z32</f>
        <v>0</v>
      </c>
      <c r="AB32" s="17"/>
      <c r="AC32" s="18">
        <f>X32*AB32</f>
        <v>0</v>
      </c>
      <c r="AD32" s="19"/>
      <c r="AE32" s="20"/>
      <c r="AF32" s="67"/>
      <c r="AG32" s="66"/>
      <c r="AH32" s="63"/>
      <c r="AI32" s="64"/>
      <c r="AJ32" s="65"/>
      <c r="AK32" s="16">
        <f>AH32*AJ32</f>
        <v>0</v>
      </c>
      <c r="AL32" s="17"/>
      <c r="AM32" s="18">
        <f>AH32*AL32</f>
        <v>0</v>
      </c>
      <c r="AN32" s="19"/>
      <c r="AO32" s="20"/>
      <c r="AP32" s="67"/>
      <c r="AQ32" s="66"/>
      <c r="AR32" s="63"/>
      <c r="AS32" s="64"/>
      <c r="AT32" s="65"/>
      <c r="AU32" s="16">
        <f t="shared" si="3"/>
        <v>0</v>
      </c>
      <c r="AV32" s="17"/>
      <c r="AW32" s="18">
        <f t="shared" si="34"/>
        <v>0</v>
      </c>
      <c r="AX32" s="19"/>
      <c r="AY32" s="20"/>
      <c r="AZ32" s="67"/>
      <c r="BA32" s="66"/>
      <c r="BB32" s="63"/>
      <c r="BC32" s="64"/>
      <c r="BD32" s="65"/>
      <c r="BE32" s="16">
        <f>BB32*BD32</f>
        <v>0</v>
      </c>
      <c r="BF32" s="17"/>
      <c r="BG32" s="18">
        <f>BB32*BF32</f>
        <v>0</v>
      </c>
      <c r="BH32" s="19"/>
      <c r="BI32" s="20"/>
      <c r="BJ32" s="67"/>
      <c r="BK32" s="66"/>
      <c r="BL32" s="63"/>
      <c r="BM32" s="64"/>
      <c r="BN32" s="65"/>
      <c r="BO32" s="16">
        <f>BL32*BN32</f>
        <v>0</v>
      </c>
      <c r="BP32" s="17"/>
      <c r="BQ32" s="18">
        <f>BL32*BP32</f>
        <v>0</v>
      </c>
      <c r="BR32" s="19"/>
      <c r="BS32" s="20"/>
      <c r="BT32" s="67"/>
      <c r="BU32" s="66"/>
      <c r="BV32" s="63"/>
      <c r="BW32" s="64"/>
      <c r="BX32" s="65"/>
      <c r="BY32" s="16">
        <f>BV32*BX32</f>
        <v>0</v>
      </c>
      <c r="BZ32" s="17"/>
      <c r="CA32" s="18">
        <f>BV32*BZ32</f>
        <v>0</v>
      </c>
      <c r="CB32" s="19"/>
      <c r="CC32" s="20"/>
      <c r="CD32" s="67"/>
      <c r="CE32" s="66"/>
      <c r="CF32" s="63"/>
      <c r="CG32" s="64"/>
      <c r="CH32" s="65"/>
      <c r="CI32" s="16">
        <f>CF32*CH32</f>
        <v>0</v>
      </c>
      <c r="CJ32" s="17"/>
      <c r="CK32" s="18">
        <f>CF32*CJ32</f>
        <v>0</v>
      </c>
      <c r="CL32" s="19"/>
      <c r="CM32" s="20"/>
      <c r="CN32" s="68"/>
      <c r="CO32" s="66"/>
      <c r="CP32" s="63"/>
      <c r="CQ32" s="64"/>
      <c r="CR32" s="65"/>
      <c r="CS32" s="16">
        <f>CP32*CR32</f>
        <v>0</v>
      </c>
      <c r="CT32" s="17"/>
      <c r="CU32" s="18">
        <f>CP32*CT32</f>
        <v>0</v>
      </c>
      <c r="CV32" s="19"/>
      <c r="CW32" s="20"/>
      <c r="CX32" s="67"/>
      <c r="CY32" s="66"/>
      <c r="CZ32" s="63"/>
      <c r="DA32" s="64"/>
      <c r="DB32" s="65"/>
      <c r="DC32" s="16">
        <f>CZ32*DB32</f>
        <v>0</v>
      </c>
      <c r="DD32" s="17"/>
      <c r="DE32" s="18">
        <f>CZ32*DD32</f>
        <v>0</v>
      </c>
      <c r="DF32" s="19"/>
      <c r="DG32" s="20"/>
      <c r="DH32" s="68"/>
      <c r="DI32" s="66"/>
      <c r="DJ32" s="63"/>
      <c r="DK32" s="64"/>
      <c r="DL32" s="65"/>
      <c r="DM32" s="16">
        <f>DJ32*DL32</f>
        <v>0</v>
      </c>
      <c r="DN32" s="17"/>
      <c r="DO32" s="18">
        <f>DJ32*DN32</f>
        <v>0</v>
      </c>
      <c r="DP32" s="19"/>
      <c r="DQ32" s="20"/>
      <c r="DR32" s="67"/>
      <c r="DS32" s="66"/>
      <c r="DT32" s="63"/>
      <c r="DU32" s="64"/>
      <c r="DV32" s="65"/>
      <c r="DW32" s="16">
        <f>DT32*DV32</f>
        <v>0</v>
      </c>
      <c r="DX32" s="17"/>
      <c r="DY32" s="18">
        <f>DT32*DX32</f>
        <v>0</v>
      </c>
      <c r="DZ32" s="19"/>
      <c r="EA32" s="20"/>
      <c r="EB32" s="68"/>
      <c r="EC32" s="66"/>
      <c r="ED32" s="63"/>
      <c r="EE32" s="64"/>
      <c r="EF32" s="65"/>
      <c r="EG32" s="16">
        <f>ED32*EF32</f>
        <v>0</v>
      </c>
      <c r="EH32" s="17"/>
      <c r="EI32" s="18">
        <f>ED32*EH32</f>
        <v>0</v>
      </c>
      <c r="EJ32" s="19"/>
      <c r="EK32" s="20"/>
      <c r="EL32" s="67"/>
      <c r="EM32" s="66"/>
      <c r="EN32" s="63"/>
      <c r="EO32" s="64"/>
      <c r="EP32" s="65"/>
      <c r="EQ32" s="16">
        <f>EN32*EP32</f>
        <v>0</v>
      </c>
      <c r="ER32" s="17"/>
      <c r="ES32" s="18">
        <f>EN32*ER32</f>
        <v>0</v>
      </c>
      <c r="ET32" s="19"/>
      <c r="EU32" s="20"/>
      <c r="EV32" s="68"/>
      <c r="EW32" s="66"/>
      <c r="EX32" s="63"/>
      <c r="EY32" s="64"/>
      <c r="EZ32" s="65"/>
      <c r="FA32" s="16">
        <f>EX32*EZ32</f>
        <v>0</v>
      </c>
      <c r="FB32" s="17"/>
      <c r="FC32" s="18">
        <f>EX32*FB32</f>
        <v>0</v>
      </c>
      <c r="FD32" s="19"/>
      <c r="FE32" s="20"/>
      <c r="FF32" s="67"/>
      <c r="FG32" s="66"/>
      <c r="FH32" s="63"/>
      <c r="FI32" s="64"/>
      <c r="FJ32" s="65"/>
      <c r="FK32" s="16">
        <f>FH32*FJ32</f>
        <v>0</v>
      </c>
      <c r="FL32" s="17"/>
      <c r="FM32" s="18">
        <f>FH32*FL32</f>
        <v>0</v>
      </c>
      <c r="FN32" s="19"/>
      <c r="FO32" s="20"/>
      <c r="FP32" s="34"/>
    </row>
    <row r="33" spans="1:172" x14ac:dyDescent="0.15">
      <c r="A33" s="24">
        <v>32</v>
      </c>
      <c r="B33" s="25"/>
      <c r="C33" s="26"/>
      <c r="D33" s="27"/>
      <c r="E33" s="28"/>
      <c r="F33" s="29"/>
      <c r="G33" s="16">
        <f t="shared" si="28"/>
        <v>0</v>
      </c>
      <c r="H33" s="30"/>
      <c r="I33" s="18">
        <f t="shared" si="29"/>
        <v>0</v>
      </c>
      <c r="J33" s="31"/>
      <c r="K33" s="20"/>
      <c r="L33" s="25"/>
      <c r="M33" s="32"/>
      <c r="N33" s="27"/>
      <c r="O33" s="28"/>
      <c r="P33" s="29"/>
      <c r="Q33" s="16">
        <f>N33*P33</f>
        <v>0</v>
      </c>
      <c r="R33" s="30"/>
      <c r="S33" s="18">
        <f>N33*R33</f>
        <v>0</v>
      </c>
      <c r="T33" s="31"/>
      <c r="U33" s="20"/>
      <c r="V33" s="33"/>
      <c r="W33" s="32"/>
      <c r="X33" s="27"/>
      <c r="Y33" s="28"/>
      <c r="Z33" s="29"/>
      <c r="AA33" s="16">
        <f>X33*Z33</f>
        <v>0</v>
      </c>
      <c r="AB33" s="30"/>
      <c r="AC33" s="18">
        <f>X33*AB33</f>
        <v>0</v>
      </c>
      <c r="AD33" s="31"/>
      <c r="AE33" s="20"/>
      <c r="AF33" s="33"/>
      <c r="AG33" s="32"/>
      <c r="AH33" s="27"/>
      <c r="AI33" s="28"/>
      <c r="AJ33" s="29"/>
      <c r="AK33" s="16">
        <f>AH33*AJ33</f>
        <v>0</v>
      </c>
      <c r="AL33" s="30"/>
      <c r="AM33" s="18">
        <f>AH33*AL33</f>
        <v>0</v>
      </c>
      <c r="AN33" s="31"/>
      <c r="AO33" s="20"/>
      <c r="AP33" s="33"/>
      <c r="AQ33" s="32"/>
      <c r="AR33" s="27"/>
      <c r="AS33" s="28"/>
      <c r="AT33" s="29"/>
      <c r="AU33" s="16">
        <f t="shared" si="3"/>
        <v>0</v>
      </c>
      <c r="AV33" s="30"/>
      <c r="AW33" s="18">
        <f t="shared" si="34"/>
        <v>0</v>
      </c>
      <c r="AX33" s="31"/>
      <c r="AY33" s="20"/>
      <c r="AZ33" s="33"/>
      <c r="BA33" s="32"/>
      <c r="BB33" s="27"/>
      <c r="BC33" s="28"/>
      <c r="BD33" s="29"/>
      <c r="BE33" s="16">
        <f>BB33*BD33</f>
        <v>0</v>
      </c>
      <c r="BF33" s="30"/>
      <c r="BG33" s="18">
        <f>BB33*BF33</f>
        <v>0</v>
      </c>
      <c r="BH33" s="31"/>
      <c r="BI33" s="20"/>
      <c r="BJ33" s="33"/>
      <c r="BK33" s="32"/>
      <c r="BL33" s="27"/>
      <c r="BM33" s="28"/>
      <c r="BN33" s="29"/>
      <c r="BO33" s="16">
        <f>BL33*BN33</f>
        <v>0</v>
      </c>
      <c r="BP33" s="30"/>
      <c r="BQ33" s="18">
        <f>BL33*BP33</f>
        <v>0</v>
      </c>
      <c r="BR33" s="31"/>
      <c r="BS33" s="20"/>
      <c r="BT33" s="33"/>
      <c r="BU33" s="32"/>
      <c r="BV33" s="27"/>
      <c r="BW33" s="28"/>
      <c r="BX33" s="29"/>
      <c r="BY33" s="16">
        <f>BV33*BX33</f>
        <v>0</v>
      </c>
      <c r="BZ33" s="30"/>
      <c r="CA33" s="18">
        <f>BV33*BZ33</f>
        <v>0</v>
      </c>
      <c r="CB33" s="31"/>
      <c r="CC33" s="20"/>
      <c r="CD33" s="33"/>
      <c r="CE33" s="32"/>
      <c r="CF33" s="27"/>
      <c r="CG33" s="28"/>
      <c r="CH33" s="29"/>
      <c r="CI33" s="16">
        <f>CF33*CH33</f>
        <v>0</v>
      </c>
      <c r="CJ33" s="30"/>
      <c r="CK33" s="18">
        <f>CF33*CJ33</f>
        <v>0</v>
      </c>
      <c r="CL33" s="31"/>
      <c r="CM33" s="20"/>
      <c r="CN33" s="25"/>
      <c r="CO33" s="32"/>
      <c r="CP33" s="27"/>
      <c r="CQ33" s="28"/>
      <c r="CR33" s="29"/>
      <c r="CS33" s="16">
        <f>CP33*CR33</f>
        <v>0</v>
      </c>
      <c r="CT33" s="30"/>
      <c r="CU33" s="18">
        <f>CP33*CT33</f>
        <v>0</v>
      </c>
      <c r="CV33" s="31"/>
      <c r="CW33" s="20"/>
      <c r="CX33" s="33"/>
      <c r="CY33" s="32"/>
      <c r="CZ33" s="27"/>
      <c r="DA33" s="28"/>
      <c r="DB33" s="29"/>
      <c r="DC33" s="16">
        <f>CZ33*DB33</f>
        <v>0</v>
      </c>
      <c r="DD33" s="30"/>
      <c r="DE33" s="18">
        <f>CZ33*DD33</f>
        <v>0</v>
      </c>
      <c r="DF33" s="31"/>
      <c r="DG33" s="20"/>
      <c r="DH33" s="25"/>
      <c r="DI33" s="32"/>
      <c r="DJ33" s="27"/>
      <c r="DK33" s="28"/>
      <c r="DL33" s="29"/>
      <c r="DM33" s="16">
        <f>DJ33*DL33</f>
        <v>0</v>
      </c>
      <c r="DN33" s="30"/>
      <c r="DO33" s="18">
        <f>DJ33*DN33</f>
        <v>0</v>
      </c>
      <c r="DP33" s="31"/>
      <c r="DQ33" s="20"/>
      <c r="DR33" s="33"/>
      <c r="DS33" s="32"/>
      <c r="DT33" s="27"/>
      <c r="DU33" s="28"/>
      <c r="DV33" s="29"/>
      <c r="DW33" s="16">
        <f>DT33*DV33</f>
        <v>0</v>
      </c>
      <c r="DX33" s="30"/>
      <c r="DY33" s="18">
        <f>DT33*DX33</f>
        <v>0</v>
      </c>
      <c r="DZ33" s="31"/>
      <c r="EA33" s="20"/>
      <c r="EB33" s="25"/>
      <c r="EC33" s="32"/>
      <c r="ED33" s="27"/>
      <c r="EE33" s="28"/>
      <c r="EF33" s="29"/>
      <c r="EG33" s="16">
        <f>ED33*EF33</f>
        <v>0</v>
      </c>
      <c r="EH33" s="30"/>
      <c r="EI33" s="18">
        <f>ED33*EH33</f>
        <v>0</v>
      </c>
      <c r="EJ33" s="31"/>
      <c r="EK33" s="20"/>
      <c r="EL33" s="33"/>
      <c r="EM33" s="32"/>
      <c r="EN33" s="27"/>
      <c r="EO33" s="28"/>
      <c r="EP33" s="29"/>
      <c r="EQ33" s="16">
        <f>EN33*EP33</f>
        <v>0</v>
      </c>
      <c r="ER33" s="30"/>
      <c r="ES33" s="18">
        <f>EN33*ER33</f>
        <v>0</v>
      </c>
      <c r="ET33" s="31"/>
      <c r="EU33" s="20"/>
      <c r="EV33" s="25"/>
      <c r="EW33" s="32"/>
      <c r="EX33" s="27"/>
      <c r="EY33" s="28"/>
      <c r="EZ33" s="29"/>
      <c r="FA33" s="16">
        <f>EX33*EZ33</f>
        <v>0</v>
      </c>
      <c r="FB33" s="30"/>
      <c r="FC33" s="18">
        <f>EX33*FB33</f>
        <v>0</v>
      </c>
      <c r="FD33" s="31"/>
      <c r="FE33" s="20"/>
      <c r="FF33" s="33"/>
      <c r="FG33" s="32"/>
      <c r="FH33" s="27"/>
      <c r="FI33" s="28"/>
      <c r="FJ33" s="29"/>
      <c r="FK33" s="16">
        <f>FH33*FJ33</f>
        <v>0</v>
      </c>
      <c r="FL33" s="30"/>
      <c r="FM33" s="18">
        <f>FH33*FL33</f>
        <v>0</v>
      </c>
      <c r="FN33" s="31"/>
      <c r="FO33" s="20"/>
      <c r="FP33" s="34"/>
    </row>
    <row r="34" spans="1:172" x14ac:dyDescent="0.15">
      <c r="A34" s="24">
        <v>33</v>
      </c>
      <c r="B34" s="25"/>
      <c r="C34" s="26"/>
      <c r="D34" s="27"/>
      <c r="E34" s="28"/>
      <c r="F34" s="29"/>
      <c r="G34" s="16">
        <f t="shared" si="28"/>
        <v>0</v>
      </c>
      <c r="H34" s="30"/>
      <c r="I34" s="18">
        <f t="shared" si="29"/>
        <v>0</v>
      </c>
      <c r="J34" s="31"/>
      <c r="K34" s="20"/>
      <c r="L34" s="25"/>
      <c r="M34" s="32"/>
      <c r="N34" s="27"/>
      <c r="O34" s="28"/>
      <c r="P34" s="29"/>
      <c r="Q34" s="16">
        <f t="shared" ref="Q34:Q41" si="88">N34*P34</f>
        <v>0</v>
      </c>
      <c r="R34" s="30"/>
      <c r="S34" s="18">
        <f t="shared" ref="S34:S41" si="89">N34*R34</f>
        <v>0</v>
      </c>
      <c r="T34" s="31"/>
      <c r="U34" s="20"/>
      <c r="V34" s="33"/>
      <c r="W34" s="32"/>
      <c r="X34" s="27"/>
      <c r="Y34" s="28"/>
      <c r="Z34" s="29"/>
      <c r="AA34" s="16">
        <f t="shared" ref="AA34:AA41" si="90">X34*Z34</f>
        <v>0</v>
      </c>
      <c r="AB34" s="30"/>
      <c r="AC34" s="18">
        <f t="shared" ref="AC34:AC41" si="91">X34*AB34</f>
        <v>0</v>
      </c>
      <c r="AD34" s="31"/>
      <c r="AE34" s="20"/>
      <c r="AF34" s="33"/>
      <c r="AG34" s="32"/>
      <c r="AH34" s="27"/>
      <c r="AI34" s="28"/>
      <c r="AJ34" s="29"/>
      <c r="AK34" s="16">
        <f t="shared" ref="AK34:AK41" si="92">AH34*AJ34</f>
        <v>0</v>
      </c>
      <c r="AL34" s="30"/>
      <c r="AM34" s="18">
        <f t="shared" ref="AM34:AM41" si="93">AH34*AL34</f>
        <v>0</v>
      </c>
      <c r="AN34" s="31"/>
      <c r="AO34" s="20"/>
      <c r="AP34" s="33"/>
      <c r="AQ34" s="32"/>
      <c r="AR34" s="27"/>
      <c r="AS34" s="28"/>
      <c r="AT34" s="29"/>
      <c r="AU34" s="16">
        <f t="shared" si="3"/>
        <v>0</v>
      </c>
      <c r="AV34" s="30"/>
      <c r="AW34" s="18">
        <f t="shared" si="34"/>
        <v>0</v>
      </c>
      <c r="AX34" s="31"/>
      <c r="AY34" s="20"/>
      <c r="AZ34" s="33"/>
      <c r="BA34" s="32"/>
      <c r="BB34" s="27"/>
      <c r="BC34" s="28"/>
      <c r="BD34" s="29"/>
      <c r="BE34" s="16">
        <f t="shared" ref="BE34:BE41" si="94">BB34*BD34</f>
        <v>0</v>
      </c>
      <c r="BF34" s="30"/>
      <c r="BG34" s="18">
        <f t="shared" ref="BG34:BG41" si="95">BB34*BF34</f>
        <v>0</v>
      </c>
      <c r="BH34" s="31"/>
      <c r="BI34" s="20"/>
      <c r="BJ34" s="33"/>
      <c r="BK34" s="32"/>
      <c r="BL34" s="27"/>
      <c r="BM34" s="28"/>
      <c r="BN34" s="29"/>
      <c r="BO34" s="16">
        <f t="shared" ref="BO34:BO41" si="96">BL34*BN34</f>
        <v>0</v>
      </c>
      <c r="BP34" s="30"/>
      <c r="BQ34" s="18">
        <f t="shared" ref="BQ34:BQ41" si="97">BL34*BP34</f>
        <v>0</v>
      </c>
      <c r="BR34" s="31"/>
      <c r="BS34" s="20"/>
      <c r="BT34" s="33"/>
      <c r="BU34" s="32"/>
      <c r="BV34" s="27"/>
      <c r="BW34" s="28"/>
      <c r="BX34" s="29"/>
      <c r="BY34" s="16">
        <f t="shared" ref="BY34:BY41" si="98">BV34*BX34</f>
        <v>0</v>
      </c>
      <c r="BZ34" s="30"/>
      <c r="CA34" s="18">
        <f t="shared" ref="CA34:CA41" si="99">BV34*BZ34</f>
        <v>0</v>
      </c>
      <c r="CB34" s="31"/>
      <c r="CC34" s="20"/>
      <c r="CD34" s="33"/>
      <c r="CE34" s="32"/>
      <c r="CF34" s="27"/>
      <c r="CG34" s="28"/>
      <c r="CH34" s="29"/>
      <c r="CI34" s="16">
        <f t="shared" ref="CI34:CI41" si="100">CF34*CH34</f>
        <v>0</v>
      </c>
      <c r="CJ34" s="30"/>
      <c r="CK34" s="18">
        <f t="shared" ref="CK34:CK41" si="101">CF34*CJ34</f>
        <v>0</v>
      </c>
      <c r="CL34" s="31"/>
      <c r="CM34" s="20"/>
      <c r="CN34" s="25"/>
      <c r="CO34" s="32"/>
      <c r="CP34" s="27"/>
      <c r="CQ34" s="28"/>
      <c r="CR34" s="29"/>
      <c r="CS34" s="16">
        <f t="shared" ref="CS34:CS41" si="102">CP34*CR34</f>
        <v>0</v>
      </c>
      <c r="CT34" s="30"/>
      <c r="CU34" s="18">
        <f t="shared" ref="CU34:CU41" si="103">CP34*CT34</f>
        <v>0</v>
      </c>
      <c r="CV34" s="31"/>
      <c r="CW34" s="20"/>
      <c r="CX34" s="33"/>
      <c r="CY34" s="32"/>
      <c r="CZ34" s="27"/>
      <c r="DA34" s="28"/>
      <c r="DB34" s="29"/>
      <c r="DC34" s="16">
        <f t="shared" ref="DC34:DC41" si="104">CZ34*DB34</f>
        <v>0</v>
      </c>
      <c r="DD34" s="30"/>
      <c r="DE34" s="18">
        <f t="shared" ref="DE34:DE41" si="105">CZ34*DD34</f>
        <v>0</v>
      </c>
      <c r="DF34" s="31"/>
      <c r="DG34" s="20"/>
      <c r="DH34" s="25"/>
      <c r="DI34" s="32"/>
      <c r="DJ34" s="27"/>
      <c r="DK34" s="28"/>
      <c r="DL34" s="29"/>
      <c r="DM34" s="16">
        <f t="shared" ref="DM34:DM41" si="106">DJ34*DL34</f>
        <v>0</v>
      </c>
      <c r="DN34" s="30"/>
      <c r="DO34" s="18">
        <f t="shared" ref="DO34:DO41" si="107">DJ34*DN34</f>
        <v>0</v>
      </c>
      <c r="DP34" s="31"/>
      <c r="DQ34" s="20"/>
      <c r="DR34" s="33"/>
      <c r="DS34" s="32"/>
      <c r="DT34" s="27"/>
      <c r="DU34" s="28"/>
      <c r="DV34" s="29"/>
      <c r="DW34" s="16">
        <f t="shared" ref="DW34:DW41" si="108">DT34*DV34</f>
        <v>0</v>
      </c>
      <c r="DX34" s="30"/>
      <c r="DY34" s="18">
        <f t="shared" ref="DY34:DY41" si="109">DT34*DX34</f>
        <v>0</v>
      </c>
      <c r="DZ34" s="31"/>
      <c r="EA34" s="20"/>
      <c r="EB34" s="25"/>
      <c r="EC34" s="32"/>
      <c r="ED34" s="27"/>
      <c r="EE34" s="28"/>
      <c r="EF34" s="29"/>
      <c r="EG34" s="16">
        <f t="shared" ref="EG34:EG41" si="110">ED34*EF34</f>
        <v>0</v>
      </c>
      <c r="EH34" s="30"/>
      <c r="EI34" s="18">
        <f t="shared" ref="EI34:EI41" si="111">ED34*EH34</f>
        <v>0</v>
      </c>
      <c r="EJ34" s="31"/>
      <c r="EK34" s="20"/>
      <c r="EL34" s="33"/>
      <c r="EM34" s="32"/>
      <c r="EN34" s="27"/>
      <c r="EO34" s="28"/>
      <c r="EP34" s="29"/>
      <c r="EQ34" s="16">
        <f t="shared" ref="EQ34:EQ41" si="112">EN34*EP34</f>
        <v>0</v>
      </c>
      <c r="ER34" s="30"/>
      <c r="ES34" s="18">
        <f t="shared" ref="ES34:ES41" si="113">EN34*ER34</f>
        <v>0</v>
      </c>
      <c r="ET34" s="31"/>
      <c r="EU34" s="20"/>
      <c r="EV34" s="25"/>
      <c r="EW34" s="32"/>
      <c r="EX34" s="27"/>
      <c r="EY34" s="28"/>
      <c r="EZ34" s="29"/>
      <c r="FA34" s="16">
        <f t="shared" ref="FA34:FA41" si="114">EX34*EZ34</f>
        <v>0</v>
      </c>
      <c r="FB34" s="30"/>
      <c r="FC34" s="18">
        <f t="shared" ref="FC34:FC41" si="115">EX34*FB34</f>
        <v>0</v>
      </c>
      <c r="FD34" s="31"/>
      <c r="FE34" s="20"/>
      <c r="FF34" s="33"/>
      <c r="FG34" s="32"/>
      <c r="FH34" s="27"/>
      <c r="FI34" s="28"/>
      <c r="FJ34" s="29"/>
      <c r="FK34" s="16">
        <f t="shared" ref="FK34:FK41" si="116">FH34*FJ34</f>
        <v>0</v>
      </c>
      <c r="FL34" s="30"/>
      <c r="FM34" s="18">
        <f t="shared" ref="FM34:FM41" si="117">FH34*FL34</f>
        <v>0</v>
      </c>
      <c r="FN34" s="31"/>
      <c r="FO34" s="20"/>
      <c r="FP34" s="34"/>
    </row>
    <row r="35" spans="1:172" x14ac:dyDescent="0.15">
      <c r="A35" s="10">
        <v>34</v>
      </c>
      <c r="B35" s="25"/>
      <c r="C35" s="26"/>
      <c r="D35" s="27"/>
      <c r="E35" s="28"/>
      <c r="F35" s="15"/>
      <c r="G35" s="16">
        <f t="shared" si="28"/>
        <v>0</v>
      </c>
      <c r="H35" s="17"/>
      <c r="I35" s="18">
        <f t="shared" si="29"/>
        <v>0</v>
      </c>
      <c r="J35" s="19"/>
      <c r="K35" s="20"/>
      <c r="L35" s="25"/>
      <c r="M35" s="32"/>
      <c r="N35" s="27"/>
      <c r="O35" s="28"/>
      <c r="P35" s="15"/>
      <c r="Q35" s="16">
        <f t="shared" si="88"/>
        <v>0</v>
      </c>
      <c r="R35" s="17"/>
      <c r="S35" s="18">
        <f t="shared" si="89"/>
        <v>0</v>
      </c>
      <c r="T35" s="19"/>
      <c r="U35" s="20"/>
      <c r="V35" s="33"/>
      <c r="W35" s="32"/>
      <c r="X35" s="27"/>
      <c r="Y35" s="28"/>
      <c r="Z35" s="15"/>
      <c r="AA35" s="16">
        <f t="shared" si="90"/>
        <v>0</v>
      </c>
      <c r="AB35" s="17"/>
      <c r="AC35" s="18">
        <f t="shared" si="91"/>
        <v>0</v>
      </c>
      <c r="AD35" s="19"/>
      <c r="AE35" s="20"/>
      <c r="AF35" s="33"/>
      <c r="AG35" s="32"/>
      <c r="AH35" s="27"/>
      <c r="AI35" s="28"/>
      <c r="AJ35" s="15"/>
      <c r="AK35" s="16">
        <f t="shared" si="92"/>
        <v>0</v>
      </c>
      <c r="AL35" s="17"/>
      <c r="AM35" s="18">
        <f t="shared" si="93"/>
        <v>0</v>
      </c>
      <c r="AN35" s="19"/>
      <c r="AO35" s="20"/>
      <c r="AP35" s="33"/>
      <c r="AQ35" s="32"/>
      <c r="AR35" s="27"/>
      <c r="AS35" s="28"/>
      <c r="AT35" s="15"/>
      <c r="AU35" s="16">
        <f t="shared" si="3"/>
        <v>0</v>
      </c>
      <c r="AV35" s="17"/>
      <c r="AW35" s="18">
        <f t="shared" si="34"/>
        <v>0</v>
      </c>
      <c r="AX35" s="19"/>
      <c r="AY35" s="20"/>
      <c r="AZ35" s="33"/>
      <c r="BA35" s="32"/>
      <c r="BB35" s="27"/>
      <c r="BC35" s="28"/>
      <c r="BD35" s="15"/>
      <c r="BE35" s="16">
        <f t="shared" si="94"/>
        <v>0</v>
      </c>
      <c r="BF35" s="17"/>
      <c r="BG35" s="18">
        <f t="shared" si="95"/>
        <v>0</v>
      </c>
      <c r="BH35" s="19"/>
      <c r="BI35" s="20"/>
      <c r="BJ35" s="33"/>
      <c r="BK35" s="32"/>
      <c r="BL35" s="27"/>
      <c r="BM35" s="28"/>
      <c r="BN35" s="15"/>
      <c r="BO35" s="16">
        <f t="shared" si="96"/>
        <v>0</v>
      </c>
      <c r="BP35" s="17"/>
      <c r="BQ35" s="18">
        <f t="shared" si="97"/>
        <v>0</v>
      </c>
      <c r="BR35" s="19"/>
      <c r="BS35" s="20"/>
      <c r="BT35" s="33"/>
      <c r="BU35" s="32"/>
      <c r="BV35" s="27"/>
      <c r="BW35" s="28"/>
      <c r="BX35" s="15"/>
      <c r="BY35" s="16">
        <f t="shared" si="98"/>
        <v>0</v>
      </c>
      <c r="BZ35" s="17"/>
      <c r="CA35" s="18">
        <f t="shared" si="99"/>
        <v>0</v>
      </c>
      <c r="CB35" s="19"/>
      <c r="CC35" s="20"/>
      <c r="CD35" s="33"/>
      <c r="CE35" s="32"/>
      <c r="CF35" s="27"/>
      <c r="CG35" s="28"/>
      <c r="CH35" s="15"/>
      <c r="CI35" s="16">
        <f t="shared" si="100"/>
        <v>0</v>
      </c>
      <c r="CJ35" s="17"/>
      <c r="CK35" s="18">
        <f t="shared" si="101"/>
        <v>0</v>
      </c>
      <c r="CL35" s="19"/>
      <c r="CM35" s="20"/>
      <c r="CN35" s="25"/>
      <c r="CO35" s="32"/>
      <c r="CP35" s="27"/>
      <c r="CQ35" s="28"/>
      <c r="CR35" s="15"/>
      <c r="CS35" s="16">
        <f t="shared" si="102"/>
        <v>0</v>
      </c>
      <c r="CT35" s="17"/>
      <c r="CU35" s="18">
        <f t="shared" si="103"/>
        <v>0</v>
      </c>
      <c r="CV35" s="19"/>
      <c r="CW35" s="20"/>
      <c r="CX35" s="33"/>
      <c r="CY35" s="32"/>
      <c r="CZ35" s="27"/>
      <c r="DA35" s="28"/>
      <c r="DB35" s="15"/>
      <c r="DC35" s="16">
        <f t="shared" si="104"/>
        <v>0</v>
      </c>
      <c r="DD35" s="17"/>
      <c r="DE35" s="18">
        <f t="shared" si="105"/>
        <v>0</v>
      </c>
      <c r="DF35" s="19"/>
      <c r="DG35" s="20"/>
      <c r="DH35" s="25"/>
      <c r="DI35" s="32"/>
      <c r="DJ35" s="27"/>
      <c r="DK35" s="28"/>
      <c r="DL35" s="15"/>
      <c r="DM35" s="16">
        <f t="shared" si="106"/>
        <v>0</v>
      </c>
      <c r="DN35" s="17"/>
      <c r="DO35" s="18">
        <f t="shared" si="107"/>
        <v>0</v>
      </c>
      <c r="DP35" s="19"/>
      <c r="DQ35" s="20"/>
      <c r="DR35" s="33"/>
      <c r="DS35" s="32"/>
      <c r="DT35" s="27"/>
      <c r="DU35" s="28"/>
      <c r="DV35" s="15"/>
      <c r="DW35" s="16">
        <f t="shared" si="108"/>
        <v>0</v>
      </c>
      <c r="DX35" s="17"/>
      <c r="DY35" s="18">
        <f t="shared" si="109"/>
        <v>0</v>
      </c>
      <c r="DZ35" s="19"/>
      <c r="EA35" s="20"/>
      <c r="EB35" s="25"/>
      <c r="EC35" s="32"/>
      <c r="ED35" s="27"/>
      <c r="EE35" s="28"/>
      <c r="EF35" s="15"/>
      <c r="EG35" s="16">
        <f t="shared" si="110"/>
        <v>0</v>
      </c>
      <c r="EH35" s="17"/>
      <c r="EI35" s="18">
        <f t="shared" si="111"/>
        <v>0</v>
      </c>
      <c r="EJ35" s="19"/>
      <c r="EK35" s="20"/>
      <c r="EL35" s="33"/>
      <c r="EM35" s="32"/>
      <c r="EN35" s="27"/>
      <c r="EO35" s="28"/>
      <c r="EP35" s="15"/>
      <c r="EQ35" s="16">
        <f t="shared" si="112"/>
        <v>0</v>
      </c>
      <c r="ER35" s="17"/>
      <c r="ES35" s="18">
        <f t="shared" si="113"/>
        <v>0</v>
      </c>
      <c r="ET35" s="19"/>
      <c r="EU35" s="20"/>
      <c r="EV35" s="25"/>
      <c r="EW35" s="32"/>
      <c r="EX35" s="27"/>
      <c r="EY35" s="28"/>
      <c r="EZ35" s="15"/>
      <c r="FA35" s="16">
        <f t="shared" si="114"/>
        <v>0</v>
      </c>
      <c r="FB35" s="17"/>
      <c r="FC35" s="18">
        <f t="shared" si="115"/>
        <v>0</v>
      </c>
      <c r="FD35" s="19"/>
      <c r="FE35" s="20"/>
      <c r="FF35" s="33"/>
      <c r="FG35" s="32"/>
      <c r="FH35" s="27"/>
      <c r="FI35" s="28"/>
      <c r="FJ35" s="15"/>
      <c r="FK35" s="16">
        <f t="shared" si="116"/>
        <v>0</v>
      </c>
      <c r="FL35" s="17"/>
      <c r="FM35" s="18">
        <f t="shared" si="117"/>
        <v>0</v>
      </c>
      <c r="FN35" s="19"/>
      <c r="FO35" s="20"/>
      <c r="FP35" s="34"/>
    </row>
    <row r="36" spans="1:172" x14ac:dyDescent="0.15">
      <c r="A36" s="35">
        <v>35</v>
      </c>
      <c r="B36" s="36"/>
      <c r="C36" s="37"/>
      <c r="D36" s="38"/>
      <c r="E36" s="39"/>
      <c r="F36" s="40"/>
      <c r="G36" s="41">
        <f t="shared" si="28"/>
        <v>0</v>
      </c>
      <c r="H36" s="42"/>
      <c r="I36" s="43">
        <f t="shared" si="29"/>
        <v>0</v>
      </c>
      <c r="J36" s="44"/>
      <c r="K36" s="45"/>
      <c r="L36" s="36"/>
      <c r="M36" s="46"/>
      <c r="N36" s="38"/>
      <c r="O36" s="39"/>
      <c r="P36" s="40"/>
      <c r="Q36" s="41">
        <f t="shared" si="88"/>
        <v>0</v>
      </c>
      <c r="R36" s="42"/>
      <c r="S36" s="43">
        <f t="shared" si="89"/>
        <v>0</v>
      </c>
      <c r="T36" s="44"/>
      <c r="U36" s="45"/>
      <c r="V36" s="47"/>
      <c r="W36" s="46"/>
      <c r="X36" s="38"/>
      <c r="Y36" s="39"/>
      <c r="Z36" s="40"/>
      <c r="AA36" s="41">
        <f t="shared" si="90"/>
        <v>0</v>
      </c>
      <c r="AB36" s="42"/>
      <c r="AC36" s="43">
        <f t="shared" si="91"/>
        <v>0</v>
      </c>
      <c r="AD36" s="44"/>
      <c r="AE36" s="45"/>
      <c r="AF36" s="47"/>
      <c r="AG36" s="46"/>
      <c r="AH36" s="38"/>
      <c r="AI36" s="39"/>
      <c r="AJ36" s="40"/>
      <c r="AK36" s="41">
        <f t="shared" si="92"/>
        <v>0</v>
      </c>
      <c r="AL36" s="42"/>
      <c r="AM36" s="43">
        <f t="shared" si="93"/>
        <v>0</v>
      </c>
      <c r="AN36" s="44"/>
      <c r="AO36" s="45"/>
      <c r="AP36" s="47"/>
      <c r="AQ36" s="46"/>
      <c r="AR36" s="38"/>
      <c r="AS36" s="39"/>
      <c r="AT36" s="40"/>
      <c r="AU36" s="41">
        <f t="shared" si="3"/>
        <v>0</v>
      </c>
      <c r="AV36" s="42"/>
      <c r="AW36" s="43">
        <f t="shared" si="34"/>
        <v>0</v>
      </c>
      <c r="AX36" s="44"/>
      <c r="AY36" s="45"/>
      <c r="AZ36" s="47"/>
      <c r="BA36" s="46"/>
      <c r="BB36" s="38"/>
      <c r="BC36" s="39"/>
      <c r="BD36" s="40"/>
      <c r="BE36" s="41">
        <f t="shared" si="94"/>
        <v>0</v>
      </c>
      <c r="BF36" s="42"/>
      <c r="BG36" s="43">
        <f t="shared" si="95"/>
        <v>0</v>
      </c>
      <c r="BH36" s="44"/>
      <c r="BI36" s="45"/>
      <c r="BJ36" s="47"/>
      <c r="BK36" s="46"/>
      <c r="BL36" s="38"/>
      <c r="BM36" s="39"/>
      <c r="BN36" s="40"/>
      <c r="BO36" s="41">
        <f t="shared" si="96"/>
        <v>0</v>
      </c>
      <c r="BP36" s="42"/>
      <c r="BQ36" s="43">
        <f t="shared" si="97"/>
        <v>0</v>
      </c>
      <c r="BR36" s="44"/>
      <c r="BS36" s="45"/>
      <c r="BT36" s="47"/>
      <c r="BU36" s="46"/>
      <c r="BV36" s="38"/>
      <c r="BW36" s="39"/>
      <c r="BX36" s="40"/>
      <c r="BY36" s="41">
        <f t="shared" si="98"/>
        <v>0</v>
      </c>
      <c r="BZ36" s="42"/>
      <c r="CA36" s="43">
        <f t="shared" si="99"/>
        <v>0</v>
      </c>
      <c r="CB36" s="44"/>
      <c r="CC36" s="45"/>
      <c r="CD36" s="47"/>
      <c r="CE36" s="46"/>
      <c r="CF36" s="38"/>
      <c r="CG36" s="39"/>
      <c r="CH36" s="40"/>
      <c r="CI36" s="41">
        <f t="shared" si="100"/>
        <v>0</v>
      </c>
      <c r="CJ36" s="42"/>
      <c r="CK36" s="43">
        <f t="shared" si="101"/>
        <v>0</v>
      </c>
      <c r="CL36" s="44"/>
      <c r="CM36" s="45"/>
      <c r="CN36" s="36"/>
      <c r="CO36" s="46"/>
      <c r="CP36" s="38"/>
      <c r="CQ36" s="39"/>
      <c r="CR36" s="40"/>
      <c r="CS36" s="41">
        <f t="shared" si="102"/>
        <v>0</v>
      </c>
      <c r="CT36" s="42"/>
      <c r="CU36" s="43">
        <f t="shared" si="103"/>
        <v>0</v>
      </c>
      <c r="CV36" s="44"/>
      <c r="CW36" s="45"/>
      <c r="CX36" s="47"/>
      <c r="CY36" s="46"/>
      <c r="CZ36" s="38"/>
      <c r="DA36" s="39"/>
      <c r="DB36" s="40"/>
      <c r="DC36" s="41">
        <f t="shared" si="104"/>
        <v>0</v>
      </c>
      <c r="DD36" s="42"/>
      <c r="DE36" s="43">
        <f t="shared" si="105"/>
        <v>0</v>
      </c>
      <c r="DF36" s="44"/>
      <c r="DG36" s="45"/>
      <c r="DH36" s="36"/>
      <c r="DI36" s="46"/>
      <c r="DJ36" s="38"/>
      <c r="DK36" s="39"/>
      <c r="DL36" s="40"/>
      <c r="DM36" s="41">
        <f t="shared" si="106"/>
        <v>0</v>
      </c>
      <c r="DN36" s="42"/>
      <c r="DO36" s="43">
        <f t="shared" si="107"/>
        <v>0</v>
      </c>
      <c r="DP36" s="44"/>
      <c r="DQ36" s="45"/>
      <c r="DR36" s="47"/>
      <c r="DS36" s="46"/>
      <c r="DT36" s="38"/>
      <c r="DU36" s="39"/>
      <c r="DV36" s="40"/>
      <c r="DW36" s="41">
        <f t="shared" si="108"/>
        <v>0</v>
      </c>
      <c r="DX36" s="42"/>
      <c r="DY36" s="43">
        <f t="shared" si="109"/>
        <v>0</v>
      </c>
      <c r="DZ36" s="44"/>
      <c r="EA36" s="45"/>
      <c r="EB36" s="36"/>
      <c r="EC36" s="46"/>
      <c r="ED36" s="38"/>
      <c r="EE36" s="39"/>
      <c r="EF36" s="40"/>
      <c r="EG36" s="41">
        <f t="shared" si="110"/>
        <v>0</v>
      </c>
      <c r="EH36" s="42"/>
      <c r="EI36" s="43">
        <f t="shared" si="111"/>
        <v>0</v>
      </c>
      <c r="EJ36" s="44"/>
      <c r="EK36" s="45"/>
      <c r="EL36" s="47"/>
      <c r="EM36" s="46"/>
      <c r="EN36" s="38"/>
      <c r="EO36" s="39"/>
      <c r="EP36" s="40"/>
      <c r="EQ36" s="41">
        <f t="shared" si="112"/>
        <v>0</v>
      </c>
      <c r="ER36" s="42"/>
      <c r="ES36" s="43">
        <f t="shared" si="113"/>
        <v>0</v>
      </c>
      <c r="ET36" s="44"/>
      <c r="EU36" s="45"/>
      <c r="EV36" s="36"/>
      <c r="EW36" s="46"/>
      <c r="EX36" s="38"/>
      <c r="EY36" s="39"/>
      <c r="EZ36" s="40"/>
      <c r="FA36" s="41">
        <f t="shared" si="114"/>
        <v>0</v>
      </c>
      <c r="FB36" s="42"/>
      <c r="FC36" s="43">
        <f t="shared" si="115"/>
        <v>0</v>
      </c>
      <c r="FD36" s="44"/>
      <c r="FE36" s="45"/>
      <c r="FF36" s="47"/>
      <c r="FG36" s="46"/>
      <c r="FH36" s="38"/>
      <c r="FI36" s="39"/>
      <c r="FJ36" s="40"/>
      <c r="FK36" s="41">
        <f t="shared" si="116"/>
        <v>0</v>
      </c>
      <c r="FL36" s="42"/>
      <c r="FM36" s="43">
        <f t="shared" si="117"/>
        <v>0</v>
      </c>
      <c r="FN36" s="44"/>
      <c r="FO36" s="45"/>
      <c r="FP36" s="34"/>
    </row>
    <row r="37" spans="1:172" x14ac:dyDescent="0.15">
      <c r="A37" s="10">
        <v>36</v>
      </c>
      <c r="B37" s="11"/>
      <c r="C37" s="12"/>
      <c r="D37" s="13"/>
      <c r="E37" s="14"/>
      <c r="F37" s="15"/>
      <c r="G37" s="16">
        <f t="shared" si="28"/>
        <v>0</v>
      </c>
      <c r="H37" s="17"/>
      <c r="I37" s="18">
        <f t="shared" si="29"/>
        <v>0</v>
      </c>
      <c r="J37" s="19"/>
      <c r="K37" s="20"/>
      <c r="L37" s="11"/>
      <c r="M37" s="21"/>
      <c r="N37" s="13"/>
      <c r="O37" s="14"/>
      <c r="P37" s="15"/>
      <c r="Q37" s="16">
        <f t="shared" si="88"/>
        <v>0</v>
      </c>
      <c r="R37" s="17"/>
      <c r="S37" s="18">
        <f t="shared" si="89"/>
        <v>0</v>
      </c>
      <c r="T37" s="19"/>
      <c r="U37" s="20"/>
      <c r="V37" s="22"/>
      <c r="W37" s="21"/>
      <c r="X37" s="13"/>
      <c r="Y37" s="14"/>
      <c r="Z37" s="15"/>
      <c r="AA37" s="16">
        <f t="shared" si="90"/>
        <v>0</v>
      </c>
      <c r="AB37" s="17"/>
      <c r="AC37" s="18">
        <f t="shared" si="91"/>
        <v>0</v>
      </c>
      <c r="AD37" s="19"/>
      <c r="AE37" s="20"/>
      <c r="AF37" s="22"/>
      <c r="AG37" s="21"/>
      <c r="AH37" s="13"/>
      <c r="AI37" s="14"/>
      <c r="AJ37" s="15"/>
      <c r="AK37" s="16">
        <f t="shared" si="92"/>
        <v>0</v>
      </c>
      <c r="AL37" s="17"/>
      <c r="AM37" s="18">
        <f t="shared" si="93"/>
        <v>0</v>
      </c>
      <c r="AN37" s="19"/>
      <c r="AO37" s="20"/>
      <c r="AP37" s="22"/>
      <c r="AQ37" s="21"/>
      <c r="AR37" s="13"/>
      <c r="AS37" s="14"/>
      <c r="AT37" s="15"/>
      <c r="AU37" s="16">
        <f t="shared" si="3"/>
        <v>0</v>
      </c>
      <c r="AV37" s="17"/>
      <c r="AW37" s="18">
        <f t="shared" si="34"/>
        <v>0</v>
      </c>
      <c r="AX37" s="19"/>
      <c r="AY37" s="20"/>
      <c r="AZ37" s="22"/>
      <c r="BA37" s="21"/>
      <c r="BB37" s="13"/>
      <c r="BC37" s="14"/>
      <c r="BD37" s="15"/>
      <c r="BE37" s="16">
        <f t="shared" si="94"/>
        <v>0</v>
      </c>
      <c r="BF37" s="17"/>
      <c r="BG37" s="18">
        <f t="shared" si="95"/>
        <v>0</v>
      </c>
      <c r="BH37" s="19"/>
      <c r="BI37" s="20"/>
      <c r="BJ37" s="22"/>
      <c r="BK37" s="21"/>
      <c r="BL37" s="13"/>
      <c r="BM37" s="14"/>
      <c r="BN37" s="15"/>
      <c r="BO37" s="16">
        <f t="shared" si="96"/>
        <v>0</v>
      </c>
      <c r="BP37" s="17"/>
      <c r="BQ37" s="18">
        <f t="shared" si="97"/>
        <v>0</v>
      </c>
      <c r="BR37" s="19"/>
      <c r="BS37" s="20"/>
      <c r="BT37" s="22"/>
      <c r="BU37" s="21"/>
      <c r="BV37" s="13"/>
      <c r="BW37" s="14"/>
      <c r="BX37" s="15"/>
      <c r="BY37" s="16">
        <f t="shared" si="98"/>
        <v>0</v>
      </c>
      <c r="BZ37" s="17"/>
      <c r="CA37" s="18">
        <f t="shared" si="99"/>
        <v>0</v>
      </c>
      <c r="CB37" s="19"/>
      <c r="CC37" s="20"/>
      <c r="CD37" s="22"/>
      <c r="CE37" s="21"/>
      <c r="CF37" s="13"/>
      <c r="CG37" s="14"/>
      <c r="CH37" s="15"/>
      <c r="CI37" s="16">
        <f t="shared" si="100"/>
        <v>0</v>
      </c>
      <c r="CJ37" s="17"/>
      <c r="CK37" s="18">
        <f t="shared" si="101"/>
        <v>0</v>
      </c>
      <c r="CL37" s="19"/>
      <c r="CM37" s="20"/>
      <c r="CN37" s="11"/>
      <c r="CO37" s="21"/>
      <c r="CP37" s="13"/>
      <c r="CQ37" s="14"/>
      <c r="CR37" s="15"/>
      <c r="CS37" s="16">
        <f t="shared" si="102"/>
        <v>0</v>
      </c>
      <c r="CT37" s="17"/>
      <c r="CU37" s="18">
        <f t="shared" si="103"/>
        <v>0</v>
      </c>
      <c r="CV37" s="19"/>
      <c r="CW37" s="20"/>
      <c r="CX37" s="22"/>
      <c r="CY37" s="21"/>
      <c r="CZ37" s="13"/>
      <c r="DA37" s="14"/>
      <c r="DB37" s="15"/>
      <c r="DC37" s="16">
        <f t="shared" si="104"/>
        <v>0</v>
      </c>
      <c r="DD37" s="17"/>
      <c r="DE37" s="18">
        <f t="shared" si="105"/>
        <v>0</v>
      </c>
      <c r="DF37" s="19"/>
      <c r="DG37" s="20"/>
      <c r="DH37" s="11"/>
      <c r="DI37" s="21"/>
      <c r="DJ37" s="13"/>
      <c r="DK37" s="14"/>
      <c r="DL37" s="15"/>
      <c r="DM37" s="16">
        <f t="shared" si="106"/>
        <v>0</v>
      </c>
      <c r="DN37" s="17"/>
      <c r="DO37" s="18">
        <f t="shared" si="107"/>
        <v>0</v>
      </c>
      <c r="DP37" s="19"/>
      <c r="DQ37" s="20"/>
      <c r="DR37" s="22"/>
      <c r="DS37" s="21"/>
      <c r="DT37" s="13"/>
      <c r="DU37" s="14"/>
      <c r="DV37" s="15"/>
      <c r="DW37" s="16">
        <f t="shared" si="108"/>
        <v>0</v>
      </c>
      <c r="DX37" s="17"/>
      <c r="DY37" s="18">
        <f t="shared" si="109"/>
        <v>0</v>
      </c>
      <c r="DZ37" s="19"/>
      <c r="EA37" s="20"/>
      <c r="EB37" s="11"/>
      <c r="EC37" s="21"/>
      <c r="ED37" s="13"/>
      <c r="EE37" s="14"/>
      <c r="EF37" s="15"/>
      <c r="EG37" s="16">
        <f t="shared" si="110"/>
        <v>0</v>
      </c>
      <c r="EH37" s="17"/>
      <c r="EI37" s="18">
        <f t="shared" si="111"/>
        <v>0</v>
      </c>
      <c r="EJ37" s="19"/>
      <c r="EK37" s="20"/>
      <c r="EL37" s="22"/>
      <c r="EM37" s="21"/>
      <c r="EN37" s="13"/>
      <c r="EO37" s="14"/>
      <c r="EP37" s="15"/>
      <c r="EQ37" s="16">
        <f t="shared" si="112"/>
        <v>0</v>
      </c>
      <c r="ER37" s="17"/>
      <c r="ES37" s="18">
        <f t="shared" si="113"/>
        <v>0</v>
      </c>
      <c r="ET37" s="19"/>
      <c r="EU37" s="20"/>
      <c r="EV37" s="11"/>
      <c r="EW37" s="21"/>
      <c r="EX37" s="13"/>
      <c r="EY37" s="14"/>
      <c r="EZ37" s="15"/>
      <c r="FA37" s="16">
        <f t="shared" si="114"/>
        <v>0</v>
      </c>
      <c r="FB37" s="17"/>
      <c r="FC37" s="18">
        <f t="shared" si="115"/>
        <v>0</v>
      </c>
      <c r="FD37" s="19"/>
      <c r="FE37" s="20"/>
      <c r="FF37" s="22"/>
      <c r="FG37" s="21"/>
      <c r="FH37" s="13"/>
      <c r="FI37" s="14"/>
      <c r="FJ37" s="15"/>
      <c r="FK37" s="16">
        <f t="shared" si="116"/>
        <v>0</v>
      </c>
      <c r="FL37" s="17"/>
      <c r="FM37" s="18">
        <f t="shared" si="117"/>
        <v>0</v>
      </c>
      <c r="FN37" s="19"/>
      <c r="FO37" s="20"/>
      <c r="FP37" s="34"/>
    </row>
    <row r="38" spans="1:172" x14ac:dyDescent="0.15">
      <c r="A38" s="24">
        <v>37</v>
      </c>
      <c r="B38" s="25"/>
      <c r="C38" s="26"/>
      <c r="D38" s="27"/>
      <c r="E38" s="28"/>
      <c r="F38" s="29"/>
      <c r="G38" s="16">
        <f t="shared" si="28"/>
        <v>0</v>
      </c>
      <c r="H38" s="30"/>
      <c r="I38" s="18">
        <f t="shared" si="29"/>
        <v>0</v>
      </c>
      <c r="J38" s="31"/>
      <c r="K38" s="20"/>
      <c r="L38" s="25"/>
      <c r="M38" s="32"/>
      <c r="N38" s="27"/>
      <c r="O38" s="28"/>
      <c r="P38" s="29"/>
      <c r="Q38" s="16">
        <f t="shared" si="88"/>
        <v>0</v>
      </c>
      <c r="R38" s="30"/>
      <c r="S38" s="18">
        <f t="shared" si="89"/>
        <v>0</v>
      </c>
      <c r="T38" s="31"/>
      <c r="U38" s="20"/>
      <c r="V38" s="33"/>
      <c r="W38" s="32"/>
      <c r="X38" s="27"/>
      <c r="Y38" s="28"/>
      <c r="Z38" s="29"/>
      <c r="AA38" s="16">
        <f t="shared" si="90"/>
        <v>0</v>
      </c>
      <c r="AB38" s="30"/>
      <c r="AC38" s="18">
        <f t="shared" si="91"/>
        <v>0</v>
      </c>
      <c r="AD38" s="31"/>
      <c r="AE38" s="20"/>
      <c r="AF38" s="33"/>
      <c r="AG38" s="32"/>
      <c r="AH38" s="27"/>
      <c r="AI38" s="28"/>
      <c r="AJ38" s="29"/>
      <c r="AK38" s="16">
        <f t="shared" si="92"/>
        <v>0</v>
      </c>
      <c r="AL38" s="30"/>
      <c r="AM38" s="18">
        <f t="shared" si="93"/>
        <v>0</v>
      </c>
      <c r="AN38" s="31"/>
      <c r="AO38" s="20"/>
      <c r="AP38" s="33"/>
      <c r="AQ38" s="32"/>
      <c r="AR38" s="27"/>
      <c r="AS38" s="28"/>
      <c r="AT38" s="29"/>
      <c r="AU38" s="16">
        <f t="shared" si="3"/>
        <v>0</v>
      </c>
      <c r="AV38" s="30"/>
      <c r="AW38" s="18">
        <f t="shared" si="34"/>
        <v>0</v>
      </c>
      <c r="AX38" s="31"/>
      <c r="AY38" s="20"/>
      <c r="AZ38" s="33"/>
      <c r="BA38" s="32"/>
      <c r="BB38" s="27"/>
      <c r="BC38" s="28"/>
      <c r="BD38" s="29"/>
      <c r="BE38" s="16">
        <f t="shared" si="94"/>
        <v>0</v>
      </c>
      <c r="BF38" s="30"/>
      <c r="BG38" s="18">
        <f t="shared" si="95"/>
        <v>0</v>
      </c>
      <c r="BH38" s="31"/>
      <c r="BI38" s="20"/>
      <c r="BJ38" s="33"/>
      <c r="BK38" s="32"/>
      <c r="BL38" s="27"/>
      <c r="BM38" s="28"/>
      <c r="BN38" s="29"/>
      <c r="BO38" s="16">
        <f t="shared" si="96"/>
        <v>0</v>
      </c>
      <c r="BP38" s="30"/>
      <c r="BQ38" s="18">
        <f t="shared" si="97"/>
        <v>0</v>
      </c>
      <c r="BR38" s="31"/>
      <c r="BS38" s="20"/>
      <c r="BT38" s="33"/>
      <c r="BU38" s="32"/>
      <c r="BV38" s="27"/>
      <c r="BW38" s="28"/>
      <c r="BX38" s="29"/>
      <c r="BY38" s="16">
        <f t="shared" si="98"/>
        <v>0</v>
      </c>
      <c r="BZ38" s="30"/>
      <c r="CA38" s="18">
        <f t="shared" si="99"/>
        <v>0</v>
      </c>
      <c r="CB38" s="31"/>
      <c r="CC38" s="20"/>
      <c r="CD38" s="33"/>
      <c r="CE38" s="32"/>
      <c r="CF38" s="27"/>
      <c r="CG38" s="28"/>
      <c r="CH38" s="29"/>
      <c r="CI38" s="16">
        <f t="shared" si="100"/>
        <v>0</v>
      </c>
      <c r="CJ38" s="30"/>
      <c r="CK38" s="18">
        <f t="shared" si="101"/>
        <v>0</v>
      </c>
      <c r="CL38" s="31"/>
      <c r="CM38" s="20"/>
      <c r="CN38" s="25"/>
      <c r="CO38" s="32"/>
      <c r="CP38" s="27"/>
      <c r="CQ38" s="28"/>
      <c r="CR38" s="29"/>
      <c r="CS38" s="16">
        <f t="shared" si="102"/>
        <v>0</v>
      </c>
      <c r="CT38" s="30"/>
      <c r="CU38" s="18">
        <f t="shared" si="103"/>
        <v>0</v>
      </c>
      <c r="CV38" s="31"/>
      <c r="CW38" s="20"/>
      <c r="CX38" s="33"/>
      <c r="CY38" s="32"/>
      <c r="CZ38" s="27"/>
      <c r="DA38" s="28"/>
      <c r="DB38" s="29"/>
      <c r="DC38" s="16">
        <f t="shared" si="104"/>
        <v>0</v>
      </c>
      <c r="DD38" s="30"/>
      <c r="DE38" s="18">
        <f t="shared" si="105"/>
        <v>0</v>
      </c>
      <c r="DF38" s="31"/>
      <c r="DG38" s="20"/>
      <c r="DH38" s="25"/>
      <c r="DI38" s="32"/>
      <c r="DJ38" s="27"/>
      <c r="DK38" s="28"/>
      <c r="DL38" s="29"/>
      <c r="DM38" s="16">
        <f t="shared" si="106"/>
        <v>0</v>
      </c>
      <c r="DN38" s="30"/>
      <c r="DO38" s="18">
        <f t="shared" si="107"/>
        <v>0</v>
      </c>
      <c r="DP38" s="31"/>
      <c r="DQ38" s="20"/>
      <c r="DR38" s="33"/>
      <c r="DS38" s="32"/>
      <c r="DT38" s="27"/>
      <c r="DU38" s="28"/>
      <c r="DV38" s="29"/>
      <c r="DW38" s="16">
        <f t="shared" si="108"/>
        <v>0</v>
      </c>
      <c r="DX38" s="30"/>
      <c r="DY38" s="18">
        <f t="shared" si="109"/>
        <v>0</v>
      </c>
      <c r="DZ38" s="31"/>
      <c r="EA38" s="20"/>
      <c r="EB38" s="25"/>
      <c r="EC38" s="32"/>
      <c r="ED38" s="27"/>
      <c r="EE38" s="28"/>
      <c r="EF38" s="29"/>
      <c r="EG38" s="16">
        <f t="shared" si="110"/>
        <v>0</v>
      </c>
      <c r="EH38" s="30"/>
      <c r="EI38" s="18">
        <f t="shared" si="111"/>
        <v>0</v>
      </c>
      <c r="EJ38" s="31"/>
      <c r="EK38" s="20"/>
      <c r="EL38" s="33"/>
      <c r="EM38" s="32"/>
      <c r="EN38" s="27"/>
      <c r="EO38" s="28"/>
      <c r="EP38" s="29"/>
      <c r="EQ38" s="16">
        <f t="shared" si="112"/>
        <v>0</v>
      </c>
      <c r="ER38" s="30"/>
      <c r="ES38" s="18">
        <f t="shared" si="113"/>
        <v>0</v>
      </c>
      <c r="ET38" s="31"/>
      <c r="EU38" s="20"/>
      <c r="EV38" s="25"/>
      <c r="EW38" s="32"/>
      <c r="EX38" s="27"/>
      <c r="EY38" s="28"/>
      <c r="EZ38" s="29"/>
      <c r="FA38" s="16">
        <f t="shared" si="114"/>
        <v>0</v>
      </c>
      <c r="FB38" s="30"/>
      <c r="FC38" s="18">
        <f t="shared" si="115"/>
        <v>0</v>
      </c>
      <c r="FD38" s="31"/>
      <c r="FE38" s="20"/>
      <c r="FF38" s="33"/>
      <c r="FG38" s="32"/>
      <c r="FH38" s="27"/>
      <c r="FI38" s="28"/>
      <c r="FJ38" s="29"/>
      <c r="FK38" s="16">
        <f t="shared" si="116"/>
        <v>0</v>
      </c>
      <c r="FL38" s="30"/>
      <c r="FM38" s="18">
        <f t="shared" si="117"/>
        <v>0</v>
      </c>
      <c r="FN38" s="31"/>
      <c r="FO38" s="20"/>
      <c r="FP38" s="34"/>
    </row>
    <row r="39" spans="1:172" x14ac:dyDescent="0.15">
      <c r="A39" s="24">
        <v>38</v>
      </c>
      <c r="B39" s="25"/>
      <c r="C39" s="26"/>
      <c r="D39" s="27"/>
      <c r="E39" s="28"/>
      <c r="F39" s="29"/>
      <c r="G39" s="16">
        <f t="shared" si="28"/>
        <v>0</v>
      </c>
      <c r="H39" s="30"/>
      <c r="I39" s="18">
        <f t="shared" si="29"/>
        <v>0</v>
      </c>
      <c r="J39" s="31"/>
      <c r="K39" s="20"/>
      <c r="L39" s="25"/>
      <c r="M39" s="32"/>
      <c r="N39" s="27"/>
      <c r="O39" s="28"/>
      <c r="P39" s="29"/>
      <c r="Q39" s="16">
        <f t="shared" si="88"/>
        <v>0</v>
      </c>
      <c r="R39" s="30"/>
      <c r="S39" s="18">
        <f t="shared" si="89"/>
        <v>0</v>
      </c>
      <c r="T39" s="31"/>
      <c r="U39" s="20"/>
      <c r="V39" s="33"/>
      <c r="W39" s="32"/>
      <c r="X39" s="27"/>
      <c r="Y39" s="28"/>
      <c r="Z39" s="29"/>
      <c r="AA39" s="16">
        <f t="shared" si="90"/>
        <v>0</v>
      </c>
      <c r="AB39" s="30"/>
      <c r="AC39" s="18">
        <f t="shared" si="91"/>
        <v>0</v>
      </c>
      <c r="AD39" s="31"/>
      <c r="AE39" s="20"/>
      <c r="AF39" s="33"/>
      <c r="AG39" s="32"/>
      <c r="AH39" s="27"/>
      <c r="AI39" s="28"/>
      <c r="AJ39" s="29"/>
      <c r="AK39" s="16">
        <f t="shared" si="92"/>
        <v>0</v>
      </c>
      <c r="AL39" s="30"/>
      <c r="AM39" s="18">
        <f t="shared" si="93"/>
        <v>0</v>
      </c>
      <c r="AN39" s="31"/>
      <c r="AO39" s="20"/>
      <c r="AP39" s="33"/>
      <c r="AQ39" s="32"/>
      <c r="AR39" s="27"/>
      <c r="AS39" s="28"/>
      <c r="AT39" s="29"/>
      <c r="AU39" s="16">
        <f t="shared" si="3"/>
        <v>0</v>
      </c>
      <c r="AV39" s="30"/>
      <c r="AW39" s="18">
        <f t="shared" si="34"/>
        <v>0</v>
      </c>
      <c r="AX39" s="31"/>
      <c r="AY39" s="20"/>
      <c r="AZ39" s="33"/>
      <c r="BA39" s="32"/>
      <c r="BB39" s="27"/>
      <c r="BC39" s="28"/>
      <c r="BD39" s="29"/>
      <c r="BE39" s="16">
        <f t="shared" si="94"/>
        <v>0</v>
      </c>
      <c r="BF39" s="30"/>
      <c r="BG39" s="18">
        <f t="shared" si="95"/>
        <v>0</v>
      </c>
      <c r="BH39" s="31"/>
      <c r="BI39" s="20"/>
      <c r="BJ39" s="33"/>
      <c r="BK39" s="32"/>
      <c r="BL39" s="27"/>
      <c r="BM39" s="28"/>
      <c r="BN39" s="29"/>
      <c r="BO39" s="16">
        <f t="shared" si="96"/>
        <v>0</v>
      </c>
      <c r="BP39" s="30"/>
      <c r="BQ39" s="18">
        <f t="shared" si="97"/>
        <v>0</v>
      </c>
      <c r="BR39" s="31"/>
      <c r="BS39" s="20"/>
      <c r="BT39" s="33"/>
      <c r="BU39" s="32"/>
      <c r="BV39" s="27"/>
      <c r="BW39" s="28"/>
      <c r="BX39" s="29"/>
      <c r="BY39" s="16">
        <f t="shared" si="98"/>
        <v>0</v>
      </c>
      <c r="BZ39" s="30"/>
      <c r="CA39" s="18">
        <f t="shared" si="99"/>
        <v>0</v>
      </c>
      <c r="CB39" s="31"/>
      <c r="CC39" s="20"/>
      <c r="CD39" s="33"/>
      <c r="CE39" s="32"/>
      <c r="CF39" s="27"/>
      <c r="CG39" s="28"/>
      <c r="CH39" s="29"/>
      <c r="CI39" s="16">
        <f t="shared" si="100"/>
        <v>0</v>
      </c>
      <c r="CJ39" s="30"/>
      <c r="CK39" s="18">
        <f t="shared" si="101"/>
        <v>0</v>
      </c>
      <c r="CL39" s="31"/>
      <c r="CM39" s="20"/>
      <c r="CN39" s="25"/>
      <c r="CO39" s="32"/>
      <c r="CP39" s="27"/>
      <c r="CQ39" s="28"/>
      <c r="CR39" s="29"/>
      <c r="CS39" s="16">
        <f t="shared" si="102"/>
        <v>0</v>
      </c>
      <c r="CT39" s="30"/>
      <c r="CU39" s="18">
        <f t="shared" si="103"/>
        <v>0</v>
      </c>
      <c r="CV39" s="31"/>
      <c r="CW39" s="20"/>
      <c r="CX39" s="33"/>
      <c r="CY39" s="32"/>
      <c r="CZ39" s="27"/>
      <c r="DA39" s="28"/>
      <c r="DB39" s="29"/>
      <c r="DC39" s="16">
        <f t="shared" si="104"/>
        <v>0</v>
      </c>
      <c r="DD39" s="30"/>
      <c r="DE39" s="18">
        <f t="shared" si="105"/>
        <v>0</v>
      </c>
      <c r="DF39" s="31"/>
      <c r="DG39" s="20"/>
      <c r="DH39" s="25"/>
      <c r="DI39" s="32"/>
      <c r="DJ39" s="27"/>
      <c r="DK39" s="28"/>
      <c r="DL39" s="29"/>
      <c r="DM39" s="16">
        <f t="shared" si="106"/>
        <v>0</v>
      </c>
      <c r="DN39" s="30"/>
      <c r="DO39" s="18">
        <f t="shared" si="107"/>
        <v>0</v>
      </c>
      <c r="DP39" s="31"/>
      <c r="DQ39" s="20"/>
      <c r="DR39" s="33"/>
      <c r="DS39" s="32"/>
      <c r="DT39" s="27"/>
      <c r="DU39" s="28"/>
      <c r="DV39" s="29"/>
      <c r="DW39" s="16">
        <f t="shared" si="108"/>
        <v>0</v>
      </c>
      <c r="DX39" s="30"/>
      <c r="DY39" s="18">
        <f t="shared" si="109"/>
        <v>0</v>
      </c>
      <c r="DZ39" s="31"/>
      <c r="EA39" s="20"/>
      <c r="EB39" s="25"/>
      <c r="EC39" s="32"/>
      <c r="ED39" s="27"/>
      <c r="EE39" s="28"/>
      <c r="EF39" s="29"/>
      <c r="EG39" s="16">
        <f t="shared" si="110"/>
        <v>0</v>
      </c>
      <c r="EH39" s="30"/>
      <c r="EI39" s="18">
        <f t="shared" si="111"/>
        <v>0</v>
      </c>
      <c r="EJ39" s="31"/>
      <c r="EK39" s="20"/>
      <c r="EL39" s="33"/>
      <c r="EM39" s="32"/>
      <c r="EN39" s="27"/>
      <c r="EO39" s="28"/>
      <c r="EP39" s="29"/>
      <c r="EQ39" s="16">
        <f t="shared" si="112"/>
        <v>0</v>
      </c>
      <c r="ER39" s="30"/>
      <c r="ES39" s="18">
        <f t="shared" si="113"/>
        <v>0</v>
      </c>
      <c r="ET39" s="31"/>
      <c r="EU39" s="20"/>
      <c r="EV39" s="25"/>
      <c r="EW39" s="32"/>
      <c r="EX39" s="27"/>
      <c r="EY39" s="28"/>
      <c r="EZ39" s="29"/>
      <c r="FA39" s="16">
        <f t="shared" si="114"/>
        <v>0</v>
      </c>
      <c r="FB39" s="30"/>
      <c r="FC39" s="18">
        <f t="shared" si="115"/>
        <v>0</v>
      </c>
      <c r="FD39" s="31"/>
      <c r="FE39" s="20"/>
      <c r="FF39" s="33"/>
      <c r="FG39" s="32"/>
      <c r="FH39" s="27"/>
      <c r="FI39" s="28"/>
      <c r="FJ39" s="29"/>
      <c r="FK39" s="16">
        <f t="shared" si="116"/>
        <v>0</v>
      </c>
      <c r="FL39" s="30"/>
      <c r="FM39" s="18">
        <f t="shared" si="117"/>
        <v>0</v>
      </c>
      <c r="FN39" s="31"/>
      <c r="FO39" s="20"/>
      <c r="FP39" s="34"/>
    </row>
    <row r="40" spans="1:172" x14ac:dyDescent="0.15">
      <c r="A40" s="24">
        <v>39</v>
      </c>
      <c r="B40" s="25"/>
      <c r="C40" s="26"/>
      <c r="D40" s="27"/>
      <c r="E40" s="28"/>
      <c r="F40" s="29"/>
      <c r="G40" s="16">
        <f t="shared" si="28"/>
        <v>0</v>
      </c>
      <c r="H40" s="30"/>
      <c r="I40" s="18">
        <f t="shared" si="29"/>
        <v>0</v>
      </c>
      <c r="J40" s="31"/>
      <c r="K40" s="20"/>
      <c r="L40" s="25"/>
      <c r="M40" s="32"/>
      <c r="N40" s="27"/>
      <c r="O40" s="28"/>
      <c r="P40" s="29"/>
      <c r="Q40" s="16">
        <f t="shared" si="88"/>
        <v>0</v>
      </c>
      <c r="R40" s="30"/>
      <c r="S40" s="18">
        <f t="shared" si="89"/>
        <v>0</v>
      </c>
      <c r="T40" s="31"/>
      <c r="U40" s="20"/>
      <c r="V40" s="33"/>
      <c r="W40" s="32"/>
      <c r="X40" s="27"/>
      <c r="Y40" s="28"/>
      <c r="Z40" s="29"/>
      <c r="AA40" s="16">
        <f t="shared" si="90"/>
        <v>0</v>
      </c>
      <c r="AB40" s="30"/>
      <c r="AC40" s="18">
        <f t="shared" si="91"/>
        <v>0</v>
      </c>
      <c r="AD40" s="31"/>
      <c r="AE40" s="20"/>
      <c r="AF40" s="33"/>
      <c r="AG40" s="32"/>
      <c r="AH40" s="27"/>
      <c r="AI40" s="28"/>
      <c r="AJ40" s="29"/>
      <c r="AK40" s="16">
        <f t="shared" si="92"/>
        <v>0</v>
      </c>
      <c r="AL40" s="30"/>
      <c r="AM40" s="18">
        <f t="shared" si="93"/>
        <v>0</v>
      </c>
      <c r="AN40" s="31"/>
      <c r="AO40" s="20"/>
      <c r="AP40" s="33"/>
      <c r="AQ40" s="32"/>
      <c r="AR40" s="27"/>
      <c r="AS40" s="28"/>
      <c r="AT40" s="29"/>
      <c r="AU40" s="16">
        <f t="shared" si="3"/>
        <v>0</v>
      </c>
      <c r="AV40" s="30"/>
      <c r="AW40" s="18">
        <f t="shared" si="34"/>
        <v>0</v>
      </c>
      <c r="AX40" s="31"/>
      <c r="AY40" s="20"/>
      <c r="AZ40" s="33"/>
      <c r="BA40" s="32"/>
      <c r="BB40" s="27"/>
      <c r="BC40" s="28"/>
      <c r="BD40" s="29"/>
      <c r="BE40" s="16">
        <f t="shared" si="94"/>
        <v>0</v>
      </c>
      <c r="BF40" s="30"/>
      <c r="BG40" s="18">
        <f t="shared" si="95"/>
        <v>0</v>
      </c>
      <c r="BH40" s="31"/>
      <c r="BI40" s="20"/>
      <c r="BJ40" s="33"/>
      <c r="BK40" s="32"/>
      <c r="BL40" s="27"/>
      <c r="BM40" s="28"/>
      <c r="BN40" s="29"/>
      <c r="BO40" s="16">
        <f t="shared" si="96"/>
        <v>0</v>
      </c>
      <c r="BP40" s="30"/>
      <c r="BQ40" s="18">
        <f t="shared" si="97"/>
        <v>0</v>
      </c>
      <c r="BR40" s="31"/>
      <c r="BS40" s="20"/>
      <c r="BT40" s="33"/>
      <c r="BU40" s="32"/>
      <c r="BV40" s="27"/>
      <c r="BW40" s="28"/>
      <c r="BX40" s="29"/>
      <c r="BY40" s="16">
        <f t="shared" si="98"/>
        <v>0</v>
      </c>
      <c r="BZ40" s="30"/>
      <c r="CA40" s="18">
        <f t="shared" si="99"/>
        <v>0</v>
      </c>
      <c r="CB40" s="31"/>
      <c r="CC40" s="20"/>
      <c r="CD40" s="33"/>
      <c r="CE40" s="32"/>
      <c r="CF40" s="27"/>
      <c r="CG40" s="28"/>
      <c r="CH40" s="29"/>
      <c r="CI40" s="16">
        <f t="shared" si="100"/>
        <v>0</v>
      </c>
      <c r="CJ40" s="30"/>
      <c r="CK40" s="18">
        <f t="shared" si="101"/>
        <v>0</v>
      </c>
      <c r="CL40" s="31"/>
      <c r="CM40" s="20"/>
      <c r="CN40" s="25"/>
      <c r="CO40" s="32"/>
      <c r="CP40" s="27"/>
      <c r="CQ40" s="28"/>
      <c r="CR40" s="29"/>
      <c r="CS40" s="16">
        <f t="shared" si="102"/>
        <v>0</v>
      </c>
      <c r="CT40" s="30"/>
      <c r="CU40" s="18">
        <f t="shared" si="103"/>
        <v>0</v>
      </c>
      <c r="CV40" s="31"/>
      <c r="CW40" s="20"/>
      <c r="CX40" s="33"/>
      <c r="CY40" s="32"/>
      <c r="CZ40" s="27"/>
      <c r="DA40" s="28"/>
      <c r="DB40" s="29"/>
      <c r="DC40" s="16">
        <f t="shared" si="104"/>
        <v>0</v>
      </c>
      <c r="DD40" s="30"/>
      <c r="DE40" s="18">
        <f t="shared" si="105"/>
        <v>0</v>
      </c>
      <c r="DF40" s="31"/>
      <c r="DG40" s="20"/>
      <c r="DH40" s="25"/>
      <c r="DI40" s="32"/>
      <c r="DJ40" s="27"/>
      <c r="DK40" s="28"/>
      <c r="DL40" s="29"/>
      <c r="DM40" s="16">
        <f t="shared" si="106"/>
        <v>0</v>
      </c>
      <c r="DN40" s="30"/>
      <c r="DO40" s="18">
        <f t="shared" si="107"/>
        <v>0</v>
      </c>
      <c r="DP40" s="31"/>
      <c r="DQ40" s="20"/>
      <c r="DR40" s="33"/>
      <c r="DS40" s="32"/>
      <c r="DT40" s="27"/>
      <c r="DU40" s="28"/>
      <c r="DV40" s="29"/>
      <c r="DW40" s="16">
        <f t="shared" si="108"/>
        <v>0</v>
      </c>
      <c r="DX40" s="30"/>
      <c r="DY40" s="18">
        <f t="shared" si="109"/>
        <v>0</v>
      </c>
      <c r="DZ40" s="31"/>
      <c r="EA40" s="20"/>
      <c r="EB40" s="25"/>
      <c r="EC40" s="32"/>
      <c r="ED40" s="27"/>
      <c r="EE40" s="28"/>
      <c r="EF40" s="29"/>
      <c r="EG40" s="16">
        <f t="shared" si="110"/>
        <v>0</v>
      </c>
      <c r="EH40" s="30"/>
      <c r="EI40" s="18">
        <f t="shared" si="111"/>
        <v>0</v>
      </c>
      <c r="EJ40" s="31"/>
      <c r="EK40" s="20"/>
      <c r="EL40" s="33"/>
      <c r="EM40" s="32"/>
      <c r="EN40" s="27"/>
      <c r="EO40" s="28"/>
      <c r="EP40" s="29"/>
      <c r="EQ40" s="16">
        <f t="shared" si="112"/>
        <v>0</v>
      </c>
      <c r="ER40" s="30"/>
      <c r="ES40" s="18">
        <f t="shared" si="113"/>
        <v>0</v>
      </c>
      <c r="ET40" s="31"/>
      <c r="EU40" s="20"/>
      <c r="EV40" s="25"/>
      <c r="EW40" s="32"/>
      <c r="EX40" s="27"/>
      <c r="EY40" s="28"/>
      <c r="EZ40" s="29"/>
      <c r="FA40" s="16">
        <f t="shared" si="114"/>
        <v>0</v>
      </c>
      <c r="FB40" s="30"/>
      <c r="FC40" s="18">
        <f t="shared" si="115"/>
        <v>0</v>
      </c>
      <c r="FD40" s="31"/>
      <c r="FE40" s="20"/>
      <c r="FF40" s="33"/>
      <c r="FG40" s="32"/>
      <c r="FH40" s="27"/>
      <c r="FI40" s="28"/>
      <c r="FJ40" s="29"/>
      <c r="FK40" s="16">
        <f t="shared" si="116"/>
        <v>0</v>
      </c>
      <c r="FL40" s="30"/>
      <c r="FM40" s="18">
        <f t="shared" si="117"/>
        <v>0</v>
      </c>
      <c r="FN40" s="31"/>
      <c r="FO40" s="20"/>
      <c r="FP40" s="34"/>
    </row>
    <row r="41" spans="1:172" ht="14.25" thickBot="1" x14ac:dyDescent="0.2">
      <c r="A41" s="48">
        <v>40</v>
      </c>
      <c r="B41" s="49"/>
      <c r="C41" s="50"/>
      <c r="D41" s="51"/>
      <c r="E41" s="52"/>
      <c r="F41" s="53"/>
      <c r="G41" s="54">
        <f t="shared" si="28"/>
        <v>0</v>
      </c>
      <c r="H41" s="55"/>
      <c r="I41" s="56">
        <f t="shared" si="29"/>
        <v>0</v>
      </c>
      <c r="J41" s="57"/>
      <c r="K41" s="58"/>
      <c r="L41" s="49"/>
      <c r="M41" s="59"/>
      <c r="N41" s="51"/>
      <c r="O41" s="52"/>
      <c r="P41" s="53"/>
      <c r="Q41" s="54">
        <f t="shared" si="88"/>
        <v>0</v>
      </c>
      <c r="R41" s="55"/>
      <c r="S41" s="56">
        <f t="shared" si="89"/>
        <v>0</v>
      </c>
      <c r="T41" s="57"/>
      <c r="U41" s="58"/>
      <c r="V41" s="60"/>
      <c r="W41" s="59"/>
      <c r="X41" s="51"/>
      <c r="Y41" s="52"/>
      <c r="Z41" s="53"/>
      <c r="AA41" s="54">
        <f t="shared" si="90"/>
        <v>0</v>
      </c>
      <c r="AB41" s="55"/>
      <c r="AC41" s="56">
        <f t="shared" si="91"/>
        <v>0</v>
      </c>
      <c r="AD41" s="57"/>
      <c r="AE41" s="58"/>
      <c r="AF41" s="60"/>
      <c r="AG41" s="59"/>
      <c r="AH41" s="51"/>
      <c r="AI41" s="52"/>
      <c r="AJ41" s="53"/>
      <c r="AK41" s="54">
        <f t="shared" si="92"/>
        <v>0</v>
      </c>
      <c r="AL41" s="55"/>
      <c r="AM41" s="56">
        <f t="shared" si="93"/>
        <v>0</v>
      </c>
      <c r="AN41" s="57"/>
      <c r="AO41" s="58"/>
      <c r="AP41" s="60"/>
      <c r="AQ41" s="59"/>
      <c r="AR41" s="51"/>
      <c r="AS41" s="52"/>
      <c r="AT41" s="53"/>
      <c r="AU41" s="54">
        <f t="shared" si="3"/>
        <v>0</v>
      </c>
      <c r="AV41" s="55"/>
      <c r="AW41" s="56">
        <f t="shared" si="34"/>
        <v>0</v>
      </c>
      <c r="AX41" s="57"/>
      <c r="AY41" s="58"/>
      <c r="AZ41" s="60"/>
      <c r="BA41" s="59"/>
      <c r="BB41" s="51"/>
      <c r="BC41" s="52"/>
      <c r="BD41" s="53"/>
      <c r="BE41" s="54">
        <f t="shared" si="94"/>
        <v>0</v>
      </c>
      <c r="BF41" s="55"/>
      <c r="BG41" s="56">
        <f t="shared" si="95"/>
        <v>0</v>
      </c>
      <c r="BH41" s="57"/>
      <c r="BI41" s="58"/>
      <c r="BJ41" s="60"/>
      <c r="BK41" s="59"/>
      <c r="BL41" s="51"/>
      <c r="BM41" s="52"/>
      <c r="BN41" s="53"/>
      <c r="BO41" s="54">
        <f t="shared" si="96"/>
        <v>0</v>
      </c>
      <c r="BP41" s="55"/>
      <c r="BQ41" s="56">
        <f t="shared" si="97"/>
        <v>0</v>
      </c>
      <c r="BR41" s="57"/>
      <c r="BS41" s="58"/>
      <c r="BT41" s="60"/>
      <c r="BU41" s="59"/>
      <c r="BV41" s="51"/>
      <c r="BW41" s="52"/>
      <c r="BX41" s="53"/>
      <c r="BY41" s="54">
        <f t="shared" si="98"/>
        <v>0</v>
      </c>
      <c r="BZ41" s="55"/>
      <c r="CA41" s="56">
        <f t="shared" si="99"/>
        <v>0</v>
      </c>
      <c r="CB41" s="57"/>
      <c r="CC41" s="58"/>
      <c r="CD41" s="60"/>
      <c r="CE41" s="59"/>
      <c r="CF41" s="51"/>
      <c r="CG41" s="52"/>
      <c r="CH41" s="53"/>
      <c r="CI41" s="54">
        <f t="shared" si="100"/>
        <v>0</v>
      </c>
      <c r="CJ41" s="55"/>
      <c r="CK41" s="56">
        <f t="shared" si="101"/>
        <v>0</v>
      </c>
      <c r="CL41" s="57"/>
      <c r="CM41" s="58"/>
      <c r="CN41" s="49"/>
      <c r="CO41" s="59"/>
      <c r="CP41" s="51"/>
      <c r="CQ41" s="52"/>
      <c r="CR41" s="53"/>
      <c r="CS41" s="54">
        <f t="shared" si="102"/>
        <v>0</v>
      </c>
      <c r="CT41" s="55"/>
      <c r="CU41" s="56">
        <f t="shared" si="103"/>
        <v>0</v>
      </c>
      <c r="CV41" s="57"/>
      <c r="CW41" s="58"/>
      <c r="CX41" s="60"/>
      <c r="CY41" s="59"/>
      <c r="CZ41" s="51"/>
      <c r="DA41" s="52"/>
      <c r="DB41" s="53"/>
      <c r="DC41" s="54">
        <f t="shared" si="104"/>
        <v>0</v>
      </c>
      <c r="DD41" s="55"/>
      <c r="DE41" s="56">
        <f t="shared" si="105"/>
        <v>0</v>
      </c>
      <c r="DF41" s="57"/>
      <c r="DG41" s="58"/>
      <c r="DH41" s="49"/>
      <c r="DI41" s="59"/>
      <c r="DJ41" s="51"/>
      <c r="DK41" s="52"/>
      <c r="DL41" s="53"/>
      <c r="DM41" s="54">
        <f t="shared" si="106"/>
        <v>0</v>
      </c>
      <c r="DN41" s="55"/>
      <c r="DO41" s="56">
        <f t="shared" si="107"/>
        <v>0</v>
      </c>
      <c r="DP41" s="57"/>
      <c r="DQ41" s="58"/>
      <c r="DR41" s="60"/>
      <c r="DS41" s="59"/>
      <c r="DT41" s="51"/>
      <c r="DU41" s="52"/>
      <c r="DV41" s="53"/>
      <c r="DW41" s="54">
        <f t="shared" si="108"/>
        <v>0</v>
      </c>
      <c r="DX41" s="55"/>
      <c r="DY41" s="56">
        <f t="shared" si="109"/>
        <v>0</v>
      </c>
      <c r="DZ41" s="57"/>
      <c r="EA41" s="58"/>
      <c r="EB41" s="49"/>
      <c r="EC41" s="59"/>
      <c r="ED41" s="51"/>
      <c r="EE41" s="52"/>
      <c r="EF41" s="53"/>
      <c r="EG41" s="54">
        <f t="shared" si="110"/>
        <v>0</v>
      </c>
      <c r="EH41" s="55"/>
      <c r="EI41" s="56">
        <f t="shared" si="111"/>
        <v>0</v>
      </c>
      <c r="EJ41" s="57"/>
      <c r="EK41" s="58"/>
      <c r="EL41" s="60"/>
      <c r="EM41" s="59"/>
      <c r="EN41" s="51"/>
      <c r="EO41" s="52"/>
      <c r="EP41" s="53"/>
      <c r="EQ41" s="54">
        <f t="shared" si="112"/>
        <v>0</v>
      </c>
      <c r="ER41" s="55"/>
      <c r="ES41" s="56">
        <f t="shared" si="113"/>
        <v>0</v>
      </c>
      <c r="ET41" s="57"/>
      <c r="EU41" s="58"/>
      <c r="EV41" s="49"/>
      <c r="EW41" s="59"/>
      <c r="EX41" s="51"/>
      <c r="EY41" s="52"/>
      <c r="EZ41" s="53"/>
      <c r="FA41" s="54">
        <f t="shared" si="114"/>
        <v>0</v>
      </c>
      <c r="FB41" s="55"/>
      <c r="FC41" s="56">
        <f t="shared" si="115"/>
        <v>0</v>
      </c>
      <c r="FD41" s="57"/>
      <c r="FE41" s="58"/>
      <c r="FF41" s="60"/>
      <c r="FG41" s="59"/>
      <c r="FH41" s="51"/>
      <c r="FI41" s="52"/>
      <c r="FJ41" s="53"/>
      <c r="FK41" s="54">
        <f t="shared" si="116"/>
        <v>0</v>
      </c>
      <c r="FL41" s="55"/>
      <c r="FM41" s="56">
        <f t="shared" si="117"/>
        <v>0</v>
      </c>
      <c r="FN41" s="57"/>
      <c r="FO41" s="58"/>
      <c r="FP41" s="34"/>
    </row>
    <row r="42" spans="1:172" x14ac:dyDescent="0.15">
      <c r="A42" s="61">
        <v>41</v>
      </c>
      <c r="B42" s="68"/>
      <c r="C42" s="62"/>
      <c r="D42" s="63"/>
      <c r="E42" s="64"/>
      <c r="F42" s="65"/>
      <c r="G42" s="16">
        <f t="shared" si="28"/>
        <v>0</v>
      </c>
      <c r="H42" s="17"/>
      <c r="I42" s="18">
        <f t="shared" si="29"/>
        <v>0</v>
      </c>
      <c r="J42" s="19"/>
      <c r="K42" s="20"/>
      <c r="L42" s="68"/>
      <c r="M42" s="66"/>
      <c r="N42" s="63"/>
      <c r="O42" s="64"/>
      <c r="P42" s="65"/>
      <c r="Q42" s="16">
        <f>N42*P42</f>
        <v>0</v>
      </c>
      <c r="R42" s="17"/>
      <c r="S42" s="18">
        <f>N42*R42</f>
        <v>0</v>
      </c>
      <c r="T42" s="19"/>
      <c r="U42" s="20"/>
      <c r="V42" s="67"/>
      <c r="W42" s="66"/>
      <c r="X42" s="63"/>
      <c r="Y42" s="64"/>
      <c r="Z42" s="65"/>
      <c r="AA42" s="16">
        <f>X42*Z42</f>
        <v>0</v>
      </c>
      <c r="AB42" s="17"/>
      <c r="AC42" s="18">
        <f>X42*AB42</f>
        <v>0</v>
      </c>
      <c r="AD42" s="19"/>
      <c r="AE42" s="20"/>
      <c r="AF42" s="67"/>
      <c r="AG42" s="66"/>
      <c r="AH42" s="63"/>
      <c r="AI42" s="64"/>
      <c r="AJ42" s="65"/>
      <c r="AK42" s="16">
        <f>AH42*AJ42</f>
        <v>0</v>
      </c>
      <c r="AL42" s="17"/>
      <c r="AM42" s="18">
        <f>AH42*AL42</f>
        <v>0</v>
      </c>
      <c r="AN42" s="19"/>
      <c r="AO42" s="20"/>
      <c r="AP42" s="67"/>
      <c r="AQ42" s="66"/>
      <c r="AR42" s="63"/>
      <c r="AS42" s="64"/>
      <c r="AT42" s="65"/>
      <c r="AU42" s="16">
        <f>AR42*AT42</f>
        <v>0</v>
      </c>
      <c r="AV42" s="17"/>
      <c r="AW42" s="18">
        <f>AR42*AV42</f>
        <v>0</v>
      </c>
      <c r="AX42" s="19"/>
      <c r="AY42" s="20"/>
      <c r="AZ42" s="67"/>
      <c r="BA42" s="66"/>
      <c r="BB42" s="63"/>
      <c r="BC42" s="64"/>
      <c r="BD42" s="65"/>
      <c r="BE42" s="16">
        <f>BB42*BD42</f>
        <v>0</v>
      </c>
      <c r="BF42" s="17"/>
      <c r="BG42" s="18">
        <f>BB42*BF42</f>
        <v>0</v>
      </c>
      <c r="BH42" s="19"/>
      <c r="BI42" s="20"/>
      <c r="BJ42" s="67"/>
      <c r="BK42" s="66"/>
      <c r="BL42" s="63"/>
      <c r="BM42" s="64"/>
      <c r="BN42" s="65"/>
      <c r="BO42" s="16">
        <f>BL42*BN42</f>
        <v>0</v>
      </c>
      <c r="BP42" s="17"/>
      <c r="BQ42" s="18">
        <f>BL42*BP42</f>
        <v>0</v>
      </c>
      <c r="BR42" s="19"/>
      <c r="BS42" s="20"/>
      <c r="BT42" s="67"/>
      <c r="BU42" s="66"/>
      <c r="BV42" s="63"/>
      <c r="BW42" s="64"/>
      <c r="BX42" s="65"/>
      <c r="BY42" s="16">
        <f>BV42*BX42</f>
        <v>0</v>
      </c>
      <c r="BZ42" s="17"/>
      <c r="CA42" s="18">
        <f>BV42*BZ42</f>
        <v>0</v>
      </c>
      <c r="CB42" s="19"/>
      <c r="CC42" s="20"/>
      <c r="CD42" s="67"/>
      <c r="CE42" s="66"/>
      <c r="CF42" s="63"/>
      <c r="CG42" s="64"/>
      <c r="CH42" s="65"/>
      <c r="CI42" s="16">
        <f>CF42*CH42</f>
        <v>0</v>
      </c>
      <c r="CJ42" s="17"/>
      <c r="CK42" s="18">
        <f>CF42*CJ42</f>
        <v>0</v>
      </c>
      <c r="CL42" s="19"/>
      <c r="CM42" s="20"/>
      <c r="CN42" s="68"/>
      <c r="CO42" s="66"/>
      <c r="CP42" s="63"/>
      <c r="CQ42" s="64"/>
      <c r="CR42" s="65"/>
      <c r="CS42" s="16">
        <f>CP42*CR42</f>
        <v>0</v>
      </c>
      <c r="CT42" s="17"/>
      <c r="CU42" s="18">
        <f>CP42*CT42</f>
        <v>0</v>
      </c>
      <c r="CV42" s="19"/>
      <c r="CW42" s="20"/>
      <c r="CX42" s="67"/>
      <c r="CY42" s="66"/>
      <c r="CZ42" s="63"/>
      <c r="DA42" s="64"/>
      <c r="DB42" s="65"/>
      <c r="DC42" s="16">
        <f>CZ42*DB42</f>
        <v>0</v>
      </c>
      <c r="DD42" s="17"/>
      <c r="DE42" s="18">
        <f>CZ42*DD42</f>
        <v>0</v>
      </c>
      <c r="DF42" s="19"/>
      <c r="DG42" s="20"/>
      <c r="DH42" s="68"/>
      <c r="DI42" s="66"/>
      <c r="DJ42" s="63"/>
      <c r="DK42" s="64"/>
      <c r="DL42" s="65"/>
      <c r="DM42" s="16">
        <f>DJ42*DL42</f>
        <v>0</v>
      </c>
      <c r="DN42" s="17"/>
      <c r="DO42" s="18">
        <f>DJ42*DN42</f>
        <v>0</v>
      </c>
      <c r="DP42" s="19"/>
      <c r="DQ42" s="20"/>
      <c r="DR42" s="67"/>
      <c r="DS42" s="66"/>
      <c r="DT42" s="63"/>
      <c r="DU42" s="64"/>
      <c r="DV42" s="65"/>
      <c r="DW42" s="16">
        <f>DT42*DV42</f>
        <v>0</v>
      </c>
      <c r="DX42" s="17"/>
      <c r="DY42" s="18">
        <f>DT42*DX42</f>
        <v>0</v>
      </c>
      <c r="DZ42" s="19"/>
      <c r="EA42" s="20"/>
      <c r="EB42" s="68"/>
      <c r="EC42" s="66"/>
      <c r="ED42" s="63"/>
      <c r="EE42" s="64"/>
      <c r="EF42" s="65"/>
      <c r="EG42" s="16">
        <f>ED42*EF42</f>
        <v>0</v>
      </c>
      <c r="EH42" s="17"/>
      <c r="EI42" s="18">
        <f>ED42*EH42</f>
        <v>0</v>
      </c>
      <c r="EJ42" s="19"/>
      <c r="EK42" s="20"/>
      <c r="EL42" s="67"/>
      <c r="EM42" s="66"/>
      <c r="EN42" s="63"/>
      <c r="EO42" s="64"/>
      <c r="EP42" s="65"/>
      <c r="EQ42" s="16">
        <f>EN42*EP42</f>
        <v>0</v>
      </c>
      <c r="ER42" s="17"/>
      <c r="ES42" s="18">
        <f>EN42*ER42</f>
        <v>0</v>
      </c>
      <c r="ET42" s="19"/>
      <c r="EU42" s="20"/>
      <c r="EV42" s="68"/>
      <c r="EW42" s="66"/>
      <c r="EX42" s="63"/>
      <c r="EY42" s="64"/>
      <c r="EZ42" s="65"/>
      <c r="FA42" s="16">
        <f>EX42*EZ42</f>
        <v>0</v>
      </c>
      <c r="FB42" s="17"/>
      <c r="FC42" s="18">
        <f>EX42*FB42</f>
        <v>0</v>
      </c>
      <c r="FD42" s="19"/>
      <c r="FE42" s="20"/>
      <c r="FF42" s="67"/>
      <c r="FG42" s="66"/>
      <c r="FH42" s="63"/>
      <c r="FI42" s="64"/>
      <c r="FJ42" s="65"/>
      <c r="FK42" s="16">
        <f>FH42*FJ42</f>
        <v>0</v>
      </c>
      <c r="FL42" s="17"/>
      <c r="FM42" s="18">
        <f>FH42*FL42</f>
        <v>0</v>
      </c>
      <c r="FN42" s="19"/>
      <c r="FO42" s="20"/>
      <c r="FP42" s="34"/>
    </row>
    <row r="43" spans="1:172" x14ac:dyDescent="0.15">
      <c r="A43" s="24">
        <v>42</v>
      </c>
      <c r="B43" s="25"/>
      <c r="C43" s="26"/>
      <c r="D43" s="27"/>
      <c r="E43" s="28"/>
      <c r="F43" s="29"/>
      <c r="G43" s="16">
        <f t="shared" si="28"/>
        <v>0</v>
      </c>
      <c r="H43" s="30"/>
      <c r="I43" s="18">
        <f t="shared" si="29"/>
        <v>0</v>
      </c>
      <c r="J43" s="31"/>
      <c r="K43" s="20"/>
      <c r="L43" s="25"/>
      <c r="M43" s="32"/>
      <c r="N43" s="27"/>
      <c r="O43" s="28"/>
      <c r="P43" s="29"/>
      <c r="Q43" s="16">
        <f>N43*P43</f>
        <v>0</v>
      </c>
      <c r="R43" s="30"/>
      <c r="S43" s="18">
        <f>N43*R43</f>
        <v>0</v>
      </c>
      <c r="T43" s="31"/>
      <c r="U43" s="20"/>
      <c r="V43" s="33"/>
      <c r="W43" s="32"/>
      <c r="X43" s="27"/>
      <c r="Y43" s="28"/>
      <c r="Z43" s="29"/>
      <c r="AA43" s="16">
        <f>X43*Z43</f>
        <v>0</v>
      </c>
      <c r="AB43" s="30"/>
      <c r="AC43" s="18">
        <f>X43*AB43</f>
        <v>0</v>
      </c>
      <c r="AD43" s="31"/>
      <c r="AE43" s="20"/>
      <c r="AF43" s="33"/>
      <c r="AG43" s="32"/>
      <c r="AH43" s="27"/>
      <c r="AI43" s="28"/>
      <c r="AJ43" s="29"/>
      <c r="AK43" s="16">
        <f>AH43*AJ43</f>
        <v>0</v>
      </c>
      <c r="AL43" s="30"/>
      <c r="AM43" s="18">
        <f>AH43*AL43</f>
        <v>0</v>
      </c>
      <c r="AN43" s="31"/>
      <c r="AO43" s="20"/>
      <c r="AP43" s="33"/>
      <c r="AQ43" s="32"/>
      <c r="AR43" s="27"/>
      <c r="AS43" s="28"/>
      <c r="AT43" s="29"/>
      <c r="AU43" s="16">
        <f>AR43*AT43</f>
        <v>0</v>
      </c>
      <c r="AV43" s="30"/>
      <c r="AW43" s="18">
        <f>AR43*AV43</f>
        <v>0</v>
      </c>
      <c r="AX43" s="31"/>
      <c r="AY43" s="20"/>
      <c r="AZ43" s="33"/>
      <c r="BA43" s="32"/>
      <c r="BB43" s="27"/>
      <c r="BC43" s="28"/>
      <c r="BD43" s="29"/>
      <c r="BE43" s="16">
        <f>BB43*BD43</f>
        <v>0</v>
      </c>
      <c r="BF43" s="30"/>
      <c r="BG43" s="18">
        <f>BB43*BF43</f>
        <v>0</v>
      </c>
      <c r="BH43" s="31"/>
      <c r="BI43" s="20"/>
      <c r="BJ43" s="33"/>
      <c r="BK43" s="32"/>
      <c r="BL43" s="27"/>
      <c r="BM43" s="28"/>
      <c r="BN43" s="29"/>
      <c r="BO43" s="16">
        <f>BL43*BN43</f>
        <v>0</v>
      </c>
      <c r="BP43" s="30"/>
      <c r="BQ43" s="18">
        <f>BL43*BP43</f>
        <v>0</v>
      </c>
      <c r="BR43" s="31"/>
      <c r="BS43" s="20"/>
      <c r="BT43" s="33"/>
      <c r="BU43" s="32"/>
      <c r="BV43" s="27"/>
      <c r="BW43" s="28"/>
      <c r="BX43" s="29"/>
      <c r="BY43" s="16">
        <f>BV43*BX43</f>
        <v>0</v>
      </c>
      <c r="BZ43" s="30"/>
      <c r="CA43" s="18">
        <f>BV43*BZ43</f>
        <v>0</v>
      </c>
      <c r="CB43" s="31"/>
      <c r="CC43" s="20"/>
      <c r="CD43" s="33"/>
      <c r="CE43" s="32"/>
      <c r="CF43" s="27"/>
      <c r="CG43" s="28"/>
      <c r="CH43" s="29"/>
      <c r="CI43" s="16">
        <f>CF43*CH43</f>
        <v>0</v>
      </c>
      <c r="CJ43" s="30"/>
      <c r="CK43" s="18">
        <f>CF43*CJ43</f>
        <v>0</v>
      </c>
      <c r="CL43" s="31"/>
      <c r="CM43" s="20"/>
      <c r="CN43" s="25"/>
      <c r="CO43" s="32"/>
      <c r="CP43" s="27"/>
      <c r="CQ43" s="28"/>
      <c r="CR43" s="29"/>
      <c r="CS43" s="16">
        <f>CP43*CR43</f>
        <v>0</v>
      </c>
      <c r="CT43" s="30"/>
      <c r="CU43" s="18">
        <f>CP43*CT43</f>
        <v>0</v>
      </c>
      <c r="CV43" s="31"/>
      <c r="CW43" s="20"/>
      <c r="CX43" s="33"/>
      <c r="CY43" s="32"/>
      <c r="CZ43" s="27"/>
      <c r="DA43" s="28"/>
      <c r="DB43" s="29"/>
      <c r="DC43" s="16">
        <f>CZ43*DB43</f>
        <v>0</v>
      </c>
      <c r="DD43" s="30"/>
      <c r="DE43" s="18">
        <f>CZ43*DD43</f>
        <v>0</v>
      </c>
      <c r="DF43" s="31"/>
      <c r="DG43" s="20"/>
      <c r="DH43" s="25"/>
      <c r="DI43" s="32"/>
      <c r="DJ43" s="27"/>
      <c r="DK43" s="28"/>
      <c r="DL43" s="29"/>
      <c r="DM43" s="16">
        <f>DJ43*DL43</f>
        <v>0</v>
      </c>
      <c r="DN43" s="30"/>
      <c r="DO43" s="18">
        <f>DJ43*DN43</f>
        <v>0</v>
      </c>
      <c r="DP43" s="31"/>
      <c r="DQ43" s="20"/>
      <c r="DR43" s="33"/>
      <c r="DS43" s="32"/>
      <c r="DT43" s="27"/>
      <c r="DU43" s="28"/>
      <c r="DV43" s="29"/>
      <c r="DW43" s="16">
        <f>DT43*DV43</f>
        <v>0</v>
      </c>
      <c r="DX43" s="30"/>
      <c r="DY43" s="18">
        <f>DT43*DX43</f>
        <v>0</v>
      </c>
      <c r="DZ43" s="31"/>
      <c r="EA43" s="20"/>
      <c r="EB43" s="25"/>
      <c r="EC43" s="32"/>
      <c r="ED43" s="27"/>
      <c r="EE43" s="28"/>
      <c r="EF43" s="29"/>
      <c r="EG43" s="16">
        <f>ED43*EF43</f>
        <v>0</v>
      </c>
      <c r="EH43" s="30"/>
      <c r="EI43" s="18">
        <f>ED43*EH43</f>
        <v>0</v>
      </c>
      <c r="EJ43" s="31"/>
      <c r="EK43" s="20"/>
      <c r="EL43" s="33"/>
      <c r="EM43" s="32"/>
      <c r="EN43" s="27"/>
      <c r="EO43" s="28"/>
      <c r="EP43" s="29"/>
      <c r="EQ43" s="16">
        <f>EN43*EP43</f>
        <v>0</v>
      </c>
      <c r="ER43" s="30"/>
      <c r="ES43" s="18">
        <f>EN43*ER43</f>
        <v>0</v>
      </c>
      <c r="ET43" s="31"/>
      <c r="EU43" s="20"/>
      <c r="EV43" s="25"/>
      <c r="EW43" s="32"/>
      <c r="EX43" s="27"/>
      <c r="EY43" s="28"/>
      <c r="EZ43" s="29"/>
      <c r="FA43" s="16">
        <f>EX43*EZ43</f>
        <v>0</v>
      </c>
      <c r="FB43" s="30"/>
      <c r="FC43" s="18">
        <f>EX43*FB43</f>
        <v>0</v>
      </c>
      <c r="FD43" s="31"/>
      <c r="FE43" s="20"/>
      <c r="FF43" s="33"/>
      <c r="FG43" s="32"/>
      <c r="FH43" s="27"/>
      <c r="FI43" s="28"/>
      <c r="FJ43" s="29"/>
      <c r="FK43" s="16">
        <f>FH43*FJ43</f>
        <v>0</v>
      </c>
      <c r="FL43" s="30"/>
      <c r="FM43" s="18">
        <f>FH43*FL43</f>
        <v>0</v>
      </c>
      <c r="FN43" s="31"/>
      <c r="FO43" s="20"/>
      <c r="FP43" s="34"/>
    </row>
    <row r="44" spans="1:172" x14ac:dyDescent="0.15">
      <c r="A44" s="24">
        <v>43</v>
      </c>
      <c r="B44" s="25"/>
      <c r="C44" s="26"/>
      <c r="D44" s="27"/>
      <c r="E44" s="28"/>
      <c r="F44" s="29"/>
      <c r="G44" s="16">
        <f t="shared" si="28"/>
        <v>0</v>
      </c>
      <c r="H44" s="30"/>
      <c r="I44" s="18">
        <f t="shared" si="29"/>
        <v>0</v>
      </c>
      <c r="J44" s="31"/>
      <c r="K44" s="20"/>
      <c r="L44" s="25"/>
      <c r="M44" s="32"/>
      <c r="N44" s="27"/>
      <c r="O44" s="28"/>
      <c r="P44" s="29"/>
      <c r="Q44" s="16">
        <f t="shared" ref="Q44:Q51" si="118">N44*P44</f>
        <v>0</v>
      </c>
      <c r="R44" s="30"/>
      <c r="S44" s="18">
        <f t="shared" ref="S44:S51" si="119">N44*R44</f>
        <v>0</v>
      </c>
      <c r="T44" s="31"/>
      <c r="U44" s="20"/>
      <c r="V44" s="33"/>
      <c r="W44" s="32"/>
      <c r="X44" s="27"/>
      <c r="Y44" s="28"/>
      <c r="Z44" s="29"/>
      <c r="AA44" s="16">
        <f t="shared" ref="AA44:AA51" si="120">X44*Z44</f>
        <v>0</v>
      </c>
      <c r="AB44" s="30"/>
      <c r="AC44" s="18">
        <f t="shared" ref="AC44:AC51" si="121">X44*AB44</f>
        <v>0</v>
      </c>
      <c r="AD44" s="31"/>
      <c r="AE44" s="20"/>
      <c r="AF44" s="33"/>
      <c r="AG44" s="32"/>
      <c r="AH44" s="27"/>
      <c r="AI44" s="28"/>
      <c r="AJ44" s="29"/>
      <c r="AK44" s="16">
        <f t="shared" ref="AK44:AK51" si="122">AH44*AJ44</f>
        <v>0</v>
      </c>
      <c r="AL44" s="30"/>
      <c r="AM44" s="18">
        <f t="shared" ref="AM44:AM51" si="123">AH44*AL44</f>
        <v>0</v>
      </c>
      <c r="AN44" s="31"/>
      <c r="AO44" s="20"/>
      <c r="AP44" s="33"/>
      <c r="AQ44" s="32"/>
      <c r="AR44" s="27"/>
      <c r="AS44" s="28"/>
      <c r="AT44" s="29"/>
      <c r="AU44" s="16">
        <f t="shared" ref="AU44:AU51" si="124">AR44*AT44</f>
        <v>0</v>
      </c>
      <c r="AV44" s="30"/>
      <c r="AW44" s="18">
        <f t="shared" ref="AW44:AW51" si="125">AR44*AV44</f>
        <v>0</v>
      </c>
      <c r="AX44" s="31"/>
      <c r="AY44" s="20"/>
      <c r="AZ44" s="33"/>
      <c r="BA44" s="32"/>
      <c r="BB44" s="27"/>
      <c r="BC44" s="28"/>
      <c r="BD44" s="29"/>
      <c r="BE44" s="16">
        <f t="shared" ref="BE44:BE51" si="126">BB44*BD44</f>
        <v>0</v>
      </c>
      <c r="BF44" s="30"/>
      <c r="BG44" s="18">
        <f t="shared" ref="BG44:BG51" si="127">BB44*BF44</f>
        <v>0</v>
      </c>
      <c r="BH44" s="31"/>
      <c r="BI44" s="20"/>
      <c r="BJ44" s="33"/>
      <c r="BK44" s="32"/>
      <c r="BL44" s="27"/>
      <c r="BM44" s="28"/>
      <c r="BN44" s="29"/>
      <c r="BO44" s="16">
        <f t="shared" ref="BO44:BO51" si="128">BL44*BN44</f>
        <v>0</v>
      </c>
      <c r="BP44" s="30"/>
      <c r="BQ44" s="18">
        <f t="shared" ref="BQ44:BQ51" si="129">BL44*BP44</f>
        <v>0</v>
      </c>
      <c r="BR44" s="31"/>
      <c r="BS44" s="20"/>
      <c r="BT44" s="33"/>
      <c r="BU44" s="32"/>
      <c r="BV44" s="27"/>
      <c r="BW44" s="28"/>
      <c r="BX44" s="29"/>
      <c r="BY44" s="16">
        <f t="shared" ref="BY44:BY51" si="130">BV44*BX44</f>
        <v>0</v>
      </c>
      <c r="BZ44" s="30"/>
      <c r="CA44" s="18">
        <f t="shared" ref="CA44:CA51" si="131">BV44*BZ44</f>
        <v>0</v>
      </c>
      <c r="CB44" s="31"/>
      <c r="CC44" s="20"/>
      <c r="CD44" s="33"/>
      <c r="CE44" s="32"/>
      <c r="CF44" s="27"/>
      <c r="CG44" s="28"/>
      <c r="CH44" s="29"/>
      <c r="CI44" s="16">
        <f t="shared" ref="CI44:CI51" si="132">CF44*CH44</f>
        <v>0</v>
      </c>
      <c r="CJ44" s="30"/>
      <c r="CK44" s="18">
        <f t="shared" ref="CK44:CK51" si="133">CF44*CJ44</f>
        <v>0</v>
      </c>
      <c r="CL44" s="31"/>
      <c r="CM44" s="20"/>
      <c r="CN44" s="25"/>
      <c r="CO44" s="32"/>
      <c r="CP44" s="27"/>
      <c r="CQ44" s="28"/>
      <c r="CR44" s="29"/>
      <c r="CS44" s="16">
        <f t="shared" ref="CS44:CS51" si="134">CP44*CR44</f>
        <v>0</v>
      </c>
      <c r="CT44" s="30"/>
      <c r="CU44" s="18">
        <f t="shared" ref="CU44:CU51" si="135">CP44*CT44</f>
        <v>0</v>
      </c>
      <c r="CV44" s="31"/>
      <c r="CW44" s="20"/>
      <c r="CX44" s="33"/>
      <c r="CY44" s="32"/>
      <c r="CZ44" s="27"/>
      <c r="DA44" s="28"/>
      <c r="DB44" s="29"/>
      <c r="DC44" s="16">
        <f t="shared" ref="DC44:DC51" si="136">CZ44*DB44</f>
        <v>0</v>
      </c>
      <c r="DD44" s="30"/>
      <c r="DE44" s="18">
        <f t="shared" ref="DE44:DE51" si="137">CZ44*DD44</f>
        <v>0</v>
      </c>
      <c r="DF44" s="31"/>
      <c r="DG44" s="20"/>
      <c r="DH44" s="25"/>
      <c r="DI44" s="32"/>
      <c r="DJ44" s="27"/>
      <c r="DK44" s="28"/>
      <c r="DL44" s="29"/>
      <c r="DM44" s="16">
        <f t="shared" ref="DM44:DM51" si="138">DJ44*DL44</f>
        <v>0</v>
      </c>
      <c r="DN44" s="30"/>
      <c r="DO44" s="18">
        <f t="shared" ref="DO44:DO51" si="139">DJ44*DN44</f>
        <v>0</v>
      </c>
      <c r="DP44" s="31"/>
      <c r="DQ44" s="20"/>
      <c r="DR44" s="33"/>
      <c r="DS44" s="32"/>
      <c r="DT44" s="27"/>
      <c r="DU44" s="28"/>
      <c r="DV44" s="29"/>
      <c r="DW44" s="16">
        <f t="shared" ref="DW44:DW51" si="140">DT44*DV44</f>
        <v>0</v>
      </c>
      <c r="DX44" s="30"/>
      <c r="DY44" s="18">
        <f t="shared" ref="DY44:DY51" si="141">DT44*DX44</f>
        <v>0</v>
      </c>
      <c r="DZ44" s="31"/>
      <c r="EA44" s="20"/>
      <c r="EB44" s="25"/>
      <c r="EC44" s="32"/>
      <c r="ED44" s="27"/>
      <c r="EE44" s="28"/>
      <c r="EF44" s="29"/>
      <c r="EG44" s="16">
        <f t="shared" ref="EG44:EG51" si="142">ED44*EF44</f>
        <v>0</v>
      </c>
      <c r="EH44" s="30"/>
      <c r="EI44" s="18">
        <f t="shared" ref="EI44:EI51" si="143">ED44*EH44</f>
        <v>0</v>
      </c>
      <c r="EJ44" s="31"/>
      <c r="EK44" s="20"/>
      <c r="EL44" s="33"/>
      <c r="EM44" s="32"/>
      <c r="EN44" s="27"/>
      <c r="EO44" s="28"/>
      <c r="EP44" s="29"/>
      <c r="EQ44" s="16">
        <f t="shared" ref="EQ44:EQ51" si="144">EN44*EP44</f>
        <v>0</v>
      </c>
      <c r="ER44" s="30"/>
      <c r="ES44" s="18">
        <f t="shared" ref="ES44:ES51" si="145">EN44*ER44</f>
        <v>0</v>
      </c>
      <c r="ET44" s="31"/>
      <c r="EU44" s="20"/>
      <c r="EV44" s="25"/>
      <c r="EW44" s="32"/>
      <c r="EX44" s="27"/>
      <c r="EY44" s="28"/>
      <c r="EZ44" s="29"/>
      <c r="FA44" s="16">
        <f t="shared" ref="FA44:FA51" si="146">EX44*EZ44</f>
        <v>0</v>
      </c>
      <c r="FB44" s="30"/>
      <c r="FC44" s="18">
        <f t="shared" ref="FC44:FC51" si="147">EX44*FB44</f>
        <v>0</v>
      </c>
      <c r="FD44" s="31"/>
      <c r="FE44" s="20"/>
      <c r="FF44" s="33"/>
      <c r="FG44" s="32"/>
      <c r="FH44" s="27"/>
      <c r="FI44" s="28"/>
      <c r="FJ44" s="29"/>
      <c r="FK44" s="16">
        <f t="shared" ref="FK44:FK51" si="148">FH44*FJ44</f>
        <v>0</v>
      </c>
      <c r="FL44" s="30"/>
      <c r="FM44" s="18">
        <f t="shared" ref="FM44:FM51" si="149">FH44*FL44</f>
        <v>0</v>
      </c>
      <c r="FN44" s="31"/>
      <c r="FO44" s="20"/>
      <c r="FP44" s="34"/>
    </row>
    <row r="45" spans="1:172" x14ac:dyDescent="0.15">
      <c r="A45" s="10">
        <v>44</v>
      </c>
      <c r="B45" s="25"/>
      <c r="C45" s="26"/>
      <c r="D45" s="27"/>
      <c r="E45" s="28"/>
      <c r="F45" s="15"/>
      <c r="G45" s="16">
        <f t="shared" si="28"/>
        <v>0</v>
      </c>
      <c r="H45" s="17"/>
      <c r="I45" s="18">
        <f t="shared" si="29"/>
        <v>0</v>
      </c>
      <c r="J45" s="19"/>
      <c r="K45" s="20"/>
      <c r="L45" s="25"/>
      <c r="M45" s="32"/>
      <c r="N45" s="27"/>
      <c r="O45" s="28"/>
      <c r="P45" s="15"/>
      <c r="Q45" s="16">
        <f t="shared" si="118"/>
        <v>0</v>
      </c>
      <c r="R45" s="17"/>
      <c r="S45" s="18">
        <f t="shared" si="119"/>
        <v>0</v>
      </c>
      <c r="T45" s="19"/>
      <c r="U45" s="20"/>
      <c r="V45" s="33"/>
      <c r="W45" s="32"/>
      <c r="X45" s="27"/>
      <c r="Y45" s="28"/>
      <c r="Z45" s="15"/>
      <c r="AA45" s="16">
        <f t="shared" si="120"/>
        <v>0</v>
      </c>
      <c r="AB45" s="17"/>
      <c r="AC45" s="18">
        <f t="shared" si="121"/>
        <v>0</v>
      </c>
      <c r="AD45" s="19"/>
      <c r="AE45" s="20"/>
      <c r="AF45" s="33"/>
      <c r="AG45" s="32"/>
      <c r="AH45" s="27"/>
      <c r="AI45" s="28"/>
      <c r="AJ45" s="15"/>
      <c r="AK45" s="16">
        <f t="shared" si="122"/>
        <v>0</v>
      </c>
      <c r="AL45" s="17"/>
      <c r="AM45" s="18">
        <f t="shared" si="123"/>
        <v>0</v>
      </c>
      <c r="AN45" s="19"/>
      <c r="AO45" s="20"/>
      <c r="AP45" s="33"/>
      <c r="AQ45" s="32"/>
      <c r="AR45" s="27"/>
      <c r="AS45" s="28"/>
      <c r="AT45" s="15"/>
      <c r="AU45" s="16">
        <f t="shared" si="124"/>
        <v>0</v>
      </c>
      <c r="AV45" s="17"/>
      <c r="AW45" s="18">
        <f t="shared" si="125"/>
        <v>0</v>
      </c>
      <c r="AX45" s="19"/>
      <c r="AY45" s="20"/>
      <c r="AZ45" s="33"/>
      <c r="BA45" s="32"/>
      <c r="BB45" s="27"/>
      <c r="BC45" s="28"/>
      <c r="BD45" s="15"/>
      <c r="BE45" s="16">
        <f t="shared" si="126"/>
        <v>0</v>
      </c>
      <c r="BF45" s="17"/>
      <c r="BG45" s="18">
        <f t="shared" si="127"/>
        <v>0</v>
      </c>
      <c r="BH45" s="19"/>
      <c r="BI45" s="20"/>
      <c r="BJ45" s="33"/>
      <c r="BK45" s="32"/>
      <c r="BL45" s="27"/>
      <c r="BM45" s="28"/>
      <c r="BN45" s="15"/>
      <c r="BO45" s="16">
        <f t="shared" si="128"/>
        <v>0</v>
      </c>
      <c r="BP45" s="17"/>
      <c r="BQ45" s="18">
        <f t="shared" si="129"/>
        <v>0</v>
      </c>
      <c r="BR45" s="19"/>
      <c r="BS45" s="20"/>
      <c r="BT45" s="33"/>
      <c r="BU45" s="32"/>
      <c r="BV45" s="27"/>
      <c r="BW45" s="28"/>
      <c r="BX45" s="15"/>
      <c r="BY45" s="16">
        <f t="shared" si="130"/>
        <v>0</v>
      </c>
      <c r="BZ45" s="17"/>
      <c r="CA45" s="18">
        <f t="shared" si="131"/>
        <v>0</v>
      </c>
      <c r="CB45" s="19"/>
      <c r="CC45" s="20"/>
      <c r="CD45" s="33"/>
      <c r="CE45" s="32"/>
      <c r="CF45" s="27"/>
      <c r="CG45" s="28"/>
      <c r="CH45" s="15"/>
      <c r="CI45" s="16">
        <f t="shared" si="132"/>
        <v>0</v>
      </c>
      <c r="CJ45" s="17"/>
      <c r="CK45" s="18">
        <f t="shared" si="133"/>
        <v>0</v>
      </c>
      <c r="CL45" s="19"/>
      <c r="CM45" s="20"/>
      <c r="CN45" s="25"/>
      <c r="CO45" s="32"/>
      <c r="CP45" s="27"/>
      <c r="CQ45" s="28"/>
      <c r="CR45" s="15"/>
      <c r="CS45" s="16">
        <f t="shared" si="134"/>
        <v>0</v>
      </c>
      <c r="CT45" s="17"/>
      <c r="CU45" s="18">
        <f t="shared" si="135"/>
        <v>0</v>
      </c>
      <c r="CV45" s="19"/>
      <c r="CW45" s="20"/>
      <c r="CX45" s="33"/>
      <c r="CY45" s="32"/>
      <c r="CZ45" s="27"/>
      <c r="DA45" s="28"/>
      <c r="DB45" s="15"/>
      <c r="DC45" s="16">
        <f t="shared" si="136"/>
        <v>0</v>
      </c>
      <c r="DD45" s="17"/>
      <c r="DE45" s="18">
        <f t="shared" si="137"/>
        <v>0</v>
      </c>
      <c r="DF45" s="19"/>
      <c r="DG45" s="20"/>
      <c r="DH45" s="25"/>
      <c r="DI45" s="32"/>
      <c r="DJ45" s="27"/>
      <c r="DK45" s="28"/>
      <c r="DL45" s="15"/>
      <c r="DM45" s="16">
        <f t="shared" si="138"/>
        <v>0</v>
      </c>
      <c r="DN45" s="17"/>
      <c r="DO45" s="18">
        <f t="shared" si="139"/>
        <v>0</v>
      </c>
      <c r="DP45" s="19"/>
      <c r="DQ45" s="20"/>
      <c r="DR45" s="33"/>
      <c r="DS45" s="32"/>
      <c r="DT45" s="27"/>
      <c r="DU45" s="28"/>
      <c r="DV45" s="15"/>
      <c r="DW45" s="16">
        <f t="shared" si="140"/>
        <v>0</v>
      </c>
      <c r="DX45" s="17"/>
      <c r="DY45" s="18">
        <f t="shared" si="141"/>
        <v>0</v>
      </c>
      <c r="DZ45" s="19"/>
      <c r="EA45" s="20"/>
      <c r="EB45" s="25"/>
      <c r="EC45" s="32"/>
      <c r="ED45" s="27"/>
      <c r="EE45" s="28"/>
      <c r="EF45" s="15"/>
      <c r="EG45" s="16">
        <f t="shared" si="142"/>
        <v>0</v>
      </c>
      <c r="EH45" s="17"/>
      <c r="EI45" s="18">
        <f t="shared" si="143"/>
        <v>0</v>
      </c>
      <c r="EJ45" s="19"/>
      <c r="EK45" s="20"/>
      <c r="EL45" s="33"/>
      <c r="EM45" s="32"/>
      <c r="EN45" s="27"/>
      <c r="EO45" s="28"/>
      <c r="EP45" s="15"/>
      <c r="EQ45" s="16">
        <f t="shared" si="144"/>
        <v>0</v>
      </c>
      <c r="ER45" s="17"/>
      <c r="ES45" s="18">
        <f t="shared" si="145"/>
        <v>0</v>
      </c>
      <c r="ET45" s="19"/>
      <c r="EU45" s="20"/>
      <c r="EV45" s="25"/>
      <c r="EW45" s="32"/>
      <c r="EX45" s="27"/>
      <c r="EY45" s="28"/>
      <c r="EZ45" s="15"/>
      <c r="FA45" s="16">
        <f t="shared" si="146"/>
        <v>0</v>
      </c>
      <c r="FB45" s="17"/>
      <c r="FC45" s="18">
        <f t="shared" si="147"/>
        <v>0</v>
      </c>
      <c r="FD45" s="19"/>
      <c r="FE45" s="20"/>
      <c r="FF45" s="33"/>
      <c r="FG45" s="32"/>
      <c r="FH45" s="27"/>
      <c r="FI45" s="28"/>
      <c r="FJ45" s="15"/>
      <c r="FK45" s="16">
        <f t="shared" si="148"/>
        <v>0</v>
      </c>
      <c r="FL45" s="17"/>
      <c r="FM45" s="18">
        <f t="shared" si="149"/>
        <v>0</v>
      </c>
      <c r="FN45" s="19"/>
      <c r="FO45" s="20"/>
      <c r="FP45" s="34"/>
    </row>
    <row r="46" spans="1:172" x14ac:dyDescent="0.15">
      <c r="A46" s="35">
        <v>45</v>
      </c>
      <c r="B46" s="36"/>
      <c r="C46" s="37"/>
      <c r="D46" s="38"/>
      <c r="E46" s="39"/>
      <c r="F46" s="40"/>
      <c r="G46" s="41">
        <f t="shared" si="28"/>
        <v>0</v>
      </c>
      <c r="H46" s="42"/>
      <c r="I46" s="43">
        <f t="shared" si="29"/>
        <v>0</v>
      </c>
      <c r="J46" s="44"/>
      <c r="K46" s="45"/>
      <c r="L46" s="36"/>
      <c r="M46" s="46"/>
      <c r="N46" s="38"/>
      <c r="O46" s="39"/>
      <c r="P46" s="40"/>
      <c r="Q46" s="41">
        <f t="shared" si="118"/>
        <v>0</v>
      </c>
      <c r="R46" s="42"/>
      <c r="S46" s="43">
        <f t="shared" si="119"/>
        <v>0</v>
      </c>
      <c r="T46" s="44"/>
      <c r="U46" s="45"/>
      <c r="V46" s="47"/>
      <c r="W46" s="46"/>
      <c r="X46" s="38"/>
      <c r="Y46" s="39"/>
      <c r="Z46" s="40"/>
      <c r="AA46" s="41">
        <f t="shared" si="120"/>
        <v>0</v>
      </c>
      <c r="AB46" s="42"/>
      <c r="AC46" s="43">
        <f t="shared" si="121"/>
        <v>0</v>
      </c>
      <c r="AD46" s="44"/>
      <c r="AE46" s="45"/>
      <c r="AF46" s="47"/>
      <c r="AG46" s="46"/>
      <c r="AH46" s="38"/>
      <c r="AI46" s="39"/>
      <c r="AJ46" s="40"/>
      <c r="AK46" s="41">
        <f t="shared" si="122"/>
        <v>0</v>
      </c>
      <c r="AL46" s="42"/>
      <c r="AM46" s="43">
        <f t="shared" si="123"/>
        <v>0</v>
      </c>
      <c r="AN46" s="44"/>
      <c r="AO46" s="45"/>
      <c r="AP46" s="47"/>
      <c r="AQ46" s="46"/>
      <c r="AR46" s="38"/>
      <c r="AS46" s="39"/>
      <c r="AT46" s="40"/>
      <c r="AU46" s="41">
        <f t="shared" si="124"/>
        <v>0</v>
      </c>
      <c r="AV46" s="42"/>
      <c r="AW46" s="43">
        <f t="shared" si="125"/>
        <v>0</v>
      </c>
      <c r="AX46" s="44"/>
      <c r="AY46" s="45"/>
      <c r="AZ46" s="47"/>
      <c r="BA46" s="46"/>
      <c r="BB46" s="38"/>
      <c r="BC46" s="39"/>
      <c r="BD46" s="40"/>
      <c r="BE46" s="41">
        <f t="shared" si="126"/>
        <v>0</v>
      </c>
      <c r="BF46" s="42"/>
      <c r="BG46" s="43">
        <f t="shared" si="127"/>
        <v>0</v>
      </c>
      <c r="BH46" s="44"/>
      <c r="BI46" s="45"/>
      <c r="BJ46" s="47"/>
      <c r="BK46" s="46"/>
      <c r="BL46" s="38"/>
      <c r="BM46" s="39"/>
      <c r="BN46" s="40"/>
      <c r="BO46" s="41">
        <f t="shared" si="128"/>
        <v>0</v>
      </c>
      <c r="BP46" s="42"/>
      <c r="BQ46" s="43">
        <f t="shared" si="129"/>
        <v>0</v>
      </c>
      <c r="BR46" s="44"/>
      <c r="BS46" s="45"/>
      <c r="BT46" s="47"/>
      <c r="BU46" s="46"/>
      <c r="BV46" s="38"/>
      <c r="BW46" s="39"/>
      <c r="BX46" s="40"/>
      <c r="BY46" s="41">
        <f t="shared" si="130"/>
        <v>0</v>
      </c>
      <c r="BZ46" s="42"/>
      <c r="CA46" s="43">
        <f t="shared" si="131"/>
        <v>0</v>
      </c>
      <c r="CB46" s="44"/>
      <c r="CC46" s="45"/>
      <c r="CD46" s="47"/>
      <c r="CE46" s="46"/>
      <c r="CF46" s="38"/>
      <c r="CG46" s="39"/>
      <c r="CH46" s="40"/>
      <c r="CI46" s="41">
        <f t="shared" si="132"/>
        <v>0</v>
      </c>
      <c r="CJ46" s="42"/>
      <c r="CK46" s="43">
        <f t="shared" si="133"/>
        <v>0</v>
      </c>
      <c r="CL46" s="44"/>
      <c r="CM46" s="45"/>
      <c r="CN46" s="36"/>
      <c r="CO46" s="46"/>
      <c r="CP46" s="38"/>
      <c r="CQ46" s="39"/>
      <c r="CR46" s="40"/>
      <c r="CS46" s="41">
        <f t="shared" si="134"/>
        <v>0</v>
      </c>
      <c r="CT46" s="42"/>
      <c r="CU46" s="43">
        <f t="shared" si="135"/>
        <v>0</v>
      </c>
      <c r="CV46" s="44"/>
      <c r="CW46" s="45"/>
      <c r="CX46" s="47"/>
      <c r="CY46" s="46"/>
      <c r="CZ46" s="38"/>
      <c r="DA46" s="39"/>
      <c r="DB46" s="40"/>
      <c r="DC46" s="41">
        <f t="shared" si="136"/>
        <v>0</v>
      </c>
      <c r="DD46" s="42"/>
      <c r="DE46" s="43">
        <f t="shared" si="137"/>
        <v>0</v>
      </c>
      <c r="DF46" s="44"/>
      <c r="DG46" s="45"/>
      <c r="DH46" s="36"/>
      <c r="DI46" s="46"/>
      <c r="DJ46" s="38"/>
      <c r="DK46" s="39"/>
      <c r="DL46" s="40"/>
      <c r="DM46" s="41">
        <f t="shared" si="138"/>
        <v>0</v>
      </c>
      <c r="DN46" s="42"/>
      <c r="DO46" s="43">
        <f t="shared" si="139"/>
        <v>0</v>
      </c>
      <c r="DP46" s="44"/>
      <c r="DQ46" s="45"/>
      <c r="DR46" s="47"/>
      <c r="DS46" s="46"/>
      <c r="DT46" s="38"/>
      <c r="DU46" s="39"/>
      <c r="DV46" s="40"/>
      <c r="DW46" s="41">
        <f t="shared" si="140"/>
        <v>0</v>
      </c>
      <c r="DX46" s="42"/>
      <c r="DY46" s="43">
        <f t="shared" si="141"/>
        <v>0</v>
      </c>
      <c r="DZ46" s="44"/>
      <c r="EA46" s="45"/>
      <c r="EB46" s="36"/>
      <c r="EC46" s="46"/>
      <c r="ED46" s="38"/>
      <c r="EE46" s="39"/>
      <c r="EF46" s="40"/>
      <c r="EG46" s="41">
        <f t="shared" si="142"/>
        <v>0</v>
      </c>
      <c r="EH46" s="42"/>
      <c r="EI46" s="43">
        <f t="shared" si="143"/>
        <v>0</v>
      </c>
      <c r="EJ46" s="44"/>
      <c r="EK46" s="45"/>
      <c r="EL46" s="47"/>
      <c r="EM46" s="46"/>
      <c r="EN46" s="38"/>
      <c r="EO46" s="39"/>
      <c r="EP46" s="40"/>
      <c r="EQ46" s="41">
        <f t="shared" si="144"/>
        <v>0</v>
      </c>
      <c r="ER46" s="42"/>
      <c r="ES46" s="43">
        <f t="shared" si="145"/>
        <v>0</v>
      </c>
      <c r="ET46" s="44"/>
      <c r="EU46" s="45"/>
      <c r="EV46" s="36"/>
      <c r="EW46" s="46"/>
      <c r="EX46" s="38"/>
      <c r="EY46" s="39"/>
      <c r="EZ46" s="40"/>
      <c r="FA46" s="41">
        <f t="shared" si="146"/>
        <v>0</v>
      </c>
      <c r="FB46" s="42"/>
      <c r="FC46" s="43">
        <f t="shared" si="147"/>
        <v>0</v>
      </c>
      <c r="FD46" s="44"/>
      <c r="FE46" s="45"/>
      <c r="FF46" s="47"/>
      <c r="FG46" s="46"/>
      <c r="FH46" s="38"/>
      <c r="FI46" s="39"/>
      <c r="FJ46" s="40"/>
      <c r="FK46" s="41">
        <f t="shared" si="148"/>
        <v>0</v>
      </c>
      <c r="FL46" s="42"/>
      <c r="FM46" s="43">
        <f t="shared" si="149"/>
        <v>0</v>
      </c>
      <c r="FN46" s="44"/>
      <c r="FO46" s="45"/>
      <c r="FP46" s="34"/>
    </row>
    <row r="47" spans="1:172" x14ac:dyDescent="0.15">
      <c r="A47" s="10">
        <v>46</v>
      </c>
      <c r="B47" s="11"/>
      <c r="C47" s="12"/>
      <c r="D47" s="13"/>
      <c r="E47" s="14"/>
      <c r="F47" s="15"/>
      <c r="G47" s="16">
        <f t="shared" si="28"/>
        <v>0</v>
      </c>
      <c r="H47" s="17"/>
      <c r="I47" s="18">
        <f t="shared" si="29"/>
        <v>0</v>
      </c>
      <c r="J47" s="19"/>
      <c r="K47" s="20"/>
      <c r="L47" s="11"/>
      <c r="M47" s="21"/>
      <c r="N47" s="13"/>
      <c r="O47" s="14"/>
      <c r="P47" s="15"/>
      <c r="Q47" s="16">
        <f t="shared" si="118"/>
        <v>0</v>
      </c>
      <c r="R47" s="17"/>
      <c r="S47" s="18">
        <f t="shared" si="119"/>
        <v>0</v>
      </c>
      <c r="T47" s="19"/>
      <c r="U47" s="20"/>
      <c r="V47" s="22"/>
      <c r="W47" s="21"/>
      <c r="X47" s="13"/>
      <c r="Y47" s="14"/>
      <c r="Z47" s="15"/>
      <c r="AA47" s="16">
        <f t="shared" si="120"/>
        <v>0</v>
      </c>
      <c r="AB47" s="17"/>
      <c r="AC47" s="18">
        <f t="shared" si="121"/>
        <v>0</v>
      </c>
      <c r="AD47" s="19"/>
      <c r="AE47" s="20"/>
      <c r="AF47" s="22"/>
      <c r="AG47" s="21"/>
      <c r="AH47" s="13"/>
      <c r="AI47" s="14"/>
      <c r="AJ47" s="15"/>
      <c r="AK47" s="16">
        <f t="shared" si="122"/>
        <v>0</v>
      </c>
      <c r="AL47" s="17"/>
      <c r="AM47" s="18">
        <f t="shared" si="123"/>
        <v>0</v>
      </c>
      <c r="AN47" s="19"/>
      <c r="AO47" s="20"/>
      <c r="AP47" s="22"/>
      <c r="AQ47" s="21"/>
      <c r="AR47" s="13"/>
      <c r="AS47" s="14"/>
      <c r="AT47" s="15"/>
      <c r="AU47" s="16">
        <f t="shared" si="124"/>
        <v>0</v>
      </c>
      <c r="AV47" s="17"/>
      <c r="AW47" s="18">
        <f t="shared" si="125"/>
        <v>0</v>
      </c>
      <c r="AX47" s="19"/>
      <c r="AY47" s="20"/>
      <c r="AZ47" s="22"/>
      <c r="BA47" s="21"/>
      <c r="BB47" s="13"/>
      <c r="BC47" s="14"/>
      <c r="BD47" s="15"/>
      <c r="BE47" s="16">
        <f t="shared" si="126"/>
        <v>0</v>
      </c>
      <c r="BF47" s="17"/>
      <c r="BG47" s="18">
        <f t="shared" si="127"/>
        <v>0</v>
      </c>
      <c r="BH47" s="19"/>
      <c r="BI47" s="20"/>
      <c r="BJ47" s="22"/>
      <c r="BK47" s="21"/>
      <c r="BL47" s="13"/>
      <c r="BM47" s="14"/>
      <c r="BN47" s="15"/>
      <c r="BO47" s="16">
        <f t="shared" si="128"/>
        <v>0</v>
      </c>
      <c r="BP47" s="17"/>
      <c r="BQ47" s="18">
        <f t="shared" si="129"/>
        <v>0</v>
      </c>
      <c r="BR47" s="19"/>
      <c r="BS47" s="20"/>
      <c r="BT47" s="22"/>
      <c r="BU47" s="21"/>
      <c r="BV47" s="13"/>
      <c r="BW47" s="14"/>
      <c r="BX47" s="15"/>
      <c r="BY47" s="16">
        <f t="shared" si="130"/>
        <v>0</v>
      </c>
      <c r="BZ47" s="17"/>
      <c r="CA47" s="18">
        <f t="shared" si="131"/>
        <v>0</v>
      </c>
      <c r="CB47" s="19"/>
      <c r="CC47" s="20"/>
      <c r="CD47" s="22"/>
      <c r="CE47" s="21"/>
      <c r="CF47" s="13"/>
      <c r="CG47" s="14"/>
      <c r="CH47" s="15"/>
      <c r="CI47" s="16">
        <f t="shared" si="132"/>
        <v>0</v>
      </c>
      <c r="CJ47" s="17"/>
      <c r="CK47" s="18">
        <f t="shared" si="133"/>
        <v>0</v>
      </c>
      <c r="CL47" s="19"/>
      <c r="CM47" s="20"/>
      <c r="CN47" s="11"/>
      <c r="CO47" s="21"/>
      <c r="CP47" s="13"/>
      <c r="CQ47" s="14"/>
      <c r="CR47" s="15"/>
      <c r="CS47" s="16">
        <f t="shared" si="134"/>
        <v>0</v>
      </c>
      <c r="CT47" s="17"/>
      <c r="CU47" s="18">
        <f t="shared" si="135"/>
        <v>0</v>
      </c>
      <c r="CV47" s="19"/>
      <c r="CW47" s="20"/>
      <c r="CX47" s="22"/>
      <c r="CY47" s="21"/>
      <c r="CZ47" s="13"/>
      <c r="DA47" s="14"/>
      <c r="DB47" s="15"/>
      <c r="DC47" s="16">
        <f t="shared" si="136"/>
        <v>0</v>
      </c>
      <c r="DD47" s="17"/>
      <c r="DE47" s="18">
        <f t="shared" si="137"/>
        <v>0</v>
      </c>
      <c r="DF47" s="19"/>
      <c r="DG47" s="20"/>
      <c r="DH47" s="11"/>
      <c r="DI47" s="21"/>
      <c r="DJ47" s="13"/>
      <c r="DK47" s="14"/>
      <c r="DL47" s="15"/>
      <c r="DM47" s="16">
        <f t="shared" si="138"/>
        <v>0</v>
      </c>
      <c r="DN47" s="17"/>
      <c r="DO47" s="18">
        <f t="shared" si="139"/>
        <v>0</v>
      </c>
      <c r="DP47" s="19"/>
      <c r="DQ47" s="20"/>
      <c r="DR47" s="22"/>
      <c r="DS47" s="21"/>
      <c r="DT47" s="13"/>
      <c r="DU47" s="14"/>
      <c r="DV47" s="15"/>
      <c r="DW47" s="16">
        <f t="shared" si="140"/>
        <v>0</v>
      </c>
      <c r="DX47" s="17"/>
      <c r="DY47" s="18">
        <f t="shared" si="141"/>
        <v>0</v>
      </c>
      <c r="DZ47" s="19"/>
      <c r="EA47" s="20"/>
      <c r="EB47" s="11"/>
      <c r="EC47" s="21"/>
      <c r="ED47" s="13"/>
      <c r="EE47" s="14"/>
      <c r="EF47" s="15"/>
      <c r="EG47" s="16">
        <f t="shared" si="142"/>
        <v>0</v>
      </c>
      <c r="EH47" s="17"/>
      <c r="EI47" s="18">
        <f t="shared" si="143"/>
        <v>0</v>
      </c>
      <c r="EJ47" s="19"/>
      <c r="EK47" s="20"/>
      <c r="EL47" s="22"/>
      <c r="EM47" s="21"/>
      <c r="EN47" s="13"/>
      <c r="EO47" s="14"/>
      <c r="EP47" s="15"/>
      <c r="EQ47" s="16">
        <f t="shared" si="144"/>
        <v>0</v>
      </c>
      <c r="ER47" s="17"/>
      <c r="ES47" s="18">
        <f t="shared" si="145"/>
        <v>0</v>
      </c>
      <c r="ET47" s="19"/>
      <c r="EU47" s="20"/>
      <c r="EV47" s="11"/>
      <c r="EW47" s="21"/>
      <c r="EX47" s="13"/>
      <c r="EY47" s="14"/>
      <c r="EZ47" s="15"/>
      <c r="FA47" s="16">
        <f t="shared" si="146"/>
        <v>0</v>
      </c>
      <c r="FB47" s="17"/>
      <c r="FC47" s="18">
        <f t="shared" si="147"/>
        <v>0</v>
      </c>
      <c r="FD47" s="19"/>
      <c r="FE47" s="20"/>
      <c r="FF47" s="22"/>
      <c r="FG47" s="21"/>
      <c r="FH47" s="13"/>
      <c r="FI47" s="14"/>
      <c r="FJ47" s="15"/>
      <c r="FK47" s="16">
        <f t="shared" si="148"/>
        <v>0</v>
      </c>
      <c r="FL47" s="17"/>
      <c r="FM47" s="18">
        <f t="shared" si="149"/>
        <v>0</v>
      </c>
      <c r="FN47" s="19"/>
      <c r="FO47" s="20"/>
      <c r="FP47" s="34"/>
    </row>
    <row r="48" spans="1:172" x14ac:dyDescent="0.15">
      <c r="A48" s="24">
        <v>47</v>
      </c>
      <c r="B48" s="25"/>
      <c r="C48" s="26"/>
      <c r="D48" s="27"/>
      <c r="E48" s="28"/>
      <c r="F48" s="29"/>
      <c r="G48" s="16">
        <f t="shared" si="28"/>
        <v>0</v>
      </c>
      <c r="H48" s="30"/>
      <c r="I48" s="18">
        <f t="shared" si="29"/>
        <v>0</v>
      </c>
      <c r="J48" s="31"/>
      <c r="K48" s="20"/>
      <c r="L48" s="25"/>
      <c r="M48" s="32"/>
      <c r="N48" s="27"/>
      <c r="O48" s="28"/>
      <c r="P48" s="29"/>
      <c r="Q48" s="16">
        <f t="shared" si="118"/>
        <v>0</v>
      </c>
      <c r="R48" s="30"/>
      <c r="S48" s="18">
        <f t="shared" si="119"/>
        <v>0</v>
      </c>
      <c r="T48" s="31"/>
      <c r="U48" s="20"/>
      <c r="V48" s="33"/>
      <c r="W48" s="32"/>
      <c r="X48" s="27"/>
      <c r="Y48" s="28"/>
      <c r="Z48" s="29"/>
      <c r="AA48" s="16">
        <f t="shared" si="120"/>
        <v>0</v>
      </c>
      <c r="AB48" s="30"/>
      <c r="AC48" s="18">
        <f t="shared" si="121"/>
        <v>0</v>
      </c>
      <c r="AD48" s="31"/>
      <c r="AE48" s="20"/>
      <c r="AF48" s="33"/>
      <c r="AG48" s="32"/>
      <c r="AH48" s="27"/>
      <c r="AI48" s="28"/>
      <c r="AJ48" s="29"/>
      <c r="AK48" s="16">
        <f t="shared" si="122"/>
        <v>0</v>
      </c>
      <c r="AL48" s="30"/>
      <c r="AM48" s="18">
        <f t="shared" si="123"/>
        <v>0</v>
      </c>
      <c r="AN48" s="31"/>
      <c r="AO48" s="20"/>
      <c r="AP48" s="33"/>
      <c r="AQ48" s="32"/>
      <c r="AR48" s="27"/>
      <c r="AS48" s="28"/>
      <c r="AT48" s="29"/>
      <c r="AU48" s="16">
        <f t="shared" si="124"/>
        <v>0</v>
      </c>
      <c r="AV48" s="30"/>
      <c r="AW48" s="18">
        <f t="shared" si="125"/>
        <v>0</v>
      </c>
      <c r="AX48" s="31"/>
      <c r="AY48" s="20"/>
      <c r="AZ48" s="33"/>
      <c r="BA48" s="32"/>
      <c r="BB48" s="27"/>
      <c r="BC48" s="28"/>
      <c r="BD48" s="29"/>
      <c r="BE48" s="16">
        <f t="shared" si="126"/>
        <v>0</v>
      </c>
      <c r="BF48" s="30"/>
      <c r="BG48" s="18">
        <f t="shared" si="127"/>
        <v>0</v>
      </c>
      <c r="BH48" s="31"/>
      <c r="BI48" s="20"/>
      <c r="BJ48" s="33"/>
      <c r="BK48" s="32"/>
      <c r="BL48" s="27"/>
      <c r="BM48" s="28"/>
      <c r="BN48" s="29"/>
      <c r="BO48" s="16">
        <f t="shared" si="128"/>
        <v>0</v>
      </c>
      <c r="BP48" s="30"/>
      <c r="BQ48" s="18">
        <f t="shared" si="129"/>
        <v>0</v>
      </c>
      <c r="BR48" s="31"/>
      <c r="BS48" s="20"/>
      <c r="BT48" s="33"/>
      <c r="BU48" s="32"/>
      <c r="BV48" s="27"/>
      <c r="BW48" s="28"/>
      <c r="BX48" s="29"/>
      <c r="BY48" s="16">
        <f t="shared" si="130"/>
        <v>0</v>
      </c>
      <c r="BZ48" s="30"/>
      <c r="CA48" s="18">
        <f t="shared" si="131"/>
        <v>0</v>
      </c>
      <c r="CB48" s="31"/>
      <c r="CC48" s="20"/>
      <c r="CD48" s="33"/>
      <c r="CE48" s="32"/>
      <c r="CF48" s="27"/>
      <c r="CG48" s="28"/>
      <c r="CH48" s="29"/>
      <c r="CI48" s="16">
        <f t="shared" si="132"/>
        <v>0</v>
      </c>
      <c r="CJ48" s="30"/>
      <c r="CK48" s="18">
        <f t="shared" si="133"/>
        <v>0</v>
      </c>
      <c r="CL48" s="31"/>
      <c r="CM48" s="20"/>
      <c r="CN48" s="25"/>
      <c r="CO48" s="32"/>
      <c r="CP48" s="27"/>
      <c r="CQ48" s="28"/>
      <c r="CR48" s="29"/>
      <c r="CS48" s="16">
        <f t="shared" si="134"/>
        <v>0</v>
      </c>
      <c r="CT48" s="30"/>
      <c r="CU48" s="18">
        <f t="shared" si="135"/>
        <v>0</v>
      </c>
      <c r="CV48" s="31"/>
      <c r="CW48" s="20"/>
      <c r="CX48" s="33"/>
      <c r="CY48" s="32"/>
      <c r="CZ48" s="27"/>
      <c r="DA48" s="28"/>
      <c r="DB48" s="29"/>
      <c r="DC48" s="16">
        <f t="shared" si="136"/>
        <v>0</v>
      </c>
      <c r="DD48" s="30"/>
      <c r="DE48" s="18">
        <f t="shared" si="137"/>
        <v>0</v>
      </c>
      <c r="DF48" s="31"/>
      <c r="DG48" s="20"/>
      <c r="DH48" s="25"/>
      <c r="DI48" s="32"/>
      <c r="DJ48" s="27"/>
      <c r="DK48" s="28"/>
      <c r="DL48" s="29"/>
      <c r="DM48" s="16">
        <f t="shared" si="138"/>
        <v>0</v>
      </c>
      <c r="DN48" s="30"/>
      <c r="DO48" s="18">
        <f t="shared" si="139"/>
        <v>0</v>
      </c>
      <c r="DP48" s="31"/>
      <c r="DQ48" s="20"/>
      <c r="DR48" s="33"/>
      <c r="DS48" s="32"/>
      <c r="DT48" s="27"/>
      <c r="DU48" s="28"/>
      <c r="DV48" s="29"/>
      <c r="DW48" s="16">
        <f t="shared" si="140"/>
        <v>0</v>
      </c>
      <c r="DX48" s="30"/>
      <c r="DY48" s="18">
        <f t="shared" si="141"/>
        <v>0</v>
      </c>
      <c r="DZ48" s="31"/>
      <c r="EA48" s="20"/>
      <c r="EB48" s="25"/>
      <c r="EC48" s="32"/>
      <c r="ED48" s="27"/>
      <c r="EE48" s="28"/>
      <c r="EF48" s="29"/>
      <c r="EG48" s="16">
        <f t="shared" si="142"/>
        <v>0</v>
      </c>
      <c r="EH48" s="30"/>
      <c r="EI48" s="18">
        <f t="shared" si="143"/>
        <v>0</v>
      </c>
      <c r="EJ48" s="31"/>
      <c r="EK48" s="20"/>
      <c r="EL48" s="33"/>
      <c r="EM48" s="32"/>
      <c r="EN48" s="27"/>
      <c r="EO48" s="28"/>
      <c r="EP48" s="29"/>
      <c r="EQ48" s="16">
        <f t="shared" si="144"/>
        <v>0</v>
      </c>
      <c r="ER48" s="30"/>
      <c r="ES48" s="18">
        <f t="shared" si="145"/>
        <v>0</v>
      </c>
      <c r="ET48" s="31"/>
      <c r="EU48" s="20"/>
      <c r="EV48" s="25"/>
      <c r="EW48" s="32"/>
      <c r="EX48" s="27"/>
      <c r="EY48" s="28"/>
      <c r="EZ48" s="29"/>
      <c r="FA48" s="16">
        <f t="shared" si="146"/>
        <v>0</v>
      </c>
      <c r="FB48" s="30"/>
      <c r="FC48" s="18">
        <f t="shared" si="147"/>
        <v>0</v>
      </c>
      <c r="FD48" s="31"/>
      <c r="FE48" s="20"/>
      <c r="FF48" s="33"/>
      <c r="FG48" s="32"/>
      <c r="FH48" s="27"/>
      <c r="FI48" s="28"/>
      <c r="FJ48" s="29"/>
      <c r="FK48" s="16">
        <f t="shared" si="148"/>
        <v>0</v>
      </c>
      <c r="FL48" s="30"/>
      <c r="FM48" s="18">
        <f t="shared" si="149"/>
        <v>0</v>
      </c>
      <c r="FN48" s="31"/>
      <c r="FO48" s="20"/>
      <c r="FP48" s="34"/>
    </row>
    <row r="49" spans="1:172" x14ac:dyDescent="0.15">
      <c r="A49" s="24">
        <v>48</v>
      </c>
      <c r="B49" s="25"/>
      <c r="C49" s="26"/>
      <c r="D49" s="27"/>
      <c r="E49" s="28"/>
      <c r="F49" s="29"/>
      <c r="G49" s="16">
        <f t="shared" si="28"/>
        <v>0</v>
      </c>
      <c r="H49" s="30"/>
      <c r="I49" s="18">
        <f t="shared" si="29"/>
        <v>0</v>
      </c>
      <c r="J49" s="31"/>
      <c r="K49" s="20"/>
      <c r="L49" s="25"/>
      <c r="M49" s="32"/>
      <c r="N49" s="27"/>
      <c r="O49" s="28"/>
      <c r="P49" s="29"/>
      <c r="Q49" s="16">
        <f t="shared" si="118"/>
        <v>0</v>
      </c>
      <c r="R49" s="30"/>
      <c r="S49" s="18">
        <f t="shared" si="119"/>
        <v>0</v>
      </c>
      <c r="T49" s="31"/>
      <c r="U49" s="20"/>
      <c r="V49" s="33"/>
      <c r="W49" s="32"/>
      <c r="X49" s="27"/>
      <c r="Y49" s="28"/>
      <c r="Z49" s="29"/>
      <c r="AA49" s="16">
        <f t="shared" si="120"/>
        <v>0</v>
      </c>
      <c r="AB49" s="30"/>
      <c r="AC49" s="18">
        <f t="shared" si="121"/>
        <v>0</v>
      </c>
      <c r="AD49" s="31"/>
      <c r="AE49" s="20"/>
      <c r="AF49" s="33"/>
      <c r="AG49" s="32"/>
      <c r="AH49" s="27"/>
      <c r="AI49" s="28"/>
      <c r="AJ49" s="29"/>
      <c r="AK49" s="16">
        <f t="shared" si="122"/>
        <v>0</v>
      </c>
      <c r="AL49" s="30"/>
      <c r="AM49" s="18">
        <f t="shared" si="123"/>
        <v>0</v>
      </c>
      <c r="AN49" s="31"/>
      <c r="AO49" s="20"/>
      <c r="AP49" s="33"/>
      <c r="AQ49" s="32"/>
      <c r="AR49" s="27"/>
      <c r="AS49" s="28"/>
      <c r="AT49" s="29"/>
      <c r="AU49" s="16">
        <f t="shared" si="124"/>
        <v>0</v>
      </c>
      <c r="AV49" s="30"/>
      <c r="AW49" s="18">
        <f t="shared" si="125"/>
        <v>0</v>
      </c>
      <c r="AX49" s="31"/>
      <c r="AY49" s="20"/>
      <c r="AZ49" s="33"/>
      <c r="BA49" s="32"/>
      <c r="BB49" s="27"/>
      <c r="BC49" s="28"/>
      <c r="BD49" s="29"/>
      <c r="BE49" s="16">
        <f t="shared" si="126"/>
        <v>0</v>
      </c>
      <c r="BF49" s="30"/>
      <c r="BG49" s="18">
        <f t="shared" si="127"/>
        <v>0</v>
      </c>
      <c r="BH49" s="31"/>
      <c r="BI49" s="20"/>
      <c r="BJ49" s="33"/>
      <c r="BK49" s="32"/>
      <c r="BL49" s="27"/>
      <c r="BM49" s="28"/>
      <c r="BN49" s="29"/>
      <c r="BO49" s="16">
        <f t="shared" si="128"/>
        <v>0</v>
      </c>
      <c r="BP49" s="30"/>
      <c r="BQ49" s="18">
        <f t="shared" si="129"/>
        <v>0</v>
      </c>
      <c r="BR49" s="31"/>
      <c r="BS49" s="20"/>
      <c r="BT49" s="33"/>
      <c r="BU49" s="32"/>
      <c r="BV49" s="27"/>
      <c r="BW49" s="28"/>
      <c r="BX49" s="29"/>
      <c r="BY49" s="16">
        <f t="shared" si="130"/>
        <v>0</v>
      </c>
      <c r="BZ49" s="30"/>
      <c r="CA49" s="18">
        <f t="shared" si="131"/>
        <v>0</v>
      </c>
      <c r="CB49" s="31"/>
      <c r="CC49" s="20"/>
      <c r="CD49" s="33"/>
      <c r="CE49" s="32"/>
      <c r="CF49" s="27"/>
      <c r="CG49" s="28"/>
      <c r="CH49" s="29"/>
      <c r="CI49" s="16">
        <f t="shared" si="132"/>
        <v>0</v>
      </c>
      <c r="CJ49" s="30"/>
      <c r="CK49" s="18">
        <f t="shared" si="133"/>
        <v>0</v>
      </c>
      <c r="CL49" s="31"/>
      <c r="CM49" s="20"/>
      <c r="CN49" s="25"/>
      <c r="CO49" s="32"/>
      <c r="CP49" s="27"/>
      <c r="CQ49" s="28"/>
      <c r="CR49" s="29"/>
      <c r="CS49" s="16">
        <f t="shared" si="134"/>
        <v>0</v>
      </c>
      <c r="CT49" s="30"/>
      <c r="CU49" s="18">
        <f t="shared" si="135"/>
        <v>0</v>
      </c>
      <c r="CV49" s="31"/>
      <c r="CW49" s="20"/>
      <c r="CX49" s="33"/>
      <c r="CY49" s="32"/>
      <c r="CZ49" s="27"/>
      <c r="DA49" s="28"/>
      <c r="DB49" s="29"/>
      <c r="DC49" s="16">
        <f t="shared" si="136"/>
        <v>0</v>
      </c>
      <c r="DD49" s="30"/>
      <c r="DE49" s="18">
        <f t="shared" si="137"/>
        <v>0</v>
      </c>
      <c r="DF49" s="31"/>
      <c r="DG49" s="20"/>
      <c r="DH49" s="25"/>
      <c r="DI49" s="32"/>
      <c r="DJ49" s="27"/>
      <c r="DK49" s="28"/>
      <c r="DL49" s="29"/>
      <c r="DM49" s="16">
        <f t="shared" si="138"/>
        <v>0</v>
      </c>
      <c r="DN49" s="30"/>
      <c r="DO49" s="18">
        <f t="shared" si="139"/>
        <v>0</v>
      </c>
      <c r="DP49" s="31"/>
      <c r="DQ49" s="20"/>
      <c r="DR49" s="33"/>
      <c r="DS49" s="32"/>
      <c r="DT49" s="27"/>
      <c r="DU49" s="28"/>
      <c r="DV49" s="29"/>
      <c r="DW49" s="16">
        <f t="shared" si="140"/>
        <v>0</v>
      </c>
      <c r="DX49" s="30"/>
      <c r="DY49" s="18">
        <f t="shared" si="141"/>
        <v>0</v>
      </c>
      <c r="DZ49" s="31"/>
      <c r="EA49" s="20"/>
      <c r="EB49" s="25"/>
      <c r="EC49" s="32"/>
      <c r="ED49" s="27"/>
      <c r="EE49" s="28"/>
      <c r="EF49" s="29"/>
      <c r="EG49" s="16">
        <f t="shared" si="142"/>
        <v>0</v>
      </c>
      <c r="EH49" s="30"/>
      <c r="EI49" s="18">
        <f t="shared" si="143"/>
        <v>0</v>
      </c>
      <c r="EJ49" s="31"/>
      <c r="EK49" s="20"/>
      <c r="EL49" s="33"/>
      <c r="EM49" s="32"/>
      <c r="EN49" s="27"/>
      <c r="EO49" s="28"/>
      <c r="EP49" s="29"/>
      <c r="EQ49" s="16">
        <f t="shared" si="144"/>
        <v>0</v>
      </c>
      <c r="ER49" s="30"/>
      <c r="ES49" s="18">
        <f t="shared" si="145"/>
        <v>0</v>
      </c>
      <c r="ET49" s="31"/>
      <c r="EU49" s="20"/>
      <c r="EV49" s="25"/>
      <c r="EW49" s="32"/>
      <c r="EX49" s="27"/>
      <c r="EY49" s="28"/>
      <c r="EZ49" s="29"/>
      <c r="FA49" s="16">
        <f t="shared" si="146"/>
        <v>0</v>
      </c>
      <c r="FB49" s="30"/>
      <c r="FC49" s="18">
        <f t="shared" si="147"/>
        <v>0</v>
      </c>
      <c r="FD49" s="31"/>
      <c r="FE49" s="20"/>
      <c r="FF49" s="33"/>
      <c r="FG49" s="32"/>
      <c r="FH49" s="27"/>
      <c r="FI49" s="28"/>
      <c r="FJ49" s="29"/>
      <c r="FK49" s="16">
        <f t="shared" si="148"/>
        <v>0</v>
      </c>
      <c r="FL49" s="30"/>
      <c r="FM49" s="18">
        <f t="shared" si="149"/>
        <v>0</v>
      </c>
      <c r="FN49" s="31"/>
      <c r="FO49" s="20"/>
      <c r="FP49" s="34"/>
    </row>
    <row r="50" spans="1:172" x14ac:dyDescent="0.15">
      <c r="A50" s="24">
        <v>49</v>
      </c>
      <c r="B50" s="25"/>
      <c r="C50" s="26"/>
      <c r="D50" s="27"/>
      <c r="E50" s="28"/>
      <c r="F50" s="29"/>
      <c r="G50" s="16">
        <f t="shared" si="28"/>
        <v>0</v>
      </c>
      <c r="H50" s="30"/>
      <c r="I50" s="18">
        <f t="shared" si="29"/>
        <v>0</v>
      </c>
      <c r="J50" s="31"/>
      <c r="K50" s="20"/>
      <c r="L50" s="25"/>
      <c r="M50" s="32"/>
      <c r="N50" s="27"/>
      <c r="O50" s="28"/>
      <c r="P50" s="29"/>
      <c r="Q50" s="16">
        <f t="shared" si="118"/>
        <v>0</v>
      </c>
      <c r="R50" s="30"/>
      <c r="S50" s="18">
        <f t="shared" si="119"/>
        <v>0</v>
      </c>
      <c r="T50" s="31"/>
      <c r="U50" s="20"/>
      <c r="V50" s="33"/>
      <c r="W50" s="32"/>
      <c r="X50" s="27"/>
      <c r="Y50" s="28"/>
      <c r="Z50" s="29"/>
      <c r="AA50" s="16">
        <f t="shared" si="120"/>
        <v>0</v>
      </c>
      <c r="AB50" s="30"/>
      <c r="AC50" s="18">
        <f t="shared" si="121"/>
        <v>0</v>
      </c>
      <c r="AD50" s="31"/>
      <c r="AE50" s="20"/>
      <c r="AF50" s="33"/>
      <c r="AG50" s="32"/>
      <c r="AH50" s="27"/>
      <c r="AI50" s="28"/>
      <c r="AJ50" s="29"/>
      <c r="AK50" s="16">
        <f t="shared" si="122"/>
        <v>0</v>
      </c>
      <c r="AL50" s="30"/>
      <c r="AM50" s="18">
        <f t="shared" si="123"/>
        <v>0</v>
      </c>
      <c r="AN50" s="31"/>
      <c r="AO50" s="20"/>
      <c r="AP50" s="33"/>
      <c r="AQ50" s="32"/>
      <c r="AR50" s="27"/>
      <c r="AS50" s="28"/>
      <c r="AT50" s="29"/>
      <c r="AU50" s="16">
        <f t="shared" si="124"/>
        <v>0</v>
      </c>
      <c r="AV50" s="30"/>
      <c r="AW50" s="18">
        <f t="shared" si="125"/>
        <v>0</v>
      </c>
      <c r="AX50" s="31"/>
      <c r="AY50" s="20"/>
      <c r="AZ50" s="33"/>
      <c r="BA50" s="32"/>
      <c r="BB50" s="27"/>
      <c r="BC50" s="28"/>
      <c r="BD50" s="29"/>
      <c r="BE50" s="16">
        <f t="shared" si="126"/>
        <v>0</v>
      </c>
      <c r="BF50" s="30"/>
      <c r="BG50" s="18">
        <f t="shared" si="127"/>
        <v>0</v>
      </c>
      <c r="BH50" s="31"/>
      <c r="BI50" s="20"/>
      <c r="BJ50" s="33"/>
      <c r="BK50" s="32"/>
      <c r="BL50" s="27"/>
      <c r="BM50" s="28"/>
      <c r="BN50" s="29"/>
      <c r="BO50" s="16">
        <f t="shared" si="128"/>
        <v>0</v>
      </c>
      <c r="BP50" s="30"/>
      <c r="BQ50" s="18">
        <f t="shared" si="129"/>
        <v>0</v>
      </c>
      <c r="BR50" s="31"/>
      <c r="BS50" s="20"/>
      <c r="BT50" s="33"/>
      <c r="BU50" s="32"/>
      <c r="BV50" s="27"/>
      <c r="BW50" s="28"/>
      <c r="BX50" s="29"/>
      <c r="BY50" s="16">
        <f t="shared" si="130"/>
        <v>0</v>
      </c>
      <c r="BZ50" s="30"/>
      <c r="CA50" s="18">
        <f t="shared" si="131"/>
        <v>0</v>
      </c>
      <c r="CB50" s="31"/>
      <c r="CC50" s="20"/>
      <c r="CD50" s="33"/>
      <c r="CE50" s="32"/>
      <c r="CF50" s="27"/>
      <c r="CG50" s="28"/>
      <c r="CH50" s="29"/>
      <c r="CI50" s="16">
        <f t="shared" si="132"/>
        <v>0</v>
      </c>
      <c r="CJ50" s="30"/>
      <c r="CK50" s="18">
        <f t="shared" si="133"/>
        <v>0</v>
      </c>
      <c r="CL50" s="31"/>
      <c r="CM50" s="20"/>
      <c r="CN50" s="25"/>
      <c r="CO50" s="32"/>
      <c r="CP50" s="27"/>
      <c r="CQ50" s="28"/>
      <c r="CR50" s="29"/>
      <c r="CS50" s="16">
        <f t="shared" si="134"/>
        <v>0</v>
      </c>
      <c r="CT50" s="30"/>
      <c r="CU50" s="18">
        <f t="shared" si="135"/>
        <v>0</v>
      </c>
      <c r="CV50" s="31"/>
      <c r="CW50" s="20"/>
      <c r="CX50" s="33"/>
      <c r="CY50" s="32"/>
      <c r="CZ50" s="27"/>
      <c r="DA50" s="28"/>
      <c r="DB50" s="29"/>
      <c r="DC50" s="16">
        <f t="shared" si="136"/>
        <v>0</v>
      </c>
      <c r="DD50" s="30"/>
      <c r="DE50" s="18">
        <f t="shared" si="137"/>
        <v>0</v>
      </c>
      <c r="DF50" s="31"/>
      <c r="DG50" s="20"/>
      <c r="DH50" s="25"/>
      <c r="DI50" s="32"/>
      <c r="DJ50" s="27"/>
      <c r="DK50" s="28"/>
      <c r="DL50" s="29"/>
      <c r="DM50" s="16">
        <f t="shared" si="138"/>
        <v>0</v>
      </c>
      <c r="DN50" s="30"/>
      <c r="DO50" s="18">
        <f t="shared" si="139"/>
        <v>0</v>
      </c>
      <c r="DP50" s="31"/>
      <c r="DQ50" s="20"/>
      <c r="DR50" s="33"/>
      <c r="DS50" s="32"/>
      <c r="DT50" s="27"/>
      <c r="DU50" s="28"/>
      <c r="DV50" s="29"/>
      <c r="DW50" s="16">
        <f t="shared" si="140"/>
        <v>0</v>
      </c>
      <c r="DX50" s="30"/>
      <c r="DY50" s="18">
        <f t="shared" si="141"/>
        <v>0</v>
      </c>
      <c r="DZ50" s="31"/>
      <c r="EA50" s="20"/>
      <c r="EB50" s="25"/>
      <c r="EC50" s="32"/>
      <c r="ED50" s="27"/>
      <c r="EE50" s="28"/>
      <c r="EF50" s="29"/>
      <c r="EG50" s="16">
        <f t="shared" si="142"/>
        <v>0</v>
      </c>
      <c r="EH50" s="30"/>
      <c r="EI50" s="18">
        <f t="shared" si="143"/>
        <v>0</v>
      </c>
      <c r="EJ50" s="31"/>
      <c r="EK50" s="20"/>
      <c r="EL50" s="33"/>
      <c r="EM50" s="32"/>
      <c r="EN50" s="27"/>
      <c r="EO50" s="28"/>
      <c r="EP50" s="29"/>
      <c r="EQ50" s="16">
        <f t="shared" si="144"/>
        <v>0</v>
      </c>
      <c r="ER50" s="30"/>
      <c r="ES50" s="18">
        <f t="shared" si="145"/>
        <v>0</v>
      </c>
      <c r="ET50" s="31"/>
      <c r="EU50" s="20"/>
      <c r="EV50" s="25"/>
      <c r="EW50" s="32"/>
      <c r="EX50" s="27"/>
      <c r="EY50" s="28"/>
      <c r="EZ50" s="29"/>
      <c r="FA50" s="16">
        <f t="shared" si="146"/>
        <v>0</v>
      </c>
      <c r="FB50" s="30"/>
      <c r="FC50" s="18">
        <f t="shared" si="147"/>
        <v>0</v>
      </c>
      <c r="FD50" s="31"/>
      <c r="FE50" s="20"/>
      <c r="FF50" s="33"/>
      <c r="FG50" s="32"/>
      <c r="FH50" s="27"/>
      <c r="FI50" s="28"/>
      <c r="FJ50" s="29"/>
      <c r="FK50" s="16">
        <f t="shared" si="148"/>
        <v>0</v>
      </c>
      <c r="FL50" s="30"/>
      <c r="FM50" s="18">
        <f t="shared" si="149"/>
        <v>0</v>
      </c>
      <c r="FN50" s="31"/>
      <c r="FO50" s="20"/>
      <c r="FP50" s="34"/>
    </row>
    <row r="51" spans="1:172" ht="14.25" thickBot="1" x14ac:dyDescent="0.2">
      <c r="A51" s="48">
        <v>50</v>
      </c>
      <c r="B51" s="49"/>
      <c r="C51" s="50"/>
      <c r="D51" s="51"/>
      <c r="E51" s="52"/>
      <c r="F51" s="53"/>
      <c r="G51" s="54">
        <f t="shared" si="28"/>
        <v>0</v>
      </c>
      <c r="H51" s="55"/>
      <c r="I51" s="56">
        <f t="shared" si="29"/>
        <v>0</v>
      </c>
      <c r="J51" s="57"/>
      <c r="K51" s="58"/>
      <c r="L51" s="49"/>
      <c r="M51" s="59"/>
      <c r="N51" s="51"/>
      <c r="O51" s="52"/>
      <c r="P51" s="53"/>
      <c r="Q51" s="54">
        <f t="shared" si="118"/>
        <v>0</v>
      </c>
      <c r="R51" s="55"/>
      <c r="S51" s="56">
        <f t="shared" si="119"/>
        <v>0</v>
      </c>
      <c r="T51" s="57"/>
      <c r="U51" s="58"/>
      <c r="V51" s="60"/>
      <c r="W51" s="59"/>
      <c r="X51" s="51"/>
      <c r="Y51" s="52"/>
      <c r="Z51" s="53"/>
      <c r="AA51" s="54">
        <f t="shared" si="120"/>
        <v>0</v>
      </c>
      <c r="AB51" s="55"/>
      <c r="AC51" s="56">
        <f t="shared" si="121"/>
        <v>0</v>
      </c>
      <c r="AD51" s="57"/>
      <c r="AE51" s="58"/>
      <c r="AF51" s="60"/>
      <c r="AG51" s="59"/>
      <c r="AH51" s="51"/>
      <c r="AI51" s="52"/>
      <c r="AJ51" s="53"/>
      <c r="AK51" s="54">
        <f t="shared" si="122"/>
        <v>0</v>
      </c>
      <c r="AL51" s="55"/>
      <c r="AM51" s="56">
        <f t="shared" si="123"/>
        <v>0</v>
      </c>
      <c r="AN51" s="57"/>
      <c r="AO51" s="58"/>
      <c r="AP51" s="60"/>
      <c r="AQ51" s="59"/>
      <c r="AR51" s="51"/>
      <c r="AS51" s="52"/>
      <c r="AT51" s="53"/>
      <c r="AU51" s="54">
        <f t="shared" si="124"/>
        <v>0</v>
      </c>
      <c r="AV51" s="55"/>
      <c r="AW51" s="56">
        <f t="shared" si="125"/>
        <v>0</v>
      </c>
      <c r="AX51" s="57"/>
      <c r="AY51" s="58"/>
      <c r="AZ51" s="60"/>
      <c r="BA51" s="59"/>
      <c r="BB51" s="51"/>
      <c r="BC51" s="52"/>
      <c r="BD51" s="53"/>
      <c r="BE51" s="54">
        <f t="shared" si="126"/>
        <v>0</v>
      </c>
      <c r="BF51" s="55"/>
      <c r="BG51" s="56">
        <f t="shared" si="127"/>
        <v>0</v>
      </c>
      <c r="BH51" s="57"/>
      <c r="BI51" s="58"/>
      <c r="BJ51" s="60"/>
      <c r="BK51" s="59"/>
      <c r="BL51" s="51"/>
      <c r="BM51" s="52"/>
      <c r="BN51" s="53"/>
      <c r="BO51" s="54">
        <f t="shared" si="128"/>
        <v>0</v>
      </c>
      <c r="BP51" s="55"/>
      <c r="BQ51" s="56">
        <f t="shared" si="129"/>
        <v>0</v>
      </c>
      <c r="BR51" s="57"/>
      <c r="BS51" s="58"/>
      <c r="BT51" s="60"/>
      <c r="BU51" s="59"/>
      <c r="BV51" s="51"/>
      <c r="BW51" s="52"/>
      <c r="BX51" s="53"/>
      <c r="BY51" s="54">
        <f t="shared" si="130"/>
        <v>0</v>
      </c>
      <c r="BZ51" s="55"/>
      <c r="CA51" s="56">
        <f t="shared" si="131"/>
        <v>0</v>
      </c>
      <c r="CB51" s="57"/>
      <c r="CC51" s="58"/>
      <c r="CD51" s="60"/>
      <c r="CE51" s="59"/>
      <c r="CF51" s="51"/>
      <c r="CG51" s="52"/>
      <c r="CH51" s="53"/>
      <c r="CI51" s="54">
        <f t="shared" si="132"/>
        <v>0</v>
      </c>
      <c r="CJ51" s="55"/>
      <c r="CK51" s="56">
        <f t="shared" si="133"/>
        <v>0</v>
      </c>
      <c r="CL51" s="57"/>
      <c r="CM51" s="58"/>
      <c r="CN51" s="49"/>
      <c r="CO51" s="59"/>
      <c r="CP51" s="51"/>
      <c r="CQ51" s="52"/>
      <c r="CR51" s="53"/>
      <c r="CS51" s="54">
        <f t="shared" si="134"/>
        <v>0</v>
      </c>
      <c r="CT51" s="55"/>
      <c r="CU51" s="56">
        <f t="shared" si="135"/>
        <v>0</v>
      </c>
      <c r="CV51" s="57"/>
      <c r="CW51" s="58"/>
      <c r="CX51" s="60"/>
      <c r="CY51" s="59"/>
      <c r="CZ51" s="51"/>
      <c r="DA51" s="52"/>
      <c r="DB51" s="53"/>
      <c r="DC51" s="54">
        <f t="shared" si="136"/>
        <v>0</v>
      </c>
      <c r="DD51" s="55"/>
      <c r="DE51" s="56">
        <f t="shared" si="137"/>
        <v>0</v>
      </c>
      <c r="DF51" s="57"/>
      <c r="DG51" s="58"/>
      <c r="DH51" s="49"/>
      <c r="DI51" s="59"/>
      <c r="DJ51" s="51"/>
      <c r="DK51" s="52"/>
      <c r="DL51" s="53"/>
      <c r="DM51" s="54">
        <f t="shared" si="138"/>
        <v>0</v>
      </c>
      <c r="DN51" s="55"/>
      <c r="DO51" s="56">
        <f t="shared" si="139"/>
        <v>0</v>
      </c>
      <c r="DP51" s="57"/>
      <c r="DQ51" s="58"/>
      <c r="DR51" s="60"/>
      <c r="DS51" s="59"/>
      <c r="DT51" s="51"/>
      <c r="DU51" s="52"/>
      <c r="DV51" s="53"/>
      <c r="DW51" s="54">
        <f t="shared" si="140"/>
        <v>0</v>
      </c>
      <c r="DX51" s="55"/>
      <c r="DY51" s="56">
        <f t="shared" si="141"/>
        <v>0</v>
      </c>
      <c r="DZ51" s="57"/>
      <c r="EA51" s="58"/>
      <c r="EB51" s="49"/>
      <c r="EC51" s="59"/>
      <c r="ED51" s="51"/>
      <c r="EE51" s="52"/>
      <c r="EF51" s="53"/>
      <c r="EG51" s="54">
        <f t="shared" si="142"/>
        <v>0</v>
      </c>
      <c r="EH51" s="55"/>
      <c r="EI51" s="56">
        <f t="shared" si="143"/>
        <v>0</v>
      </c>
      <c r="EJ51" s="57"/>
      <c r="EK51" s="58"/>
      <c r="EL51" s="60"/>
      <c r="EM51" s="59"/>
      <c r="EN51" s="51"/>
      <c r="EO51" s="52"/>
      <c r="EP51" s="53"/>
      <c r="EQ51" s="54">
        <f t="shared" si="144"/>
        <v>0</v>
      </c>
      <c r="ER51" s="55"/>
      <c r="ES51" s="56">
        <f t="shared" si="145"/>
        <v>0</v>
      </c>
      <c r="ET51" s="57"/>
      <c r="EU51" s="58"/>
      <c r="EV51" s="49"/>
      <c r="EW51" s="59"/>
      <c r="EX51" s="51"/>
      <c r="EY51" s="52"/>
      <c r="EZ51" s="53"/>
      <c r="FA51" s="54">
        <f t="shared" si="146"/>
        <v>0</v>
      </c>
      <c r="FB51" s="55"/>
      <c r="FC51" s="56">
        <f t="shared" si="147"/>
        <v>0</v>
      </c>
      <c r="FD51" s="57"/>
      <c r="FE51" s="58"/>
      <c r="FF51" s="60"/>
      <c r="FG51" s="59"/>
      <c r="FH51" s="51"/>
      <c r="FI51" s="52"/>
      <c r="FJ51" s="53"/>
      <c r="FK51" s="54">
        <f t="shared" si="148"/>
        <v>0</v>
      </c>
      <c r="FL51" s="55"/>
      <c r="FM51" s="56">
        <f t="shared" si="149"/>
        <v>0</v>
      </c>
      <c r="FN51" s="57"/>
      <c r="FO51" s="58"/>
      <c r="FP51" s="34"/>
    </row>
    <row r="52" spans="1:172" x14ac:dyDescent="0.15">
      <c r="A52" s="61">
        <v>51</v>
      </c>
      <c r="B52" s="68"/>
      <c r="C52" s="62"/>
      <c r="D52" s="63"/>
      <c r="E52" s="64"/>
      <c r="F52" s="65"/>
      <c r="G52" s="16">
        <f t="shared" si="28"/>
        <v>0</v>
      </c>
      <c r="H52" s="17"/>
      <c r="I52" s="18">
        <f t="shared" si="29"/>
        <v>0</v>
      </c>
      <c r="J52" s="19"/>
      <c r="K52" s="20"/>
      <c r="L52" s="68"/>
      <c r="M52" s="66"/>
      <c r="N52" s="63"/>
      <c r="O52" s="64"/>
      <c r="P52" s="65"/>
      <c r="Q52" s="16">
        <f>N52*P52</f>
        <v>0</v>
      </c>
      <c r="R52" s="17"/>
      <c r="S52" s="18">
        <f>N52*R52</f>
        <v>0</v>
      </c>
      <c r="T52" s="19"/>
      <c r="U52" s="20"/>
      <c r="V52" s="67"/>
      <c r="W52" s="66"/>
      <c r="X52" s="63"/>
      <c r="Y52" s="64"/>
      <c r="Z52" s="65"/>
      <c r="AA52" s="16">
        <f>X52*Z52</f>
        <v>0</v>
      </c>
      <c r="AB52" s="17"/>
      <c r="AC52" s="18">
        <f>X52*AB52</f>
        <v>0</v>
      </c>
      <c r="AD52" s="19"/>
      <c r="AE52" s="20"/>
      <c r="AF52" s="67"/>
      <c r="AG52" s="66"/>
      <c r="AH52" s="63"/>
      <c r="AI52" s="64"/>
      <c r="AJ52" s="65"/>
      <c r="AK52" s="16">
        <f>AH52*AJ52</f>
        <v>0</v>
      </c>
      <c r="AL52" s="17"/>
      <c r="AM52" s="18">
        <f>AH52*AL52</f>
        <v>0</v>
      </c>
      <c r="AN52" s="19"/>
      <c r="AO52" s="20"/>
      <c r="AP52" s="67"/>
      <c r="AQ52" s="66"/>
      <c r="AR52" s="63"/>
      <c r="AS52" s="64"/>
      <c r="AT52" s="65"/>
      <c r="AU52" s="16">
        <f>AR52*AT52</f>
        <v>0</v>
      </c>
      <c r="AV52" s="17"/>
      <c r="AW52" s="18">
        <f>AR52*AV52</f>
        <v>0</v>
      </c>
      <c r="AX52" s="19"/>
      <c r="AY52" s="20"/>
      <c r="AZ52" s="67"/>
      <c r="BA52" s="66"/>
      <c r="BB52" s="63"/>
      <c r="BC52" s="64"/>
      <c r="BD52" s="65"/>
      <c r="BE52" s="16">
        <f>BB52*BD52</f>
        <v>0</v>
      </c>
      <c r="BF52" s="17"/>
      <c r="BG52" s="18">
        <f>BB52*BF52</f>
        <v>0</v>
      </c>
      <c r="BH52" s="19"/>
      <c r="BI52" s="20"/>
      <c r="BJ52" s="67"/>
      <c r="BK52" s="66"/>
      <c r="BL52" s="63"/>
      <c r="BM52" s="64"/>
      <c r="BN52" s="65"/>
      <c r="BO52" s="16">
        <f>BL52*BN52</f>
        <v>0</v>
      </c>
      <c r="BP52" s="17"/>
      <c r="BQ52" s="18">
        <f>BL52*BP52</f>
        <v>0</v>
      </c>
      <c r="BR52" s="19"/>
      <c r="BS52" s="20"/>
      <c r="BT52" s="67"/>
      <c r="BU52" s="66"/>
      <c r="BV52" s="63"/>
      <c r="BW52" s="64"/>
      <c r="BX52" s="65"/>
      <c r="BY52" s="16">
        <f>BV52*BX52</f>
        <v>0</v>
      </c>
      <c r="BZ52" s="17"/>
      <c r="CA52" s="18">
        <f>BV52*BZ52</f>
        <v>0</v>
      </c>
      <c r="CB52" s="19"/>
      <c r="CC52" s="20"/>
      <c r="CD52" s="67"/>
      <c r="CE52" s="66"/>
      <c r="CF52" s="63"/>
      <c r="CG52" s="64"/>
      <c r="CH52" s="65"/>
      <c r="CI52" s="16">
        <f>CF52*CH52</f>
        <v>0</v>
      </c>
      <c r="CJ52" s="17"/>
      <c r="CK52" s="18">
        <f>CF52*CJ52</f>
        <v>0</v>
      </c>
      <c r="CL52" s="19"/>
      <c r="CM52" s="20"/>
      <c r="CN52" s="68"/>
      <c r="CO52" s="66"/>
      <c r="CP52" s="63"/>
      <c r="CQ52" s="64"/>
      <c r="CR52" s="65"/>
      <c r="CS52" s="16">
        <f>CP52*CR52</f>
        <v>0</v>
      </c>
      <c r="CT52" s="17"/>
      <c r="CU52" s="18">
        <f>CP52*CT52</f>
        <v>0</v>
      </c>
      <c r="CV52" s="19"/>
      <c r="CW52" s="20"/>
      <c r="CX52" s="67"/>
      <c r="CY52" s="66"/>
      <c r="CZ52" s="63"/>
      <c r="DA52" s="64"/>
      <c r="DB52" s="65"/>
      <c r="DC52" s="16">
        <f>CZ52*DB52</f>
        <v>0</v>
      </c>
      <c r="DD52" s="17"/>
      <c r="DE52" s="18">
        <f>CZ52*DD52</f>
        <v>0</v>
      </c>
      <c r="DF52" s="19"/>
      <c r="DG52" s="20"/>
      <c r="DH52" s="68"/>
      <c r="DI52" s="66"/>
      <c r="DJ52" s="63"/>
      <c r="DK52" s="64"/>
      <c r="DL52" s="65"/>
      <c r="DM52" s="16">
        <f>DJ52*DL52</f>
        <v>0</v>
      </c>
      <c r="DN52" s="17"/>
      <c r="DO52" s="18">
        <f>DJ52*DN52</f>
        <v>0</v>
      </c>
      <c r="DP52" s="19"/>
      <c r="DQ52" s="20"/>
      <c r="DR52" s="67"/>
      <c r="DS52" s="66"/>
      <c r="DT52" s="63"/>
      <c r="DU52" s="64"/>
      <c r="DV52" s="65"/>
      <c r="DW52" s="16">
        <f>DT52*DV52</f>
        <v>0</v>
      </c>
      <c r="DX52" s="17"/>
      <c r="DY52" s="18">
        <f>DT52*DX52</f>
        <v>0</v>
      </c>
      <c r="DZ52" s="19"/>
      <c r="EA52" s="20"/>
      <c r="EB52" s="68"/>
      <c r="EC52" s="66"/>
      <c r="ED52" s="63"/>
      <c r="EE52" s="64"/>
      <c r="EF52" s="65"/>
      <c r="EG52" s="16">
        <f>ED52*EF52</f>
        <v>0</v>
      </c>
      <c r="EH52" s="17"/>
      <c r="EI52" s="18">
        <f>ED52*EH52</f>
        <v>0</v>
      </c>
      <c r="EJ52" s="19"/>
      <c r="EK52" s="20"/>
      <c r="EL52" s="67"/>
      <c r="EM52" s="66"/>
      <c r="EN52" s="63"/>
      <c r="EO52" s="64"/>
      <c r="EP52" s="65"/>
      <c r="EQ52" s="16">
        <f>EN52*EP52</f>
        <v>0</v>
      </c>
      <c r="ER52" s="17"/>
      <c r="ES52" s="18">
        <f>EN52*ER52</f>
        <v>0</v>
      </c>
      <c r="ET52" s="19"/>
      <c r="EU52" s="20"/>
      <c r="EV52" s="68"/>
      <c r="EW52" s="66"/>
      <c r="EX52" s="63"/>
      <c r="EY52" s="64"/>
      <c r="EZ52" s="65"/>
      <c r="FA52" s="16">
        <f>EX52*EZ52</f>
        <v>0</v>
      </c>
      <c r="FB52" s="17"/>
      <c r="FC52" s="18">
        <f>EX52*FB52</f>
        <v>0</v>
      </c>
      <c r="FD52" s="19"/>
      <c r="FE52" s="20"/>
      <c r="FF52" s="67"/>
      <c r="FG52" s="66"/>
      <c r="FH52" s="63"/>
      <c r="FI52" s="64"/>
      <c r="FJ52" s="65"/>
      <c r="FK52" s="16">
        <f>FH52*FJ52</f>
        <v>0</v>
      </c>
      <c r="FL52" s="17"/>
      <c r="FM52" s="18">
        <f>FH52*FL52</f>
        <v>0</v>
      </c>
      <c r="FN52" s="19"/>
      <c r="FO52" s="20"/>
      <c r="FP52" s="34"/>
    </row>
    <row r="53" spans="1:172" x14ac:dyDescent="0.15">
      <c r="A53" s="24">
        <v>52</v>
      </c>
      <c r="B53" s="25"/>
      <c r="C53" s="26"/>
      <c r="D53" s="27"/>
      <c r="E53" s="28"/>
      <c r="F53" s="29"/>
      <c r="G53" s="16">
        <f t="shared" si="28"/>
        <v>0</v>
      </c>
      <c r="H53" s="30"/>
      <c r="I53" s="18">
        <f t="shared" si="29"/>
        <v>0</v>
      </c>
      <c r="J53" s="31"/>
      <c r="K53" s="20"/>
      <c r="L53" s="25"/>
      <c r="M53" s="32"/>
      <c r="N53" s="27"/>
      <c r="O53" s="28"/>
      <c r="P53" s="29"/>
      <c r="Q53" s="16">
        <f>N53*P53</f>
        <v>0</v>
      </c>
      <c r="R53" s="30"/>
      <c r="S53" s="18">
        <f>N53*R53</f>
        <v>0</v>
      </c>
      <c r="T53" s="31"/>
      <c r="U53" s="20"/>
      <c r="V53" s="33"/>
      <c r="W53" s="32"/>
      <c r="X53" s="27"/>
      <c r="Y53" s="28"/>
      <c r="Z53" s="29"/>
      <c r="AA53" s="16">
        <f>X53*Z53</f>
        <v>0</v>
      </c>
      <c r="AB53" s="30"/>
      <c r="AC53" s="18">
        <f>X53*AB53</f>
        <v>0</v>
      </c>
      <c r="AD53" s="31"/>
      <c r="AE53" s="20"/>
      <c r="AF53" s="33"/>
      <c r="AG53" s="32"/>
      <c r="AH53" s="27"/>
      <c r="AI53" s="28"/>
      <c r="AJ53" s="29"/>
      <c r="AK53" s="16">
        <f>AH53*AJ53</f>
        <v>0</v>
      </c>
      <c r="AL53" s="30"/>
      <c r="AM53" s="18">
        <f>AH53*AL53</f>
        <v>0</v>
      </c>
      <c r="AN53" s="31"/>
      <c r="AO53" s="20"/>
      <c r="AP53" s="33"/>
      <c r="AQ53" s="32"/>
      <c r="AR53" s="27"/>
      <c r="AS53" s="28"/>
      <c r="AT53" s="29"/>
      <c r="AU53" s="16">
        <f>AR53*AT53</f>
        <v>0</v>
      </c>
      <c r="AV53" s="30"/>
      <c r="AW53" s="18">
        <f>AR53*AV53</f>
        <v>0</v>
      </c>
      <c r="AX53" s="31"/>
      <c r="AY53" s="20"/>
      <c r="AZ53" s="33"/>
      <c r="BA53" s="32"/>
      <c r="BB53" s="27"/>
      <c r="BC53" s="28"/>
      <c r="BD53" s="29"/>
      <c r="BE53" s="16">
        <f>BB53*BD53</f>
        <v>0</v>
      </c>
      <c r="BF53" s="30"/>
      <c r="BG53" s="18">
        <f>BB53*BF53</f>
        <v>0</v>
      </c>
      <c r="BH53" s="31"/>
      <c r="BI53" s="20"/>
      <c r="BJ53" s="33"/>
      <c r="BK53" s="32"/>
      <c r="BL53" s="27"/>
      <c r="BM53" s="28"/>
      <c r="BN53" s="29"/>
      <c r="BO53" s="16">
        <f>BL53*BN53</f>
        <v>0</v>
      </c>
      <c r="BP53" s="30"/>
      <c r="BQ53" s="18">
        <f>BL53*BP53</f>
        <v>0</v>
      </c>
      <c r="BR53" s="31"/>
      <c r="BS53" s="20"/>
      <c r="BT53" s="33"/>
      <c r="BU53" s="32"/>
      <c r="BV53" s="27"/>
      <c r="BW53" s="28"/>
      <c r="BX53" s="29"/>
      <c r="BY53" s="16">
        <f>BV53*BX53</f>
        <v>0</v>
      </c>
      <c r="BZ53" s="30"/>
      <c r="CA53" s="18">
        <f>BV53*BZ53</f>
        <v>0</v>
      </c>
      <c r="CB53" s="31"/>
      <c r="CC53" s="20"/>
      <c r="CD53" s="33"/>
      <c r="CE53" s="32"/>
      <c r="CF53" s="27"/>
      <c r="CG53" s="28"/>
      <c r="CH53" s="29"/>
      <c r="CI53" s="16">
        <f>CF53*CH53</f>
        <v>0</v>
      </c>
      <c r="CJ53" s="30"/>
      <c r="CK53" s="18">
        <f>CF53*CJ53</f>
        <v>0</v>
      </c>
      <c r="CL53" s="31"/>
      <c r="CM53" s="20"/>
      <c r="CN53" s="25"/>
      <c r="CO53" s="32"/>
      <c r="CP53" s="27"/>
      <c r="CQ53" s="28"/>
      <c r="CR53" s="29"/>
      <c r="CS53" s="16">
        <f>CP53*CR53</f>
        <v>0</v>
      </c>
      <c r="CT53" s="30"/>
      <c r="CU53" s="18">
        <f>CP53*CT53</f>
        <v>0</v>
      </c>
      <c r="CV53" s="31"/>
      <c r="CW53" s="20"/>
      <c r="CX53" s="33"/>
      <c r="CY53" s="32"/>
      <c r="CZ53" s="27"/>
      <c r="DA53" s="28"/>
      <c r="DB53" s="29"/>
      <c r="DC53" s="16">
        <f>CZ53*DB53</f>
        <v>0</v>
      </c>
      <c r="DD53" s="30"/>
      <c r="DE53" s="18">
        <f>CZ53*DD53</f>
        <v>0</v>
      </c>
      <c r="DF53" s="31"/>
      <c r="DG53" s="20"/>
      <c r="DH53" s="25"/>
      <c r="DI53" s="32"/>
      <c r="DJ53" s="27"/>
      <c r="DK53" s="28"/>
      <c r="DL53" s="29"/>
      <c r="DM53" s="16">
        <f>DJ53*DL53</f>
        <v>0</v>
      </c>
      <c r="DN53" s="30"/>
      <c r="DO53" s="18">
        <f>DJ53*DN53</f>
        <v>0</v>
      </c>
      <c r="DP53" s="31"/>
      <c r="DQ53" s="20"/>
      <c r="DR53" s="33"/>
      <c r="DS53" s="32"/>
      <c r="DT53" s="27"/>
      <c r="DU53" s="28"/>
      <c r="DV53" s="29"/>
      <c r="DW53" s="16">
        <f>DT53*DV53</f>
        <v>0</v>
      </c>
      <c r="DX53" s="30"/>
      <c r="DY53" s="18">
        <f>DT53*DX53</f>
        <v>0</v>
      </c>
      <c r="DZ53" s="31"/>
      <c r="EA53" s="20"/>
      <c r="EB53" s="25"/>
      <c r="EC53" s="32"/>
      <c r="ED53" s="27"/>
      <c r="EE53" s="28"/>
      <c r="EF53" s="29"/>
      <c r="EG53" s="16">
        <f>ED53*EF53</f>
        <v>0</v>
      </c>
      <c r="EH53" s="30"/>
      <c r="EI53" s="18">
        <f>ED53*EH53</f>
        <v>0</v>
      </c>
      <c r="EJ53" s="31"/>
      <c r="EK53" s="20"/>
      <c r="EL53" s="33"/>
      <c r="EM53" s="32"/>
      <c r="EN53" s="27"/>
      <c r="EO53" s="28"/>
      <c r="EP53" s="29"/>
      <c r="EQ53" s="16">
        <f>EN53*EP53</f>
        <v>0</v>
      </c>
      <c r="ER53" s="30"/>
      <c r="ES53" s="18">
        <f>EN53*ER53</f>
        <v>0</v>
      </c>
      <c r="ET53" s="31"/>
      <c r="EU53" s="20"/>
      <c r="EV53" s="25"/>
      <c r="EW53" s="32"/>
      <c r="EX53" s="27"/>
      <c r="EY53" s="28"/>
      <c r="EZ53" s="29"/>
      <c r="FA53" s="16">
        <f>EX53*EZ53</f>
        <v>0</v>
      </c>
      <c r="FB53" s="30"/>
      <c r="FC53" s="18">
        <f>EX53*FB53</f>
        <v>0</v>
      </c>
      <c r="FD53" s="31"/>
      <c r="FE53" s="20"/>
      <c r="FF53" s="33"/>
      <c r="FG53" s="32"/>
      <c r="FH53" s="27"/>
      <c r="FI53" s="28"/>
      <c r="FJ53" s="29"/>
      <c r="FK53" s="16">
        <f>FH53*FJ53</f>
        <v>0</v>
      </c>
      <c r="FL53" s="30"/>
      <c r="FM53" s="18">
        <f>FH53*FL53</f>
        <v>0</v>
      </c>
      <c r="FN53" s="31"/>
      <c r="FO53" s="20"/>
      <c r="FP53" s="34"/>
    </row>
    <row r="54" spans="1:172" x14ac:dyDescent="0.15">
      <c r="A54" s="24">
        <v>53</v>
      </c>
      <c r="B54" s="25"/>
      <c r="C54" s="26"/>
      <c r="D54" s="27"/>
      <c r="E54" s="28"/>
      <c r="F54" s="29"/>
      <c r="G54" s="16">
        <f t="shared" si="28"/>
        <v>0</v>
      </c>
      <c r="H54" s="30"/>
      <c r="I54" s="18">
        <f t="shared" si="29"/>
        <v>0</v>
      </c>
      <c r="J54" s="31"/>
      <c r="K54" s="20"/>
      <c r="L54" s="25"/>
      <c r="M54" s="32"/>
      <c r="N54" s="27"/>
      <c r="O54" s="28"/>
      <c r="P54" s="29"/>
      <c r="Q54" s="16">
        <f t="shared" ref="Q54:Q61" si="150">N54*P54</f>
        <v>0</v>
      </c>
      <c r="R54" s="30"/>
      <c r="S54" s="18">
        <f t="shared" ref="S54:S61" si="151">N54*R54</f>
        <v>0</v>
      </c>
      <c r="T54" s="31"/>
      <c r="U54" s="20"/>
      <c r="V54" s="33"/>
      <c r="W54" s="32"/>
      <c r="X54" s="27"/>
      <c r="Y54" s="28"/>
      <c r="Z54" s="29"/>
      <c r="AA54" s="16">
        <f t="shared" ref="AA54:AA61" si="152">X54*Z54</f>
        <v>0</v>
      </c>
      <c r="AB54" s="30"/>
      <c r="AC54" s="18">
        <f t="shared" ref="AC54:AC61" si="153">X54*AB54</f>
        <v>0</v>
      </c>
      <c r="AD54" s="31"/>
      <c r="AE54" s="20"/>
      <c r="AF54" s="33"/>
      <c r="AG54" s="32"/>
      <c r="AH54" s="27"/>
      <c r="AI54" s="28"/>
      <c r="AJ54" s="29"/>
      <c r="AK54" s="16">
        <f t="shared" ref="AK54:AK61" si="154">AH54*AJ54</f>
        <v>0</v>
      </c>
      <c r="AL54" s="30"/>
      <c r="AM54" s="18">
        <f t="shared" ref="AM54:AM61" si="155">AH54*AL54</f>
        <v>0</v>
      </c>
      <c r="AN54" s="31"/>
      <c r="AO54" s="20"/>
      <c r="AP54" s="33"/>
      <c r="AQ54" s="32"/>
      <c r="AR54" s="27"/>
      <c r="AS54" s="28"/>
      <c r="AT54" s="29"/>
      <c r="AU54" s="16">
        <f t="shared" ref="AU54:AU61" si="156">AR54*AT54</f>
        <v>0</v>
      </c>
      <c r="AV54" s="30"/>
      <c r="AW54" s="18">
        <f t="shared" ref="AW54:AW61" si="157">AR54*AV54</f>
        <v>0</v>
      </c>
      <c r="AX54" s="31"/>
      <c r="AY54" s="20"/>
      <c r="AZ54" s="33"/>
      <c r="BA54" s="32"/>
      <c r="BB54" s="27"/>
      <c r="BC54" s="28"/>
      <c r="BD54" s="29"/>
      <c r="BE54" s="16">
        <f t="shared" ref="BE54:BE61" si="158">BB54*BD54</f>
        <v>0</v>
      </c>
      <c r="BF54" s="30"/>
      <c r="BG54" s="18">
        <f t="shared" ref="BG54:BG61" si="159">BB54*BF54</f>
        <v>0</v>
      </c>
      <c r="BH54" s="31"/>
      <c r="BI54" s="20"/>
      <c r="BJ54" s="33"/>
      <c r="BK54" s="32"/>
      <c r="BL54" s="27"/>
      <c r="BM54" s="28"/>
      <c r="BN54" s="29"/>
      <c r="BO54" s="16">
        <f t="shared" ref="BO54:BO61" si="160">BL54*BN54</f>
        <v>0</v>
      </c>
      <c r="BP54" s="30"/>
      <c r="BQ54" s="18">
        <f t="shared" ref="BQ54:BQ61" si="161">BL54*BP54</f>
        <v>0</v>
      </c>
      <c r="BR54" s="31"/>
      <c r="BS54" s="20"/>
      <c r="BT54" s="33"/>
      <c r="BU54" s="32"/>
      <c r="BV54" s="27"/>
      <c r="BW54" s="28"/>
      <c r="BX54" s="29"/>
      <c r="BY54" s="16">
        <f t="shared" ref="BY54:BY61" si="162">BV54*BX54</f>
        <v>0</v>
      </c>
      <c r="BZ54" s="30"/>
      <c r="CA54" s="18">
        <f t="shared" ref="CA54:CA61" si="163">BV54*BZ54</f>
        <v>0</v>
      </c>
      <c r="CB54" s="31"/>
      <c r="CC54" s="20"/>
      <c r="CD54" s="33"/>
      <c r="CE54" s="32"/>
      <c r="CF54" s="27"/>
      <c r="CG54" s="28"/>
      <c r="CH54" s="29"/>
      <c r="CI54" s="16">
        <f t="shared" ref="CI54:CI61" si="164">CF54*CH54</f>
        <v>0</v>
      </c>
      <c r="CJ54" s="30"/>
      <c r="CK54" s="18">
        <f t="shared" ref="CK54:CK61" si="165">CF54*CJ54</f>
        <v>0</v>
      </c>
      <c r="CL54" s="31"/>
      <c r="CM54" s="20"/>
      <c r="CN54" s="25"/>
      <c r="CO54" s="32"/>
      <c r="CP54" s="27"/>
      <c r="CQ54" s="28"/>
      <c r="CR54" s="29"/>
      <c r="CS54" s="16">
        <f t="shared" ref="CS54:CS61" si="166">CP54*CR54</f>
        <v>0</v>
      </c>
      <c r="CT54" s="30"/>
      <c r="CU54" s="18">
        <f t="shared" ref="CU54:CU61" si="167">CP54*CT54</f>
        <v>0</v>
      </c>
      <c r="CV54" s="31"/>
      <c r="CW54" s="20"/>
      <c r="CX54" s="33"/>
      <c r="CY54" s="32"/>
      <c r="CZ54" s="27"/>
      <c r="DA54" s="28"/>
      <c r="DB54" s="29"/>
      <c r="DC54" s="16">
        <f t="shared" ref="DC54:DC61" si="168">CZ54*DB54</f>
        <v>0</v>
      </c>
      <c r="DD54" s="30"/>
      <c r="DE54" s="18">
        <f t="shared" ref="DE54:DE61" si="169">CZ54*DD54</f>
        <v>0</v>
      </c>
      <c r="DF54" s="31"/>
      <c r="DG54" s="20"/>
      <c r="DH54" s="25"/>
      <c r="DI54" s="32"/>
      <c r="DJ54" s="27"/>
      <c r="DK54" s="28"/>
      <c r="DL54" s="29"/>
      <c r="DM54" s="16">
        <f t="shared" ref="DM54:DM61" si="170">DJ54*DL54</f>
        <v>0</v>
      </c>
      <c r="DN54" s="30"/>
      <c r="DO54" s="18">
        <f t="shared" ref="DO54:DO61" si="171">DJ54*DN54</f>
        <v>0</v>
      </c>
      <c r="DP54" s="31"/>
      <c r="DQ54" s="20"/>
      <c r="DR54" s="33"/>
      <c r="DS54" s="32"/>
      <c r="DT54" s="27"/>
      <c r="DU54" s="28"/>
      <c r="DV54" s="29"/>
      <c r="DW54" s="16">
        <f t="shared" ref="DW54:DW61" si="172">DT54*DV54</f>
        <v>0</v>
      </c>
      <c r="DX54" s="30"/>
      <c r="DY54" s="18">
        <f t="shared" ref="DY54:DY61" si="173">DT54*DX54</f>
        <v>0</v>
      </c>
      <c r="DZ54" s="31"/>
      <c r="EA54" s="20"/>
      <c r="EB54" s="25"/>
      <c r="EC54" s="32"/>
      <c r="ED54" s="27"/>
      <c r="EE54" s="28"/>
      <c r="EF54" s="29"/>
      <c r="EG54" s="16">
        <f t="shared" ref="EG54:EG61" si="174">ED54*EF54</f>
        <v>0</v>
      </c>
      <c r="EH54" s="30"/>
      <c r="EI54" s="18">
        <f t="shared" ref="EI54:EI61" si="175">ED54*EH54</f>
        <v>0</v>
      </c>
      <c r="EJ54" s="31"/>
      <c r="EK54" s="20"/>
      <c r="EL54" s="33"/>
      <c r="EM54" s="32"/>
      <c r="EN54" s="27"/>
      <c r="EO54" s="28"/>
      <c r="EP54" s="29"/>
      <c r="EQ54" s="16">
        <f t="shared" ref="EQ54:EQ61" si="176">EN54*EP54</f>
        <v>0</v>
      </c>
      <c r="ER54" s="30"/>
      <c r="ES54" s="18">
        <f t="shared" ref="ES54:ES61" si="177">EN54*ER54</f>
        <v>0</v>
      </c>
      <c r="ET54" s="31"/>
      <c r="EU54" s="20"/>
      <c r="EV54" s="25"/>
      <c r="EW54" s="32"/>
      <c r="EX54" s="27"/>
      <c r="EY54" s="28"/>
      <c r="EZ54" s="29"/>
      <c r="FA54" s="16">
        <f t="shared" ref="FA54:FA61" si="178">EX54*EZ54</f>
        <v>0</v>
      </c>
      <c r="FB54" s="30"/>
      <c r="FC54" s="18">
        <f t="shared" ref="FC54:FC61" si="179">EX54*FB54</f>
        <v>0</v>
      </c>
      <c r="FD54" s="31"/>
      <c r="FE54" s="20"/>
      <c r="FF54" s="33"/>
      <c r="FG54" s="32"/>
      <c r="FH54" s="27"/>
      <c r="FI54" s="28"/>
      <c r="FJ54" s="29"/>
      <c r="FK54" s="16">
        <f t="shared" ref="FK54:FK61" si="180">FH54*FJ54</f>
        <v>0</v>
      </c>
      <c r="FL54" s="30"/>
      <c r="FM54" s="18">
        <f t="shared" ref="FM54:FM61" si="181">FH54*FL54</f>
        <v>0</v>
      </c>
      <c r="FN54" s="31"/>
      <c r="FO54" s="20"/>
      <c r="FP54" s="34"/>
    </row>
    <row r="55" spans="1:172" x14ac:dyDescent="0.15">
      <c r="A55" s="10">
        <v>54</v>
      </c>
      <c r="B55" s="25"/>
      <c r="C55" s="26"/>
      <c r="D55" s="27"/>
      <c r="E55" s="28"/>
      <c r="F55" s="15"/>
      <c r="G55" s="16">
        <f t="shared" si="28"/>
        <v>0</v>
      </c>
      <c r="H55" s="17"/>
      <c r="I55" s="18">
        <f t="shared" si="29"/>
        <v>0</v>
      </c>
      <c r="J55" s="19"/>
      <c r="K55" s="20"/>
      <c r="L55" s="25"/>
      <c r="M55" s="32"/>
      <c r="N55" s="27"/>
      <c r="O55" s="28"/>
      <c r="P55" s="15"/>
      <c r="Q55" s="16">
        <f t="shared" si="150"/>
        <v>0</v>
      </c>
      <c r="R55" s="17"/>
      <c r="S55" s="18">
        <f t="shared" si="151"/>
        <v>0</v>
      </c>
      <c r="T55" s="19"/>
      <c r="U55" s="20"/>
      <c r="V55" s="33"/>
      <c r="W55" s="32"/>
      <c r="X55" s="27"/>
      <c r="Y55" s="28"/>
      <c r="Z55" s="15"/>
      <c r="AA55" s="16">
        <f t="shared" si="152"/>
        <v>0</v>
      </c>
      <c r="AB55" s="17"/>
      <c r="AC55" s="18">
        <f t="shared" si="153"/>
        <v>0</v>
      </c>
      <c r="AD55" s="19"/>
      <c r="AE55" s="20"/>
      <c r="AF55" s="33"/>
      <c r="AG55" s="32"/>
      <c r="AH55" s="27"/>
      <c r="AI55" s="28"/>
      <c r="AJ55" s="15"/>
      <c r="AK55" s="16">
        <f t="shared" si="154"/>
        <v>0</v>
      </c>
      <c r="AL55" s="17"/>
      <c r="AM55" s="18">
        <f t="shared" si="155"/>
        <v>0</v>
      </c>
      <c r="AN55" s="19"/>
      <c r="AO55" s="20"/>
      <c r="AP55" s="33"/>
      <c r="AQ55" s="32"/>
      <c r="AR55" s="27"/>
      <c r="AS55" s="28"/>
      <c r="AT55" s="15"/>
      <c r="AU55" s="16">
        <f t="shared" si="156"/>
        <v>0</v>
      </c>
      <c r="AV55" s="17"/>
      <c r="AW55" s="18">
        <f t="shared" si="157"/>
        <v>0</v>
      </c>
      <c r="AX55" s="19"/>
      <c r="AY55" s="20"/>
      <c r="AZ55" s="33"/>
      <c r="BA55" s="32"/>
      <c r="BB55" s="27"/>
      <c r="BC55" s="28"/>
      <c r="BD55" s="15"/>
      <c r="BE55" s="16">
        <f t="shared" si="158"/>
        <v>0</v>
      </c>
      <c r="BF55" s="17"/>
      <c r="BG55" s="18">
        <f t="shared" si="159"/>
        <v>0</v>
      </c>
      <c r="BH55" s="19"/>
      <c r="BI55" s="20"/>
      <c r="BJ55" s="33"/>
      <c r="BK55" s="32"/>
      <c r="BL55" s="27"/>
      <c r="BM55" s="28"/>
      <c r="BN55" s="15"/>
      <c r="BO55" s="16">
        <f t="shared" si="160"/>
        <v>0</v>
      </c>
      <c r="BP55" s="17"/>
      <c r="BQ55" s="18">
        <f t="shared" si="161"/>
        <v>0</v>
      </c>
      <c r="BR55" s="19"/>
      <c r="BS55" s="20"/>
      <c r="BT55" s="33"/>
      <c r="BU55" s="32"/>
      <c r="BV55" s="27"/>
      <c r="BW55" s="28"/>
      <c r="BX55" s="15"/>
      <c r="BY55" s="16">
        <f t="shared" si="162"/>
        <v>0</v>
      </c>
      <c r="BZ55" s="17"/>
      <c r="CA55" s="18">
        <f t="shared" si="163"/>
        <v>0</v>
      </c>
      <c r="CB55" s="19"/>
      <c r="CC55" s="20"/>
      <c r="CD55" s="33"/>
      <c r="CE55" s="32"/>
      <c r="CF55" s="27"/>
      <c r="CG55" s="28"/>
      <c r="CH55" s="15"/>
      <c r="CI55" s="16">
        <f t="shared" si="164"/>
        <v>0</v>
      </c>
      <c r="CJ55" s="17"/>
      <c r="CK55" s="18">
        <f t="shared" si="165"/>
        <v>0</v>
      </c>
      <c r="CL55" s="19"/>
      <c r="CM55" s="20"/>
      <c r="CN55" s="25"/>
      <c r="CO55" s="32"/>
      <c r="CP55" s="27"/>
      <c r="CQ55" s="28"/>
      <c r="CR55" s="15"/>
      <c r="CS55" s="16">
        <f t="shared" si="166"/>
        <v>0</v>
      </c>
      <c r="CT55" s="17"/>
      <c r="CU55" s="18">
        <f t="shared" si="167"/>
        <v>0</v>
      </c>
      <c r="CV55" s="19"/>
      <c r="CW55" s="20"/>
      <c r="CX55" s="33"/>
      <c r="CY55" s="32"/>
      <c r="CZ55" s="27"/>
      <c r="DA55" s="28"/>
      <c r="DB55" s="15"/>
      <c r="DC55" s="16">
        <f t="shared" si="168"/>
        <v>0</v>
      </c>
      <c r="DD55" s="17"/>
      <c r="DE55" s="18">
        <f t="shared" si="169"/>
        <v>0</v>
      </c>
      <c r="DF55" s="19"/>
      <c r="DG55" s="20"/>
      <c r="DH55" s="25"/>
      <c r="DI55" s="32"/>
      <c r="DJ55" s="27"/>
      <c r="DK55" s="28"/>
      <c r="DL55" s="15"/>
      <c r="DM55" s="16">
        <f t="shared" si="170"/>
        <v>0</v>
      </c>
      <c r="DN55" s="17"/>
      <c r="DO55" s="18">
        <f t="shared" si="171"/>
        <v>0</v>
      </c>
      <c r="DP55" s="19"/>
      <c r="DQ55" s="20"/>
      <c r="DR55" s="33"/>
      <c r="DS55" s="32"/>
      <c r="DT55" s="27"/>
      <c r="DU55" s="28"/>
      <c r="DV55" s="15"/>
      <c r="DW55" s="16">
        <f t="shared" si="172"/>
        <v>0</v>
      </c>
      <c r="DX55" s="17"/>
      <c r="DY55" s="18">
        <f t="shared" si="173"/>
        <v>0</v>
      </c>
      <c r="DZ55" s="19"/>
      <c r="EA55" s="20"/>
      <c r="EB55" s="25"/>
      <c r="EC55" s="32"/>
      <c r="ED55" s="27"/>
      <c r="EE55" s="28"/>
      <c r="EF55" s="15"/>
      <c r="EG55" s="16">
        <f t="shared" si="174"/>
        <v>0</v>
      </c>
      <c r="EH55" s="17"/>
      <c r="EI55" s="18">
        <f t="shared" si="175"/>
        <v>0</v>
      </c>
      <c r="EJ55" s="19"/>
      <c r="EK55" s="20"/>
      <c r="EL55" s="33"/>
      <c r="EM55" s="32"/>
      <c r="EN55" s="27"/>
      <c r="EO55" s="28"/>
      <c r="EP55" s="15"/>
      <c r="EQ55" s="16">
        <f t="shared" si="176"/>
        <v>0</v>
      </c>
      <c r="ER55" s="17"/>
      <c r="ES55" s="18">
        <f t="shared" si="177"/>
        <v>0</v>
      </c>
      <c r="ET55" s="19"/>
      <c r="EU55" s="20"/>
      <c r="EV55" s="25"/>
      <c r="EW55" s="32"/>
      <c r="EX55" s="27"/>
      <c r="EY55" s="28"/>
      <c r="EZ55" s="15"/>
      <c r="FA55" s="16">
        <f t="shared" si="178"/>
        <v>0</v>
      </c>
      <c r="FB55" s="17"/>
      <c r="FC55" s="18">
        <f t="shared" si="179"/>
        <v>0</v>
      </c>
      <c r="FD55" s="19"/>
      <c r="FE55" s="20"/>
      <c r="FF55" s="33"/>
      <c r="FG55" s="32"/>
      <c r="FH55" s="27"/>
      <c r="FI55" s="28"/>
      <c r="FJ55" s="15"/>
      <c r="FK55" s="16">
        <f t="shared" si="180"/>
        <v>0</v>
      </c>
      <c r="FL55" s="17"/>
      <c r="FM55" s="18">
        <f t="shared" si="181"/>
        <v>0</v>
      </c>
      <c r="FN55" s="19"/>
      <c r="FO55" s="20"/>
      <c r="FP55" s="34"/>
    </row>
    <row r="56" spans="1:172" x14ac:dyDescent="0.15">
      <c r="A56" s="35">
        <v>55</v>
      </c>
      <c r="B56" s="36"/>
      <c r="C56" s="37"/>
      <c r="D56" s="38"/>
      <c r="E56" s="39"/>
      <c r="F56" s="40"/>
      <c r="G56" s="41">
        <f t="shared" si="28"/>
        <v>0</v>
      </c>
      <c r="H56" s="42"/>
      <c r="I56" s="43">
        <f t="shared" si="29"/>
        <v>0</v>
      </c>
      <c r="J56" s="44"/>
      <c r="K56" s="45"/>
      <c r="L56" s="36"/>
      <c r="M56" s="46"/>
      <c r="N56" s="38"/>
      <c r="O56" s="39"/>
      <c r="P56" s="40"/>
      <c r="Q56" s="41">
        <f t="shared" si="150"/>
        <v>0</v>
      </c>
      <c r="R56" s="42"/>
      <c r="S56" s="43">
        <f t="shared" si="151"/>
        <v>0</v>
      </c>
      <c r="T56" s="44"/>
      <c r="U56" s="45"/>
      <c r="V56" s="47"/>
      <c r="W56" s="46"/>
      <c r="X56" s="38"/>
      <c r="Y56" s="39"/>
      <c r="Z56" s="40"/>
      <c r="AA56" s="41">
        <f t="shared" si="152"/>
        <v>0</v>
      </c>
      <c r="AB56" s="42"/>
      <c r="AC56" s="43">
        <f t="shared" si="153"/>
        <v>0</v>
      </c>
      <c r="AD56" s="44"/>
      <c r="AE56" s="45"/>
      <c r="AF56" s="47"/>
      <c r="AG56" s="46"/>
      <c r="AH56" s="38"/>
      <c r="AI56" s="39"/>
      <c r="AJ56" s="40"/>
      <c r="AK56" s="41">
        <f t="shared" si="154"/>
        <v>0</v>
      </c>
      <c r="AL56" s="42"/>
      <c r="AM56" s="43">
        <f t="shared" si="155"/>
        <v>0</v>
      </c>
      <c r="AN56" s="44"/>
      <c r="AO56" s="45"/>
      <c r="AP56" s="47"/>
      <c r="AQ56" s="46"/>
      <c r="AR56" s="38"/>
      <c r="AS56" s="39"/>
      <c r="AT56" s="40"/>
      <c r="AU56" s="41">
        <f t="shared" si="156"/>
        <v>0</v>
      </c>
      <c r="AV56" s="42"/>
      <c r="AW56" s="43">
        <f t="shared" si="157"/>
        <v>0</v>
      </c>
      <c r="AX56" s="44"/>
      <c r="AY56" s="45"/>
      <c r="AZ56" s="47"/>
      <c r="BA56" s="46"/>
      <c r="BB56" s="38"/>
      <c r="BC56" s="39"/>
      <c r="BD56" s="40"/>
      <c r="BE56" s="41">
        <f t="shared" si="158"/>
        <v>0</v>
      </c>
      <c r="BF56" s="42"/>
      <c r="BG56" s="43">
        <f t="shared" si="159"/>
        <v>0</v>
      </c>
      <c r="BH56" s="44"/>
      <c r="BI56" s="45"/>
      <c r="BJ56" s="47"/>
      <c r="BK56" s="46"/>
      <c r="BL56" s="38"/>
      <c r="BM56" s="39"/>
      <c r="BN56" s="40"/>
      <c r="BO56" s="41">
        <f t="shared" si="160"/>
        <v>0</v>
      </c>
      <c r="BP56" s="42"/>
      <c r="BQ56" s="43">
        <f t="shared" si="161"/>
        <v>0</v>
      </c>
      <c r="BR56" s="44"/>
      <c r="BS56" s="45"/>
      <c r="BT56" s="47"/>
      <c r="BU56" s="46"/>
      <c r="BV56" s="38"/>
      <c r="BW56" s="39"/>
      <c r="BX56" s="40"/>
      <c r="BY56" s="41">
        <f t="shared" si="162"/>
        <v>0</v>
      </c>
      <c r="BZ56" s="42"/>
      <c r="CA56" s="43">
        <f t="shared" si="163"/>
        <v>0</v>
      </c>
      <c r="CB56" s="44"/>
      <c r="CC56" s="45"/>
      <c r="CD56" s="47"/>
      <c r="CE56" s="46"/>
      <c r="CF56" s="38"/>
      <c r="CG56" s="39"/>
      <c r="CH56" s="40"/>
      <c r="CI56" s="41">
        <f t="shared" si="164"/>
        <v>0</v>
      </c>
      <c r="CJ56" s="42"/>
      <c r="CK56" s="43">
        <f t="shared" si="165"/>
        <v>0</v>
      </c>
      <c r="CL56" s="44"/>
      <c r="CM56" s="45"/>
      <c r="CN56" s="36"/>
      <c r="CO56" s="46"/>
      <c r="CP56" s="38"/>
      <c r="CQ56" s="39"/>
      <c r="CR56" s="40"/>
      <c r="CS56" s="41">
        <f t="shared" si="166"/>
        <v>0</v>
      </c>
      <c r="CT56" s="42"/>
      <c r="CU56" s="43">
        <f t="shared" si="167"/>
        <v>0</v>
      </c>
      <c r="CV56" s="44"/>
      <c r="CW56" s="45"/>
      <c r="CX56" s="47"/>
      <c r="CY56" s="46"/>
      <c r="CZ56" s="38"/>
      <c r="DA56" s="39"/>
      <c r="DB56" s="40"/>
      <c r="DC56" s="41">
        <f t="shared" si="168"/>
        <v>0</v>
      </c>
      <c r="DD56" s="42"/>
      <c r="DE56" s="43">
        <f t="shared" si="169"/>
        <v>0</v>
      </c>
      <c r="DF56" s="44"/>
      <c r="DG56" s="45"/>
      <c r="DH56" s="36"/>
      <c r="DI56" s="46"/>
      <c r="DJ56" s="38"/>
      <c r="DK56" s="39"/>
      <c r="DL56" s="40"/>
      <c r="DM56" s="41">
        <f t="shared" si="170"/>
        <v>0</v>
      </c>
      <c r="DN56" s="42"/>
      <c r="DO56" s="43">
        <f t="shared" si="171"/>
        <v>0</v>
      </c>
      <c r="DP56" s="44"/>
      <c r="DQ56" s="45"/>
      <c r="DR56" s="47"/>
      <c r="DS56" s="46"/>
      <c r="DT56" s="38"/>
      <c r="DU56" s="39"/>
      <c r="DV56" s="40"/>
      <c r="DW56" s="41">
        <f t="shared" si="172"/>
        <v>0</v>
      </c>
      <c r="DX56" s="42"/>
      <c r="DY56" s="43">
        <f t="shared" si="173"/>
        <v>0</v>
      </c>
      <c r="DZ56" s="44"/>
      <c r="EA56" s="45"/>
      <c r="EB56" s="36"/>
      <c r="EC56" s="46"/>
      <c r="ED56" s="38"/>
      <c r="EE56" s="39"/>
      <c r="EF56" s="40"/>
      <c r="EG56" s="41">
        <f t="shared" si="174"/>
        <v>0</v>
      </c>
      <c r="EH56" s="42"/>
      <c r="EI56" s="43">
        <f t="shared" si="175"/>
        <v>0</v>
      </c>
      <c r="EJ56" s="44"/>
      <c r="EK56" s="45"/>
      <c r="EL56" s="47"/>
      <c r="EM56" s="46"/>
      <c r="EN56" s="38"/>
      <c r="EO56" s="39"/>
      <c r="EP56" s="40"/>
      <c r="EQ56" s="41">
        <f t="shared" si="176"/>
        <v>0</v>
      </c>
      <c r="ER56" s="42"/>
      <c r="ES56" s="43">
        <f t="shared" si="177"/>
        <v>0</v>
      </c>
      <c r="ET56" s="44"/>
      <c r="EU56" s="45"/>
      <c r="EV56" s="36"/>
      <c r="EW56" s="46"/>
      <c r="EX56" s="38"/>
      <c r="EY56" s="39"/>
      <c r="EZ56" s="40"/>
      <c r="FA56" s="41">
        <f t="shared" si="178"/>
        <v>0</v>
      </c>
      <c r="FB56" s="42"/>
      <c r="FC56" s="43">
        <f t="shared" si="179"/>
        <v>0</v>
      </c>
      <c r="FD56" s="44"/>
      <c r="FE56" s="45"/>
      <c r="FF56" s="47"/>
      <c r="FG56" s="46"/>
      <c r="FH56" s="38"/>
      <c r="FI56" s="39"/>
      <c r="FJ56" s="40"/>
      <c r="FK56" s="41">
        <f t="shared" si="180"/>
        <v>0</v>
      </c>
      <c r="FL56" s="42"/>
      <c r="FM56" s="43">
        <f t="shared" si="181"/>
        <v>0</v>
      </c>
      <c r="FN56" s="44"/>
      <c r="FO56" s="45"/>
      <c r="FP56" s="34"/>
    </row>
    <row r="57" spans="1:172" x14ac:dyDescent="0.15">
      <c r="A57" s="10">
        <v>56</v>
      </c>
      <c r="B57" s="11"/>
      <c r="C57" s="12"/>
      <c r="D57" s="13"/>
      <c r="E57" s="14"/>
      <c r="F57" s="15"/>
      <c r="G57" s="16">
        <f t="shared" si="28"/>
        <v>0</v>
      </c>
      <c r="H57" s="17"/>
      <c r="I57" s="18">
        <f t="shared" si="29"/>
        <v>0</v>
      </c>
      <c r="J57" s="19"/>
      <c r="K57" s="20"/>
      <c r="L57" s="11"/>
      <c r="M57" s="21"/>
      <c r="N57" s="13"/>
      <c r="O57" s="14"/>
      <c r="P57" s="15"/>
      <c r="Q57" s="16">
        <f t="shared" si="150"/>
        <v>0</v>
      </c>
      <c r="R57" s="17"/>
      <c r="S57" s="18">
        <f t="shared" si="151"/>
        <v>0</v>
      </c>
      <c r="T57" s="19"/>
      <c r="U57" s="20"/>
      <c r="V57" s="22"/>
      <c r="W57" s="21"/>
      <c r="X57" s="13"/>
      <c r="Y57" s="14"/>
      <c r="Z57" s="15"/>
      <c r="AA57" s="16">
        <f t="shared" si="152"/>
        <v>0</v>
      </c>
      <c r="AB57" s="17"/>
      <c r="AC57" s="18">
        <f t="shared" si="153"/>
        <v>0</v>
      </c>
      <c r="AD57" s="19"/>
      <c r="AE57" s="20"/>
      <c r="AF57" s="22"/>
      <c r="AG57" s="21"/>
      <c r="AH57" s="13"/>
      <c r="AI57" s="14"/>
      <c r="AJ57" s="15"/>
      <c r="AK57" s="16">
        <f t="shared" si="154"/>
        <v>0</v>
      </c>
      <c r="AL57" s="17"/>
      <c r="AM57" s="18">
        <f t="shared" si="155"/>
        <v>0</v>
      </c>
      <c r="AN57" s="19"/>
      <c r="AO57" s="20"/>
      <c r="AP57" s="22"/>
      <c r="AQ57" s="21"/>
      <c r="AR57" s="13"/>
      <c r="AS57" s="14"/>
      <c r="AT57" s="15"/>
      <c r="AU57" s="16">
        <f t="shared" si="156"/>
        <v>0</v>
      </c>
      <c r="AV57" s="17"/>
      <c r="AW57" s="18">
        <f t="shared" si="157"/>
        <v>0</v>
      </c>
      <c r="AX57" s="19"/>
      <c r="AY57" s="20"/>
      <c r="AZ57" s="22"/>
      <c r="BA57" s="21"/>
      <c r="BB57" s="13"/>
      <c r="BC57" s="14"/>
      <c r="BD57" s="15"/>
      <c r="BE57" s="16">
        <f t="shared" si="158"/>
        <v>0</v>
      </c>
      <c r="BF57" s="17"/>
      <c r="BG57" s="18">
        <f t="shared" si="159"/>
        <v>0</v>
      </c>
      <c r="BH57" s="19"/>
      <c r="BI57" s="20"/>
      <c r="BJ57" s="22"/>
      <c r="BK57" s="21"/>
      <c r="BL57" s="13"/>
      <c r="BM57" s="14"/>
      <c r="BN57" s="15"/>
      <c r="BO57" s="16">
        <f t="shared" si="160"/>
        <v>0</v>
      </c>
      <c r="BP57" s="17"/>
      <c r="BQ57" s="18">
        <f t="shared" si="161"/>
        <v>0</v>
      </c>
      <c r="BR57" s="19"/>
      <c r="BS57" s="20"/>
      <c r="BT57" s="22"/>
      <c r="BU57" s="21"/>
      <c r="BV57" s="13"/>
      <c r="BW57" s="14"/>
      <c r="BX57" s="15"/>
      <c r="BY57" s="16">
        <f t="shared" si="162"/>
        <v>0</v>
      </c>
      <c r="BZ57" s="17"/>
      <c r="CA57" s="18">
        <f t="shared" si="163"/>
        <v>0</v>
      </c>
      <c r="CB57" s="19"/>
      <c r="CC57" s="20"/>
      <c r="CD57" s="22"/>
      <c r="CE57" s="21"/>
      <c r="CF57" s="13"/>
      <c r="CG57" s="14"/>
      <c r="CH57" s="15"/>
      <c r="CI57" s="16">
        <f t="shared" si="164"/>
        <v>0</v>
      </c>
      <c r="CJ57" s="17"/>
      <c r="CK57" s="18">
        <f t="shared" si="165"/>
        <v>0</v>
      </c>
      <c r="CL57" s="19"/>
      <c r="CM57" s="20"/>
      <c r="CN57" s="11"/>
      <c r="CO57" s="21"/>
      <c r="CP57" s="13"/>
      <c r="CQ57" s="14"/>
      <c r="CR57" s="15"/>
      <c r="CS57" s="16">
        <f t="shared" si="166"/>
        <v>0</v>
      </c>
      <c r="CT57" s="17"/>
      <c r="CU57" s="18">
        <f t="shared" si="167"/>
        <v>0</v>
      </c>
      <c r="CV57" s="19"/>
      <c r="CW57" s="20"/>
      <c r="CX57" s="22"/>
      <c r="CY57" s="21"/>
      <c r="CZ57" s="13"/>
      <c r="DA57" s="14"/>
      <c r="DB57" s="15"/>
      <c r="DC57" s="16">
        <f t="shared" si="168"/>
        <v>0</v>
      </c>
      <c r="DD57" s="17"/>
      <c r="DE57" s="18">
        <f t="shared" si="169"/>
        <v>0</v>
      </c>
      <c r="DF57" s="19"/>
      <c r="DG57" s="20"/>
      <c r="DH57" s="11"/>
      <c r="DI57" s="21"/>
      <c r="DJ57" s="13"/>
      <c r="DK57" s="14"/>
      <c r="DL57" s="15"/>
      <c r="DM57" s="16">
        <f t="shared" si="170"/>
        <v>0</v>
      </c>
      <c r="DN57" s="17"/>
      <c r="DO57" s="18">
        <f t="shared" si="171"/>
        <v>0</v>
      </c>
      <c r="DP57" s="19"/>
      <c r="DQ57" s="20"/>
      <c r="DR57" s="22"/>
      <c r="DS57" s="21"/>
      <c r="DT57" s="13"/>
      <c r="DU57" s="14"/>
      <c r="DV57" s="15"/>
      <c r="DW57" s="16">
        <f t="shared" si="172"/>
        <v>0</v>
      </c>
      <c r="DX57" s="17"/>
      <c r="DY57" s="18">
        <f t="shared" si="173"/>
        <v>0</v>
      </c>
      <c r="DZ57" s="19"/>
      <c r="EA57" s="20"/>
      <c r="EB57" s="11"/>
      <c r="EC57" s="21"/>
      <c r="ED57" s="13"/>
      <c r="EE57" s="14"/>
      <c r="EF57" s="15"/>
      <c r="EG57" s="16">
        <f t="shared" si="174"/>
        <v>0</v>
      </c>
      <c r="EH57" s="17"/>
      <c r="EI57" s="18">
        <f t="shared" si="175"/>
        <v>0</v>
      </c>
      <c r="EJ57" s="19"/>
      <c r="EK57" s="20"/>
      <c r="EL57" s="22"/>
      <c r="EM57" s="21"/>
      <c r="EN57" s="13"/>
      <c r="EO57" s="14"/>
      <c r="EP57" s="15"/>
      <c r="EQ57" s="16">
        <f t="shared" si="176"/>
        <v>0</v>
      </c>
      <c r="ER57" s="17"/>
      <c r="ES57" s="18">
        <f t="shared" si="177"/>
        <v>0</v>
      </c>
      <c r="ET57" s="19"/>
      <c r="EU57" s="20"/>
      <c r="EV57" s="11"/>
      <c r="EW57" s="21"/>
      <c r="EX57" s="13"/>
      <c r="EY57" s="14"/>
      <c r="EZ57" s="15"/>
      <c r="FA57" s="16">
        <f t="shared" si="178"/>
        <v>0</v>
      </c>
      <c r="FB57" s="17"/>
      <c r="FC57" s="18">
        <f t="shared" si="179"/>
        <v>0</v>
      </c>
      <c r="FD57" s="19"/>
      <c r="FE57" s="20"/>
      <c r="FF57" s="22"/>
      <c r="FG57" s="21"/>
      <c r="FH57" s="13"/>
      <c r="FI57" s="14"/>
      <c r="FJ57" s="15"/>
      <c r="FK57" s="16">
        <f t="shared" si="180"/>
        <v>0</v>
      </c>
      <c r="FL57" s="17"/>
      <c r="FM57" s="18">
        <f t="shared" si="181"/>
        <v>0</v>
      </c>
      <c r="FN57" s="19"/>
      <c r="FO57" s="20"/>
      <c r="FP57" s="34"/>
    </row>
    <row r="58" spans="1:172" x14ac:dyDescent="0.15">
      <c r="A58" s="24">
        <v>57</v>
      </c>
      <c r="B58" s="25"/>
      <c r="C58" s="26"/>
      <c r="D58" s="27"/>
      <c r="E58" s="28"/>
      <c r="F58" s="29"/>
      <c r="G58" s="16">
        <f t="shared" si="28"/>
        <v>0</v>
      </c>
      <c r="H58" s="30"/>
      <c r="I58" s="18">
        <f t="shared" si="29"/>
        <v>0</v>
      </c>
      <c r="J58" s="31"/>
      <c r="K58" s="20"/>
      <c r="L58" s="25"/>
      <c r="M58" s="32"/>
      <c r="N58" s="27"/>
      <c r="O58" s="28"/>
      <c r="P58" s="29"/>
      <c r="Q58" s="16">
        <f t="shared" si="150"/>
        <v>0</v>
      </c>
      <c r="R58" s="30"/>
      <c r="S58" s="18">
        <f t="shared" si="151"/>
        <v>0</v>
      </c>
      <c r="T58" s="31"/>
      <c r="U58" s="20"/>
      <c r="V58" s="33"/>
      <c r="W58" s="32"/>
      <c r="X58" s="27"/>
      <c r="Y58" s="28"/>
      <c r="Z58" s="29"/>
      <c r="AA58" s="16">
        <f t="shared" si="152"/>
        <v>0</v>
      </c>
      <c r="AB58" s="30"/>
      <c r="AC58" s="18">
        <f t="shared" si="153"/>
        <v>0</v>
      </c>
      <c r="AD58" s="31"/>
      <c r="AE58" s="20"/>
      <c r="AF58" s="33"/>
      <c r="AG58" s="32"/>
      <c r="AH58" s="27"/>
      <c r="AI58" s="28"/>
      <c r="AJ58" s="29"/>
      <c r="AK58" s="16">
        <f t="shared" si="154"/>
        <v>0</v>
      </c>
      <c r="AL58" s="30"/>
      <c r="AM58" s="18">
        <f t="shared" si="155"/>
        <v>0</v>
      </c>
      <c r="AN58" s="31"/>
      <c r="AO58" s="20"/>
      <c r="AP58" s="33"/>
      <c r="AQ58" s="32"/>
      <c r="AR58" s="27"/>
      <c r="AS58" s="28"/>
      <c r="AT58" s="29"/>
      <c r="AU58" s="16">
        <f t="shared" si="156"/>
        <v>0</v>
      </c>
      <c r="AV58" s="30"/>
      <c r="AW58" s="18">
        <f t="shared" si="157"/>
        <v>0</v>
      </c>
      <c r="AX58" s="31"/>
      <c r="AY58" s="20"/>
      <c r="AZ58" s="33"/>
      <c r="BA58" s="32"/>
      <c r="BB58" s="27"/>
      <c r="BC58" s="28"/>
      <c r="BD58" s="29"/>
      <c r="BE58" s="16">
        <f t="shared" si="158"/>
        <v>0</v>
      </c>
      <c r="BF58" s="30"/>
      <c r="BG58" s="18">
        <f t="shared" si="159"/>
        <v>0</v>
      </c>
      <c r="BH58" s="31"/>
      <c r="BI58" s="20"/>
      <c r="BJ58" s="33"/>
      <c r="BK58" s="32"/>
      <c r="BL58" s="27"/>
      <c r="BM58" s="28"/>
      <c r="BN58" s="29"/>
      <c r="BO58" s="16">
        <f t="shared" si="160"/>
        <v>0</v>
      </c>
      <c r="BP58" s="30"/>
      <c r="BQ58" s="18">
        <f t="shared" si="161"/>
        <v>0</v>
      </c>
      <c r="BR58" s="31"/>
      <c r="BS58" s="20"/>
      <c r="BT58" s="33"/>
      <c r="BU58" s="32"/>
      <c r="BV58" s="27"/>
      <c r="BW58" s="28"/>
      <c r="BX58" s="29"/>
      <c r="BY58" s="16">
        <f t="shared" si="162"/>
        <v>0</v>
      </c>
      <c r="BZ58" s="30"/>
      <c r="CA58" s="18">
        <f t="shared" si="163"/>
        <v>0</v>
      </c>
      <c r="CB58" s="31"/>
      <c r="CC58" s="20"/>
      <c r="CD58" s="33"/>
      <c r="CE58" s="32"/>
      <c r="CF58" s="27"/>
      <c r="CG58" s="28"/>
      <c r="CH58" s="29"/>
      <c r="CI58" s="16">
        <f t="shared" si="164"/>
        <v>0</v>
      </c>
      <c r="CJ58" s="30"/>
      <c r="CK58" s="18">
        <f t="shared" si="165"/>
        <v>0</v>
      </c>
      <c r="CL58" s="31"/>
      <c r="CM58" s="20"/>
      <c r="CN58" s="25"/>
      <c r="CO58" s="32"/>
      <c r="CP58" s="27"/>
      <c r="CQ58" s="28"/>
      <c r="CR58" s="29"/>
      <c r="CS58" s="16">
        <f t="shared" si="166"/>
        <v>0</v>
      </c>
      <c r="CT58" s="30"/>
      <c r="CU58" s="18">
        <f t="shared" si="167"/>
        <v>0</v>
      </c>
      <c r="CV58" s="31"/>
      <c r="CW58" s="20"/>
      <c r="CX58" s="33"/>
      <c r="CY58" s="32"/>
      <c r="CZ58" s="27"/>
      <c r="DA58" s="28"/>
      <c r="DB58" s="29"/>
      <c r="DC58" s="16">
        <f t="shared" si="168"/>
        <v>0</v>
      </c>
      <c r="DD58" s="30"/>
      <c r="DE58" s="18">
        <f t="shared" si="169"/>
        <v>0</v>
      </c>
      <c r="DF58" s="31"/>
      <c r="DG58" s="20"/>
      <c r="DH58" s="25"/>
      <c r="DI58" s="32"/>
      <c r="DJ58" s="27"/>
      <c r="DK58" s="28"/>
      <c r="DL58" s="29"/>
      <c r="DM58" s="16">
        <f t="shared" si="170"/>
        <v>0</v>
      </c>
      <c r="DN58" s="30"/>
      <c r="DO58" s="18">
        <f t="shared" si="171"/>
        <v>0</v>
      </c>
      <c r="DP58" s="31"/>
      <c r="DQ58" s="20"/>
      <c r="DR58" s="33"/>
      <c r="DS58" s="32"/>
      <c r="DT58" s="27"/>
      <c r="DU58" s="28"/>
      <c r="DV58" s="29"/>
      <c r="DW58" s="16">
        <f t="shared" si="172"/>
        <v>0</v>
      </c>
      <c r="DX58" s="30"/>
      <c r="DY58" s="18">
        <f t="shared" si="173"/>
        <v>0</v>
      </c>
      <c r="DZ58" s="31"/>
      <c r="EA58" s="20"/>
      <c r="EB58" s="25"/>
      <c r="EC58" s="32"/>
      <c r="ED58" s="27"/>
      <c r="EE58" s="28"/>
      <c r="EF58" s="29"/>
      <c r="EG58" s="16">
        <f t="shared" si="174"/>
        <v>0</v>
      </c>
      <c r="EH58" s="30"/>
      <c r="EI58" s="18">
        <f t="shared" si="175"/>
        <v>0</v>
      </c>
      <c r="EJ58" s="31"/>
      <c r="EK58" s="20"/>
      <c r="EL58" s="33"/>
      <c r="EM58" s="32"/>
      <c r="EN58" s="27"/>
      <c r="EO58" s="28"/>
      <c r="EP58" s="29"/>
      <c r="EQ58" s="16">
        <f t="shared" si="176"/>
        <v>0</v>
      </c>
      <c r="ER58" s="30"/>
      <c r="ES58" s="18">
        <f t="shared" si="177"/>
        <v>0</v>
      </c>
      <c r="ET58" s="31"/>
      <c r="EU58" s="20"/>
      <c r="EV58" s="25"/>
      <c r="EW58" s="32"/>
      <c r="EX58" s="27"/>
      <c r="EY58" s="28"/>
      <c r="EZ58" s="29"/>
      <c r="FA58" s="16">
        <f t="shared" si="178"/>
        <v>0</v>
      </c>
      <c r="FB58" s="30"/>
      <c r="FC58" s="18">
        <f t="shared" si="179"/>
        <v>0</v>
      </c>
      <c r="FD58" s="31"/>
      <c r="FE58" s="20"/>
      <c r="FF58" s="33"/>
      <c r="FG58" s="32"/>
      <c r="FH58" s="27"/>
      <c r="FI58" s="28"/>
      <c r="FJ58" s="29"/>
      <c r="FK58" s="16">
        <f t="shared" si="180"/>
        <v>0</v>
      </c>
      <c r="FL58" s="30"/>
      <c r="FM58" s="18">
        <f t="shared" si="181"/>
        <v>0</v>
      </c>
      <c r="FN58" s="31"/>
      <c r="FO58" s="20"/>
      <c r="FP58" s="34"/>
    </row>
    <row r="59" spans="1:172" x14ac:dyDescent="0.15">
      <c r="A59" s="24">
        <v>58</v>
      </c>
      <c r="B59" s="25"/>
      <c r="C59" s="26"/>
      <c r="D59" s="27"/>
      <c r="E59" s="28"/>
      <c r="F59" s="29"/>
      <c r="G59" s="16">
        <f t="shared" si="28"/>
        <v>0</v>
      </c>
      <c r="H59" s="30"/>
      <c r="I59" s="18">
        <f t="shared" si="29"/>
        <v>0</v>
      </c>
      <c r="J59" s="31"/>
      <c r="K59" s="20"/>
      <c r="L59" s="25"/>
      <c r="M59" s="32"/>
      <c r="N59" s="27"/>
      <c r="O59" s="28"/>
      <c r="P59" s="29"/>
      <c r="Q59" s="16">
        <f t="shared" si="150"/>
        <v>0</v>
      </c>
      <c r="R59" s="30"/>
      <c r="S59" s="18">
        <f t="shared" si="151"/>
        <v>0</v>
      </c>
      <c r="T59" s="31"/>
      <c r="U59" s="20"/>
      <c r="V59" s="33"/>
      <c r="W59" s="32"/>
      <c r="X59" s="27"/>
      <c r="Y59" s="28"/>
      <c r="Z59" s="29"/>
      <c r="AA59" s="16">
        <f t="shared" si="152"/>
        <v>0</v>
      </c>
      <c r="AB59" s="30"/>
      <c r="AC59" s="18">
        <f t="shared" si="153"/>
        <v>0</v>
      </c>
      <c r="AD59" s="31"/>
      <c r="AE59" s="20"/>
      <c r="AF59" s="33"/>
      <c r="AG59" s="32"/>
      <c r="AH59" s="27"/>
      <c r="AI59" s="28"/>
      <c r="AJ59" s="29"/>
      <c r="AK59" s="16">
        <f t="shared" si="154"/>
        <v>0</v>
      </c>
      <c r="AL59" s="30"/>
      <c r="AM59" s="18">
        <f t="shared" si="155"/>
        <v>0</v>
      </c>
      <c r="AN59" s="31"/>
      <c r="AO59" s="20"/>
      <c r="AP59" s="33"/>
      <c r="AQ59" s="32"/>
      <c r="AR59" s="27"/>
      <c r="AS59" s="28"/>
      <c r="AT59" s="29"/>
      <c r="AU59" s="16">
        <f t="shared" si="156"/>
        <v>0</v>
      </c>
      <c r="AV59" s="30"/>
      <c r="AW59" s="18">
        <f t="shared" si="157"/>
        <v>0</v>
      </c>
      <c r="AX59" s="31"/>
      <c r="AY59" s="20"/>
      <c r="AZ59" s="33"/>
      <c r="BA59" s="32"/>
      <c r="BB59" s="27"/>
      <c r="BC59" s="28"/>
      <c r="BD59" s="29"/>
      <c r="BE59" s="16">
        <f t="shared" si="158"/>
        <v>0</v>
      </c>
      <c r="BF59" s="30"/>
      <c r="BG59" s="18">
        <f t="shared" si="159"/>
        <v>0</v>
      </c>
      <c r="BH59" s="31"/>
      <c r="BI59" s="20"/>
      <c r="BJ59" s="33"/>
      <c r="BK59" s="32"/>
      <c r="BL59" s="27"/>
      <c r="BM59" s="28"/>
      <c r="BN59" s="29"/>
      <c r="BO59" s="16">
        <f t="shared" si="160"/>
        <v>0</v>
      </c>
      <c r="BP59" s="30"/>
      <c r="BQ59" s="18">
        <f t="shared" si="161"/>
        <v>0</v>
      </c>
      <c r="BR59" s="31"/>
      <c r="BS59" s="20"/>
      <c r="BT59" s="33"/>
      <c r="BU59" s="32"/>
      <c r="BV59" s="27"/>
      <c r="BW59" s="28"/>
      <c r="BX59" s="29"/>
      <c r="BY59" s="16">
        <f t="shared" si="162"/>
        <v>0</v>
      </c>
      <c r="BZ59" s="30"/>
      <c r="CA59" s="18">
        <f t="shared" si="163"/>
        <v>0</v>
      </c>
      <c r="CB59" s="31"/>
      <c r="CC59" s="20"/>
      <c r="CD59" s="33"/>
      <c r="CE59" s="32"/>
      <c r="CF59" s="27"/>
      <c r="CG59" s="28"/>
      <c r="CH59" s="29"/>
      <c r="CI59" s="16">
        <f t="shared" si="164"/>
        <v>0</v>
      </c>
      <c r="CJ59" s="30"/>
      <c r="CK59" s="18">
        <f t="shared" si="165"/>
        <v>0</v>
      </c>
      <c r="CL59" s="31"/>
      <c r="CM59" s="20"/>
      <c r="CN59" s="25"/>
      <c r="CO59" s="32"/>
      <c r="CP59" s="27"/>
      <c r="CQ59" s="28"/>
      <c r="CR59" s="29"/>
      <c r="CS59" s="16">
        <f t="shared" si="166"/>
        <v>0</v>
      </c>
      <c r="CT59" s="30"/>
      <c r="CU59" s="18">
        <f t="shared" si="167"/>
        <v>0</v>
      </c>
      <c r="CV59" s="31"/>
      <c r="CW59" s="20"/>
      <c r="CX59" s="33"/>
      <c r="CY59" s="32"/>
      <c r="CZ59" s="27"/>
      <c r="DA59" s="28"/>
      <c r="DB59" s="29"/>
      <c r="DC59" s="16">
        <f t="shared" si="168"/>
        <v>0</v>
      </c>
      <c r="DD59" s="30"/>
      <c r="DE59" s="18">
        <f t="shared" si="169"/>
        <v>0</v>
      </c>
      <c r="DF59" s="31"/>
      <c r="DG59" s="20"/>
      <c r="DH59" s="25"/>
      <c r="DI59" s="32"/>
      <c r="DJ59" s="27"/>
      <c r="DK59" s="28"/>
      <c r="DL59" s="29"/>
      <c r="DM59" s="16">
        <f t="shared" si="170"/>
        <v>0</v>
      </c>
      <c r="DN59" s="30"/>
      <c r="DO59" s="18">
        <f t="shared" si="171"/>
        <v>0</v>
      </c>
      <c r="DP59" s="31"/>
      <c r="DQ59" s="20"/>
      <c r="DR59" s="33"/>
      <c r="DS59" s="32"/>
      <c r="DT59" s="27"/>
      <c r="DU59" s="28"/>
      <c r="DV59" s="29"/>
      <c r="DW59" s="16">
        <f t="shared" si="172"/>
        <v>0</v>
      </c>
      <c r="DX59" s="30"/>
      <c r="DY59" s="18">
        <f t="shared" si="173"/>
        <v>0</v>
      </c>
      <c r="DZ59" s="31"/>
      <c r="EA59" s="20"/>
      <c r="EB59" s="25"/>
      <c r="EC59" s="32"/>
      <c r="ED59" s="27"/>
      <c r="EE59" s="28"/>
      <c r="EF59" s="29"/>
      <c r="EG59" s="16">
        <f t="shared" si="174"/>
        <v>0</v>
      </c>
      <c r="EH59" s="30"/>
      <c r="EI59" s="18">
        <f t="shared" si="175"/>
        <v>0</v>
      </c>
      <c r="EJ59" s="31"/>
      <c r="EK59" s="20"/>
      <c r="EL59" s="33"/>
      <c r="EM59" s="32"/>
      <c r="EN59" s="27"/>
      <c r="EO59" s="28"/>
      <c r="EP59" s="29"/>
      <c r="EQ59" s="16">
        <f t="shared" si="176"/>
        <v>0</v>
      </c>
      <c r="ER59" s="30"/>
      <c r="ES59" s="18">
        <f t="shared" si="177"/>
        <v>0</v>
      </c>
      <c r="ET59" s="31"/>
      <c r="EU59" s="20"/>
      <c r="EV59" s="25"/>
      <c r="EW59" s="32"/>
      <c r="EX59" s="27"/>
      <c r="EY59" s="28"/>
      <c r="EZ59" s="29"/>
      <c r="FA59" s="16">
        <f t="shared" si="178"/>
        <v>0</v>
      </c>
      <c r="FB59" s="30"/>
      <c r="FC59" s="18">
        <f t="shared" si="179"/>
        <v>0</v>
      </c>
      <c r="FD59" s="31"/>
      <c r="FE59" s="20"/>
      <c r="FF59" s="33"/>
      <c r="FG59" s="32"/>
      <c r="FH59" s="27"/>
      <c r="FI59" s="28"/>
      <c r="FJ59" s="29"/>
      <c r="FK59" s="16">
        <f t="shared" si="180"/>
        <v>0</v>
      </c>
      <c r="FL59" s="30"/>
      <c r="FM59" s="18">
        <f t="shared" si="181"/>
        <v>0</v>
      </c>
      <c r="FN59" s="31"/>
      <c r="FO59" s="20"/>
      <c r="FP59" s="34"/>
    </row>
    <row r="60" spans="1:172" x14ac:dyDescent="0.15">
      <c r="A60" s="24">
        <v>59</v>
      </c>
      <c r="B60" s="25"/>
      <c r="C60" s="26"/>
      <c r="D60" s="27"/>
      <c r="E60" s="28"/>
      <c r="F60" s="29"/>
      <c r="G60" s="16">
        <f t="shared" si="28"/>
        <v>0</v>
      </c>
      <c r="H60" s="30"/>
      <c r="I60" s="18">
        <f t="shared" si="29"/>
        <v>0</v>
      </c>
      <c r="J60" s="31"/>
      <c r="K60" s="20"/>
      <c r="L60" s="25"/>
      <c r="M60" s="32"/>
      <c r="N60" s="27"/>
      <c r="O60" s="28"/>
      <c r="P60" s="29"/>
      <c r="Q60" s="16">
        <f t="shared" si="150"/>
        <v>0</v>
      </c>
      <c r="R60" s="30"/>
      <c r="S60" s="18">
        <f t="shared" si="151"/>
        <v>0</v>
      </c>
      <c r="T60" s="31"/>
      <c r="U60" s="20"/>
      <c r="V60" s="33"/>
      <c r="W60" s="32"/>
      <c r="X60" s="27"/>
      <c r="Y60" s="28"/>
      <c r="Z60" s="29"/>
      <c r="AA60" s="16">
        <f t="shared" si="152"/>
        <v>0</v>
      </c>
      <c r="AB60" s="30"/>
      <c r="AC60" s="18">
        <f t="shared" si="153"/>
        <v>0</v>
      </c>
      <c r="AD60" s="31"/>
      <c r="AE60" s="20"/>
      <c r="AF60" s="33"/>
      <c r="AG60" s="32"/>
      <c r="AH60" s="27"/>
      <c r="AI60" s="28"/>
      <c r="AJ60" s="29"/>
      <c r="AK60" s="16">
        <f t="shared" si="154"/>
        <v>0</v>
      </c>
      <c r="AL60" s="30"/>
      <c r="AM60" s="18">
        <f t="shared" si="155"/>
        <v>0</v>
      </c>
      <c r="AN60" s="31"/>
      <c r="AO60" s="20"/>
      <c r="AP60" s="33"/>
      <c r="AQ60" s="32"/>
      <c r="AR60" s="27"/>
      <c r="AS60" s="28"/>
      <c r="AT60" s="29"/>
      <c r="AU60" s="16">
        <f t="shared" si="156"/>
        <v>0</v>
      </c>
      <c r="AV60" s="30"/>
      <c r="AW60" s="18">
        <f t="shared" si="157"/>
        <v>0</v>
      </c>
      <c r="AX60" s="31"/>
      <c r="AY60" s="20"/>
      <c r="AZ60" s="33"/>
      <c r="BA60" s="32"/>
      <c r="BB60" s="27"/>
      <c r="BC60" s="28"/>
      <c r="BD60" s="29"/>
      <c r="BE60" s="16">
        <f t="shared" si="158"/>
        <v>0</v>
      </c>
      <c r="BF60" s="30"/>
      <c r="BG60" s="18">
        <f t="shared" si="159"/>
        <v>0</v>
      </c>
      <c r="BH60" s="31"/>
      <c r="BI60" s="20"/>
      <c r="BJ60" s="33"/>
      <c r="BK60" s="32"/>
      <c r="BL60" s="27"/>
      <c r="BM60" s="28"/>
      <c r="BN60" s="29"/>
      <c r="BO60" s="16">
        <f t="shared" si="160"/>
        <v>0</v>
      </c>
      <c r="BP60" s="30"/>
      <c r="BQ60" s="18">
        <f t="shared" si="161"/>
        <v>0</v>
      </c>
      <c r="BR60" s="31"/>
      <c r="BS60" s="20"/>
      <c r="BT60" s="33"/>
      <c r="BU60" s="32"/>
      <c r="BV60" s="27"/>
      <c r="BW60" s="28"/>
      <c r="BX60" s="29"/>
      <c r="BY60" s="16">
        <f t="shared" si="162"/>
        <v>0</v>
      </c>
      <c r="BZ60" s="30"/>
      <c r="CA60" s="18">
        <f t="shared" si="163"/>
        <v>0</v>
      </c>
      <c r="CB60" s="31"/>
      <c r="CC60" s="20"/>
      <c r="CD60" s="33"/>
      <c r="CE60" s="32"/>
      <c r="CF60" s="27"/>
      <c r="CG60" s="28"/>
      <c r="CH60" s="29"/>
      <c r="CI60" s="16">
        <f t="shared" si="164"/>
        <v>0</v>
      </c>
      <c r="CJ60" s="30"/>
      <c r="CK60" s="18">
        <f t="shared" si="165"/>
        <v>0</v>
      </c>
      <c r="CL60" s="31"/>
      <c r="CM60" s="20"/>
      <c r="CN60" s="25"/>
      <c r="CO60" s="32"/>
      <c r="CP60" s="27"/>
      <c r="CQ60" s="28"/>
      <c r="CR60" s="29"/>
      <c r="CS60" s="16">
        <f t="shared" si="166"/>
        <v>0</v>
      </c>
      <c r="CT60" s="30"/>
      <c r="CU60" s="18">
        <f t="shared" si="167"/>
        <v>0</v>
      </c>
      <c r="CV60" s="31"/>
      <c r="CW60" s="20"/>
      <c r="CX60" s="33"/>
      <c r="CY60" s="32"/>
      <c r="CZ60" s="27"/>
      <c r="DA60" s="28"/>
      <c r="DB60" s="29"/>
      <c r="DC60" s="16">
        <f t="shared" si="168"/>
        <v>0</v>
      </c>
      <c r="DD60" s="30"/>
      <c r="DE60" s="18">
        <f t="shared" si="169"/>
        <v>0</v>
      </c>
      <c r="DF60" s="31"/>
      <c r="DG60" s="20"/>
      <c r="DH60" s="25"/>
      <c r="DI60" s="32"/>
      <c r="DJ60" s="27"/>
      <c r="DK60" s="28"/>
      <c r="DL60" s="29"/>
      <c r="DM60" s="16">
        <f t="shared" si="170"/>
        <v>0</v>
      </c>
      <c r="DN60" s="30"/>
      <c r="DO60" s="18">
        <f t="shared" si="171"/>
        <v>0</v>
      </c>
      <c r="DP60" s="31"/>
      <c r="DQ60" s="20"/>
      <c r="DR60" s="33"/>
      <c r="DS60" s="32"/>
      <c r="DT60" s="27"/>
      <c r="DU60" s="28"/>
      <c r="DV60" s="29"/>
      <c r="DW60" s="16">
        <f t="shared" si="172"/>
        <v>0</v>
      </c>
      <c r="DX60" s="30"/>
      <c r="DY60" s="18">
        <f t="shared" si="173"/>
        <v>0</v>
      </c>
      <c r="DZ60" s="31"/>
      <c r="EA60" s="20"/>
      <c r="EB60" s="25"/>
      <c r="EC60" s="32"/>
      <c r="ED60" s="27"/>
      <c r="EE60" s="28"/>
      <c r="EF60" s="29"/>
      <c r="EG60" s="16">
        <f t="shared" si="174"/>
        <v>0</v>
      </c>
      <c r="EH60" s="30"/>
      <c r="EI60" s="18">
        <f t="shared" si="175"/>
        <v>0</v>
      </c>
      <c r="EJ60" s="31"/>
      <c r="EK60" s="20"/>
      <c r="EL60" s="33"/>
      <c r="EM60" s="32"/>
      <c r="EN60" s="27"/>
      <c r="EO60" s="28"/>
      <c r="EP60" s="29"/>
      <c r="EQ60" s="16">
        <f t="shared" si="176"/>
        <v>0</v>
      </c>
      <c r="ER60" s="30"/>
      <c r="ES60" s="18">
        <f t="shared" si="177"/>
        <v>0</v>
      </c>
      <c r="ET60" s="31"/>
      <c r="EU60" s="20"/>
      <c r="EV60" s="25"/>
      <c r="EW60" s="32"/>
      <c r="EX60" s="27"/>
      <c r="EY60" s="28"/>
      <c r="EZ60" s="29"/>
      <c r="FA60" s="16">
        <f t="shared" si="178"/>
        <v>0</v>
      </c>
      <c r="FB60" s="30"/>
      <c r="FC60" s="18">
        <f t="shared" si="179"/>
        <v>0</v>
      </c>
      <c r="FD60" s="31"/>
      <c r="FE60" s="20"/>
      <c r="FF60" s="33"/>
      <c r="FG60" s="32"/>
      <c r="FH60" s="27"/>
      <c r="FI60" s="28"/>
      <c r="FJ60" s="29"/>
      <c r="FK60" s="16">
        <f t="shared" si="180"/>
        <v>0</v>
      </c>
      <c r="FL60" s="30"/>
      <c r="FM60" s="18">
        <f t="shared" si="181"/>
        <v>0</v>
      </c>
      <c r="FN60" s="31"/>
      <c r="FO60" s="20"/>
      <c r="FP60" s="34"/>
    </row>
    <row r="61" spans="1:172" ht="14.25" thickBot="1" x14ac:dyDescent="0.2">
      <c r="A61" s="48">
        <v>60</v>
      </c>
      <c r="B61" s="49"/>
      <c r="C61" s="50"/>
      <c r="D61" s="51"/>
      <c r="E61" s="52"/>
      <c r="F61" s="53"/>
      <c r="G61" s="54">
        <f t="shared" si="28"/>
        <v>0</v>
      </c>
      <c r="H61" s="55"/>
      <c r="I61" s="56">
        <f t="shared" si="29"/>
        <v>0</v>
      </c>
      <c r="J61" s="57"/>
      <c r="K61" s="58"/>
      <c r="L61" s="49"/>
      <c r="M61" s="59"/>
      <c r="N61" s="51"/>
      <c r="O61" s="52"/>
      <c r="P61" s="53"/>
      <c r="Q61" s="54">
        <f t="shared" si="150"/>
        <v>0</v>
      </c>
      <c r="R61" s="55"/>
      <c r="S61" s="56">
        <f t="shared" si="151"/>
        <v>0</v>
      </c>
      <c r="T61" s="57"/>
      <c r="U61" s="58"/>
      <c r="V61" s="60"/>
      <c r="W61" s="59"/>
      <c r="X61" s="51"/>
      <c r="Y61" s="52"/>
      <c r="Z61" s="53"/>
      <c r="AA61" s="54">
        <f t="shared" si="152"/>
        <v>0</v>
      </c>
      <c r="AB61" s="55"/>
      <c r="AC61" s="56">
        <f t="shared" si="153"/>
        <v>0</v>
      </c>
      <c r="AD61" s="57"/>
      <c r="AE61" s="58"/>
      <c r="AF61" s="60"/>
      <c r="AG61" s="59"/>
      <c r="AH61" s="51"/>
      <c r="AI61" s="52"/>
      <c r="AJ61" s="53"/>
      <c r="AK61" s="54">
        <f t="shared" si="154"/>
        <v>0</v>
      </c>
      <c r="AL61" s="55"/>
      <c r="AM61" s="56">
        <f t="shared" si="155"/>
        <v>0</v>
      </c>
      <c r="AN61" s="57"/>
      <c r="AO61" s="58"/>
      <c r="AP61" s="60"/>
      <c r="AQ61" s="59"/>
      <c r="AR61" s="51"/>
      <c r="AS61" s="52"/>
      <c r="AT61" s="53"/>
      <c r="AU61" s="54">
        <f t="shared" si="156"/>
        <v>0</v>
      </c>
      <c r="AV61" s="55"/>
      <c r="AW61" s="56">
        <f t="shared" si="157"/>
        <v>0</v>
      </c>
      <c r="AX61" s="57"/>
      <c r="AY61" s="58"/>
      <c r="AZ61" s="60"/>
      <c r="BA61" s="59"/>
      <c r="BB61" s="51"/>
      <c r="BC61" s="52"/>
      <c r="BD61" s="53"/>
      <c r="BE61" s="54">
        <f t="shared" si="158"/>
        <v>0</v>
      </c>
      <c r="BF61" s="55"/>
      <c r="BG61" s="56">
        <f t="shared" si="159"/>
        <v>0</v>
      </c>
      <c r="BH61" s="57"/>
      <c r="BI61" s="58"/>
      <c r="BJ61" s="60"/>
      <c r="BK61" s="59"/>
      <c r="BL61" s="51"/>
      <c r="BM61" s="52"/>
      <c r="BN61" s="53"/>
      <c r="BO61" s="54">
        <f t="shared" si="160"/>
        <v>0</v>
      </c>
      <c r="BP61" s="55"/>
      <c r="BQ61" s="56">
        <f t="shared" si="161"/>
        <v>0</v>
      </c>
      <c r="BR61" s="57"/>
      <c r="BS61" s="58"/>
      <c r="BT61" s="60"/>
      <c r="BU61" s="59"/>
      <c r="BV61" s="51"/>
      <c r="BW61" s="52"/>
      <c r="BX61" s="53"/>
      <c r="BY61" s="54">
        <f t="shared" si="162"/>
        <v>0</v>
      </c>
      <c r="BZ61" s="55"/>
      <c r="CA61" s="56">
        <f t="shared" si="163"/>
        <v>0</v>
      </c>
      <c r="CB61" s="57"/>
      <c r="CC61" s="58"/>
      <c r="CD61" s="60"/>
      <c r="CE61" s="59"/>
      <c r="CF61" s="51"/>
      <c r="CG61" s="52"/>
      <c r="CH61" s="53"/>
      <c r="CI61" s="54">
        <f t="shared" si="164"/>
        <v>0</v>
      </c>
      <c r="CJ61" s="55"/>
      <c r="CK61" s="56">
        <f t="shared" si="165"/>
        <v>0</v>
      </c>
      <c r="CL61" s="57"/>
      <c r="CM61" s="58"/>
      <c r="CN61" s="49"/>
      <c r="CO61" s="59"/>
      <c r="CP61" s="51"/>
      <c r="CQ61" s="52"/>
      <c r="CR61" s="53"/>
      <c r="CS61" s="54">
        <f t="shared" si="166"/>
        <v>0</v>
      </c>
      <c r="CT61" s="55"/>
      <c r="CU61" s="56">
        <f t="shared" si="167"/>
        <v>0</v>
      </c>
      <c r="CV61" s="57"/>
      <c r="CW61" s="58"/>
      <c r="CX61" s="60"/>
      <c r="CY61" s="59"/>
      <c r="CZ61" s="51"/>
      <c r="DA61" s="52"/>
      <c r="DB61" s="53"/>
      <c r="DC61" s="54">
        <f t="shared" si="168"/>
        <v>0</v>
      </c>
      <c r="DD61" s="55"/>
      <c r="DE61" s="56">
        <f t="shared" si="169"/>
        <v>0</v>
      </c>
      <c r="DF61" s="57"/>
      <c r="DG61" s="58"/>
      <c r="DH61" s="49"/>
      <c r="DI61" s="59"/>
      <c r="DJ61" s="51"/>
      <c r="DK61" s="52"/>
      <c r="DL61" s="53"/>
      <c r="DM61" s="54">
        <f t="shared" si="170"/>
        <v>0</v>
      </c>
      <c r="DN61" s="55"/>
      <c r="DO61" s="56">
        <f t="shared" si="171"/>
        <v>0</v>
      </c>
      <c r="DP61" s="57"/>
      <c r="DQ61" s="58"/>
      <c r="DR61" s="60"/>
      <c r="DS61" s="59"/>
      <c r="DT61" s="51"/>
      <c r="DU61" s="52"/>
      <c r="DV61" s="53"/>
      <c r="DW61" s="54">
        <f t="shared" si="172"/>
        <v>0</v>
      </c>
      <c r="DX61" s="55"/>
      <c r="DY61" s="56">
        <f t="shared" si="173"/>
        <v>0</v>
      </c>
      <c r="DZ61" s="57"/>
      <c r="EA61" s="58"/>
      <c r="EB61" s="49"/>
      <c r="EC61" s="59"/>
      <c r="ED61" s="51"/>
      <c r="EE61" s="52"/>
      <c r="EF61" s="53"/>
      <c r="EG61" s="54">
        <f t="shared" si="174"/>
        <v>0</v>
      </c>
      <c r="EH61" s="55"/>
      <c r="EI61" s="56">
        <f t="shared" si="175"/>
        <v>0</v>
      </c>
      <c r="EJ61" s="57"/>
      <c r="EK61" s="58"/>
      <c r="EL61" s="60"/>
      <c r="EM61" s="59"/>
      <c r="EN61" s="51"/>
      <c r="EO61" s="52"/>
      <c r="EP61" s="53"/>
      <c r="EQ61" s="54">
        <f t="shared" si="176"/>
        <v>0</v>
      </c>
      <c r="ER61" s="55"/>
      <c r="ES61" s="56">
        <f t="shared" si="177"/>
        <v>0</v>
      </c>
      <c r="ET61" s="57"/>
      <c r="EU61" s="58"/>
      <c r="EV61" s="49"/>
      <c r="EW61" s="59"/>
      <c r="EX61" s="51"/>
      <c r="EY61" s="52"/>
      <c r="EZ61" s="53"/>
      <c r="FA61" s="54">
        <f t="shared" si="178"/>
        <v>0</v>
      </c>
      <c r="FB61" s="55"/>
      <c r="FC61" s="56">
        <f t="shared" si="179"/>
        <v>0</v>
      </c>
      <c r="FD61" s="57"/>
      <c r="FE61" s="58"/>
      <c r="FF61" s="60"/>
      <c r="FG61" s="59"/>
      <c r="FH61" s="51"/>
      <c r="FI61" s="52"/>
      <c r="FJ61" s="53"/>
      <c r="FK61" s="54">
        <f t="shared" si="180"/>
        <v>0</v>
      </c>
      <c r="FL61" s="55"/>
      <c r="FM61" s="56">
        <f t="shared" si="181"/>
        <v>0</v>
      </c>
      <c r="FN61" s="57"/>
      <c r="FO61" s="58"/>
      <c r="FP61" s="34"/>
    </row>
    <row r="62" spans="1:172" x14ac:dyDescent="0.15">
      <c r="A62" s="61">
        <v>61</v>
      </c>
      <c r="B62" s="68"/>
      <c r="C62" s="62"/>
      <c r="D62" s="63"/>
      <c r="E62" s="64"/>
      <c r="F62" s="65"/>
      <c r="G62" s="16">
        <f t="shared" si="28"/>
        <v>0</v>
      </c>
      <c r="H62" s="17"/>
      <c r="I62" s="18">
        <f t="shared" si="29"/>
        <v>0</v>
      </c>
      <c r="J62" s="19"/>
      <c r="K62" s="20"/>
      <c r="L62" s="68"/>
      <c r="M62" s="66"/>
      <c r="N62" s="63"/>
      <c r="O62" s="64"/>
      <c r="P62" s="65"/>
      <c r="Q62" s="16">
        <f>N62*P62</f>
        <v>0</v>
      </c>
      <c r="R62" s="17"/>
      <c r="S62" s="18">
        <f>N62*R62</f>
        <v>0</v>
      </c>
      <c r="T62" s="19"/>
      <c r="U62" s="20"/>
      <c r="V62" s="67"/>
      <c r="W62" s="66"/>
      <c r="X62" s="63"/>
      <c r="Y62" s="64"/>
      <c r="Z62" s="65"/>
      <c r="AA62" s="16">
        <f>X62*Z62</f>
        <v>0</v>
      </c>
      <c r="AB62" s="17"/>
      <c r="AC62" s="18">
        <f>X62*AB62</f>
        <v>0</v>
      </c>
      <c r="AD62" s="19"/>
      <c r="AE62" s="20"/>
      <c r="AF62" s="67"/>
      <c r="AG62" s="66"/>
      <c r="AH62" s="63"/>
      <c r="AI62" s="64"/>
      <c r="AJ62" s="65"/>
      <c r="AK62" s="16">
        <f>AH62*AJ62</f>
        <v>0</v>
      </c>
      <c r="AL62" s="17"/>
      <c r="AM62" s="18">
        <f>AH62*AL62</f>
        <v>0</v>
      </c>
      <c r="AN62" s="19"/>
      <c r="AO62" s="20"/>
      <c r="AP62" s="67"/>
      <c r="AQ62" s="66"/>
      <c r="AR62" s="63"/>
      <c r="AS62" s="64"/>
      <c r="AT62" s="65"/>
      <c r="AU62" s="16">
        <f>AR62*AT62</f>
        <v>0</v>
      </c>
      <c r="AV62" s="17"/>
      <c r="AW62" s="18">
        <f>AR62*AV62</f>
        <v>0</v>
      </c>
      <c r="AX62" s="19"/>
      <c r="AY62" s="20"/>
      <c r="AZ62" s="67"/>
      <c r="BA62" s="66"/>
      <c r="BB62" s="63"/>
      <c r="BC62" s="64"/>
      <c r="BD62" s="65"/>
      <c r="BE62" s="16">
        <f>BB62*BD62</f>
        <v>0</v>
      </c>
      <c r="BF62" s="17"/>
      <c r="BG62" s="18">
        <f>BB62*BF62</f>
        <v>0</v>
      </c>
      <c r="BH62" s="19"/>
      <c r="BI62" s="20"/>
      <c r="BJ62" s="67"/>
      <c r="BK62" s="66"/>
      <c r="BL62" s="63"/>
      <c r="BM62" s="64"/>
      <c r="BN62" s="65"/>
      <c r="BO62" s="16">
        <f>BL62*BN62</f>
        <v>0</v>
      </c>
      <c r="BP62" s="17"/>
      <c r="BQ62" s="18">
        <f>BL62*BP62</f>
        <v>0</v>
      </c>
      <c r="BR62" s="19"/>
      <c r="BS62" s="20"/>
      <c r="BT62" s="67"/>
      <c r="BU62" s="66"/>
      <c r="BV62" s="63"/>
      <c r="BW62" s="64"/>
      <c r="BX62" s="65"/>
      <c r="BY62" s="16">
        <f>BV62*BX62</f>
        <v>0</v>
      </c>
      <c r="BZ62" s="17"/>
      <c r="CA62" s="18">
        <f>BV62*BZ62</f>
        <v>0</v>
      </c>
      <c r="CB62" s="19"/>
      <c r="CC62" s="20"/>
      <c r="CD62" s="67"/>
      <c r="CE62" s="66"/>
      <c r="CF62" s="63"/>
      <c r="CG62" s="64"/>
      <c r="CH62" s="65"/>
      <c r="CI62" s="16">
        <f>CF62*CH62</f>
        <v>0</v>
      </c>
      <c r="CJ62" s="17"/>
      <c r="CK62" s="18">
        <f>CF62*CJ62</f>
        <v>0</v>
      </c>
      <c r="CL62" s="19"/>
      <c r="CM62" s="20"/>
      <c r="CN62" s="68"/>
      <c r="CO62" s="66"/>
      <c r="CP62" s="63"/>
      <c r="CQ62" s="64"/>
      <c r="CR62" s="65"/>
      <c r="CS62" s="16">
        <f>CP62*CR62</f>
        <v>0</v>
      </c>
      <c r="CT62" s="17"/>
      <c r="CU62" s="18">
        <f>CP62*CT62</f>
        <v>0</v>
      </c>
      <c r="CV62" s="19"/>
      <c r="CW62" s="20"/>
      <c r="CX62" s="67"/>
      <c r="CY62" s="66"/>
      <c r="CZ62" s="63"/>
      <c r="DA62" s="64"/>
      <c r="DB62" s="65"/>
      <c r="DC62" s="16">
        <f>CZ62*DB62</f>
        <v>0</v>
      </c>
      <c r="DD62" s="17"/>
      <c r="DE62" s="18">
        <f>CZ62*DD62</f>
        <v>0</v>
      </c>
      <c r="DF62" s="19"/>
      <c r="DG62" s="20"/>
      <c r="DH62" s="68"/>
      <c r="DI62" s="66"/>
      <c r="DJ62" s="63"/>
      <c r="DK62" s="64"/>
      <c r="DL62" s="65"/>
      <c r="DM62" s="16">
        <f>DJ62*DL62</f>
        <v>0</v>
      </c>
      <c r="DN62" s="17"/>
      <c r="DO62" s="18">
        <f>DJ62*DN62</f>
        <v>0</v>
      </c>
      <c r="DP62" s="19"/>
      <c r="DQ62" s="20"/>
      <c r="DR62" s="67"/>
      <c r="DS62" s="66"/>
      <c r="DT62" s="63"/>
      <c r="DU62" s="64"/>
      <c r="DV62" s="65"/>
      <c r="DW62" s="16">
        <f>DT62*DV62</f>
        <v>0</v>
      </c>
      <c r="DX62" s="17"/>
      <c r="DY62" s="18">
        <f>DT62*DX62</f>
        <v>0</v>
      </c>
      <c r="DZ62" s="19"/>
      <c r="EA62" s="20"/>
      <c r="EB62" s="68"/>
      <c r="EC62" s="66"/>
      <c r="ED62" s="63"/>
      <c r="EE62" s="64"/>
      <c r="EF62" s="65"/>
      <c r="EG62" s="16">
        <f>ED62*EF62</f>
        <v>0</v>
      </c>
      <c r="EH62" s="17"/>
      <c r="EI62" s="18">
        <f>ED62*EH62</f>
        <v>0</v>
      </c>
      <c r="EJ62" s="19"/>
      <c r="EK62" s="20"/>
      <c r="EL62" s="67"/>
      <c r="EM62" s="66"/>
      <c r="EN62" s="63"/>
      <c r="EO62" s="64"/>
      <c r="EP62" s="65"/>
      <c r="EQ62" s="16">
        <f>EN62*EP62</f>
        <v>0</v>
      </c>
      <c r="ER62" s="17"/>
      <c r="ES62" s="18">
        <f>EN62*ER62</f>
        <v>0</v>
      </c>
      <c r="ET62" s="19"/>
      <c r="EU62" s="20"/>
      <c r="EV62" s="68"/>
      <c r="EW62" s="66"/>
      <c r="EX62" s="63"/>
      <c r="EY62" s="64"/>
      <c r="EZ62" s="65"/>
      <c r="FA62" s="16">
        <f>EX62*EZ62</f>
        <v>0</v>
      </c>
      <c r="FB62" s="17"/>
      <c r="FC62" s="18">
        <f>EX62*FB62</f>
        <v>0</v>
      </c>
      <c r="FD62" s="19"/>
      <c r="FE62" s="20"/>
      <c r="FF62" s="67"/>
      <c r="FG62" s="66"/>
      <c r="FH62" s="63"/>
      <c r="FI62" s="64"/>
      <c r="FJ62" s="65"/>
      <c r="FK62" s="16">
        <f>FH62*FJ62</f>
        <v>0</v>
      </c>
      <c r="FL62" s="17"/>
      <c r="FM62" s="18">
        <f>FH62*FL62</f>
        <v>0</v>
      </c>
      <c r="FN62" s="19"/>
      <c r="FO62" s="20"/>
      <c r="FP62" s="34"/>
    </row>
    <row r="63" spans="1:172" x14ac:dyDescent="0.15">
      <c r="A63" s="24">
        <v>62</v>
      </c>
      <c r="B63" s="25"/>
      <c r="C63" s="26"/>
      <c r="D63" s="27"/>
      <c r="E63" s="28"/>
      <c r="F63" s="29"/>
      <c r="G63" s="16">
        <f t="shared" si="28"/>
        <v>0</v>
      </c>
      <c r="H63" s="30"/>
      <c r="I63" s="18">
        <f t="shared" si="29"/>
        <v>0</v>
      </c>
      <c r="J63" s="31"/>
      <c r="K63" s="20"/>
      <c r="L63" s="25"/>
      <c r="M63" s="32"/>
      <c r="N63" s="27"/>
      <c r="O63" s="28"/>
      <c r="P63" s="29"/>
      <c r="Q63" s="16">
        <f>N63*P63</f>
        <v>0</v>
      </c>
      <c r="R63" s="30"/>
      <c r="S63" s="18">
        <f>N63*R63</f>
        <v>0</v>
      </c>
      <c r="T63" s="31"/>
      <c r="U63" s="20"/>
      <c r="V63" s="33"/>
      <c r="W63" s="32"/>
      <c r="X63" s="27"/>
      <c r="Y63" s="28"/>
      <c r="Z63" s="29"/>
      <c r="AA63" s="16">
        <f>X63*Z63</f>
        <v>0</v>
      </c>
      <c r="AB63" s="30"/>
      <c r="AC63" s="18">
        <f>X63*AB63</f>
        <v>0</v>
      </c>
      <c r="AD63" s="31"/>
      <c r="AE63" s="20"/>
      <c r="AF63" s="33"/>
      <c r="AG63" s="32"/>
      <c r="AH63" s="27"/>
      <c r="AI63" s="28"/>
      <c r="AJ63" s="29"/>
      <c r="AK63" s="16">
        <f>AH63*AJ63</f>
        <v>0</v>
      </c>
      <c r="AL63" s="30"/>
      <c r="AM63" s="18">
        <f>AH63*AL63</f>
        <v>0</v>
      </c>
      <c r="AN63" s="31"/>
      <c r="AO63" s="20"/>
      <c r="AP63" s="33"/>
      <c r="AQ63" s="32"/>
      <c r="AR63" s="27"/>
      <c r="AS63" s="28"/>
      <c r="AT63" s="29"/>
      <c r="AU63" s="16">
        <f>AR63*AT63</f>
        <v>0</v>
      </c>
      <c r="AV63" s="30"/>
      <c r="AW63" s="18">
        <f>AR63*AV63</f>
        <v>0</v>
      </c>
      <c r="AX63" s="31"/>
      <c r="AY63" s="20"/>
      <c r="AZ63" s="33"/>
      <c r="BA63" s="32"/>
      <c r="BB63" s="27"/>
      <c r="BC63" s="28"/>
      <c r="BD63" s="29"/>
      <c r="BE63" s="16">
        <f>BB63*BD63</f>
        <v>0</v>
      </c>
      <c r="BF63" s="30"/>
      <c r="BG63" s="18">
        <f>BB63*BF63</f>
        <v>0</v>
      </c>
      <c r="BH63" s="31"/>
      <c r="BI63" s="20"/>
      <c r="BJ63" s="33"/>
      <c r="BK63" s="32"/>
      <c r="BL63" s="27"/>
      <c r="BM63" s="28"/>
      <c r="BN63" s="29"/>
      <c r="BO63" s="16">
        <f>BL63*BN63</f>
        <v>0</v>
      </c>
      <c r="BP63" s="30"/>
      <c r="BQ63" s="18">
        <f>BL63*BP63</f>
        <v>0</v>
      </c>
      <c r="BR63" s="31"/>
      <c r="BS63" s="20"/>
      <c r="BT63" s="33"/>
      <c r="BU63" s="32"/>
      <c r="BV63" s="27"/>
      <c r="BW63" s="28"/>
      <c r="BX63" s="29"/>
      <c r="BY63" s="16">
        <f>BV63*BX63</f>
        <v>0</v>
      </c>
      <c r="BZ63" s="30"/>
      <c r="CA63" s="18">
        <f>BV63*BZ63</f>
        <v>0</v>
      </c>
      <c r="CB63" s="31"/>
      <c r="CC63" s="20"/>
      <c r="CD63" s="33"/>
      <c r="CE63" s="32"/>
      <c r="CF63" s="27"/>
      <c r="CG63" s="28"/>
      <c r="CH63" s="29"/>
      <c r="CI63" s="16">
        <f>CF63*CH63</f>
        <v>0</v>
      </c>
      <c r="CJ63" s="30"/>
      <c r="CK63" s="18">
        <f>CF63*CJ63</f>
        <v>0</v>
      </c>
      <c r="CL63" s="31"/>
      <c r="CM63" s="20"/>
      <c r="CN63" s="25"/>
      <c r="CO63" s="32"/>
      <c r="CP63" s="27"/>
      <c r="CQ63" s="28"/>
      <c r="CR63" s="29"/>
      <c r="CS63" s="16">
        <f>CP63*CR63</f>
        <v>0</v>
      </c>
      <c r="CT63" s="30"/>
      <c r="CU63" s="18">
        <f>CP63*CT63</f>
        <v>0</v>
      </c>
      <c r="CV63" s="31"/>
      <c r="CW63" s="20"/>
      <c r="CX63" s="33"/>
      <c r="CY63" s="32"/>
      <c r="CZ63" s="27"/>
      <c r="DA63" s="28"/>
      <c r="DB63" s="29"/>
      <c r="DC63" s="16">
        <f>CZ63*DB63</f>
        <v>0</v>
      </c>
      <c r="DD63" s="30"/>
      <c r="DE63" s="18">
        <f>CZ63*DD63</f>
        <v>0</v>
      </c>
      <c r="DF63" s="31"/>
      <c r="DG63" s="20"/>
      <c r="DH63" s="25"/>
      <c r="DI63" s="32"/>
      <c r="DJ63" s="27"/>
      <c r="DK63" s="28"/>
      <c r="DL63" s="29"/>
      <c r="DM63" s="16">
        <f>DJ63*DL63</f>
        <v>0</v>
      </c>
      <c r="DN63" s="30"/>
      <c r="DO63" s="18">
        <f>DJ63*DN63</f>
        <v>0</v>
      </c>
      <c r="DP63" s="31"/>
      <c r="DQ63" s="20"/>
      <c r="DR63" s="33"/>
      <c r="DS63" s="32"/>
      <c r="DT63" s="27"/>
      <c r="DU63" s="28"/>
      <c r="DV63" s="29"/>
      <c r="DW63" s="16">
        <f>DT63*DV63</f>
        <v>0</v>
      </c>
      <c r="DX63" s="30"/>
      <c r="DY63" s="18">
        <f>DT63*DX63</f>
        <v>0</v>
      </c>
      <c r="DZ63" s="31"/>
      <c r="EA63" s="20"/>
      <c r="EB63" s="25"/>
      <c r="EC63" s="32"/>
      <c r="ED63" s="27"/>
      <c r="EE63" s="28"/>
      <c r="EF63" s="29"/>
      <c r="EG63" s="16">
        <f>ED63*EF63</f>
        <v>0</v>
      </c>
      <c r="EH63" s="30"/>
      <c r="EI63" s="18">
        <f>ED63*EH63</f>
        <v>0</v>
      </c>
      <c r="EJ63" s="31"/>
      <c r="EK63" s="20"/>
      <c r="EL63" s="33"/>
      <c r="EM63" s="32"/>
      <c r="EN63" s="27"/>
      <c r="EO63" s="28"/>
      <c r="EP63" s="29"/>
      <c r="EQ63" s="16">
        <f>EN63*EP63</f>
        <v>0</v>
      </c>
      <c r="ER63" s="30"/>
      <c r="ES63" s="18">
        <f>EN63*ER63</f>
        <v>0</v>
      </c>
      <c r="ET63" s="31"/>
      <c r="EU63" s="20"/>
      <c r="EV63" s="25"/>
      <c r="EW63" s="32"/>
      <c r="EX63" s="27"/>
      <c r="EY63" s="28"/>
      <c r="EZ63" s="29"/>
      <c r="FA63" s="16">
        <f>EX63*EZ63</f>
        <v>0</v>
      </c>
      <c r="FB63" s="30"/>
      <c r="FC63" s="18">
        <f>EX63*FB63</f>
        <v>0</v>
      </c>
      <c r="FD63" s="31"/>
      <c r="FE63" s="20"/>
      <c r="FF63" s="33"/>
      <c r="FG63" s="32"/>
      <c r="FH63" s="27"/>
      <c r="FI63" s="28"/>
      <c r="FJ63" s="29"/>
      <c r="FK63" s="16">
        <f>FH63*FJ63</f>
        <v>0</v>
      </c>
      <c r="FL63" s="30"/>
      <c r="FM63" s="18">
        <f>FH63*FL63</f>
        <v>0</v>
      </c>
      <c r="FN63" s="31"/>
      <c r="FO63" s="20"/>
      <c r="FP63" s="34"/>
    </row>
    <row r="64" spans="1:172" x14ac:dyDescent="0.15">
      <c r="A64" s="24">
        <v>63</v>
      </c>
      <c r="B64" s="25"/>
      <c r="C64" s="26"/>
      <c r="D64" s="27"/>
      <c r="E64" s="28"/>
      <c r="F64" s="29"/>
      <c r="G64" s="16">
        <f t="shared" si="28"/>
        <v>0</v>
      </c>
      <c r="H64" s="30"/>
      <c r="I64" s="18">
        <f t="shared" si="29"/>
        <v>0</v>
      </c>
      <c r="J64" s="31"/>
      <c r="K64" s="20"/>
      <c r="L64" s="25"/>
      <c r="M64" s="32"/>
      <c r="N64" s="27"/>
      <c r="O64" s="28"/>
      <c r="P64" s="29"/>
      <c r="Q64" s="16">
        <f t="shared" ref="Q64:Q71" si="182">N64*P64</f>
        <v>0</v>
      </c>
      <c r="R64" s="30"/>
      <c r="S64" s="18">
        <f t="shared" ref="S64:S71" si="183">N64*R64</f>
        <v>0</v>
      </c>
      <c r="T64" s="31"/>
      <c r="U64" s="20"/>
      <c r="V64" s="33"/>
      <c r="W64" s="32"/>
      <c r="X64" s="27"/>
      <c r="Y64" s="28"/>
      <c r="Z64" s="29"/>
      <c r="AA64" s="16">
        <f t="shared" ref="AA64:AA71" si="184">X64*Z64</f>
        <v>0</v>
      </c>
      <c r="AB64" s="30"/>
      <c r="AC64" s="18">
        <f t="shared" ref="AC64:AC71" si="185">X64*AB64</f>
        <v>0</v>
      </c>
      <c r="AD64" s="31"/>
      <c r="AE64" s="20"/>
      <c r="AF64" s="33"/>
      <c r="AG64" s="32"/>
      <c r="AH64" s="27"/>
      <c r="AI64" s="28"/>
      <c r="AJ64" s="29"/>
      <c r="AK64" s="16">
        <f t="shared" ref="AK64:AK71" si="186">AH64*AJ64</f>
        <v>0</v>
      </c>
      <c r="AL64" s="30"/>
      <c r="AM64" s="18">
        <f t="shared" ref="AM64:AM71" si="187">AH64*AL64</f>
        <v>0</v>
      </c>
      <c r="AN64" s="31"/>
      <c r="AO64" s="20"/>
      <c r="AP64" s="33"/>
      <c r="AQ64" s="32"/>
      <c r="AR64" s="27"/>
      <c r="AS64" s="28"/>
      <c r="AT64" s="29"/>
      <c r="AU64" s="16">
        <f t="shared" ref="AU64:AU71" si="188">AR64*AT64</f>
        <v>0</v>
      </c>
      <c r="AV64" s="30"/>
      <c r="AW64" s="18">
        <f t="shared" ref="AW64:AW71" si="189">AR64*AV64</f>
        <v>0</v>
      </c>
      <c r="AX64" s="31"/>
      <c r="AY64" s="20"/>
      <c r="AZ64" s="33"/>
      <c r="BA64" s="32"/>
      <c r="BB64" s="27"/>
      <c r="BC64" s="28"/>
      <c r="BD64" s="29"/>
      <c r="BE64" s="16">
        <f t="shared" ref="BE64:BE71" si="190">BB64*BD64</f>
        <v>0</v>
      </c>
      <c r="BF64" s="30"/>
      <c r="BG64" s="18">
        <f t="shared" ref="BG64:BG71" si="191">BB64*BF64</f>
        <v>0</v>
      </c>
      <c r="BH64" s="31"/>
      <c r="BI64" s="20"/>
      <c r="BJ64" s="33"/>
      <c r="BK64" s="32"/>
      <c r="BL64" s="27"/>
      <c r="BM64" s="28"/>
      <c r="BN64" s="29"/>
      <c r="BO64" s="16">
        <f t="shared" ref="BO64:BO71" si="192">BL64*BN64</f>
        <v>0</v>
      </c>
      <c r="BP64" s="30"/>
      <c r="BQ64" s="18">
        <f t="shared" ref="BQ64:BQ71" si="193">BL64*BP64</f>
        <v>0</v>
      </c>
      <c r="BR64" s="31"/>
      <c r="BS64" s="20"/>
      <c r="BT64" s="33"/>
      <c r="BU64" s="32"/>
      <c r="BV64" s="27"/>
      <c r="BW64" s="28"/>
      <c r="BX64" s="29"/>
      <c r="BY64" s="16">
        <f t="shared" ref="BY64:BY71" si="194">BV64*BX64</f>
        <v>0</v>
      </c>
      <c r="BZ64" s="30"/>
      <c r="CA64" s="18">
        <f t="shared" ref="CA64:CA71" si="195">BV64*BZ64</f>
        <v>0</v>
      </c>
      <c r="CB64" s="31"/>
      <c r="CC64" s="20"/>
      <c r="CD64" s="33"/>
      <c r="CE64" s="32"/>
      <c r="CF64" s="27"/>
      <c r="CG64" s="28"/>
      <c r="CH64" s="29"/>
      <c r="CI64" s="16">
        <f t="shared" ref="CI64:CI71" si="196">CF64*CH64</f>
        <v>0</v>
      </c>
      <c r="CJ64" s="30"/>
      <c r="CK64" s="18">
        <f t="shared" ref="CK64:CK71" si="197">CF64*CJ64</f>
        <v>0</v>
      </c>
      <c r="CL64" s="31"/>
      <c r="CM64" s="20"/>
      <c r="CN64" s="25"/>
      <c r="CO64" s="32"/>
      <c r="CP64" s="27"/>
      <c r="CQ64" s="28"/>
      <c r="CR64" s="29"/>
      <c r="CS64" s="16">
        <f t="shared" ref="CS64:CS71" si="198">CP64*CR64</f>
        <v>0</v>
      </c>
      <c r="CT64" s="30"/>
      <c r="CU64" s="18">
        <f t="shared" ref="CU64:CU71" si="199">CP64*CT64</f>
        <v>0</v>
      </c>
      <c r="CV64" s="31"/>
      <c r="CW64" s="20"/>
      <c r="CX64" s="33"/>
      <c r="CY64" s="32"/>
      <c r="CZ64" s="27"/>
      <c r="DA64" s="28"/>
      <c r="DB64" s="29"/>
      <c r="DC64" s="16">
        <f t="shared" ref="DC64:DC71" si="200">CZ64*DB64</f>
        <v>0</v>
      </c>
      <c r="DD64" s="30"/>
      <c r="DE64" s="18">
        <f t="shared" ref="DE64:DE71" si="201">CZ64*DD64</f>
        <v>0</v>
      </c>
      <c r="DF64" s="31"/>
      <c r="DG64" s="20"/>
      <c r="DH64" s="25"/>
      <c r="DI64" s="32"/>
      <c r="DJ64" s="27"/>
      <c r="DK64" s="28"/>
      <c r="DL64" s="29"/>
      <c r="DM64" s="16">
        <f t="shared" ref="DM64:DM71" si="202">DJ64*DL64</f>
        <v>0</v>
      </c>
      <c r="DN64" s="30"/>
      <c r="DO64" s="18">
        <f t="shared" ref="DO64:DO71" si="203">DJ64*DN64</f>
        <v>0</v>
      </c>
      <c r="DP64" s="31"/>
      <c r="DQ64" s="20"/>
      <c r="DR64" s="33"/>
      <c r="DS64" s="32"/>
      <c r="DT64" s="27"/>
      <c r="DU64" s="28"/>
      <c r="DV64" s="29"/>
      <c r="DW64" s="16">
        <f t="shared" ref="DW64:DW71" si="204">DT64*DV64</f>
        <v>0</v>
      </c>
      <c r="DX64" s="30"/>
      <c r="DY64" s="18">
        <f t="shared" ref="DY64:DY71" si="205">DT64*DX64</f>
        <v>0</v>
      </c>
      <c r="DZ64" s="31"/>
      <c r="EA64" s="20"/>
      <c r="EB64" s="25"/>
      <c r="EC64" s="32"/>
      <c r="ED64" s="27"/>
      <c r="EE64" s="28"/>
      <c r="EF64" s="29"/>
      <c r="EG64" s="16">
        <f t="shared" ref="EG64:EG71" si="206">ED64*EF64</f>
        <v>0</v>
      </c>
      <c r="EH64" s="30"/>
      <c r="EI64" s="18">
        <f t="shared" ref="EI64:EI71" si="207">ED64*EH64</f>
        <v>0</v>
      </c>
      <c r="EJ64" s="31"/>
      <c r="EK64" s="20"/>
      <c r="EL64" s="33"/>
      <c r="EM64" s="32"/>
      <c r="EN64" s="27"/>
      <c r="EO64" s="28"/>
      <c r="EP64" s="29"/>
      <c r="EQ64" s="16">
        <f t="shared" ref="EQ64:EQ71" si="208">EN64*EP64</f>
        <v>0</v>
      </c>
      <c r="ER64" s="30"/>
      <c r="ES64" s="18">
        <f t="shared" ref="ES64:ES71" si="209">EN64*ER64</f>
        <v>0</v>
      </c>
      <c r="ET64" s="31"/>
      <c r="EU64" s="20"/>
      <c r="EV64" s="25"/>
      <c r="EW64" s="32"/>
      <c r="EX64" s="27"/>
      <c r="EY64" s="28"/>
      <c r="EZ64" s="29"/>
      <c r="FA64" s="16">
        <f t="shared" ref="FA64:FA71" si="210">EX64*EZ64</f>
        <v>0</v>
      </c>
      <c r="FB64" s="30"/>
      <c r="FC64" s="18">
        <f t="shared" ref="FC64:FC71" si="211">EX64*FB64</f>
        <v>0</v>
      </c>
      <c r="FD64" s="31"/>
      <c r="FE64" s="20"/>
      <c r="FF64" s="33"/>
      <c r="FG64" s="32"/>
      <c r="FH64" s="27"/>
      <c r="FI64" s="28"/>
      <c r="FJ64" s="29"/>
      <c r="FK64" s="16">
        <f t="shared" ref="FK64:FK71" si="212">FH64*FJ64</f>
        <v>0</v>
      </c>
      <c r="FL64" s="30"/>
      <c r="FM64" s="18">
        <f t="shared" ref="FM64:FM71" si="213">FH64*FL64</f>
        <v>0</v>
      </c>
      <c r="FN64" s="31"/>
      <c r="FO64" s="20"/>
      <c r="FP64" s="34"/>
    </row>
    <row r="65" spans="1:172" x14ac:dyDescent="0.15">
      <c r="A65" s="10">
        <v>64</v>
      </c>
      <c r="B65" s="25"/>
      <c r="C65" s="26"/>
      <c r="D65" s="27"/>
      <c r="E65" s="28"/>
      <c r="F65" s="15"/>
      <c r="G65" s="16">
        <f t="shared" si="28"/>
        <v>0</v>
      </c>
      <c r="H65" s="17"/>
      <c r="I65" s="18">
        <f t="shared" si="29"/>
        <v>0</v>
      </c>
      <c r="J65" s="19"/>
      <c r="K65" s="20"/>
      <c r="L65" s="25"/>
      <c r="M65" s="32"/>
      <c r="N65" s="27"/>
      <c r="O65" s="28"/>
      <c r="P65" s="15"/>
      <c r="Q65" s="16">
        <f t="shared" si="182"/>
        <v>0</v>
      </c>
      <c r="R65" s="17"/>
      <c r="S65" s="18">
        <f t="shared" si="183"/>
        <v>0</v>
      </c>
      <c r="T65" s="19"/>
      <c r="U65" s="20"/>
      <c r="V65" s="33"/>
      <c r="W65" s="32"/>
      <c r="X65" s="27"/>
      <c r="Y65" s="28"/>
      <c r="Z65" s="15"/>
      <c r="AA65" s="16">
        <f t="shared" si="184"/>
        <v>0</v>
      </c>
      <c r="AB65" s="17"/>
      <c r="AC65" s="18">
        <f t="shared" si="185"/>
        <v>0</v>
      </c>
      <c r="AD65" s="19"/>
      <c r="AE65" s="20"/>
      <c r="AF65" s="33"/>
      <c r="AG65" s="32"/>
      <c r="AH65" s="27"/>
      <c r="AI65" s="28"/>
      <c r="AJ65" s="15"/>
      <c r="AK65" s="16">
        <f t="shared" si="186"/>
        <v>0</v>
      </c>
      <c r="AL65" s="17"/>
      <c r="AM65" s="18">
        <f t="shared" si="187"/>
        <v>0</v>
      </c>
      <c r="AN65" s="19"/>
      <c r="AO65" s="20"/>
      <c r="AP65" s="33"/>
      <c r="AQ65" s="32"/>
      <c r="AR65" s="27"/>
      <c r="AS65" s="28"/>
      <c r="AT65" s="15"/>
      <c r="AU65" s="16">
        <f t="shared" si="188"/>
        <v>0</v>
      </c>
      <c r="AV65" s="17"/>
      <c r="AW65" s="18">
        <f t="shared" si="189"/>
        <v>0</v>
      </c>
      <c r="AX65" s="19"/>
      <c r="AY65" s="20"/>
      <c r="AZ65" s="33"/>
      <c r="BA65" s="32"/>
      <c r="BB65" s="27"/>
      <c r="BC65" s="28"/>
      <c r="BD65" s="15"/>
      <c r="BE65" s="16">
        <f t="shared" si="190"/>
        <v>0</v>
      </c>
      <c r="BF65" s="17"/>
      <c r="BG65" s="18">
        <f t="shared" si="191"/>
        <v>0</v>
      </c>
      <c r="BH65" s="19"/>
      <c r="BI65" s="20"/>
      <c r="BJ65" s="33"/>
      <c r="BK65" s="32"/>
      <c r="BL65" s="27"/>
      <c r="BM65" s="28"/>
      <c r="BN65" s="15"/>
      <c r="BO65" s="16">
        <f t="shared" si="192"/>
        <v>0</v>
      </c>
      <c r="BP65" s="17"/>
      <c r="BQ65" s="18">
        <f t="shared" si="193"/>
        <v>0</v>
      </c>
      <c r="BR65" s="19"/>
      <c r="BS65" s="20"/>
      <c r="BT65" s="33"/>
      <c r="BU65" s="32"/>
      <c r="BV65" s="27"/>
      <c r="BW65" s="28"/>
      <c r="BX65" s="15"/>
      <c r="BY65" s="16">
        <f t="shared" si="194"/>
        <v>0</v>
      </c>
      <c r="BZ65" s="17"/>
      <c r="CA65" s="18">
        <f t="shared" si="195"/>
        <v>0</v>
      </c>
      <c r="CB65" s="19"/>
      <c r="CC65" s="20"/>
      <c r="CD65" s="33"/>
      <c r="CE65" s="32"/>
      <c r="CF65" s="27"/>
      <c r="CG65" s="28"/>
      <c r="CH65" s="15"/>
      <c r="CI65" s="16">
        <f t="shared" si="196"/>
        <v>0</v>
      </c>
      <c r="CJ65" s="17"/>
      <c r="CK65" s="18">
        <f t="shared" si="197"/>
        <v>0</v>
      </c>
      <c r="CL65" s="19"/>
      <c r="CM65" s="20"/>
      <c r="CN65" s="25"/>
      <c r="CO65" s="32"/>
      <c r="CP65" s="27"/>
      <c r="CQ65" s="28"/>
      <c r="CR65" s="15"/>
      <c r="CS65" s="16">
        <f t="shared" si="198"/>
        <v>0</v>
      </c>
      <c r="CT65" s="17"/>
      <c r="CU65" s="18">
        <f t="shared" si="199"/>
        <v>0</v>
      </c>
      <c r="CV65" s="19"/>
      <c r="CW65" s="20"/>
      <c r="CX65" s="33"/>
      <c r="CY65" s="32"/>
      <c r="CZ65" s="27"/>
      <c r="DA65" s="28"/>
      <c r="DB65" s="15"/>
      <c r="DC65" s="16">
        <f t="shared" si="200"/>
        <v>0</v>
      </c>
      <c r="DD65" s="17"/>
      <c r="DE65" s="18">
        <f t="shared" si="201"/>
        <v>0</v>
      </c>
      <c r="DF65" s="19"/>
      <c r="DG65" s="20"/>
      <c r="DH65" s="25"/>
      <c r="DI65" s="32"/>
      <c r="DJ65" s="27"/>
      <c r="DK65" s="28"/>
      <c r="DL65" s="15"/>
      <c r="DM65" s="16">
        <f t="shared" si="202"/>
        <v>0</v>
      </c>
      <c r="DN65" s="17"/>
      <c r="DO65" s="18">
        <f t="shared" si="203"/>
        <v>0</v>
      </c>
      <c r="DP65" s="19"/>
      <c r="DQ65" s="20"/>
      <c r="DR65" s="33"/>
      <c r="DS65" s="32"/>
      <c r="DT65" s="27"/>
      <c r="DU65" s="28"/>
      <c r="DV65" s="15"/>
      <c r="DW65" s="16">
        <f t="shared" si="204"/>
        <v>0</v>
      </c>
      <c r="DX65" s="17"/>
      <c r="DY65" s="18">
        <f t="shared" si="205"/>
        <v>0</v>
      </c>
      <c r="DZ65" s="19"/>
      <c r="EA65" s="20"/>
      <c r="EB65" s="25"/>
      <c r="EC65" s="32"/>
      <c r="ED65" s="27"/>
      <c r="EE65" s="28"/>
      <c r="EF65" s="15"/>
      <c r="EG65" s="16">
        <f t="shared" si="206"/>
        <v>0</v>
      </c>
      <c r="EH65" s="17"/>
      <c r="EI65" s="18">
        <f t="shared" si="207"/>
        <v>0</v>
      </c>
      <c r="EJ65" s="19"/>
      <c r="EK65" s="20"/>
      <c r="EL65" s="33"/>
      <c r="EM65" s="32"/>
      <c r="EN65" s="27"/>
      <c r="EO65" s="28"/>
      <c r="EP65" s="15"/>
      <c r="EQ65" s="16">
        <f t="shared" si="208"/>
        <v>0</v>
      </c>
      <c r="ER65" s="17"/>
      <c r="ES65" s="18">
        <f t="shared" si="209"/>
        <v>0</v>
      </c>
      <c r="ET65" s="19"/>
      <c r="EU65" s="20"/>
      <c r="EV65" s="25"/>
      <c r="EW65" s="32"/>
      <c r="EX65" s="27"/>
      <c r="EY65" s="28"/>
      <c r="EZ65" s="15"/>
      <c r="FA65" s="16">
        <f t="shared" si="210"/>
        <v>0</v>
      </c>
      <c r="FB65" s="17"/>
      <c r="FC65" s="18">
        <f t="shared" si="211"/>
        <v>0</v>
      </c>
      <c r="FD65" s="19"/>
      <c r="FE65" s="20"/>
      <c r="FF65" s="33"/>
      <c r="FG65" s="32"/>
      <c r="FH65" s="27"/>
      <c r="FI65" s="28"/>
      <c r="FJ65" s="15"/>
      <c r="FK65" s="16">
        <f t="shared" si="212"/>
        <v>0</v>
      </c>
      <c r="FL65" s="17"/>
      <c r="FM65" s="18">
        <f t="shared" si="213"/>
        <v>0</v>
      </c>
      <c r="FN65" s="19"/>
      <c r="FO65" s="20"/>
      <c r="FP65" s="34"/>
    </row>
    <row r="66" spans="1:172" x14ac:dyDescent="0.15">
      <c r="A66" s="35">
        <v>65</v>
      </c>
      <c r="B66" s="36"/>
      <c r="C66" s="37"/>
      <c r="D66" s="38"/>
      <c r="E66" s="39"/>
      <c r="F66" s="40"/>
      <c r="G66" s="41">
        <f t="shared" si="28"/>
        <v>0</v>
      </c>
      <c r="H66" s="42"/>
      <c r="I66" s="43">
        <f t="shared" si="29"/>
        <v>0</v>
      </c>
      <c r="J66" s="44"/>
      <c r="K66" s="45"/>
      <c r="L66" s="36"/>
      <c r="M66" s="46"/>
      <c r="N66" s="38"/>
      <c r="O66" s="39"/>
      <c r="P66" s="40"/>
      <c r="Q66" s="41">
        <f t="shared" si="182"/>
        <v>0</v>
      </c>
      <c r="R66" s="42"/>
      <c r="S66" s="43">
        <f t="shared" si="183"/>
        <v>0</v>
      </c>
      <c r="T66" s="44"/>
      <c r="U66" s="45"/>
      <c r="V66" s="47"/>
      <c r="W66" s="46"/>
      <c r="X66" s="38"/>
      <c r="Y66" s="39"/>
      <c r="Z66" s="40"/>
      <c r="AA66" s="41">
        <f t="shared" si="184"/>
        <v>0</v>
      </c>
      <c r="AB66" s="42"/>
      <c r="AC66" s="43">
        <f t="shared" si="185"/>
        <v>0</v>
      </c>
      <c r="AD66" s="44"/>
      <c r="AE66" s="45"/>
      <c r="AF66" s="47"/>
      <c r="AG66" s="46"/>
      <c r="AH66" s="38"/>
      <c r="AI66" s="39"/>
      <c r="AJ66" s="40"/>
      <c r="AK66" s="41">
        <f t="shared" si="186"/>
        <v>0</v>
      </c>
      <c r="AL66" s="42"/>
      <c r="AM66" s="43">
        <f t="shared" si="187"/>
        <v>0</v>
      </c>
      <c r="AN66" s="44"/>
      <c r="AO66" s="45"/>
      <c r="AP66" s="47"/>
      <c r="AQ66" s="46"/>
      <c r="AR66" s="38"/>
      <c r="AS66" s="39"/>
      <c r="AT66" s="40"/>
      <c r="AU66" s="41">
        <f t="shared" si="188"/>
        <v>0</v>
      </c>
      <c r="AV66" s="42"/>
      <c r="AW66" s="43">
        <f t="shared" si="189"/>
        <v>0</v>
      </c>
      <c r="AX66" s="44"/>
      <c r="AY66" s="45"/>
      <c r="AZ66" s="47"/>
      <c r="BA66" s="46"/>
      <c r="BB66" s="38"/>
      <c r="BC66" s="39"/>
      <c r="BD66" s="40"/>
      <c r="BE66" s="41">
        <f t="shared" si="190"/>
        <v>0</v>
      </c>
      <c r="BF66" s="42"/>
      <c r="BG66" s="43">
        <f t="shared" si="191"/>
        <v>0</v>
      </c>
      <c r="BH66" s="44"/>
      <c r="BI66" s="45"/>
      <c r="BJ66" s="47"/>
      <c r="BK66" s="46"/>
      <c r="BL66" s="38"/>
      <c r="BM66" s="39"/>
      <c r="BN66" s="40"/>
      <c r="BO66" s="41">
        <f t="shared" si="192"/>
        <v>0</v>
      </c>
      <c r="BP66" s="42"/>
      <c r="BQ66" s="43">
        <f t="shared" si="193"/>
        <v>0</v>
      </c>
      <c r="BR66" s="44"/>
      <c r="BS66" s="45"/>
      <c r="BT66" s="47"/>
      <c r="BU66" s="46"/>
      <c r="BV66" s="38"/>
      <c r="BW66" s="39"/>
      <c r="BX66" s="40"/>
      <c r="BY66" s="41">
        <f t="shared" si="194"/>
        <v>0</v>
      </c>
      <c r="BZ66" s="42"/>
      <c r="CA66" s="43">
        <f t="shared" si="195"/>
        <v>0</v>
      </c>
      <c r="CB66" s="44"/>
      <c r="CC66" s="45"/>
      <c r="CD66" s="47"/>
      <c r="CE66" s="46"/>
      <c r="CF66" s="38"/>
      <c r="CG66" s="39"/>
      <c r="CH66" s="40"/>
      <c r="CI66" s="41">
        <f t="shared" si="196"/>
        <v>0</v>
      </c>
      <c r="CJ66" s="42"/>
      <c r="CK66" s="43">
        <f t="shared" si="197"/>
        <v>0</v>
      </c>
      <c r="CL66" s="44"/>
      <c r="CM66" s="45"/>
      <c r="CN66" s="36"/>
      <c r="CO66" s="46"/>
      <c r="CP66" s="38"/>
      <c r="CQ66" s="39"/>
      <c r="CR66" s="40"/>
      <c r="CS66" s="41">
        <f t="shared" si="198"/>
        <v>0</v>
      </c>
      <c r="CT66" s="42"/>
      <c r="CU66" s="43">
        <f t="shared" si="199"/>
        <v>0</v>
      </c>
      <c r="CV66" s="44"/>
      <c r="CW66" s="45"/>
      <c r="CX66" s="47"/>
      <c r="CY66" s="46"/>
      <c r="CZ66" s="38"/>
      <c r="DA66" s="39"/>
      <c r="DB66" s="40"/>
      <c r="DC66" s="41">
        <f t="shared" si="200"/>
        <v>0</v>
      </c>
      <c r="DD66" s="42"/>
      <c r="DE66" s="43">
        <f t="shared" si="201"/>
        <v>0</v>
      </c>
      <c r="DF66" s="44"/>
      <c r="DG66" s="45"/>
      <c r="DH66" s="36"/>
      <c r="DI66" s="46"/>
      <c r="DJ66" s="38"/>
      <c r="DK66" s="39"/>
      <c r="DL66" s="40"/>
      <c r="DM66" s="41">
        <f t="shared" si="202"/>
        <v>0</v>
      </c>
      <c r="DN66" s="42"/>
      <c r="DO66" s="43">
        <f t="shared" si="203"/>
        <v>0</v>
      </c>
      <c r="DP66" s="44"/>
      <c r="DQ66" s="45"/>
      <c r="DR66" s="47"/>
      <c r="DS66" s="46"/>
      <c r="DT66" s="38"/>
      <c r="DU66" s="39"/>
      <c r="DV66" s="40"/>
      <c r="DW66" s="41">
        <f t="shared" si="204"/>
        <v>0</v>
      </c>
      <c r="DX66" s="42"/>
      <c r="DY66" s="43">
        <f t="shared" si="205"/>
        <v>0</v>
      </c>
      <c r="DZ66" s="44"/>
      <c r="EA66" s="45"/>
      <c r="EB66" s="36"/>
      <c r="EC66" s="46"/>
      <c r="ED66" s="38"/>
      <c r="EE66" s="39"/>
      <c r="EF66" s="40"/>
      <c r="EG66" s="41">
        <f t="shared" si="206"/>
        <v>0</v>
      </c>
      <c r="EH66" s="42"/>
      <c r="EI66" s="43">
        <f t="shared" si="207"/>
        <v>0</v>
      </c>
      <c r="EJ66" s="44"/>
      <c r="EK66" s="45"/>
      <c r="EL66" s="47"/>
      <c r="EM66" s="46"/>
      <c r="EN66" s="38"/>
      <c r="EO66" s="39"/>
      <c r="EP66" s="40"/>
      <c r="EQ66" s="41">
        <f t="shared" si="208"/>
        <v>0</v>
      </c>
      <c r="ER66" s="42"/>
      <c r="ES66" s="43">
        <f t="shared" si="209"/>
        <v>0</v>
      </c>
      <c r="ET66" s="44"/>
      <c r="EU66" s="45"/>
      <c r="EV66" s="36"/>
      <c r="EW66" s="46"/>
      <c r="EX66" s="38"/>
      <c r="EY66" s="39"/>
      <c r="EZ66" s="40"/>
      <c r="FA66" s="41">
        <f t="shared" si="210"/>
        <v>0</v>
      </c>
      <c r="FB66" s="42"/>
      <c r="FC66" s="43">
        <f t="shared" si="211"/>
        <v>0</v>
      </c>
      <c r="FD66" s="44"/>
      <c r="FE66" s="45"/>
      <c r="FF66" s="47"/>
      <c r="FG66" s="46"/>
      <c r="FH66" s="38"/>
      <c r="FI66" s="39"/>
      <c r="FJ66" s="40"/>
      <c r="FK66" s="41">
        <f t="shared" si="212"/>
        <v>0</v>
      </c>
      <c r="FL66" s="42"/>
      <c r="FM66" s="43">
        <f t="shared" si="213"/>
        <v>0</v>
      </c>
      <c r="FN66" s="44"/>
      <c r="FO66" s="45"/>
      <c r="FP66" s="34"/>
    </row>
    <row r="67" spans="1:172" x14ac:dyDescent="0.15">
      <c r="A67" s="10">
        <v>66</v>
      </c>
      <c r="B67" s="11"/>
      <c r="C67" s="12"/>
      <c r="D67" s="13"/>
      <c r="E67" s="14"/>
      <c r="F67" s="15"/>
      <c r="G67" s="16">
        <f t="shared" si="28"/>
        <v>0</v>
      </c>
      <c r="H67" s="17"/>
      <c r="I67" s="18">
        <f t="shared" si="29"/>
        <v>0</v>
      </c>
      <c r="J67" s="19"/>
      <c r="K67" s="20"/>
      <c r="L67" s="11"/>
      <c r="M67" s="21"/>
      <c r="N67" s="13"/>
      <c r="O67" s="14"/>
      <c r="P67" s="15"/>
      <c r="Q67" s="16">
        <f t="shared" si="182"/>
        <v>0</v>
      </c>
      <c r="R67" s="17"/>
      <c r="S67" s="18">
        <f t="shared" si="183"/>
        <v>0</v>
      </c>
      <c r="T67" s="19"/>
      <c r="U67" s="20"/>
      <c r="V67" s="22"/>
      <c r="W67" s="21"/>
      <c r="X67" s="13"/>
      <c r="Y67" s="14"/>
      <c r="Z67" s="15"/>
      <c r="AA67" s="16">
        <f t="shared" si="184"/>
        <v>0</v>
      </c>
      <c r="AB67" s="17"/>
      <c r="AC67" s="18">
        <f t="shared" si="185"/>
        <v>0</v>
      </c>
      <c r="AD67" s="19"/>
      <c r="AE67" s="20"/>
      <c r="AF67" s="22"/>
      <c r="AG67" s="21"/>
      <c r="AH67" s="13"/>
      <c r="AI67" s="14"/>
      <c r="AJ67" s="15"/>
      <c r="AK67" s="16">
        <f t="shared" si="186"/>
        <v>0</v>
      </c>
      <c r="AL67" s="17"/>
      <c r="AM67" s="18">
        <f t="shared" si="187"/>
        <v>0</v>
      </c>
      <c r="AN67" s="19"/>
      <c r="AO67" s="20"/>
      <c r="AP67" s="22"/>
      <c r="AQ67" s="21"/>
      <c r="AR67" s="13"/>
      <c r="AS67" s="14"/>
      <c r="AT67" s="15"/>
      <c r="AU67" s="16">
        <f t="shared" si="188"/>
        <v>0</v>
      </c>
      <c r="AV67" s="17"/>
      <c r="AW67" s="18">
        <f t="shared" si="189"/>
        <v>0</v>
      </c>
      <c r="AX67" s="19"/>
      <c r="AY67" s="20"/>
      <c r="AZ67" s="22"/>
      <c r="BA67" s="21"/>
      <c r="BB67" s="13"/>
      <c r="BC67" s="14"/>
      <c r="BD67" s="15"/>
      <c r="BE67" s="16">
        <f t="shared" si="190"/>
        <v>0</v>
      </c>
      <c r="BF67" s="17"/>
      <c r="BG67" s="18">
        <f t="shared" si="191"/>
        <v>0</v>
      </c>
      <c r="BH67" s="19"/>
      <c r="BI67" s="20"/>
      <c r="BJ67" s="22"/>
      <c r="BK67" s="21"/>
      <c r="BL67" s="13"/>
      <c r="BM67" s="14"/>
      <c r="BN67" s="15"/>
      <c r="BO67" s="16">
        <f t="shared" si="192"/>
        <v>0</v>
      </c>
      <c r="BP67" s="17"/>
      <c r="BQ67" s="18">
        <f t="shared" si="193"/>
        <v>0</v>
      </c>
      <c r="BR67" s="19"/>
      <c r="BS67" s="20"/>
      <c r="BT67" s="22"/>
      <c r="BU67" s="21"/>
      <c r="BV67" s="13"/>
      <c r="BW67" s="14"/>
      <c r="BX67" s="15"/>
      <c r="BY67" s="16">
        <f t="shared" si="194"/>
        <v>0</v>
      </c>
      <c r="BZ67" s="17"/>
      <c r="CA67" s="18">
        <f t="shared" si="195"/>
        <v>0</v>
      </c>
      <c r="CB67" s="19"/>
      <c r="CC67" s="20"/>
      <c r="CD67" s="22"/>
      <c r="CE67" s="21"/>
      <c r="CF67" s="13"/>
      <c r="CG67" s="14"/>
      <c r="CH67" s="15"/>
      <c r="CI67" s="16">
        <f t="shared" si="196"/>
        <v>0</v>
      </c>
      <c r="CJ67" s="17"/>
      <c r="CK67" s="18">
        <f t="shared" si="197"/>
        <v>0</v>
      </c>
      <c r="CL67" s="19"/>
      <c r="CM67" s="20"/>
      <c r="CN67" s="11"/>
      <c r="CO67" s="21"/>
      <c r="CP67" s="13"/>
      <c r="CQ67" s="14"/>
      <c r="CR67" s="15"/>
      <c r="CS67" s="16">
        <f t="shared" si="198"/>
        <v>0</v>
      </c>
      <c r="CT67" s="17"/>
      <c r="CU67" s="18">
        <f t="shared" si="199"/>
        <v>0</v>
      </c>
      <c r="CV67" s="19"/>
      <c r="CW67" s="20"/>
      <c r="CX67" s="22"/>
      <c r="CY67" s="21"/>
      <c r="CZ67" s="13"/>
      <c r="DA67" s="14"/>
      <c r="DB67" s="15"/>
      <c r="DC67" s="16">
        <f t="shared" si="200"/>
        <v>0</v>
      </c>
      <c r="DD67" s="17"/>
      <c r="DE67" s="18">
        <f t="shared" si="201"/>
        <v>0</v>
      </c>
      <c r="DF67" s="19"/>
      <c r="DG67" s="20"/>
      <c r="DH67" s="11"/>
      <c r="DI67" s="21"/>
      <c r="DJ67" s="13"/>
      <c r="DK67" s="14"/>
      <c r="DL67" s="15"/>
      <c r="DM67" s="16">
        <f t="shared" si="202"/>
        <v>0</v>
      </c>
      <c r="DN67" s="17"/>
      <c r="DO67" s="18">
        <f t="shared" si="203"/>
        <v>0</v>
      </c>
      <c r="DP67" s="19"/>
      <c r="DQ67" s="20"/>
      <c r="DR67" s="22"/>
      <c r="DS67" s="21"/>
      <c r="DT67" s="13"/>
      <c r="DU67" s="14"/>
      <c r="DV67" s="15"/>
      <c r="DW67" s="16">
        <f t="shared" si="204"/>
        <v>0</v>
      </c>
      <c r="DX67" s="17"/>
      <c r="DY67" s="18">
        <f t="shared" si="205"/>
        <v>0</v>
      </c>
      <c r="DZ67" s="19"/>
      <c r="EA67" s="20"/>
      <c r="EB67" s="11"/>
      <c r="EC67" s="21"/>
      <c r="ED67" s="13"/>
      <c r="EE67" s="14"/>
      <c r="EF67" s="15"/>
      <c r="EG67" s="16">
        <f t="shared" si="206"/>
        <v>0</v>
      </c>
      <c r="EH67" s="17"/>
      <c r="EI67" s="18">
        <f t="shared" si="207"/>
        <v>0</v>
      </c>
      <c r="EJ67" s="19"/>
      <c r="EK67" s="20"/>
      <c r="EL67" s="22"/>
      <c r="EM67" s="21"/>
      <c r="EN67" s="13"/>
      <c r="EO67" s="14"/>
      <c r="EP67" s="15"/>
      <c r="EQ67" s="16">
        <f t="shared" si="208"/>
        <v>0</v>
      </c>
      <c r="ER67" s="17"/>
      <c r="ES67" s="18">
        <f t="shared" si="209"/>
        <v>0</v>
      </c>
      <c r="ET67" s="19"/>
      <c r="EU67" s="20"/>
      <c r="EV67" s="11"/>
      <c r="EW67" s="21"/>
      <c r="EX67" s="13"/>
      <c r="EY67" s="14"/>
      <c r="EZ67" s="15"/>
      <c r="FA67" s="16">
        <f t="shared" si="210"/>
        <v>0</v>
      </c>
      <c r="FB67" s="17"/>
      <c r="FC67" s="18">
        <f t="shared" si="211"/>
        <v>0</v>
      </c>
      <c r="FD67" s="19"/>
      <c r="FE67" s="20"/>
      <c r="FF67" s="22"/>
      <c r="FG67" s="21"/>
      <c r="FH67" s="13"/>
      <c r="FI67" s="14"/>
      <c r="FJ67" s="15"/>
      <c r="FK67" s="16">
        <f t="shared" si="212"/>
        <v>0</v>
      </c>
      <c r="FL67" s="17"/>
      <c r="FM67" s="18">
        <f t="shared" si="213"/>
        <v>0</v>
      </c>
      <c r="FN67" s="19"/>
      <c r="FO67" s="20"/>
      <c r="FP67" s="34"/>
    </row>
    <row r="68" spans="1:172" x14ac:dyDescent="0.15">
      <c r="A68" s="24">
        <v>67</v>
      </c>
      <c r="B68" s="25"/>
      <c r="C68" s="26"/>
      <c r="D68" s="27"/>
      <c r="E68" s="28"/>
      <c r="F68" s="29"/>
      <c r="G68" s="16">
        <f t="shared" si="28"/>
        <v>0</v>
      </c>
      <c r="H68" s="30"/>
      <c r="I68" s="18">
        <f t="shared" si="29"/>
        <v>0</v>
      </c>
      <c r="J68" s="31"/>
      <c r="K68" s="20"/>
      <c r="L68" s="25"/>
      <c r="M68" s="32"/>
      <c r="N68" s="27"/>
      <c r="O68" s="28"/>
      <c r="P68" s="29"/>
      <c r="Q68" s="16">
        <f t="shared" si="182"/>
        <v>0</v>
      </c>
      <c r="R68" s="30"/>
      <c r="S68" s="18">
        <f t="shared" si="183"/>
        <v>0</v>
      </c>
      <c r="T68" s="31"/>
      <c r="U68" s="20"/>
      <c r="V68" s="33"/>
      <c r="W68" s="32"/>
      <c r="X68" s="27"/>
      <c r="Y68" s="28"/>
      <c r="Z68" s="29"/>
      <c r="AA68" s="16">
        <f t="shared" si="184"/>
        <v>0</v>
      </c>
      <c r="AB68" s="30"/>
      <c r="AC68" s="18">
        <f t="shared" si="185"/>
        <v>0</v>
      </c>
      <c r="AD68" s="31"/>
      <c r="AE68" s="20"/>
      <c r="AF68" s="33"/>
      <c r="AG68" s="32"/>
      <c r="AH68" s="27"/>
      <c r="AI68" s="28"/>
      <c r="AJ68" s="29"/>
      <c r="AK68" s="16">
        <f t="shared" si="186"/>
        <v>0</v>
      </c>
      <c r="AL68" s="30"/>
      <c r="AM68" s="18">
        <f t="shared" si="187"/>
        <v>0</v>
      </c>
      <c r="AN68" s="31"/>
      <c r="AO68" s="20"/>
      <c r="AP68" s="33"/>
      <c r="AQ68" s="32"/>
      <c r="AR68" s="27"/>
      <c r="AS68" s="28"/>
      <c r="AT68" s="29"/>
      <c r="AU68" s="16">
        <f t="shared" si="188"/>
        <v>0</v>
      </c>
      <c r="AV68" s="30"/>
      <c r="AW68" s="18">
        <f t="shared" si="189"/>
        <v>0</v>
      </c>
      <c r="AX68" s="31"/>
      <c r="AY68" s="20"/>
      <c r="AZ68" s="33"/>
      <c r="BA68" s="32"/>
      <c r="BB68" s="27"/>
      <c r="BC68" s="28"/>
      <c r="BD68" s="29"/>
      <c r="BE68" s="16">
        <f t="shared" si="190"/>
        <v>0</v>
      </c>
      <c r="BF68" s="30"/>
      <c r="BG68" s="18">
        <f t="shared" si="191"/>
        <v>0</v>
      </c>
      <c r="BH68" s="31"/>
      <c r="BI68" s="20"/>
      <c r="BJ68" s="33"/>
      <c r="BK68" s="32"/>
      <c r="BL68" s="27"/>
      <c r="BM68" s="28"/>
      <c r="BN68" s="29"/>
      <c r="BO68" s="16">
        <f t="shared" si="192"/>
        <v>0</v>
      </c>
      <c r="BP68" s="30"/>
      <c r="BQ68" s="18">
        <f t="shared" si="193"/>
        <v>0</v>
      </c>
      <c r="BR68" s="31"/>
      <c r="BS68" s="20"/>
      <c r="BT68" s="33"/>
      <c r="BU68" s="32"/>
      <c r="BV68" s="27"/>
      <c r="BW68" s="28"/>
      <c r="BX68" s="29"/>
      <c r="BY68" s="16">
        <f t="shared" si="194"/>
        <v>0</v>
      </c>
      <c r="BZ68" s="30"/>
      <c r="CA68" s="18">
        <f t="shared" si="195"/>
        <v>0</v>
      </c>
      <c r="CB68" s="31"/>
      <c r="CC68" s="20"/>
      <c r="CD68" s="33"/>
      <c r="CE68" s="32"/>
      <c r="CF68" s="27"/>
      <c r="CG68" s="28"/>
      <c r="CH68" s="29"/>
      <c r="CI68" s="16">
        <f t="shared" si="196"/>
        <v>0</v>
      </c>
      <c r="CJ68" s="30"/>
      <c r="CK68" s="18">
        <f t="shared" si="197"/>
        <v>0</v>
      </c>
      <c r="CL68" s="31"/>
      <c r="CM68" s="20"/>
      <c r="CN68" s="25"/>
      <c r="CO68" s="32"/>
      <c r="CP68" s="27"/>
      <c r="CQ68" s="28"/>
      <c r="CR68" s="29"/>
      <c r="CS68" s="16">
        <f t="shared" si="198"/>
        <v>0</v>
      </c>
      <c r="CT68" s="30"/>
      <c r="CU68" s="18">
        <f t="shared" si="199"/>
        <v>0</v>
      </c>
      <c r="CV68" s="31"/>
      <c r="CW68" s="20"/>
      <c r="CX68" s="33"/>
      <c r="CY68" s="32"/>
      <c r="CZ68" s="27"/>
      <c r="DA68" s="28"/>
      <c r="DB68" s="29"/>
      <c r="DC68" s="16">
        <f t="shared" si="200"/>
        <v>0</v>
      </c>
      <c r="DD68" s="30"/>
      <c r="DE68" s="18">
        <f t="shared" si="201"/>
        <v>0</v>
      </c>
      <c r="DF68" s="31"/>
      <c r="DG68" s="20"/>
      <c r="DH68" s="25"/>
      <c r="DI68" s="32"/>
      <c r="DJ68" s="27"/>
      <c r="DK68" s="28"/>
      <c r="DL68" s="29"/>
      <c r="DM68" s="16">
        <f t="shared" si="202"/>
        <v>0</v>
      </c>
      <c r="DN68" s="30"/>
      <c r="DO68" s="18">
        <f t="shared" si="203"/>
        <v>0</v>
      </c>
      <c r="DP68" s="31"/>
      <c r="DQ68" s="20"/>
      <c r="DR68" s="33"/>
      <c r="DS68" s="32"/>
      <c r="DT68" s="27"/>
      <c r="DU68" s="28"/>
      <c r="DV68" s="29"/>
      <c r="DW68" s="16">
        <f t="shared" si="204"/>
        <v>0</v>
      </c>
      <c r="DX68" s="30"/>
      <c r="DY68" s="18">
        <f t="shared" si="205"/>
        <v>0</v>
      </c>
      <c r="DZ68" s="31"/>
      <c r="EA68" s="20"/>
      <c r="EB68" s="25"/>
      <c r="EC68" s="32"/>
      <c r="ED68" s="27"/>
      <c r="EE68" s="28"/>
      <c r="EF68" s="29"/>
      <c r="EG68" s="16">
        <f t="shared" si="206"/>
        <v>0</v>
      </c>
      <c r="EH68" s="30"/>
      <c r="EI68" s="18">
        <f t="shared" si="207"/>
        <v>0</v>
      </c>
      <c r="EJ68" s="31"/>
      <c r="EK68" s="20"/>
      <c r="EL68" s="33"/>
      <c r="EM68" s="32"/>
      <c r="EN68" s="27"/>
      <c r="EO68" s="28"/>
      <c r="EP68" s="29"/>
      <c r="EQ68" s="16">
        <f t="shared" si="208"/>
        <v>0</v>
      </c>
      <c r="ER68" s="30"/>
      <c r="ES68" s="18">
        <f t="shared" si="209"/>
        <v>0</v>
      </c>
      <c r="ET68" s="31"/>
      <c r="EU68" s="20"/>
      <c r="EV68" s="25"/>
      <c r="EW68" s="32"/>
      <c r="EX68" s="27"/>
      <c r="EY68" s="28"/>
      <c r="EZ68" s="29"/>
      <c r="FA68" s="16">
        <f t="shared" si="210"/>
        <v>0</v>
      </c>
      <c r="FB68" s="30"/>
      <c r="FC68" s="18">
        <f t="shared" si="211"/>
        <v>0</v>
      </c>
      <c r="FD68" s="31"/>
      <c r="FE68" s="20"/>
      <c r="FF68" s="33"/>
      <c r="FG68" s="32"/>
      <c r="FH68" s="27"/>
      <c r="FI68" s="28"/>
      <c r="FJ68" s="29"/>
      <c r="FK68" s="16">
        <f t="shared" si="212"/>
        <v>0</v>
      </c>
      <c r="FL68" s="30"/>
      <c r="FM68" s="18">
        <f t="shared" si="213"/>
        <v>0</v>
      </c>
      <c r="FN68" s="31"/>
      <c r="FO68" s="20"/>
      <c r="FP68" s="34"/>
    </row>
    <row r="69" spans="1:172" x14ac:dyDescent="0.15">
      <c r="A69" s="24">
        <v>68</v>
      </c>
      <c r="B69" s="25"/>
      <c r="C69" s="26"/>
      <c r="D69" s="27"/>
      <c r="E69" s="28"/>
      <c r="F69" s="29"/>
      <c r="G69" s="16">
        <f t="shared" si="28"/>
        <v>0</v>
      </c>
      <c r="H69" s="30"/>
      <c r="I69" s="18">
        <f t="shared" si="29"/>
        <v>0</v>
      </c>
      <c r="J69" s="31"/>
      <c r="K69" s="20"/>
      <c r="L69" s="25"/>
      <c r="M69" s="32"/>
      <c r="N69" s="27"/>
      <c r="O69" s="28"/>
      <c r="P69" s="29"/>
      <c r="Q69" s="16">
        <f t="shared" si="182"/>
        <v>0</v>
      </c>
      <c r="R69" s="30"/>
      <c r="S69" s="18">
        <f t="shared" si="183"/>
        <v>0</v>
      </c>
      <c r="T69" s="31"/>
      <c r="U69" s="20"/>
      <c r="V69" s="33"/>
      <c r="W69" s="32"/>
      <c r="X69" s="27"/>
      <c r="Y69" s="28"/>
      <c r="Z69" s="29"/>
      <c r="AA69" s="16">
        <f t="shared" si="184"/>
        <v>0</v>
      </c>
      <c r="AB69" s="30"/>
      <c r="AC69" s="18">
        <f t="shared" si="185"/>
        <v>0</v>
      </c>
      <c r="AD69" s="31"/>
      <c r="AE69" s="20"/>
      <c r="AF69" s="33"/>
      <c r="AG69" s="32"/>
      <c r="AH69" s="27"/>
      <c r="AI69" s="28"/>
      <c r="AJ69" s="29"/>
      <c r="AK69" s="16">
        <f t="shared" si="186"/>
        <v>0</v>
      </c>
      <c r="AL69" s="30"/>
      <c r="AM69" s="18">
        <f t="shared" si="187"/>
        <v>0</v>
      </c>
      <c r="AN69" s="31"/>
      <c r="AO69" s="20"/>
      <c r="AP69" s="33"/>
      <c r="AQ69" s="32"/>
      <c r="AR69" s="27"/>
      <c r="AS69" s="28"/>
      <c r="AT69" s="29"/>
      <c r="AU69" s="16">
        <f t="shared" si="188"/>
        <v>0</v>
      </c>
      <c r="AV69" s="30"/>
      <c r="AW69" s="18">
        <f t="shared" si="189"/>
        <v>0</v>
      </c>
      <c r="AX69" s="31"/>
      <c r="AY69" s="20"/>
      <c r="AZ69" s="33"/>
      <c r="BA69" s="32"/>
      <c r="BB69" s="27"/>
      <c r="BC69" s="28"/>
      <c r="BD69" s="29"/>
      <c r="BE69" s="16">
        <f t="shared" si="190"/>
        <v>0</v>
      </c>
      <c r="BF69" s="30"/>
      <c r="BG69" s="18">
        <f t="shared" si="191"/>
        <v>0</v>
      </c>
      <c r="BH69" s="31"/>
      <c r="BI69" s="20"/>
      <c r="BJ69" s="33"/>
      <c r="BK69" s="32"/>
      <c r="BL69" s="27"/>
      <c r="BM69" s="28"/>
      <c r="BN69" s="29"/>
      <c r="BO69" s="16">
        <f t="shared" si="192"/>
        <v>0</v>
      </c>
      <c r="BP69" s="30"/>
      <c r="BQ69" s="18">
        <f t="shared" si="193"/>
        <v>0</v>
      </c>
      <c r="BR69" s="31"/>
      <c r="BS69" s="20"/>
      <c r="BT69" s="33"/>
      <c r="BU69" s="32"/>
      <c r="BV69" s="27"/>
      <c r="BW69" s="28"/>
      <c r="BX69" s="29"/>
      <c r="BY69" s="16">
        <f t="shared" si="194"/>
        <v>0</v>
      </c>
      <c r="BZ69" s="30"/>
      <c r="CA69" s="18">
        <f t="shared" si="195"/>
        <v>0</v>
      </c>
      <c r="CB69" s="31"/>
      <c r="CC69" s="20"/>
      <c r="CD69" s="33"/>
      <c r="CE69" s="32"/>
      <c r="CF69" s="27"/>
      <c r="CG69" s="28"/>
      <c r="CH69" s="29"/>
      <c r="CI69" s="16">
        <f t="shared" si="196"/>
        <v>0</v>
      </c>
      <c r="CJ69" s="30"/>
      <c r="CK69" s="18">
        <f t="shared" si="197"/>
        <v>0</v>
      </c>
      <c r="CL69" s="31"/>
      <c r="CM69" s="20"/>
      <c r="CN69" s="25"/>
      <c r="CO69" s="32"/>
      <c r="CP69" s="27"/>
      <c r="CQ69" s="28"/>
      <c r="CR69" s="29"/>
      <c r="CS69" s="16">
        <f t="shared" si="198"/>
        <v>0</v>
      </c>
      <c r="CT69" s="30"/>
      <c r="CU69" s="18">
        <f t="shared" si="199"/>
        <v>0</v>
      </c>
      <c r="CV69" s="31"/>
      <c r="CW69" s="20"/>
      <c r="CX69" s="33"/>
      <c r="CY69" s="32"/>
      <c r="CZ69" s="27"/>
      <c r="DA69" s="28"/>
      <c r="DB69" s="29"/>
      <c r="DC69" s="16">
        <f t="shared" si="200"/>
        <v>0</v>
      </c>
      <c r="DD69" s="30"/>
      <c r="DE69" s="18">
        <f t="shared" si="201"/>
        <v>0</v>
      </c>
      <c r="DF69" s="31"/>
      <c r="DG69" s="20"/>
      <c r="DH69" s="25"/>
      <c r="DI69" s="32"/>
      <c r="DJ69" s="27"/>
      <c r="DK69" s="28"/>
      <c r="DL69" s="29"/>
      <c r="DM69" s="16">
        <f t="shared" si="202"/>
        <v>0</v>
      </c>
      <c r="DN69" s="30"/>
      <c r="DO69" s="18">
        <f t="shared" si="203"/>
        <v>0</v>
      </c>
      <c r="DP69" s="31"/>
      <c r="DQ69" s="20"/>
      <c r="DR69" s="33"/>
      <c r="DS69" s="32"/>
      <c r="DT69" s="27"/>
      <c r="DU69" s="28"/>
      <c r="DV69" s="29"/>
      <c r="DW69" s="16">
        <f t="shared" si="204"/>
        <v>0</v>
      </c>
      <c r="DX69" s="30"/>
      <c r="DY69" s="18">
        <f t="shared" si="205"/>
        <v>0</v>
      </c>
      <c r="DZ69" s="31"/>
      <c r="EA69" s="20"/>
      <c r="EB69" s="25"/>
      <c r="EC69" s="32"/>
      <c r="ED69" s="27"/>
      <c r="EE69" s="28"/>
      <c r="EF69" s="29"/>
      <c r="EG69" s="16">
        <f t="shared" si="206"/>
        <v>0</v>
      </c>
      <c r="EH69" s="30"/>
      <c r="EI69" s="18">
        <f t="shared" si="207"/>
        <v>0</v>
      </c>
      <c r="EJ69" s="31"/>
      <c r="EK69" s="20"/>
      <c r="EL69" s="33"/>
      <c r="EM69" s="32"/>
      <c r="EN69" s="27"/>
      <c r="EO69" s="28"/>
      <c r="EP69" s="29"/>
      <c r="EQ69" s="16">
        <f t="shared" si="208"/>
        <v>0</v>
      </c>
      <c r="ER69" s="30"/>
      <c r="ES69" s="18">
        <f t="shared" si="209"/>
        <v>0</v>
      </c>
      <c r="ET69" s="31"/>
      <c r="EU69" s="20"/>
      <c r="EV69" s="25"/>
      <c r="EW69" s="32"/>
      <c r="EX69" s="27"/>
      <c r="EY69" s="28"/>
      <c r="EZ69" s="29"/>
      <c r="FA69" s="16">
        <f t="shared" si="210"/>
        <v>0</v>
      </c>
      <c r="FB69" s="30"/>
      <c r="FC69" s="18">
        <f t="shared" si="211"/>
        <v>0</v>
      </c>
      <c r="FD69" s="31"/>
      <c r="FE69" s="20"/>
      <c r="FF69" s="33"/>
      <c r="FG69" s="32"/>
      <c r="FH69" s="27"/>
      <c r="FI69" s="28"/>
      <c r="FJ69" s="29"/>
      <c r="FK69" s="16">
        <f t="shared" si="212"/>
        <v>0</v>
      </c>
      <c r="FL69" s="30"/>
      <c r="FM69" s="18">
        <f t="shared" si="213"/>
        <v>0</v>
      </c>
      <c r="FN69" s="31"/>
      <c r="FO69" s="20"/>
      <c r="FP69" s="34"/>
    </row>
    <row r="70" spans="1:172" x14ac:dyDescent="0.15">
      <c r="A70" s="24">
        <v>69</v>
      </c>
      <c r="B70" s="25"/>
      <c r="C70" s="26"/>
      <c r="D70" s="27"/>
      <c r="E70" s="28"/>
      <c r="F70" s="29"/>
      <c r="G70" s="16">
        <f t="shared" ref="G70:G71" si="214">D70*F70</f>
        <v>0</v>
      </c>
      <c r="H70" s="30"/>
      <c r="I70" s="18">
        <f t="shared" ref="I70:I71" si="215">D70*H70</f>
        <v>0</v>
      </c>
      <c r="J70" s="31"/>
      <c r="K70" s="20"/>
      <c r="L70" s="25"/>
      <c r="M70" s="32"/>
      <c r="N70" s="27"/>
      <c r="O70" s="28"/>
      <c r="P70" s="29"/>
      <c r="Q70" s="16">
        <f t="shared" si="182"/>
        <v>0</v>
      </c>
      <c r="R70" s="30"/>
      <c r="S70" s="18">
        <f t="shared" si="183"/>
        <v>0</v>
      </c>
      <c r="T70" s="31"/>
      <c r="U70" s="20"/>
      <c r="V70" s="33"/>
      <c r="W70" s="32"/>
      <c r="X70" s="27"/>
      <c r="Y70" s="28"/>
      <c r="Z70" s="29"/>
      <c r="AA70" s="16">
        <f t="shared" si="184"/>
        <v>0</v>
      </c>
      <c r="AB70" s="30"/>
      <c r="AC70" s="18">
        <f t="shared" si="185"/>
        <v>0</v>
      </c>
      <c r="AD70" s="31"/>
      <c r="AE70" s="20"/>
      <c r="AF70" s="33"/>
      <c r="AG70" s="32"/>
      <c r="AH70" s="27"/>
      <c r="AI70" s="28"/>
      <c r="AJ70" s="29"/>
      <c r="AK70" s="16">
        <f t="shared" si="186"/>
        <v>0</v>
      </c>
      <c r="AL70" s="30"/>
      <c r="AM70" s="18">
        <f t="shared" si="187"/>
        <v>0</v>
      </c>
      <c r="AN70" s="31"/>
      <c r="AO70" s="20"/>
      <c r="AP70" s="33"/>
      <c r="AQ70" s="32"/>
      <c r="AR70" s="27"/>
      <c r="AS70" s="28"/>
      <c r="AT70" s="29"/>
      <c r="AU70" s="16">
        <f t="shared" si="188"/>
        <v>0</v>
      </c>
      <c r="AV70" s="30"/>
      <c r="AW70" s="18">
        <f t="shared" si="189"/>
        <v>0</v>
      </c>
      <c r="AX70" s="31"/>
      <c r="AY70" s="20"/>
      <c r="AZ70" s="33"/>
      <c r="BA70" s="32"/>
      <c r="BB70" s="27"/>
      <c r="BC70" s="28"/>
      <c r="BD70" s="29"/>
      <c r="BE70" s="16">
        <f t="shared" si="190"/>
        <v>0</v>
      </c>
      <c r="BF70" s="30"/>
      <c r="BG70" s="18">
        <f t="shared" si="191"/>
        <v>0</v>
      </c>
      <c r="BH70" s="31"/>
      <c r="BI70" s="20"/>
      <c r="BJ70" s="33"/>
      <c r="BK70" s="32"/>
      <c r="BL70" s="27"/>
      <c r="BM70" s="28"/>
      <c r="BN70" s="29"/>
      <c r="BO70" s="16">
        <f t="shared" si="192"/>
        <v>0</v>
      </c>
      <c r="BP70" s="30"/>
      <c r="BQ70" s="18">
        <f t="shared" si="193"/>
        <v>0</v>
      </c>
      <c r="BR70" s="31"/>
      <c r="BS70" s="20"/>
      <c r="BT70" s="33"/>
      <c r="BU70" s="32"/>
      <c r="BV70" s="27"/>
      <c r="BW70" s="28"/>
      <c r="BX70" s="29"/>
      <c r="BY70" s="16">
        <f t="shared" si="194"/>
        <v>0</v>
      </c>
      <c r="BZ70" s="30"/>
      <c r="CA70" s="18">
        <f t="shared" si="195"/>
        <v>0</v>
      </c>
      <c r="CB70" s="31"/>
      <c r="CC70" s="20"/>
      <c r="CD70" s="33"/>
      <c r="CE70" s="32"/>
      <c r="CF70" s="27"/>
      <c r="CG70" s="28"/>
      <c r="CH70" s="29"/>
      <c r="CI70" s="16">
        <f t="shared" si="196"/>
        <v>0</v>
      </c>
      <c r="CJ70" s="30"/>
      <c r="CK70" s="18">
        <f t="shared" si="197"/>
        <v>0</v>
      </c>
      <c r="CL70" s="31"/>
      <c r="CM70" s="20"/>
      <c r="CN70" s="25"/>
      <c r="CO70" s="32"/>
      <c r="CP70" s="27"/>
      <c r="CQ70" s="28"/>
      <c r="CR70" s="29"/>
      <c r="CS70" s="16">
        <f t="shared" si="198"/>
        <v>0</v>
      </c>
      <c r="CT70" s="30"/>
      <c r="CU70" s="18">
        <f t="shared" si="199"/>
        <v>0</v>
      </c>
      <c r="CV70" s="31"/>
      <c r="CW70" s="20"/>
      <c r="CX70" s="33"/>
      <c r="CY70" s="32"/>
      <c r="CZ70" s="27"/>
      <c r="DA70" s="28"/>
      <c r="DB70" s="29"/>
      <c r="DC70" s="16">
        <f t="shared" si="200"/>
        <v>0</v>
      </c>
      <c r="DD70" s="30"/>
      <c r="DE70" s="18">
        <f t="shared" si="201"/>
        <v>0</v>
      </c>
      <c r="DF70" s="31"/>
      <c r="DG70" s="20"/>
      <c r="DH70" s="25"/>
      <c r="DI70" s="32"/>
      <c r="DJ70" s="27"/>
      <c r="DK70" s="28"/>
      <c r="DL70" s="29"/>
      <c r="DM70" s="16">
        <f t="shared" si="202"/>
        <v>0</v>
      </c>
      <c r="DN70" s="30"/>
      <c r="DO70" s="18">
        <f t="shared" si="203"/>
        <v>0</v>
      </c>
      <c r="DP70" s="31"/>
      <c r="DQ70" s="20"/>
      <c r="DR70" s="33"/>
      <c r="DS70" s="32"/>
      <c r="DT70" s="27"/>
      <c r="DU70" s="28"/>
      <c r="DV70" s="29"/>
      <c r="DW70" s="16">
        <f t="shared" si="204"/>
        <v>0</v>
      </c>
      <c r="DX70" s="30"/>
      <c r="DY70" s="18">
        <f t="shared" si="205"/>
        <v>0</v>
      </c>
      <c r="DZ70" s="31"/>
      <c r="EA70" s="20"/>
      <c r="EB70" s="25"/>
      <c r="EC70" s="32"/>
      <c r="ED70" s="27"/>
      <c r="EE70" s="28"/>
      <c r="EF70" s="29"/>
      <c r="EG70" s="16">
        <f t="shared" si="206"/>
        <v>0</v>
      </c>
      <c r="EH70" s="30"/>
      <c r="EI70" s="18">
        <f t="shared" si="207"/>
        <v>0</v>
      </c>
      <c r="EJ70" s="31"/>
      <c r="EK70" s="20"/>
      <c r="EL70" s="33"/>
      <c r="EM70" s="32"/>
      <c r="EN70" s="27"/>
      <c r="EO70" s="28"/>
      <c r="EP70" s="29"/>
      <c r="EQ70" s="16">
        <f t="shared" si="208"/>
        <v>0</v>
      </c>
      <c r="ER70" s="30"/>
      <c r="ES70" s="18">
        <f t="shared" si="209"/>
        <v>0</v>
      </c>
      <c r="ET70" s="31"/>
      <c r="EU70" s="20"/>
      <c r="EV70" s="25"/>
      <c r="EW70" s="32"/>
      <c r="EX70" s="27"/>
      <c r="EY70" s="28"/>
      <c r="EZ70" s="29"/>
      <c r="FA70" s="16">
        <f t="shared" si="210"/>
        <v>0</v>
      </c>
      <c r="FB70" s="30"/>
      <c r="FC70" s="18">
        <f t="shared" si="211"/>
        <v>0</v>
      </c>
      <c r="FD70" s="31"/>
      <c r="FE70" s="20"/>
      <c r="FF70" s="33"/>
      <c r="FG70" s="32"/>
      <c r="FH70" s="27"/>
      <c r="FI70" s="28"/>
      <c r="FJ70" s="29"/>
      <c r="FK70" s="16">
        <f t="shared" si="212"/>
        <v>0</v>
      </c>
      <c r="FL70" s="30"/>
      <c r="FM70" s="18">
        <f t="shared" si="213"/>
        <v>0</v>
      </c>
      <c r="FN70" s="31"/>
      <c r="FO70" s="20"/>
      <c r="FP70" s="34"/>
    </row>
    <row r="71" spans="1:172" ht="14.25" thickBot="1" x14ac:dyDescent="0.2">
      <c r="A71" s="48">
        <v>70</v>
      </c>
      <c r="B71" s="49"/>
      <c r="C71" s="50"/>
      <c r="D71" s="51"/>
      <c r="E71" s="52"/>
      <c r="F71" s="53"/>
      <c r="G71" s="54">
        <f t="shared" si="214"/>
        <v>0</v>
      </c>
      <c r="H71" s="55"/>
      <c r="I71" s="56">
        <f t="shared" si="215"/>
        <v>0</v>
      </c>
      <c r="J71" s="57"/>
      <c r="K71" s="58"/>
      <c r="L71" s="49"/>
      <c r="M71" s="59"/>
      <c r="N71" s="51"/>
      <c r="O71" s="52"/>
      <c r="P71" s="53"/>
      <c r="Q71" s="54">
        <f t="shared" si="182"/>
        <v>0</v>
      </c>
      <c r="R71" s="55"/>
      <c r="S71" s="56">
        <f t="shared" si="183"/>
        <v>0</v>
      </c>
      <c r="T71" s="57"/>
      <c r="U71" s="58"/>
      <c r="V71" s="60"/>
      <c r="W71" s="59"/>
      <c r="X71" s="51"/>
      <c r="Y71" s="52"/>
      <c r="Z71" s="53"/>
      <c r="AA71" s="54">
        <f t="shared" si="184"/>
        <v>0</v>
      </c>
      <c r="AB71" s="55"/>
      <c r="AC71" s="56">
        <f t="shared" si="185"/>
        <v>0</v>
      </c>
      <c r="AD71" s="57"/>
      <c r="AE71" s="58"/>
      <c r="AF71" s="60"/>
      <c r="AG71" s="59"/>
      <c r="AH71" s="51"/>
      <c r="AI71" s="52"/>
      <c r="AJ71" s="53"/>
      <c r="AK71" s="54">
        <f t="shared" si="186"/>
        <v>0</v>
      </c>
      <c r="AL71" s="55"/>
      <c r="AM71" s="56">
        <f t="shared" si="187"/>
        <v>0</v>
      </c>
      <c r="AN71" s="57"/>
      <c r="AO71" s="58"/>
      <c r="AP71" s="60"/>
      <c r="AQ71" s="59"/>
      <c r="AR71" s="51"/>
      <c r="AS71" s="52"/>
      <c r="AT71" s="53"/>
      <c r="AU71" s="54">
        <f t="shared" si="188"/>
        <v>0</v>
      </c>
      <c r="AV71" s="55"/>
      <c r="AW71" s="56">
        <f t="shared" si="189"/>
        <v>0</v>
      </c>
      <c r="AX71" s="57"/>
      <c r="AY71" s="58"/>
      <c r="AZ71" s="60"/>
      <c r="BA71" s="59"/>
      <c r="BB71" s="51"/>
      <c r="BC71" s="52"/>
      <c r="BD71" s="53"/>
      <c r="BE71" s="54">
        <f t="shared" si="190"/>
        <v>0</v>
      </c>
      <c r="BF71" s="55"/>
      <c r="BG71" s="56">
        <f t="shared" si="191"/>
        <v>0</v>
      </c>
      <c r="BH71" s="57"/>
      <c r="BI71" s="58"/>
      <c r="BJ71" s="60"/>
      <c r="BK71" s="59"/>
      <c r="BL71" s="51"/>
      <c r="BM71" s="52"/>
      <c r="BN71" s="53"/>
      <c r="BO71" s="54">
        <f t="shared" si="192"/>
        <v>0</v>
      </c>
      <c r="BP71" s="55"/>
      <c r="BQ71" s="56">
        <f t="shared" si="193"/>
        <v>0</v>
      </c>
      <c r="BR71" s="57"/>
      <c r="BS71" s="58"/>
      <c r="BT71" s="60"/>
      <c r="BU71" s="59"/>
      <c r="BV71" s="51"/>
      <c r="BW71" s="52"/>
      <c r="BX71" s="53"/>
      <c r="BY71" s="54">
        <f t="shared" si="194"/>
        <v>0</v>
      </c>
      <c r="BZ71" s="55"/>
      <c r="CA71" s="56">
        <f t="shared" si="195"/>
        <v>0</v>
      </c>
      <c r="CB71" s="57"/>
      <c r="CC71" s="58"/>
      <c r="CD71" s="60"/>
      <c r="CE71" s="59"/>
      <c r="CF71" s="51"/>
      <c r="CG71" s="52"/>
      <c r="CH71" s="53"/>
      <c r="CI71" s="54">
        <f t="shared" si="196"/>
        <v>0</v>
      </c>
      <c r="CJ71" s="55"/>
      <c r="CK71" s="56">
        <f t="shared" si="197"/>
        <v>0</v>
      </c>
      <c r="CL71" s="57"/>
      <c r="CM71" s="58"/>
      <c r="CN71" s="49"/>
      <c r="CO71" s="59"/>
      <c r="CP71" s="51"/>
      <c r="CQ71" s="52"/>
      <c r="CR71" s="53"/>
      <c r="CS71" s="54">
        <f t="shared" si="198"/>
        <v>0</v>
      </c>
      <c r="CT71" s="55"/>
      <c r="CU71" s="56">
        <f t="shared" si="199"/>
        <v>0</v>
      </c>
      <c r="CV71" s="57"/>
      <c r="CW71" s="58"/>
      <c r="CX71" s="60"/>
      <c r="CY71" s="59"/>
      <c r="CZ71" s="51"/>
      <c r="DA71" s="52"/>
      <c r="DB71" s="53"/>
      <c r="DC71" s="54">
        <f t="shared" si="200"/>
        <v>0</v>
      </c>
      <c r="DD71" s="55"/>
      <c r="DE71" s="56">
        <f t="shared" si="201"/>
        <v>0</v>
      </c>
      <c r="DF71" s="57"/>
      <c r="DG71" s="58"/>
      <c r="DH71" s="49"/>
      <c r="DI71" s="59"/>
      <c r="DJ71" s="51"/>
      <c r="DK71" s="52"/>
      <c r="DL71" s="53"/>
      <c r="DM71" s="54">
        <f t="shared" si="202"/>
        <v>0</v>
      </c>
      <c r="DN71" s="55"/>
      <c r="DO71" s="56">
        <f t="shared" si="203"/>
        <v>0</v>
      </c>
      <c r="DP71" s="57"/>
      <c r="DQ71" s="58"/>
      <c r="DR71" s="60"/>
      <c r="DS71" s="59"/>
      <c r="DT71" s="51"/>
      <c r="DU71" s="52"/>
      <c r="DV71" s="53"/>
      <c r="DW71" s="54">
        <f t="shared" si="204"/>
        <v>0</v>
      </c>
      <c r="DX71" s="55"/>
      <c r="DY71" s="56">
        <f t="shared" si="205"/>
        <v>0</v>
      </c>
      <c r="DZ71" s="57"/>
      <c r="EA71" s="58"/>
      <c r="EB71" s="49"/>
      <c r="EC71" s="59"/>
      <c r="ED71" s="51"/>
      <c r="EE71" s="52"/>
      <c r="EF71" s="53"/>
      <c r="EG71" s="54">
        <f t="shared" si="206"/>
        <v>0</v>
      </c>
      <c r="EH71" s="55"/>
      <c r="EI71" s="56">
        <f t="shared" si="207"/>
        <v>0</v>
      </c>
      <c r="EJ71" s="57"/>
      <c r="EK71" s="58"/>
      <c r="EL71" s="60"/>
      <c r="EM71" s="59"/>
      <c r="EN71" s="51"/>
      <c r="EO71" s="52"/>
      <c r="EP71" s="53"/>
      <c r="EQ71" s="54">
        <f t="shared" si="208"/>
        <v>0</v>
      </c>
      <c r="ER71" s="55"/>
      <c r="ES71" s="56">
        <f t="shared" si="209"/>
        <v>0</v>
      </c>
      <c r="ET71" s="57"/>
      <c r="EU71" s="58"/>
      <c r="EV71" s="49"/>
      <c r="EW71" s="59"/>
      <c r="EX71" s="51"/>
      <c r="EY71" s="52"/>
      <c r="EZ71" s="53"/>
      <c r="FA71" s="54">
        <f t="shared" si="210"/>
        <v>0</v>
      </c>
      <c r="FB71" s="55"/>
      <c r="FC71" s="56">
        <f t="shared" si="211"/>
        <v>0</v>
      </c>
      <c r="FD71" s="57"/>
      <c r="FE71" s="58"/>
      <c r="FF71" s="60"/>
      <c r="FG71" s="59"/>
      <c r="FH71" s="51"/>
      <c r="FI71" s="52"/>
      <c r="FJ71" s="53"/>
      <c r="FK71" s="54">
        <f t="shared" si="212"/>
        <v>0</v>
      </c>
      <c r="FL71" s="55"/>
      <c r="FM71" s="56">
        <f t="shared" si="213"/>
        <v>0</v>
      </c>
      <c r="FN71" s="57"/>
      <c r="FO71" s="58"/>
      <c r="FP71" s="34"/>
    </row>
  </sheetData>
  <phoneticPr fontId="2"/>
  <dataValidations count="1">
    <dataValidation imeMode="hiragana" allowBlank="1" showInputMessage="1" showErrorMessage="1" sqref="FG3:FG71 B3:B71 C72:C52398" xr:uid="{00000000-0002-0000-0100-000000000000}"/>
  </dataValidations>
  <pageMargins left="0.39370078740157483" right="0" top="0.78740157480314965" bottom="0" header="0.51181102362204722" footer="0.51181102362204722"/>
  <pageSetup paperSize="9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H682"/>
  <sheetViews>
    <sheetView showZeros="0" zoomScaleNormal="100" workbookViewId="0">
      <selection activeCell="C6" sqref="C6:H6"/>
    </sheetView>
  </sheetViews>
  <sheetFormatPr defaultColWidth="9" defaultRowHeight="13.5" x14ac:dyDescent="0.15"/>
  <cols>
    <col min="1" max="1" width="5.125" style="105" customWidth="1"/>
    <col min="2" max="2" width="9.375" style="313" customWidth="1"/>
    <col min="3" max="3" width="8.125" style="105" customWidth="1"/>
    <col min="4" max="4" width="6.75" style="105" customWidth="1"/>
    <col min="5" max="5" width="7.75" style="105" customWidth="1"/>
    <col min="6" max="6" width="8.375" style="105" customWidth="1"/>
    <col min="7" max="7" width="6.75" style="105" customWidth="1"/>
    <col min="8" max="8" width="6.75" style="314" customWidth="1"/>
    <col min="9" max="9" width="9.25" style="314" hidden="1" customWidth="1"/>
    <col min="10" max="10" width="6.75" style="105" customWidth="1"/>
    <col min="11" max="11" width="5.75" style="105" customWidth="1"/>
    <col min="12" max="12" width="6.25" style="105" customWidth="1"/>
    <col min="13" max="13" width="5.25" style="105" customWidth="1"/>
    <col min="14" max="14" width="5.75" style="105" customWidth="1"/>
    <col min="15" max="15" width="2.25" style="105" customWidth="1"/>
    <col min="16" max="16" width="9" style="105"/>
    <col min="17" max="17" width="10.875" style="105" customWidth="1"/>
    <col min="18" max="18" width="9" style="105"/>
    <col min="19" max="19" width="10.875" style="105" customWidth="1"/>
    <col min="20" max="21" width="9" style="105"/>
    <col min="22" max="34" width="2.375" style="105" customWidth="1"/>
    <col min="35" max="16384" width="9" style="105"/>
  </cols>
  <sheetData>
    <row r="1" spans="1:23" ht="24" x14ac:dyDescent="0.25">
      <c r="A1" s="72"/>
      <c r="B1" s="272"/>
      <c r="C1" s="72"/>
      <c r="D1" s="72"/>
      <c r="E1" s="72"/>
      <c r="F1" s="291" t="s">
        <v>86</v>
      </c>
      <c r="H1" s="271"/>
      <c r="I1" s="271"/>
      <c r="J1" s="72"/>
      <c r="K1" s="266"/>
      <c r="L1" s="342"/>
      <c r="M1" s="342"/>
      <c r="N1" s="342"/>
      <c r="Q1" s="315" t="s">
        <v>87</v>
      </c>
    </row>
    <row r="2" spans="1:23" x14ac:dyDescent="0.15">
      <c r="A2" s="72"/>
      <c r="B2" s="272"/>
      <c r="C2" s="72"/>
      <c r="D2" s="72"/>
      <c r="E2" s="72"/>
      <c r="F2" s="72"/>
      <c r="G2" s="72"/>
      <c r="H2" s="271"/>
      <c r="I2" s="271"/>
      <c r="J2" s="72"/>
      <c r="K2" s="266"/>
      <c r="L2" s="343">
        <f ca="1">NOW()</f>
        <v>46092.634913078706</v>
      </c>
      <c r="M2" s="343"/>
      <c r="N2" s="343"/>
      <c r="Q2" s="316">
        <f>L1</f>
        <v>0</v>
      </c>
    </row>
    <row r="3" spans="1:23" ht="17.25" x14ac:dyDescent="0.15">
      <c r="A3" s="344"/>
      <c r="B3" s="344"/>
      <c r="C3" s="344"/>
      <c r="D3" s="344"/>
      <c r="E3" s="344"/>
      <c r="F3" s="344"/>
      <c r="G3" s="72"/>
      <c r="H3" s="271"/>
      <c r="I3" s="271"/>
      <c r="J3" s="287"/>
      <c r="K3" s="266"/>
      <c r="L3" s="72"/>
      <c r="M3" s="72"/>
      <c r="N3" s="72"/>
      <c r="Q3" s="339">
        <f ca="1">TODAY()</f>
        <v>46092</v>
      </c>
      <c r="R3" s="339"/>
    </row>
    <row r="4" spans="1:23" ht="18.75" x14ac:dyDescent="0.2">
      <c r="A4" s="72"/>
      <c r="B4" s="272"/>
      <c r="C4" s="72"/>
      <c r="D4" s="72"/>
      <c r="E4" s="72"/>
      <c r="F4" s="72"/>
      <c r="G4" s="271"/>
      <c r="H4" s="271"/>
      <c r="I4" s="271"/>
      <c r="J4" s="72"/>
      <c r="K4" s="266"/>
      <c r="L4" s="266"/>
      <c r="M4" s="288"/>
      <c r="N4" s="72"/>
      <c r="Q4" s="340"/>
      <c r="R4" s="340"/>
    </row>
    <row r="5" spans="1:23" ht="14.25" x14ac:dyDescent="0.15">
      <c r="A5" s="72"/>
      <c r="B5" s="272"/>
      <c r="C5" s="72"/>
      <c r="D5" s="72"/>
      <c r="E5" s="72"/>
      <c r="F5" s="72"/>
      <c r="G5" s="72"/>
      <c r="H5" s="271"/>
      <c r="I5" s="271"/>
      <c r="J5" s="72"/>
      <c r="K5" s="345" t="s">
        <v>88</v>
      </c>
      <c r="L5" s="345"/>
      <c r="M5" s="345"/>
      <c r="N5" s="345"/>
      <c r="Q5" s="275" t="s">
        <v>89</v>
      </c>
      <c r="R5" s="341">
        <f>A3</f>
        <v>0</v>
      </c>
      <c r="S5" s="341"/>
      <c r="T5" s="341"/>
      <c r="U5" s="341"/>
    </row>
    <row r="6" spans="1:23" ht="14.25" x14ac:dyDescent="0.15">
      <c r="A6" s="72"/>
      <c r="B6" s="272" t="s">
        <v>90</v>
      </c>
      <c r="C6" s="346"/>
      <c r="D6" s="346"/>
      <c r="E6" s="346"/>
      <c r="F6" s="346"/>
      <c r="G6" s="346"/>
      <c r="H6" s="346"/>
      <c r="I6" s="71"/>
      <c r="J6" s="72"/>
      <c r="K6" s="266" t="s">
        <v>91</v>
      </c>
      <c r="L6" s="266"/>
      <c r="M6" s="267"/>
      <c r="N6" s="72"/>
      <c r="Q6" s="276" t="s">
        <v>92</v>
      </c>
      <c r="R6" s="341">
        <f>C6</f>
        <v>0</v>
      </c>
      <c r="S6" s="341"/>
      <c r="T6" s="341"/>
      <c r="U6" s="341"/>
      <c r="W6" s="317"/>
    </row>
    <row r="7" spans="1:23" x14ac:dyDescent="0.15">
      <c r="A7" s="72"/>
      <c r="B7" s="272"/>
      <c r="C7" s="72"/>
      <c r="D7" s="72"/>
      <c r="E7" s="72"/>
      <c r="F7" s="72"/>
      <c r="G7" s="72"/>
      <c r="H7" s="271"/>
      <c r="I7" s="271"/>
      <c r="J7" s="72"/>
      <c r="K7" s="266"/>
      <c r="L7" s="266"/>
      <c r="M7" s="267"/>
      <c r="N7" s="268" t="s">
        <v>93</v>
      </c>
    </row>
    <row r="8" spans="1:23" x14ac:dyDescent="0.15">
      <c r="A8" s="72"/>
      <c r="B8" s="272" t="s">
        <v>94</v>
      </c>
      <c r="C8" s="72"/>
      <c r="D8" s="72"/>
      <c r="E8" s="72"/>
      <c r="F8" s="72"/>
      <c r="G8" s="72"/>
      <c r="H8" s="271"/>
      <c r="I8" s="271"/>
      <c r="J8" s="72"/>
      <c r="K8" s="269" t="s">
        <v>95</v>
      </c>
      <c r="L8" s="266"/>
      <c r="M8" s="270" t="s">
        <v>96</v>
      </c>
      <c r="N8" s="72"/>
    </row>
    <row r="9" spans="1:23" x14ac:dyDescent="0.15">
      <c r="A9" s="72"/>
      <c r="B9" s="272" t="s">
        <v>97</v>
      </c>
      <c r="C9" s="72"/>
      <c r="D9" s="72"/>
      <c r="E9" s="72"/>
      <c r="F9" s="72"/>
      <c r="G9" s="72"/>
      <c r="H9" s="271"/>
      <c r="I9" s="271"/>
      <c r="J9" s="72"/>
      <c r="K9" s="269" t="s">
        <v>98</v>
      </c>
      <c r="L9" s="266"/>
      <c r="M9" s="270" t="s">
        <v>99</v>
      </c>
      <c r="N9" s="72"/>
      <c r="Q9" s="277"/>
      <c r="R9" s="105" t="s">
        <v>100</v>
      </c>
      <c r="S9" s="278">
        <f>IF(Q10="",1,Q10/Q9)</f>
        <v>1</v>
      </c>
      <c r="T9" s="274" t="s">
        <v>101</v>
      </c>
    </row>
    <row r="10" spans="1:23" x14ac:dyDescent="0.15">
      <c r="A10" s="72"/>
      <c r="B10" s="272"/>
      <c r="C10" s="72"/>
      <c r="D10" s="72"/>
      <c r="E10" s="72"/>
      <c r="F10" s="72"/>
      <c r="G10" s="72"/>
      <c r="H10" s="271"/>
      <c r="I10" s="271"/>
      <c r="J10" s="72"/>
      <c r="K10" s="347"/>
      <c r="L10" s="266"/>
      <c r="M10" s="267"/>
      <c r="N10" s="72"/>
      <c r="Q10" s="277"/>
      <c r="R10" s="105" t="s">
        <v>102</v>
      </c>
      <c r="S10" s="279">
        <f>D11-Q11</f>
        <v>0</v>
      </c>
      <c r="T10" s="274" t="s">
        <v>103</v>
      </c>
    </row>
    <row r="11" spans="1:23" ht="19.5" thickBot="1" x14ac:dyDescent="0.25">
      <c r="A11" s="72"/>
      <c r="B11" s="272" t="s">
        <v>104</v>
      </c>
      <c r="C11" s="273"/>
      <c r="D11" s="348"/>
      <c r="E11" s="348"/>
      <c r="F11" s="348"/>
      <c r="G11" s="271"/>
      <c r="H11" s="271"/>
      <c r="I11" s="271"/>
      <c r="J11" s="72"/>
      <c r="K11" s="347"/>
      <c r="L11" s="289"/>
      <c r="M11" s="290"/>
      <c r="N11" s="290"/>
      <c r="Q11" s="277"/>
      <c r="R11" s="105" t="s">
        <v>105</v>
      </c>
      <c r="S11" s="280" t="e">
        <f>Q11/D11</f>
        <v>#DIV/0!</v>
      </c>
      <c r="T11" s="105" t="s">
        <v>106</v>
      </c>
    </row>
    <row r="12" spans="1:23" ht="14.25" thickTop="1" x14ac:dyDescent="0.15">
      <c r="A12" s="72"/>
      <c r="B12" s="369" t="str">
        <f>"（法定福利費事業主負担金　" &amp; TEXT(Q12,"\#,##0") &amp; "　を含む）"</f>
        <v>（法定福利費事業主負担金　¥0　を含む）</v>
      </c>
      <c r="C12" s="369"/>
      <c r="D12" s="369"/>
      <c r="E12" s="369"/>
      <c r="F12" s="369"/>
      <c r="G12" s="369"/>
      <c r="H12" s="271"/>
      <c r="I12" s="271"/>
      <c r="J12" s="72"/>
      <c r="K12" s="347"/>
      <c r="L12" s="289"/>
      <c r="Q12" s="281"/>
      <c r="R12" s="277" t="s">
        <v>107</v>
      </c>
      <c r="S12" s="282" t="e">
        <f>Q12/Q13</f>
        <v>#DIV/0!</v>
      </c>
      <c r="T12" s="283" t="e">
        <f>Q12/(Q12+Q13)</f>
        <v>#DIV/0!</v>
      </c>
      <c r="U12" s="278" t="e">
        <f>Q12/Q16</f>
        <v>#DIV/0!</v>
      </c>
    </row>
    <row r="13" spans="1:23" ht="13.5" customHeight="1" x14ac:dyDescent="0.15">
      <c r="A13" s="72"/>
      <c r="B13" s="363" t="s">
        <v>108</v>
      </c>
      <c r="C13" s="363"/>
      <c r="D13" s="72"/>
      <c r="E13" s="72"/>
      <c r="F13" s="72"/>
      <c r="G13" s="72"/>
      <c r="H13" s="72"/>
      <c r="I13" s="72"/>
      <c r="J13" s="72"/>
      <c r="K13" s="364"/>
      <c r="L13" s="289"/>
      <c r="Q13" s="284">
        <f>R13-Q12</f>
        <v>0</v>
      </c>
      <c r="R13" s="277"/>
      <c r="S13" s="274" t="s">
        <v>109</v>
      </c>
      <c r="T13" s="285" t="e">
        <f>Q13/Q16</f>
        <v>#DIV/0!</v>
      </c>
    </row>
    <row r="14" spans="1:23" ht="14.25" customHeight="1" x14ac:dyDescent="0.15">
      <c r="A14" s="72"/>
      <c r="B14" s="363" t="s">
        <v>110</v>
      </c>
      <c r="C14" s="363"/>
      <c r="D14" s="72"/>
      <c r="E14" s="72"/>
      <c r="F14" s="72"/>
      <c r="G14" s="72"/>
      <c r="H14" s="72"/>
      <c r="I14" s="72"/>
      <c r="J14" s="72"/>
      <c r="K14" s="364"/>
      <c r="L14" s="289"/>
      <c r="Q14" s="284">
        <f>IF(Q9=Q10,Q9-Q13-Q12,IF(Q10="",Q9-Q13-Q12,Q10-Q13-Q12))</f>
        <v>0</v>
      </c>
      <c r="R14" s="277"/>
      <c r="S14" s="274" t="s">
        <v>111</v>
      </c>
      <c r="T14" s="285" t="e">
        <f>Q14/Q16</f>
        <v>#DIV/0!</v>
      </c>
    </row>
    <row r="15" spans="1:23" ht="13.5" customHeight="1" x14ac:dyDescent="0.15">
      <c r="A15" s="72"/>
      <c r="B15" s="363" t="s">
        <v>112</v>
      </c>
      <c r="C15" s="363"/>
      <c r="D15" s="72"/>
      <c r="E15" s="72"/>
      <c r="F15" s="72"/>
      <c r="G15" s="72"/>
      <c r="H15" s="72"/>
      <c r="I15" s="72"/>
      <c r="J15" s="72"/>
      <c r="K15" s="72"/>
      <c r="L15" s="266"/>
      <c r="M15" s="267"/>
      <c r="N15" s="72"/>
      <c r="R15" s="277"/>
      <c r="S15" s="274"/>
      <c r="T15" s="274"/>
    </row>
    <row r="16" spans="1:23" x14ac:dyDescent="0.15">
      <c r="A16" s="72"/>
      <c r="B16" s="272" t="s">
        <v>113</v>
      </c>
      <c r="C16" s="72"/>
      <c r="D16" s="72"/>
      <c r="E16" s="72"/>
      <c r="F16" s="72"/>
      <c r="G16" s="72"/>
      <c r="H16" s="271"/>
      <c r="I16" s="271"/>
      <c r="J16" s="72"/>
      <c r="K16" s="266"/>
      <c r="L16" s="266"/>
      <c r="M16" s="267"/>
      <c r="N16" s="72"/>
      <c r="Q16" s="277">
        <f>Q12+Q13+Q14</f>
        <v>0</v>
      </c>
      <c r="R16" s="286">
        <f>IF(Q9=Q10,Q10-Q16,Q9-Q16)</f>
        <v>0</v>
      </c>
      <c r="S16" s="274" t="s">
        <v>114</v>
      </c>
      <c r="T16" s="274"/>
    </row>
    <row r="17" spans="1:34" ht="10.5" customHeight="1" thickBot="1" x14ac:dyDescent="0.2">
      <c r="A17" s="292"/>
      <c r="B17" s="293"/>
      <c r="C17" s="292"/>
      <c r="D17" s="292"/>
      <c r="E17" s="292"/>
      <c r="F17" s="292"/>
      <c r="G17" s="292"/>
      <c r="H17" s="294"/>
      <c r="I17" s="294"/>
      <c r="J17" s="292"/>
      <c r="K17" s="295"/>
      <c r="L17" s="295"/>
      <c r="M17" s="296"/>
      <c r="N17" s="292"/>
    </row>
    <row r="18" spans="1:34" ht="20.100000000000001" customHeight="1" thickTop="1" thickBot="1" x14ac:dyDescent="0.2">
      <c r="A18" s="297" t="s">
        <v>115</v>
      </c>
      <c r="B18" s="298"/>
      <c r="C18" s="299" t="s">
        <v>116</v>
      </c>
      <c r="D18" s="299"/>
      <c r="E18" s="299"/>
      <c r="F18" s="297"/>
      <c r="G18" s="300" t="s">
        <v>78</v>
      </c>
      <c r="H18" s="299" t="s">
        <v>79</v>
      </c>
      <c r="I18" s="299"/>
      <c r="J18" s="365" t="s">
        <v>80</v>
      </c>
      <c r="K18" s="366"/>
      <c r="L18" s="301"/>
      <c r="M18" s="301" t="s">
        <v>117</v>
      </c>
      <c r="N18" s="303"/>
    </row>
    <row r="19" spans="1:34" ht="20.100000000000001" customHeight="1" x14ac:dyDescent="0.15">
      <c r="A19" s="73"/>
      <c r="B19" s="74"/>
      <c r="C19" s="75"/>
      <c r="D19" s="75"/>
      <c r="E19" s="75"/>
      <c r="F19" s="76"/>
      <c r="G19" s="77"/>
      <c r="H19" s="78"/>
      <c r="I19" s="79"/>
      <c r="J19" s="367"/>
      <c r="K19" s="368"/>
      <c r="L19" s="361"/>
      <c r="M19" s="362"/>
      <c r="N19" s="362"/>
      <c r="Y19" s="337"/>
      <c r="Z19" s="338"/>
      <c r="AA19" s="338"/>
      <c r="AB19" s="338"/>
      <c r="AC19" s="338"/>
      <c r="AD19" s="337"/>
      <c r="AE19" s="338"/>
      <c r="AF19" s="338"/>
      <c r="AG19" s="338"/>
      <c r="AH19" s="338"/>
    </row>
    <row r="20" spans="1:34" ht="20.100000000000001" customHeight="1" x14ac:dyDescent="0.15">
      <c r="A20" s="80"/>
      <c r="B20" s="81"/>
      <c r="C20" s="82"/>
      <c r="D20" s="82"/>
      <c r="E20" s="82"/>
      <c r="F20" s="83"/>
      <c r="G20" s="84"/>
      <c r="H20" s="85"/>
      <c r="I20" s="86"/>
      <c r="J20" s="357"/>
      <c r="K20" s="358"/>
      <c r="L20" s="359"/>
      <c r="M20" s="360"/>
      <c r="N20" s="360"/>
      <c r="Y20" s="337"/>
      <c r="Z20" s="338"/>
      <c r="AA20" s="338"/>
      <c r="AB20" s="338"/>
      <c r="AC20" s="338"/>
      <c r="AD20" s="337"/>
      <c r="AE20" s="338"/>
      <c r="AF20" s="338"/>
      <c r="AG20" s="338"/>
      <c r="AH20" s="338"/>
    </row>
    <row r="21" spans="1:34" ht="20.100000000000001" customHeight="1" x14ac:dyDescent="0.15">
      <c r="A21" s="80"/>
      <c r="B21" s="81"/>
      <c r="C21" s="82"/>
      <c r="D21" s="82"/>
      <c r="E21" s="82"/>
      <c r="F21" s="83"/>
      <c r="G21" s="84"/>
      <c r="H21" s="85"/>
      <c r="I21" s="86"/>
      <c r="J21" s="357"/>
      <c r="K21" s="358"/>
      <c r="L21" s="359"/>
      <c r="M21" s="360"/>
      <c r="N21" s="360"/>
      <c r="Y21" s="337"/>
      <c r="Z21" s="338"/>
      <c r="AA21" s="338"/>
      <c r="AB21" s="338"/>
      <c r="AC21" s="338"/>
      <c r="AD21" s="337"/>
      <c r="AE21" s="338"/>
      <c r="AF21" s="338"/>
      <c r="AG21" s="338"/>
      <c r="AH21" s="338"/>
    </row>
    <row r="22" spans="1:34" ht="20.100000000000001" customHeight="1" x14ac:dyDescent="0.15">
      <c r="A22" s="80"/>
      <c r="B22" s="81"/>
      <c r="C22" s="82"/>
      <c r="D22" s="82"/>
      <c r="E22" s="82"/>
      <c r="F22" s="83"/>
      <c r="G22" s="84"/>
      <c r="H22" s="85"/>
      <c r="I22" s="86"/>
      <c r="J22" s="357"/>
      <c r="K22" s="358"/>
      <c r="L22" s="359"/>
      <c r="M22" s="360"/>
      <c r="N22" s="360"/>
      <c r="Y22" s="337"/>
      <c r="Z22" s="338"/>
      <c r="AA22" s="338"/>
      <c r="AB22" s="338"/>
      <c r="AC22" s="338"/>
      <c r="AD22" s="337"/>
      <c r="AE22" s="338"/>
      <c r="AF22" s="338"/>
      <c r="AG22" s="338"/>
      <c r="AH22" s="338"/>
    </row>
    <row r="23" spans="1:34" ht="20.100000000000001" customHeight="1" x14ac:dyDescent="0.15">
      <c r="A23" s="87"/>
      <c r="B23" s="88"/>
      <c r="C23" s="89"/>
      <c r="D23" s="89"/>
      <c r="E23" s="89"/>
      <c r="F23" s="90"/>
      <c r="G23" s="91"/>
      <c r="H23" s="92"/>
      <c r="I23" s="93"/>
      <c r="J23" s="349"/>
      <c r="K23" s="350"/>
      <c r="L23" s="351"/>
      <c r="M23" s="352"/>
      <c r="N23" s="352"/>
      <c r="Y23" s="337"/>
      <c r="Z23" s="338"/>
      <c r="AA23" s="338"/>
      <c r="AB23" s="338"/>
      <c r="AC23" s="338"/>
      <c r="AD23" s="337"/>
      <c r="AE23" s="338"/>
      <c r="AF23" s="338"/>
      <c r="AG23" s="338"/>
      <c r="AH23" s="338"/>
    </row>
    <row r="24" spans="1:34" ht="20.100000000000001" customHeight="1" x14ac:dyDescent="0.15">
      <c r="A24" s="94"/>
      <c r="B24" s="95"/>
      <c r="C24" s="96"/>
      <c r="D24" s="96"/>
      <c r="E24" s="96"/>
      <c r="F24" s="97"/>
      <c r="G24" s="98"/>
      <c r="H24" s="99"/>
      <c r="I24" s="100"/>
      <c r="J24" s="353"/>
      <c r="K24" s="354"/>
      <c r="L24" s="355"/>
      <c r="M24" s="356"/>
      <c r="N24" s="356"/>
      <c r="Y24" s="337"/>
      <c r="Z24" s="338"/>
      <c r="AA24" s="338"/>
      <c r="AB24" s="338"/>
      <c r="AC24" s="338"/>
      <c r="AD24" s="337"/>
      <c r="AE24" s="338"/>
      <c r="AF24" s="338"/>
      <c r="AG24" s="338"/>
      <c r="AH24" s="338"/>
    </row>
    <row r="25" spans="1:34" ht="20.100000000000001" customHeight="1" x14ac:dyDescent="0.15">
      <c r="A25" s="80"/>
      <c r="B25" s="81"/>
      <c r="C25" s="82"/>
      <c r="D25" s="82"/>
      <c r="E25" s="82"/>
      <c r="F25" s="83"/>
      <c r="G25" s="84"/>
      <c r="H25" s="85"/>
      <c r="I25" s="86"/>
      <c r="J25" s="357"/>
      <c r="K25" s="358"/>
      <c r="L25" s="359"/>
      <c r="M25" s="360"/>
      <c r="N25" s="360"/>
    </row>
    <row r="26" spans="1:34" ht="20.100000000000001" customHeight="1" x14ac:dyDescent="0.15">
      <c r="A26" s="80"/>
      <c r="B26" s="81"/>
      <c r="C26" s="82"/>
      <c r="D26" s="82"/>
      <c r="E26" s="82"/>
      <c r="F26" s="83"/>
      <c r="G26" s="84"/>
      <c r="H26" s="85"/>
      <c r="I26" s="86"/>
      <c r="J26" s="357"/>
      <c r="K26" s="358"/>
      <c r="L26" s="359"/>
      <c r="M26" s="360"/>
      <c r="N26" s="360"/>
    </row>
    <row r="27" spans="1:34" ht="20.100000000000001" customHeight="1" x14ac:dyDescent="0.15">
      <c r="A27" s="80"/>
      <c r="B27" s="81"/>
      <c r="C27" s="82"/>
      <c r="D27" s="82"/>
      <c r="E27" s="82"/>
      <c r="F27" s="83"/>
      <c r="G27" s="84"/>
      <c r="H27" s="85"/>
      <c r="I27" s="86"/>
      <c r="J27" s="357"/>
      <c r="K27" s="358"/>
      <c r="L27" s="359"/>
      <c r="M27" s="360"/>
      <c r="N27" s="360"/>
    </row>
    <row r="28" spans="1:34" ht="20.100000000000001" customHeight="1" x14ac:dyDescent="0.15">
      <c r="A28" s="87"/>
      <c r="B28" s="88"/>
      <c r="C28" s="89"/>
      <c r="D28" s="89"/>
      <c r="E28" s="89"/>
      <c r="F28" s="90"/>
      <c r="G28" s="91"/>
      <c r="H28" s="92"/>
      <c r="I28" s="93"/>
      <c r="J28" s="349"/>
      <c r="K28" s="350"/>
      <c r="L28" s="351"/>
      <c r="M28" s="352"/>
      <c r="N28" s="352"/>
    </row>
    <row r="29" spans="1:34" ht="20.100000000000001" customHeight="1" x14ac:dyDescent="0.15">
      <c r="A29" s="94"/>
      <c r="B29" s="95"/>
      <c r="C29" s="96"/>
      <c r="D29" s="96"/>
      <c r="E29" s="96"/>
      <c r="F29" s="97"/>
      <c r="G29" s="98"/>
      <c r="H29" s="99"/>
      <c r="I29" s="100"/>
      <c r="J29" s="353"/>
      <c r="K29" s="354"/>
      <c r="L29" s="355"/>
      <c r="M29" s="356"/>
      <c r="N29" s="356"/>
    </row>
    <row r="30" spans="1:34" ht="20.100000000000001" customHeight="1" x14ac:dyDescent="0.15">
      <c r="A30" s="80"/>
      <c r="B30" s="81"/>
      <c r="C30" s="82"/>
      <c r="D30" s="82"/>
      <c r="E30" s="82"/>
      <c r="F30" s="83"/>
      <c r="G30" s="84"/>
      <c r="H30" s="85"/>
      <c r="I30" s="86"/>
      <c r="J30" s="357"/>
      <c r="K30" s="358"/>
      <c r="L30" s="359"/>
      <c r="M30" s="360"/>
      <c r="N30" s="360"/>
    </row>
    <row r="31" spans="1:34" ht="20.100000000000001" customHeight="1" x14ac:dyDescent="0.15">
      <c r="A31" s="80"/>
      <c r="B31" s="81"/>
      <c r="C31" s="82"/>
      <c r="D31" s="82"/>
      <c r="E31" s="82"/>
      <c r="F31" s="83"/>
      <c r="G31" s="84"/>
      <c r="H31" s="85"/>
      <c r="I31" s="86"/>
      <c r="J31" s="357"/>
      <c r="K31" s="358"/>
      <c r="L31" s="359"/>
      <c r="M31" s="360"/>
      <c r="N31" s="360"/>
    </row>
    <row r="32" spans="1:34" ht="20.100000000000001" customHeight="1" x14ac:dyDescent="0.15">
      <c r="A32" s="80"/>
      <c r="B32" s="81"/>
      <c r="C32" s="82"/>
      <c r="D32" s="82"/>
      <c r="E32" s="82"/>
      <c r="F32" s="83"/>
      <c r="G32" s="84"/>
      <c r="H32" s="85"/>
      <c r="I32" s="86"/>
      <c r="J32" s="357"/>
      <c r="K32" s="358"/>
      <c r="L32" s="359"/>
      <c r="M32" s="360"/>
      <c r="N32" s="360"/>
    </row>
    <row r="33" spans="1:14" ht="20.100000000000001" customHeight="1" x14ac:dyDescent="0.15">
      <c r="A33" s="87"/>
      <c r="B33" s="88"/>
      <c r="C33" s="89"/>
      <c r="D33" s="89"/>
      <c r="E33" s="89"/>
      <c r="F33" s="90"/>
      <c r="G33" s="91"/>
      <c r="H33" s="92"/>
      <c r="I33" s="93"/>
      <c r="J33" s="349"/>
      <c r="K33" s="350"/>
      <c r="L33" s="351"/>
      <c r="M33" s="352"/>
      <c r="N33" s="352"/>
    </row>
    <row r="34" spans="1:14" ht="20.100000000000001" customHeight="1" x14ac:dyDescent="0.15">
      <c r="A34" s="94"/>
      <c r="B34" s="95"/>
      <c r="C34" s="96"/>
      <c r="D34" s="96"/>
      <c r="E34" s="96"/>
      <c r="F34" s="97"/>
      <c r="G34" s="98"/>
      <c r="H34" s="99"/>
      <c r="I34" s="100"/>
      <c r="J34" s="370"/>
      <c r="K34" s="371"/>
      <c r="L34" s="355"/>
      <c r="M34" s="356"/>
      <c r="N34" s="356"/>
    </row>
    <row r="35" spans="1:14" ht="20.100000000000001" customHeight="1" x14ac:dyDescent="0.15">
      <c r="A35" s="80"/>
      <c r="B35" s="81"/>
      <c r="C35" s="82"/>
      <c r="D35" s="82"/>
      <c r="E35" s="82"/>
      <c r="F35" s="83"/>
      <c r="G35" s="84"/>
      <c r="H35" s="85"/>
      <c r="I35" s="86"/>
      <c r="J35" s="357"/>
      <c r="K35" s="358"/>
      <c r="L35" s="359"/>
      <c r="M35" s="360"/>
      <c r="N35" s="360"/>
    </row>
    <row r="36" spans="1:14" ht="20.100000000000001" customHeight="1" x14ac:dyDescent="0.15">
      <c r="A36" s="80"/>
      <c r="B36" s="81"/>
      <c r="C36" s="82"/>
      <c r="D36" s="82"/>
      <c r="E36" s="82"/>
      <c r="F36" s="83"/>
      <c r="G36" s="84"/>
      <c r="H36" s="85"/>
      <c r="I36" s="86"/>
      <c r="J36" s="357"/>
      <c r="K36" s="358"/>
      <c r="L36" s="359"/>
      <c r="M36" s="360"/>
      <c r="N36" s="360"/>
    </row>
    <row r="37" spans="1:14" ht="20.100000000000001" customHeight="1" x14ac:dyDescent="0.15">
      <c r="A37" s="80"/>
      <c r="B37" s="372"/>
      <c r="C37" s="373"/>
      <c r="D37" s="373"/>
      <c r="E37" s="373"/>
      <c r="F37" s="373"/>
      <c r="G37" s="374"/>
      <c r="H37" s="375"/>
      <c r="I37" s="376"/>
      <c r="J37" s="376"/>
      <c r="K37" s="376"/>
      <c r="L37" s="376"/>
      <c r="M37" s="376"/>
      <c r="N37" s="376"/>
    </row>
    <row r="38" spans="1:14" ht="20.100000000000001" customHeight="1" x14ac:dyDescent="0.15">
      <c r="A38" s="87"/>
      <c r="B38" s="372"/>
      <c r="C38" s="373"/>
      <c r="D38" s="373"/>
      <c r="E38" s="373"/>
      <c r="F38" s="373"/>
      <c r="G38" s="374"/>
      <c r="H38" s="375"/>
      <c r="I38" s="376"/>
      <c r="J38" s="376"/>
      <c r="K38" s="376"/>
      <c r="L38" s="376"/>
      <c r="M38" s="376"/>
      <c r="N38" s="376"/>
    </row>
    <row r="39" spans="1:14" ht="20.100000000000001" customHeight="1" x14ac:dyDescent="0.15">
      <c r="A39" s="94"/>
      <c r="B39" s="372"/>
      <c r="C39" s="373"/>
      <c r="D39" s="373"/>
      <c r="E39" s="373"/>
      <c r="F39" s="373"/>
      <c r="G39" s="374"/>
      <c r="H39" s="375"/>
      <c r="I39" s="376"/>
      <c r="J39" s="376"/>
      <c r="K39" s="376"/>
      <c r="L39" s="376"/>
      <c r="M39" s="376"/>
      <c r="N39" s="376"/>
    </row>
    <row r="40" spans="1:14" ht="20.100000000000001" customHeight="1" x14ac:dyDescent="0.15">
      <c r="A40" s="80"/>
      <c r="B40" s="372"/>
      <c r="C40" s="373"/>
      <c r="D40" s="373"/>
      <c r="E40" s="373"/>
      <c r="F40" s="373"/>
      <c r="G40" s="374"/>
      <c r="H40" s="375"/>
      <c r="I40" s="376"/>
      <c r="J40" s="376"/>
      <c r="K40" s="376"/>
      <c r="L40" s="376"/>
      <c r="M40" s="376"/>
      <c r="N40" s="376"/>
    </row>
    <row r="41" spans="1:14" ht="20.100000000000001" customHeight="1" x14ac:dyDescent="0.15">
      <c r="A41" s="80"/>
      <c r="B41" s="372"/>
      <c r="C41" s="373"/>
      <c r="D41" s="373"/>
      <c r="E41" s="373"/>
      <c r="F41" s="373"/>
      <c r="G41" s="374"/>
      <c r="H41" s="375"/>
      <c r="I41" s="376"/>
      <c r="J41" s="376"/>
      <c r="K41" s="376"/>
      <c r="L41" s="376"/>
      <c r="M41" s="376"/>
      <c r="N41" s="376"/>
    </row>
    <row r="42" spans="1:14" ht="20.100000000000001" customHeight="1" x14ac:dyDescent="0.15">
      <c r="A42" s="80"/>
      <c r="B42" s="372"/>
      <c r="C42" s="373"/>
      <c r="D42" s="373"/>
      <c r="E42" s="373"/>
      <c r="F42" s="373"/>
      <c r="G42" s="374"/>
      <c r="H42" s="375"/>
      <c r="I42" s="376"/>
      <c r="J42" s="376"/>
      <c r="K42" s="376"/>
      <c r="L42" s="376"/>
      <c r="M42" s="376"/>
      <c r="N42" s="376"/>
    </row>
    <row r="43" spans="1:14" ht="20.100000000000001" customHeight="1" thickBot="1" x14ac:dyDescent="0.2">
      <c r="A43" s="101"/>
      <c r="B43" s="377"/>
      <c r="C43" s="378"/>
      <c r="D43" s="378"/>
      <c r="E43" s="378"/>
      <c r="F43" s="378"/>
      <c r="G43" s="379"/>
      <c r="H43" s="380"/>
      <c r="I43" s="381"/>
      <c r="J43" s="381"/>
      <c r="K43" s="381"/>
      <c r="L43" s="381"/>
      <c r="M43" s="381"/>
      <c r="N43" s="381"/>
    </row>
    <row r="44" spans="1:14" ht="20.100000000000001" customHeight="1" x14ac:dyDescent="0.15">
      <c r="A44" s="289"/>
      <c r="B44" s="304"/>
      <c r="C44" s="289"/>
      <c r="D44" s="289"/>
      <c r="E44" s="289"/>
      <c r="F44" s="289"/>
      <c r="G44" s="305"/>
      <c r="H44" s="306"/>
      <c r="I44" s="306"/>
      <c r="J44" s="307"/>
      <c r="K44" s="307"/>
      <c r="L44" s="307"/>
      <c r="M44" s="307"/>
      <c r="N44" s="307"/>
    </row>
    <row r="45" spans="1:14" ht="20.100000000000001" customHeight="1" thickBot="1" x14ac:dyDescent="0.25">
      <c r="A45" s="102"/>
      <c r="B45" s="382"/>
      <c r="C45" s="382"/>
      <c r="D45" s="382"/>
      <c r="E45" s="382"/>
      <c r="F45" s="382"/>
      <c r="G45" s="382"/>
      <c r="H45" s="382"/>
      <c r="I45" s="382"/>
      <c r="J45" s="382"/>
      <c r="K45" s="103"/>
      <c r="L45" s="103"/>
      <c r="M45" s="104"/>
      <c r="N45" s="143"/>
    </row>
    <row r="46" spans="1:14" ht="20.100000000000001" customHeight="1" thickTop="1" thickBot="1" x14ac:dyDescent="0.2">
      <c r="A46" s="308" t="s">
        <v>115</v>
      </c>
      <c r="B46" s="383" t="s">
        <v>118</v>
      </c>
      <c r="C46" s="384"/>
      <c r="D46" s="384"/>
      <c r="E46" s="384"/>
      <c r="F46" s="385"/>
      <c r="G46" s="310" t="s">
        <v>78</v>
      </c>
      <c r="H46" s="309" t="s">
        <v>79</v>
      </c>
      <c r="I46" s="309"/>
      <c r="J46" s="386" t="s">
        <v>80</v>
      </c>
      <c r="K46" s="387"/>
      <c r="L46" s="386" t="s">
        <v>117</v>
      </c>
      <c r="M46" s="388"/>
      <c r="N46" s="388"/>
    </row>
    <row r="47" spans="1:14" ht="20.100000000000001" customHeight="1" x14ac:dyDescent="0.15">
      <c r="A47" s="106"/>
      <c r="B47" s="107"/>
      <c r="C47" s="108"/>
      <c r="D47" s="108"/>
      <c r="E47" s="108"/>
      <c r="F47" s="109"/>
      <c r="G47" s="110"/>
      <c r="H47" s="111"/>
      <c r="I47" s="112"/>
      <c r="J47" s="367">
        <f t="shared" ref="J47:J81" si="0">IF(G47=1,0,I47)</f>
        <v>0</v>
      </c>
      <c r="K47" s="368"/>
      <c r="L47" s="361">
        <f t="shared" ref="L47:L81" si="1">G47*I47</f>
        <v>0</v>
      </c>
      <c r="M47" s="362"/>
      <c r="N47" s="362"/>
    </row>
    <row r="48" spans="1:14" ht="20.100000000000001" customHeight="1" x14ac:dyDescent="0.15">
      <c r="A48" s="113"/>
      <c r="B48" s="114"/>
      <c r="C48" s="115"/>
      <c r="D48" s="115"/>
      <c r="E48" s="115"/>
      <c r="F48" s="116"/>
      <c r="G48" s="117"/>
      <c r="H48" s="118"/>
      <c r="I48" s="119"/>
      <c r="J48" s="357">
        <f t="shared" si="0"/>
        <v>0</v>
      </c>
      <c r="K48" s="358"/>
      <c r="L48" s="359">
        <f t="shared" si="1"/>
        <v>0</v>
      </c>
      <c r="M48" s="360"/>
      <c r="N48" s="360"/>
    </row>
    <row r="49" spans="1:14" ht="20.100000000000001" customHeight="1" x14ac:dyDescent="0.15">
      <c r="A49" s="113"/>
      <c r="B49" s="114"/>
      <c r="C49" s="115"/>
      <c r="D49" s="115"/>
      <c r="E49" s="115"/>
      <c r="F49" s="116"/>
      <c r="G49" s="117"/>
      <c r="H49" s="118"/>
      <c r="I49" s="119"/>
      <c r="J49" s="357">
        <f t="shared" si="0"/>
        <v>0</v>
      </c>
      <c r="K49" s="358"/>
      <c r="L49" s="359">
        <f t="shared" si="1"/>
        <v>0</v>
      </c>
      <c r="M49" s="360"/>
      <c r="N49" s="360"/>
    </row>
    <row r="50" spans="1:14" ht="20.100000000000001" customHeight="1" x14ac:dyDescent="0.15">
      <c r="A50" s="113"/>
      <c r="B50" s="114"/>
      <c r="C50" s="115"/>
      <c r="D50" s="115"/>
      <c r="E50" s="115"/>
      <c r="F50" s="116"/>
      <c r="G50" s="117"/>
      <c r="H50" s="118"/>
      <c r="I50" s="119"/>
      <c r="J50" s="357">
        <f t="shared" si="0"/>
        <v>0</v>
      </c>
      <c r="K50" s="358"/>
      <c r="L50" s="359">
        <f t="shared" si="1"/>
        <v>0</v>
      </c>
      <c r="M50" s="360"/>
      <c r="N50" s="360"/>
    </row>
    <row r="51" spans="1:14" ht="20.100000000000001" customHeight="1" x14ac:dyDescent="0.15">
      <c r="A51" s="120"/>
      <c r="B51" s="121"/>
      <c r="C51" s="122"/>
      <c r="D51" s="122"/>
      <c r="E51" s="122"/>
      <c r="F51" s="123"/>
      <c r="G51" s="124"/>
      <c r="H51" s="125"/>
      <c r="I51" s="126"/>
      <c r="J51" s="349">
        <f t="shared" si="0"/>
        <v>0</v>
      </c>
      <c r="K51" s="350"/>
      <c r="L51" s="351">
        <f t="shared" si="1"/>
        <v>0</v>
      </c>
      <c r="M51" s="352"/>
      <c r="N51" s="352"/>
    </row>
    <row r="52" spans="1:14" ht="20.100000000000001" customHeight="1" x14ac:dyDescent="0.15">
      <c r="A52" s="127"/>
      <c r="B52" s="128"/>
      <c r="C52" s="129"/>
      <c r="D52" s="129"/>
      <c r="E52" s="129"/>
      <c r="F52" s="130"/>
      <c r="G52" s="131"/>
      <c r="H52" s="132"/>
      <c r="I52" s="133"/>
      <c r="J52" s="353">
        <f t="shared" si="0"/>
        <v>0</v>
      </c>
      <c r="K52" s="354"/>
      <c r="L52" s="355">
        <f t="shared" si="1"/>
        <v>0</v>
      </c>
      <c r="M52" s="356"/>
      <c r="N52" s="356"/>
    </row>
    <row r="53" spans="1:14" ht="20.100000000000001" customHeight="1" x14ac:dyDescent="0.15">
      <c r="A53" s="113"/>
      <c r="B53" s="114"/>
      <c r="C53" s="115"/>
      <c r="D53" s="115"/>
      <c r="E53" s="115"/>
      <c r="F53" s="116"/>
      <c r="G53" s="117"/>
      <c r="H53" s="118"/>
      <c r="I53" s="119"/>
      <c r="J53" s="357">
        <f t="shared" si="0"/>
        <v>0</v>
      </c>
      <c r="K53" s="358"/>
      <c r="L53" s="359">
        <f t="shared" si="1"/>
        <v>0</v>
      </c>
      <c r="M53" s="360"/>
      <c r="N53" s="360"/>
    </row>
    <row r="54" spans="1:14" ht="20.100000000000001" customHeight="1" x14ac:dyDescent="0.15">
      <c r="A54" s="113"/>
      <c r="B54" s="114"/>
      <c r="C54" s="115"/>
      <c r="D54" s="115"/>
      <c r="E54" s="115"/>
      <c r="F54" s="116"/>
      <c r="G54" s="117"/>
      <c r="H54" s="118"/>
      <c r="I54" s="119"/>
      <c r="J54" s="357">
        <f t="shared" si="0"/>
        <v>0</v>
      </c>
      <c r="K54" s="358"/>
      <c r="L54" s="359">
        <f t="shared" si="1"/>
        <v>0</v>
      </c>
      <c r="M54" s="360"/>
      <c r="N54" s="360"/>
    </row>
    <row r="55" spans="1:14" ht="20.100000000000001" customHeight="1" x14ac:dyDescent="0.15">
      <c r="A55" s="113"/>
      <c r="B55" s="114"/>
      <c r="C55" s="115"/>
      <c r="D55" s="115"/>
      <c r="E55" s="115"/>
      <c r="F55" s="116"/>
      <c r="G55" s="117"/>
      <c r="H55" s="118"/>
      <c r="I55" s="119"/>
      <c r="J55" s="357">
        <f t="shared" si="0"/>
        <v>0</v>
      </c>
      <c r="K55" s="358"/>
      <c r="L55" s="359">
        <f t="shared" si="1"/>
        <v>0</v>
      </c>
      <c r="M55" s="360"/>
      <c r="N55" s="360"/>
    </row>
    <row r="56" spans="1:14" ht="20.100000000000001" customHeight="1" x14ac:dyDescent="0.15">
      <c r="A56" s="120"/>
      <c r="B56" s="121"/>
      <c r="C56" s="122"/>
      <c r="D56" s="122"/>
      <c r="E56" s="122"/>
      <c r="F56" s="123"/>
      <c r="G56" s="124"/>
      <c r="H56" s="125"/>
      <c r="I56" s="126"/>
      <c r="J56" s="349">
        <f t="shared" si="0"/>
        <v>0</v>
      </c>
      <c r="K56" s="350"/>
      <c r="L56" s="351">
        <f t="shared" si="1"/>
        <v>0</v>
      </c>
      <c r="M56" s="352"/>
      <c r="N56" s="352"/>
    </row>
    <row r="57" spans="1:14" ht="20.100000000000001" customHeight="1" x14ac:dyDescent="0.15">
      <c r="A57" s="127"/>
      <c r="B57" s="128"/>
      <c r="C57" s="129"/>
      <c r="D57" s="129"/>
      <c r="E57" s="129"/>
      <c r="F57" s="130"/>
      <c r="G57" s="131"/>
      <c r="H57" s="132"/>
      <c r="I57" s="133"/>
      <c r="J57" s="353">
        <f t="shared" si="0"/>
        <v>0</v>
      </c>
      <c r="K57" s="354"/>
      <c r="L57" s="355">
        <f t="shared" si="1"/>
        <v>0</v>
      </c>
      <c r="M57" s="356"/>
      <c r="N57" s="356"/>
    </row>
    <row r="58" spans="1:14" ht="20.100000000000001" customHeight="1" x14ac:dyDescent="0.15">
      <c r="A58" s="113"/>
      <c r="B58" s="114"/>
      <c r="C58" s="115"/>
      <c r="D58" s="115"/>
      <c r="E58" s="115"/>
      <c r="F58" s="116"/>
      <c r="G58" s="117"/>
      <c r="H58" s="118"/>
      <c r="I58" s="119"/>
      <c r="J58" s="357">
        <f t="shared" si="0"/>
        <v>0</v>
      </c>
      <c r="K58" s="358"/>
      <c r="L58" s="359">
        <f t="shared" si="1"/>
        <v>0</v>
      </c>
      <c r="M58" s="360"/>
      <c r="N58" s="360"/>
    </row>
    <row r="59" spans="1:14" ht="20.100000000000001" customHeight="1" x14ac:dyDescent="0.15">
      <c r="A59" s="113"/>
      <c r="B59" s="114"/>
      <c r="C59" s="115"/>
      <c r="D59" s="115"/>
      <c r="E59" s="115"/>
      <c r="F59" s="116"/>
      <c r="G59" s="117"/>
      <c r="H59" s="118"/>
      <c r="I59" s="119"/>
      <c r="J59" s="357">
        <f t="shared" si="0"/>
        <v>0</v>
      </c>
      <c r="K59" s="358"/>
      <c r="L59" s="359">
        <f t="shared" si="1"/>
        <v>0</v>
      </c>
      <c r="M59" s="360"/>
      <c r="N59" s="360"/>
    </row>
    <row r="60" spans="1:14" ht="20.100000000000001" customHeight="1" x14ac:dyDescent="0.15">
      <c r="A60" s="113"/>
      <c r="B60" s="114"/>
      <c r="C60" s="115"/>
      <c r="D60" s="115"/>
      <c r="E60" s="115"/>
      <c r="F60" s="116"/>
      <c r="G60" s="117"/>
      <c r="H60" s="118"/>
      <c r="I60" s="119"/>
      <c r="J60" s="357">
        <f t="shared" si="0"/>
        <v>0</v>
      </c>
      <c r="K60" s="358"/>
      <c r="L60" s="359">
        <f t="shared" si="1"/>
        <v>0</v>
      </c>
      <c r="M60" s="360"/>
      <c r="N60" s="360"/>
    </row>
    <row r="61" spans="1:14" ht="20.100000000000001" customHeight="1" x14ac:dyDescent="0.15">
      <c r="A61" s="120"/>
      <c r="B61" s="121"/>
      <c r="C61" s="122"/>
      <c r="D61" s="122"/>
      <c r="E61" s="122"/>
      <c r="F61" s="123"/>
      <c r="G61" s="124"/>
      <c r="H61" s="125"/>
      <c r="I61" s="126"/>
      <c r="J61" s="349">
        <f t="shared" si="0"/>
        <v>0</v>
      </c>
      <c r="K61" s="350"/>
      <c r="L61" s="351">
        <f t="shared" si="1"/>
        <v>0</v>
      </c>
      <c r="M61" s="352"/>
      <c r="N61" s="352"/>
    </row>
    <row r="62" spans="1:14" ht="20.100000000000001" customHeight="1" x14ac:dyDescent="0.15">
      <c r="A62" s="127"/>
      <c r="B62" s="128"/>
      <c r="C62" s="129"/>
      <c r="D62" s="129"/>
      <c r="E62" s="129"/>
      <c r="F62" s="130"/>
      <c r="G62" s="131"/>
      <c r="H62" s="132"/>
      <c r="I62" s="133"/>
      <c r="J62" s="353">
        <f t="shared" si="0"/>
        <v>0</v>
      </c>
      <c r="K62" s="354"/>
      <c r="L62" s="355">
        <f t="shared" si="1"/>
        <v>0</v>
      </c>
      <c r="M62" s="356"/>
      <c r="N62" s="356"/>
    </row>
    <row r="63" spans="1:14" ht="20.100000000000001" customHeight="1" x14ac:dyDescent="0.15">
      <c r="A63" s="113"/>
      <c r="B63" s="114"/>
      <c r="C63" s="115"/>
      <c r="D63" s="115"/>
      <c r="E63" s="115"/>
      <c r="F63" s="116"/>
      <c r="G63" s="117"/>
      <c r="H63" s="118"/>
      <c r="I63" s="119"/>
      <c r="J63" s="357">
        <f t="shared" si="0"/>
        <v>0</v>
      </c>
      <c r="K63" s="358"/>
      <c r="L63" s="359">
        <f t="shared" si="1"/>
        <v>0</v>
      </c>
      <c r="M63" s="360"/>
      <c r="N63" s="360"/>
    </row>
    <row r="64" spans="1:14" ht="20.100000000000001" customHeight="1" x14ac:dyDescent="0.15">
      <c r="A64" s="113"/>
      <c r="B64" s="114"/>
      <c r="C64" s="115"/>
      <c r="D64" s="115"/>
      <c r="E64" s="115"/>
      <c r="F64" s="116"/>
      <c r="G64" s="117"/>
      <c r="H64" s="118"/>
      <c r="I64" s="119"/>
      <c r="J64" s="357">
        <f t="shared" si="0"/>
        <v>0</v>
      </c>
      <c r="K64" s="358"/>
      <c r="L64" s="359">
        <f t="shared" si="1"/>
        <v>0</v>
      </c>
      <c r="M64" s="360"/>
      <c r="N64" s="360"/>
    </row>
    <row r="65" spans="1:14" ht="20.100000000000001" customHeight="1" x14ac:dyDescent="0.15">
      <c r="A65" s="113"/>
      <c r="B65" s="114"/>
      <c r="C65" s="115"/>
      <c r="D65" s="115"/>
      <c r="E65" s="115"/>
      <c r="F65" s="116"/>
      <c r="G65" s="117"/>
      <c r="H65" s="118"/>
      <c r="I65" s="119"/>
      <c r="J65" s="357">
        <f t="shared" si="0"/>
        <v>0</v>
      </c>
      <c r="K65" s="358"/>
      <c r="L65" s="359">
        <f t="shared" si="1"/>
        <v>0</v>
      </c>
      <c r="M65" s="360"/>
      <c r="N65" s="360"/>
    </row>
    <row r="66" spans="1:14" ht="20.100000000000001" customHeight="1" x14ac:dyDescent="0.15">
      <c r="A66" s="120"/>
      <c r="B66" s="121"/>
      <c r="C66" s="122"/>
      <c r="D66" s="122"/>
      <c r="E66" s="122"/>
      <c r="F66" s="123"/>
      <c r="G66" s="124"/>
      <c r="H66" s="125"/>
      <c r="I66" s="126"/>
      <c r="J66" s="349">
        <f t="shared" si="0"/>
        <v>0</v>
      </c>
      <c r="K66" s="350"/>
      <c r="L66" s="351">
        <f t="shared" si="1"/>
        <v>0</v>
      </c>
      <c r="M66" s="352"/>
      <c r="N66" s="352"/>
    </row>
    <row r="67" spans="1:14" ht="20.100000000000001" customHeight="1" x14ac:dyDescent="0.15">
      <c r="A67" s="127"/>
      <c r="B67" s="128"/>
      <c r="C67" s="129"/>
      <c r="D67" s="129"/>
      <c r="E67" s="129"/>
      <c r="F67" s="130"/>
      <c r="G67" s="131"/>
      <c r="H67" s="132"/>
      <c r="I67" s="133"/>
      <c r="J67" s="353">
        <f t="shared" si="0"/>
        <v>0</v>
      </c>
      <c r="K67" s="354"/>
      <c r="L67" s="355">
        <f t="shared" si="1"/>
        <v>0</v>
      </c>
      <c r="M67" s="356"/>
      <c r="N67" s="356"/>
    </row>
    <row r="68" spans="1:14" ht="20.100000000000001" customHeight="1" x14ac:dyDescent="0.15">
      <c r="A68" s="113"/>
      <c r="B68" s="114"/>
      <c r="C68" s="115"/>
      <c r="D68" s="115"/>
      <c r="E68" s="115"/>
      <c r="F68" s="116"/>
      <c r="G68" s="117"/>
      <c r="H68" s="118"/>
      <c r="I68" s="119"/>
      <c r="J68" s="357">
        <f t="shared" si="0"/>
        <v>0</v>
      </c>
      <c r="K68" s="358"/>
      <c r="L68" s="359">
        <f t="shared" si="1"/>
        <v>0</v>
      </c>
      <c r="M68" s="360"/>
      <c r="N68" s="360"/>
    </row>
    <row r="69" spans="1:14" ht="20.100000000000001" customHeight="1" x14ac:dyDescent="0.15">
      <c r="A69" s="113"/>
      <c r="B69" s="114"/>
      <c r="C69" s="115"/>
      <c r="D69" s="115"/>
      <c r="E69" s="115"/>
      <c r="F69" s="116"/>
      <c r="G69" s="117"/>
      <c r="H69" s="118"/>
      <c r="I69" s="119"/>
      <c r="J69" s="357">
        <f t="shared" si="0"/>
        <v>0</v>
      </c>
      <c r="K69" s="358"/>
      <c r="L69" s="359">
        <f t="shared" si="1"/>
        <v>0</v>
      </c>
      <c r="M69" s="360"/>
      <c r="N69" s="360"/>
    </row>
    <row r="70" spans="1:14" ht="20.100000000000001" customHeight="1" x14ac:dyDescent="0.15">
      <c r="A70" s="113"/>
      <c r="B70" s="114"/>
      <c r="C70" s="115"/>
      <c r="D70" s="115"/>
      <c r="E70" s="115"/>
      <c r="F70" s="116"/>
      <c r="G70" s="117"/>
      <c r="H70" s="118"/>
      <c r="I70" s="119"/>
      <c r="J70" s="357">
        <f t="shared" si="0"/>
        <v>0</v>
      </c>
      <c r="K70" s="358"/>
      <c r="L70" s="359">
        <f t="shared" si="1"/>
        <v>0</v>
      </c>
      <c r="M70" s="360"/>
      <c r="N70" s="360"/>
    </row>
    <row r="71" spans="1:14" ht="20.100000000000001" customHeight="1" x14ac:dyDescent="0.15">
      <c r="A71" s="120"/>
      <c r="B71" s="121"/>
      <c r="C71" s="122"/>
      <c r="D71" s="122"/>
      <c r="E71" s="122"/>
      <c r="F71" s="123"/>
      <c r="G71" s="124"/>
      <c r="H71" s="125"/>
      <c r="I71" s="126"/>
      <c r="J71" s="349">
        <f t="shared" si="0"/>
        <v>0</v>
      </c>
      <c r="K71" s="350"/>
      <c r="L71" s="351">
        <f t="shared" si="1"/>
        <v>0</v>
      </c>
      <c r="M71" s="352"/>
      <c r="N71" s="352"/>
    </row>
    <row r="72" spans="1:14" ht="20.100000000000001" customHeight="1" x14ac:dyDescent="0.15">
      <c r="A72" s="127"/>
      <c r="B72" s="128"/>
      <c r="C72" s="129"/>
      <c r="D72" s="129"/>
      <c r="E72" s="129"/>
      <c r="F72" s="130"/>
      <c r="G72" s="131"/>
      <c r="H72" s="132"/>
      <c r="I72" s="133"/>
      <c r="J72" s="353">
        <f t="shared" si="0"/>
        <v>0</v>
      </c>
      <c r="K72" s="354"/>
      <c r="L72" s="355">
        <f t="shared" si="1"/>
        <v>0</v>
      </c>
      <c r="M72" s="356"/>
      <c r="N72" s="356"/>
    </row>
    <row r="73" spans="1:14" ht="20.100000000000001" customHeight="1" x14ac:dyDescent="0.15">
      <c r="A73" s="113"/>
      <c r="B73" s="114"/>
      <c r="C73" s="115"/>
      <c r="D73" s="115"/>
      <c r="E73" s="115"/>
      <c r="F73" s="116"/>
      <c r="G73" s="117"/>
      <c r="H73" s="118"/>
      <c r="I73" s="119"/>
      <c r="J73" s="357">
        <f t="shared" si="0"/>
        <v>0</v>
      </c>
      <c r="K73" s="358"/>
      <c r="L73" s="359">
        <f t="shared" si="1"/>
        <v>0</v>
      </c>
      <c r="M73" s="360"/>
      <c r="N73" s="360"/>
    </row>
    <row r="74" spans="1:14" ht="20.100000000000001" customHeight="1" x14ac:dyDescent="0.15">
      <c r="A74" s="113"/>
      <c r="B74" s="114"/>
      <c r="C74" s="115"/>
      <c r="D74" s="115"/>
      <c r="E74" s="115"/>
      <c r="F74" s="116"/>
      <c r="G74" s="117"/>
      <c r="H74" s="118"/>
      <c r="I74" s="119"/>
      <c r="J74" s="357">
        <f t="shared" si="0"/>
        <v>0</v>
      </c>
      <c r="K74" s="358"/>
      <c r="L74" s="359">
        <f t="shared" si="1"/>
        <v>0</v>
      </c>
      <c r="M74" s="360"/>
      <c r="N74" s="360"/>
    </row>
    <row r="75" spans="1:14" ht="20.100000000000001" customHeight="1" x14ac:dyDescent="0.15">
      <c r="A75" s="113"/>
      <c r="B75" s="114"/>
      <c r="C75" s="115"/>
      <c r="D75" s="115"/>
      <c r="E75" s="115"/>
      <c r="F75" s="116"/>
      <c r="G75" s="117"/>
      <c r="H75" s="118"/>
      <c r="I75" s="119"/>
      <c r="J75" s="357">
        <f t="shared" si="0"/>
        <v>0</v>
      </c>
      <c r="K75" s="358"/>
      <c r="L75" s="359">
        <f t="shared" si="1"/>
        <v>0</v>
      </c>
      <c r="M75" s="360"/>
      <c r="N75" s="360"/>
    </row>
    <row r="76" spans="1:14" ht="20.100000000000001" customHeight="1" x14ac:dyDescent="0.15">
      <c r="A76" s="120"/>
      <c r="B76" s="121"/>
      <c r="C76" s="122"/>
      <c r="D76" s="122"/>
      <c r="E76" s="122"/>
      <c r="F76" s="123"/>
      <c r="G76" s="124"/>
      <c r="H76" s="125"/>
      <c r="I76" s="126"/>
      <c r="J76" s="349">
        <f t="shared" si="0"/>
        <v>0</v>
      </c>
      <c r="K76" s="350"/>
      <c r="L76" s="351">
        <f t="shared" si="1"/>
        <v>0</v>
      </c>
      <c r="M76" s="352"/>
      <c r="N76" s="352"/>
    </row>
    <row r="77" spans="1:14" ht="20.100000000000001" customHeight="1" x14ac:dyDescent="0.15">
      <c r="A77" s="127"/>
      <c r="B77" s="128"/>
      <c r="C77" s="129"/>
      <c r="D77" s="129"/>
      <c r="E77" s="129"/>
      <c r="F77" s="130"/>
      <c r="G77" s="131"/>
      <c r="H77" s="132"/>
      <c r="I77" s="133"/>
      <c r="J77" s="353">
        <f t="shared" si="0"/>
        <v>0</v>
      </c>
      <c r="K77" s="354"/>
      <c r="L77" s="355">
        <f t="shared" si="1"/>
        <v>0</v>
      </c>
      <c r="M77" s="356"/>
      <c r="N77" s="356"/>
    </row>
    <row r="78" spans="1:14" ht="20.100000000000001" customHeight="1" x14ac:dyDescent="0.15">
      <c r="A78" s="113"/>
      <c r="B78" s="114"/>
      <c r="C78" s="115"/>
      <c r="D78" s="115"/>
      <c r="E78" s="115"/>
      <c r="F78" s="116"/>
      <c r="G78" s="117"/>
      <c r="H78" s="118"/>
      <c r="I78" s="119"/>
      <c r="J78" s="357">
        <f t="shared" si="0"/>
        <v>0</v>
      </c>
      <c r="K78" s="358"/>
      <c r="L78" s="359">
        <f t="shared" si="1"/>
        <v>0</v>
      </c>
      <c r="M78" s="360"/>
      <c r="N78" s="360"/>
    </row>
    <row r="79" spans="1:14" ht="20.100000000000001" customHeight="1" x14ac:dyDescent="0.15">
      <c r="A79" s="113"/>
      <c r="B79" s="114"/>
      <c r="C79" s="115"/>
      <c r="D79" s="115"/>
      <c r="E79" s="115"/>
      <c r="F79" s="116"/>
      <c r="G79" s="117"/>
      <c r="H79" s="118"/>
      <c r="I79" s="119"/>
      <c r="J79" s="357">
        <f t="shared" si="0"/>
        <v>0</v>
      </c>
      <c r="K79" s="358"/>
      <c r="L79" s="359">
        <f t="shared" si="1"/>
        <v>0</v>
      </c>
      <c r="M79" s="360"/>
      <c r="N79" s="360"/>
    </row>
    <row r="80" spans="1:14" ht="20.100000000000001" customHeight="1" x14ac:dyDescent="0.15">
      <c r="A80" s="113"/>
      <c r="B80" s="114"/>
      <c r="C80" s="115"/>
      <c r="D80" s="115"/>
      <c r="E80" s="115"/>
      <c r="F80" s="116"/>
      <c r="G80" s="117"/>
      <c r="H80" s="118"/>
      <c r="I80" s="119"/>
      <c r="J80" s="357">
        <f t="shared" si="0"/>
        <v>0</v>
      </c>
      <c r="K80" s="358"/>
      <c r="L80" s="359">
        <f t="shared" si="1"/>
        <v>0</v>
      </c>
      <c r="M80" s="360"/>
      <c r="N80" s="360"/>
    </row>
    <row r="81" spans="1:14" ht="20.100000000000001" customHeight="1" thickBot="1" x14ac:dyDescent="0.2">
      <c r="A81" s="134"/>
      <c r="B81" s="135"/>
      <c r="C81" s="136"/>
      <c r="D81" s="136"/>
      <c r="E81" s="136"/>
      <c r="F81" s="137"/>
      <c r="G81" s="138"/>
      <c r="H81" s="139"/>
      <c r="I81" s="140"/>
      <c r="J81" s="389">
        <f t="shared" si="0"/>
        <v>0</v>
      </c>
      <c r="K81" s="390"/>
      <c r="L81" s="391">
        <f t="shared" si="1"/>
        <v>0</v>
      </c>
      <c r="M81" s="392"/>
      <c r="N81" s="392"/>
    </row>
    <row r="82" spans="1:14" ht="20.100000000000001" customHeight="1" x14ac:dyDescent="0.15">
      <c r="A82" s="102"/>
      <c r="B82" s="311"/>
      <c r="C82" s="102"/>
      <c r="D82" s="102"/>
      <c r="E82" s="102"/>
      <c r="F82" s="102"/>
      <c r="G82" s="305">
        <v>1</v>
      </c>
      <c r="H82" s="305"/>
      <c r="I82" s="305"/>
      <c r="J82" s="102"/>
      <c r="K82" s="102"/>
      <c r="L82" s="102"/>
      <c r="M82" s="102"/>
      <c r="N82" s="102"/>
    </row>
    <row r="83" spans="1:14" ht="20.100000000000001" customHeight="1" x14ac:dyDescent="0.15">
      <c r="A83" s="102"/>
      <c r="B83" s="311"/>
      <c r="C83" s="102"/>
      <c r="D83" s="102"/>
      <c r="E83" s="102"/>
      <c r="F83" s="102"/>
      <c r="G83" s="102"/>
      <c r="H83" s="305"/>
      <c r="I83" s="305"/>
      <c r="J83" s="305"/>
      <c r="K83" s="305"/>
      <c r="L83" s="312"/>
      <c r="M83" s="305"/>
      <c r="N83" s="305"/>
    </row>
    <row r="84" spans="1:14" ht="20.100000000000001" customHeight="1" x14ac:dyDescent="0.15">
      <c r="A84" s="102"/>
      <c r="B84" s="311"/>
      <c r="C84" s="102"/>
      <c r="D84" s="102"/>
      <c r="E84" s="102"/>
      <c r="F84" s="102"/>
      <c r="G84" s="102"/>
      <c r="H84" s="305"/>
      <c r="I84" s="305"/>
      <c r="J84" s="102"/>
      <c r="K84" s="102"/>
      <c r="L84" s="102"/>
      <c r="M84" s="102"/>
      <c r="N84" s="102"/>
    </row>
    <row r="85" spans="1:14" ht="20.100000000000001" customHeight="1" thickBot="1" x14ac:dyDescent="0.2">
      <c r="A85" s="102"/>
      <c r="B85" s="382"/>
      <c r="C85" s="382"/>
      <c r="D85" s="382"/>
      <c r="E85" s="382"/>
      <c r="F85" s="382"/>
      <c r="G85" s="382"/>
      <c r="H85" s="382"/>
      <c r="I85" s="382"/>
      <c r="J85" s="382"/>
      <c r="K85" s="102"/>
      <c r="L85" s="102"/>
      <c r="M85" s="141"/>
      <c r="N85" s="141"/>
    </row>
    <row r="86" spans="1:14" ht="20.100000000000001" customHeight="1" thickTop="1" thickBot="1" x14ac:dyDescent="0.2">
      <c r="A86" s="297" t="s">
        <v>115</v>
      </c>
      <c r="B86" s="393" t="s">
        <v>118</v>
      </c>
      <c r="C86" s="394"/>
      <c r="D86" s="394"/>
      <c r="E86" s="394"/>
      <c r="F86" s="395"/>
      <c r="G86" s="300" t="s">
        <v>78</v>
      </c>
      <c r="H86" s="309" t="s">
        <v>79</v>
      </c>
      <c r="I86" s="309"/>
      <c r="J86" s="386" t="s">
        <v>80</v>
      </c>
      <c r="K86" s="387"/>
      <c r="L86" s="386" t="s">
        <v>117</v>
      </c>
      <c r="M86" s="388"/>
      <c r="N86" s="388"/>
    </row>
    <row r="87" spans="1:14" ht="20.100000000000001" customHeight="1" x14ac:dyDescent="0.15">
      <c r="A87" s="106"/>
      <c r="B87" s="107"/>
      <c r="C87" s="108"/>
      <c r="D87" s="108"/>
      <c r="E87" s="108"/>
      <c r="F87" s="109"/>
      <c r="G87" s="110"/>
      <c r="H87" s="111"/>
      <c r="I87" s="142"/>
      <c r="J87" s="367">
        <f t="shared" ref="J87:J121" si="2">IF(G87=1,0,I87)</f>
        <v>0</v>
      </c>
      <c r="K87" s="368"/>
      <c r="L87" s="361">
        <f t="shared" ref="L87:L121" si="3">G87*I87</f>
        <v>0</v>
      </c>
      <c r="M87" s="362"/>
      <c r="N87" s="362"/>
    </row>
    <row r="88" spans="1:14" ht="20.100000000000001" customHeight="1" x14ac:dyDescent="0.15">
      <c r="A88" s="113"/>
      <c r="B88" s="114"/>
      <c r="C88" s="115"/>
      <c r="D88" s="115"/>
      <c r="E88" s="115"/>
      <c r="F88" s="116"/>
      <c r="G88" s="117"/>
      <c r="H88" s="118"/>
      <c r="I88" s="119"/>
      <c r="J88" s="357">
        <f t="shared" si="2"/>
        <v>0</v>
      </c>
      <c r="K88" s="358"/>
      <c r="L88" s="359">
        <f t="shared" si="3"/>
        <v>0</v>
      </c>
      <c r="M88" s="360"/>
      <c r="N88" s="360"/>
    </row>
    <row r="89" spans="1:14" ht="20.100000000000001" customHeight="1" x14ac:dyDescent="0.15">
      <c r="A89" s="113"/>
      <c r="B89" s="114"/>
      <c r="C89" s="115"/>
      <c r="D89" s="115"/>
      <c r="E89" s="115"/>
      <c r="F89" s="116"/>
      <c r="G89" s="117"/>
      <c r="H89" s="118"/>
      <c r="I89" s="119"/>
      <c r="J89" s="357">
        <f t="shared" si="2"/>
        <v>0</v>
      </c>
      <c r="K89" s="358"/>
      <c r="L89" s="359">
        <f t="shared" si="3"/>
        <v>0</v>
      </c>
      <c r="M89" s="360"/>
      <c r="N89" s="360"/>
    </row>
    <row r="90" spans="1:14" ht="20.100000000000001" customHeight="1" x14ac:dyDescent="0.15">
      <c r="A90" s="113"/>
      <c r="B90" s="114"/>
      <c r="C90" s="115"/>
      <c r="D90" s="115"/>
      <c r="E90" s="115"/>
      <c r="F90" s="116"/>
      <c r="G90" s="117"/>
      <c r="H90" s="118"/>
      <c r="I90" s="119"/>
      <c r="J90" s="357">
        <f t="shared" si="2"/>
        <v>0</v>
      </c>
      <c r="K90" s="358"/>
      <c r="L90" s="359">
        <f t="shared" si="3"/>
        <v>0</v>
      </c>
      <c r="M90" s="360"/>
      <c r="N90" s="360"/>
    </row>
    <row r="91" spans="1:14" ht="20.100000000000001" customHeight="1" x14ac:dyDescent="0.15">
      <c r="A91" s="120"/>
      <c r="B91" s="121"/>
      <c r="C91" s="122"/>
      <c r="D91" s="122"/>
      <c r="E91" s="122"/>
      <c r="F91" s="123"/>
      <c r="G91" s="124"/>
      <c r="H91" s="125"/>
      <c r="I91" s="126"/>
      <c r="J91" s="349">
        <f t="shared" si="2"/>
        <v>0</v>
      </c>
      <c r="K91" s="350"/>
      <c r="L91" s="351">
        <f t="shared" si="3"/>
        <v>0</v>
      </c>
      <c r="M91" s="352"/>
      <c r="N91" s="352"/>
    </row>
    <row r="92" spans="1:14" ht="20.100000000000001" customHeight="1" x14ac:dyDescent="0.15">
      <c r="A92" s="127"/>
      <c r="B92" s="128"/>
      <c r="C92" s="129"/>
      <c r="D92" s="129"/>
      <c r="E92" s="129"/>
      <c r="F92" s="130"/>
      <c r="G92" s="131"/>
      <c r="H92" s="132"/>
      <c r="I92" s="133"/>
      <c r="J92" s="353">
        <f t="shared" si="2"/>
        <v>0</v>
      </c>
      <c r="K92" s="354"/>
      <c r="L92" s="355">
        <f t="shared" si="3"/>
        <v>0</v>
      </c>
      <c r="M92" s="356"/>
      <c r="N92" s="356"/>
    </row>
    <row r="93" spans="1:14" ht="20.100000000000001" customHeight="1" x14ac:dyDescent="0.15">
      <c r="A93" s="113"/>
      <c r="B93" s="114"/>
      <c r="C93" s="115"/>
      <c r="D93" s="115"/>
      <c r="E93" s="115"/>
      <c r="F93" s="116"/>
      <c r="G93" s="117"/>
      <c r="H93" s="118"/>
      <c r="I93" s="119"/>
      <c r="J93" s="357">
        <f t="shared" si="2"/>
        <v>0</v>
      </c>
      <c r="K93" s="358"/>
      <c r="L93" s="359">
        <f t="shared" si="3"/>
        <v>0</v>
      </c>
      <c r="M93" s="360"/>
      <c r="N93" s="360"/>
    </row>
    <row r="94" spans="1:14" ht="20.100000000000001" customHeight="1" x14ac:dyDescent="0.15">
      <c r="A94" s="113"/>
      <c r="B94" s="114"/>
      <c r="C94" s="115"/>
      <c r="D94" s="115"/>
      <c r="E94" s="115"/>
      <c r="F94" s="116"/>
      <c r="G94" s="117"/>
      <c r="H94" s="118"/>
      <c r="I94" s="119"/>
      <c r="J94" s="357">
        <f t="shared" si="2"/>
        <v>0</v>
      </c>
      <c r="K94" s="358"/>
      <c r="L94" s="359">
        <f t="shared" si="3"/>
        <v>0</v>
      </c>
      <c r="M94" s="360"/>
      <c r="N94" s="360"/>
    </row>
    <row r="95" spans="1:14" ht="20.100000000000001" customHeight="1" x14ac:dyDescent="0.15">
      <c r="A95" s="113"/>
      <c r="B95" s="114"/>
      <c r="C95" s="115"/>
      <c r="D95" s="115"/>
      <c r="E95" s="115"/>
      <c r="F95" s="116"/>
      <c r="G95" s="117"/>
      <c r="H95" s="118"/>
      <c r="I95" s="119"/>
      <c r="J95" s="357">
        <f t="shared" si="2"/>
        <v>0</v>
      </c>
      <c r="K95" s="358"/>
      <c r="L95" s="359">
        <f t="shared" si="3"/>
        <v>0</v>
      </c>
      <c r="M95" s="360"/>
      <c r="N95" s="360"/>
    </row>
    <row r="96" spans="1:14" ht="20.100000000000001" customHeight="1" x14ac:dyDescent="0.15">
      <c r="A96" s="120"/>
      <c r="B96" s="121"/>
      <c r="C96" s="122"/>
      <c r="D96" s="122"/>
      <c r="E96" s="122"/>
      <c r="F96" s="123"/>
      <c r="G96" s="124"/>
      <c r="H96" s="125"/>
      <c r="I96" s="126"/>
      <c r="J96" s="349">
        <f t="shared" si="2"/>
        <v>0</v>
      </c>
      <c r="K96" s="350"/>
      <c r="L96" s="351">
        <f t="shared" si="3"/>
        <v>0</v>
      </c>
      <c r="M96" s="352"/>
      <c r="N96" s="352"/>
    </row>
    <row r="97" spans="1:14" ht="20.100000000000001" customHeight="1" x14ac:dyDescent="0.15">
      <c r="A97" s="127"/>
      <c r="B97" s="128"/>
      <c r="C97" s="129"/>
      <c r="D97" s="129"/>
      <c r="E97" s="129"/>
      <c r="F97" s="130"/>
      <c r="G97" s="131"/>
      <c r="H97" s="132"/>
      <c r="I97" s="133"/>
      <c r="J97" s="353">
        <f t="shared" si="2"/>
        <v>0</v>
      </c>
      <c r="K97" s="354"/>
      <c r="L97" s="355">
        <f t="shared" si="3"/>
        <v>0</v>
      </c>
      <c r="M97" s="356"/>
      <c r="N97" s="356"/>
    </row>
    <row r="98" spans="1:14" ht="20.100000000000001" customHeight="1" x14ac:dyDescent="0.15">
      <c r="A98" s="113"/>
      <c r="B98" s="114"/>
      <c r="C98" s="115"/>
      <c r="D98" s="115"/>
      <c r="E98" s="115"/>
      <c r="F98" s="116"/>
      <c r="G98" s="117"/>
      <c r="H98" s="118"/>
      <c r="I98" s="119"/>
      <c r="J98" s="357">
        <f t="shared" si="2"/>
        <v>0</v>
      </c>
      <c r="K98" s="358"/>
      <c r="L98" s="359">
        <f t="shared" si="3"/>
        <v>0</v>
      </c>
      <c r="M98" s="360"/>
      <c r="N98" s="360"/>
    </row>
    <row r="99" spans="1:14" ht="20.100000000000001" customHeight="1" x14ac:dyDescent="0.15">
      <c r="A99" s="113"/>
      <c r="B99" s="114"/>
      <c r="C99" s="115"/>
      <c r="D99" s="115"/>
      <c r="E99" s="115"/>
      <c r="F99" s="116"/>
      <c r="G99" s="117"/>
      <c r="H99" s="118"/>
      <c r="I99" s="119"/>
      <c r="J99" s="357">
        <f t="shared" si="2"/>
        <v>0</v>
      </c>
      <c r="K99" s="358"/>
      <c r="L99" s="359">
        <f t="shared" si="3"/>
        <v>0</v>
      </c>
      <c r="M99" s="360"/>
      <c r="N99" s="360"/>
    </row>
    <row r="100" spans="1:14" ht="20.100000000000001" customHeight="1" x14ac:dyDescent="0.15">
      <c r="A100" s="113"/>
      <c r="B100" s="114"/>
      <c r="C100" s="115"/>
      <c r="D100" s="115"/>
      <c r="E100" s="115"/>
      <c r="F100" s="116"/>
      <c r="G100" s="117"/>
      <c r="H100" s="118"/>
      <c r="I100" s="119"/>
      <c r="J100" s="357">
        <f t="shared" si="2"/>
        <v>0</v>
      </c>
      <c r="K100" s="358"/>
      <c r="L100" s="359">
        <f t="shared" si="3"/>
        <v>0</v>
      </c>
      <c r="M100" s="360"/>
      <c r="N100" s="360"/>
    </row>
    <row r="101" spans="1:14" ht="20.100000000000001" customHeight="1" x14ac:dyDescent="0.15">
      <c r="A101" s="120"/>
      <c r="B101" s="121"/>
      <c r="C101" s="122"/>
      <c r="D101" s="122"/>
      <c r="E101" s="122"/>
      <c r="F101" s="123"/>
      <c r="G101" s="124"/>
      <c r="H101" s="125"/>
      <c r="I101" s="126"/>
      <c r="J101" s="349">
        <f t="shared" si="2"/>
        <v>0</v>
      </c>
      <c r="K101" s="350"/>
      <c r="L101" s="351">
        <f t="shared" si="3"/>
        <v>0</v>
      </c>
      <c r="M101" s="352"/>
      <c r="N101" s="352"/>
    </row>
    <row r="102" spans="1:14" ht="20.100000000000001" customHeight="1" x14ac:dyDescent="0.15">
      <c r="A102" s="127"/>
      <c r="B102" s="128"/>
      <c r="C102" s="129"/>
      <c r="D102" s="129"/>
      <c r="E102" s="129"/>
      <c r="F102" s="130"/>
      <c r="G102" s="131"/>
      <c r="H102" s="132"/>
      <c r="I102" s="133"/>
      <c r="J102" s="353">
        <f t="shared" si="2"/>
        <v>0</v>
      </c>
      <c r="K102" s="354"/>
      <c r="L102" s="355">
        <f t="shared" si="3"/>
        <v>0</v>
      </c>
      <c r="M102" s="356"/>
      <c r="N102" s="356"/>
    </row>
    <row r="103" spans="1:14" ht="20.100000000000001" customHeight="1" x14ac:dyDescent="0.15">
      <c r="A103" s="113"/>
      <c r="B103" s="114"/>
      <c r="C103" s="115"/>
      <c r="D103" s="115"/>
      <c r="E103" s="115"/>
      <c r="F103" s="116"/>
      <c r="G103" s="117"/>
      <c r="H103" s="118"/>
      <c r="I103" s="119"/>
      <c r="J103" s="357">
        <f t="shared" si="2"/>
        <v>0</v>
      </c>
      <c r="K103" s="358"/>
      <c r="L103" s="359">
        <f t="shared" si="3"/>
        <v>0</v>
      </c>
      <c r="M103" s="360"/>
      <c r="N103" s="360"/>
    </row>
    <row r="104" spans="1:14" ht="20.100000000000001" customHeight="1" x14ac:dyDescent="0.15">
      <c r="A104" s="113"/>
      <c r="B104" s="114"/>
      <c r="C104" s="115"/>
      <c r="D104" s="115"/>
      <c r="E104" s="115"/>
      <c r="F104" s="116"/>
      <c r="G104" s="117"/>
      <c r="H104" s="118"/>
      <c r="I104" s="119"/>
      <c r="J104" s="357">
        <f t="shared" si="2"/>
        <v>0</v>
      </c>
      <c r="K104" s="358"/>
      <c r="L104" s="359">
        <f t="shared" si="3"/>
        <v>0</v>
      </c>
      <c r="M104" s="360"/>
      <c r="N104" s="360"/>
    </row>
    <row r="105" spans="1:14" ht="20.100000000000001" customHeight="1" x14ac:dyDescent="0.15">
      <c r="A105" s="113"/>
      <c r="B105" s="114"/>
      <c r="C105" s="115"/>
      <c r="D105" s="115"/>
      <c r="E105" s="115"/>
      <c r="F105" s="116"/>
      <c r="G105" s="117"/>
      <c r="H105" s="118"/>
      <c r="I105" s="119"/>
      <c r="J105" s="357">
        <f t="shared" si="2"/>
        <v>0</v>
      </c>
      <c r="K105" s="358"/>
      <c r="L105" s="359">
        <f t="shared" si="3"/>
        <v>0</v>
      </c>
      <c r="M105" s="360"/>
      <c r="N105" s="360"/>
    </row>
    <row r="106" spans="1:14" ht="20.100000000000001" customHeight="1" x14ac:dyDescent="0.15">
      <c r="A106" s="120"/>
      <c r="B106" s="121"/>
      <c r="C106" s="122"/>
      <c r="D106" s="122"/>
      <c r="E106" s="122"/>
      <c r="F106" s="123"/>
      <c r="G106" s="124"/>
      <c r="H106" s="125"/>
      <c r="I106" s="126"/>
      <c r="J106" s="349">
        <f t="shared" si="2"/>
        <v>0</v>
      </c>
      <c r="K106" s="350"/>
      <c r="L106" s="351">
        <f t="shared" si="3"/>
        <v>0</v>
      </c>
      <c r="M106" s="352"/>
      <c r="N106" s="352"/>
    </row>
    <row r="107" spans="1:14" ht="20.100000000000001" customHeight="1" x14ac:dyDescent="0.15">
      <c r="A107" s="127"/>
      <c r="B107" s="128"/>
      <c r="C107" s="129"/>
      <c r="D107" s="129"/>
      <c r="E107" s="129"/>
      <c r="F107" s="130"/>
      <c r="G107" s="131"/>
      <c r="H107" s="132"/>
      <c r="I107" s="133"/>
      <c r="J107" s="353">
        <f t="shared" si="2"/>
        <v>0</v>
      </c>
      <c r="K107" s="354"/>
      <c r="L107" s="355">
        <f t="shared" si="3"/>
        <v>0</v>
      </c>
      <c r="M107" s="356"/>
      <c r="N107" s="356"/>
    </row>
    <row r="108" spans="1:14" ht="20.100000000000001" customHeight="1" x14ac:dyDescent="0.15">
      <c r="A108" s="113"/>
      <c r="B108" s="114"/>
      <c r="C108" s="115"/>
      <c r="D108" s="115"/>
      <c r="E108" s="115"/>
      <c r="F108" s="116"/>
      <c r="G108" s="117"/>
      <c r="H108" s="118"/>
      <c r="I108" s="119"/>
      <c r="J108" s="357">
        <f t="shared" si="2"/>
        <v>0</v>
      </c>
      <c r="K108" s="358"/>
      <c r="L108" s="359">
        <f t="shared" si="3"/>
        <v>0</v>
      </c>
      <c r="M108" s="360"/>
      <c r="N108" s="360"/>
    </row>
    <row r="109" spans="1:14" ht="20.100000000000001" customHeight="1" x14ac:dyDescent="0.15">
      <c r="A109" s="113"/>
      <c r="B109" s="114"/>
      <c r="C109" s="115"/>
      <c r="D109" s="115"/>
      <c r="E109" s="115"/>
      <c r="F109" s="116"/>
      <c r="G109" s="117"/>
      <c r="H109" s="118"/>
      <c r="I109" s="119"/>
      <c r="J109" s="357">
        <f t="shared" si="2"/>
        <v>0</v>
      </c>
      <c r="K109" s="358"/>
      <c r="L109" s="359">
        <f t="shared" si="3"/>
        <v>0</v>
      </c>
      <c r="M109" s="360"/>
      <c r="N109" s="360"/>
    </row>
    <row r="110" spans="1:14" ht="20.100000000000001" customHeight="1" x14ac:dyDescent="0.15">
      <c r="A110" s="113"/>
      <c r="B110" s="114"/>
      <c r="C110" s="115"/>
      <c r="D110" s="115"/>
      <c r="E110" s="115"/>
      <c r="F110" s="116"/>
      <c r="G110" s="117"/>
      <c r="H110" s="118"/>
      <c r="I110" s="119"/>
      <c r="J110" s="357">
        <f t="shared" si="2"/>
        <v>0</v>
      </c>
      <c r="K110" s="358"/>
      <c r="L110" s="359">
        <f t="shared" si="3"/>
        <v>0</v>
      </c>
      <c r="M110" s="360"/>
      <c r="N110" s="360"/>
    </row>
    <row r="111" spans="1:14" ht="20.100000000000001" customHeight="1" x14ac:dyDescent="0.15">
      <c r="A111" s="120"/>
      <c r="B111" s="121"/>
      <c r="C111" s="122"/>
      <c r="D111" s="122"/>
      <c r="E111" s="122"/>
      <c r="F111" s="123"/>
      <c r="G111" s="124"/>
      <c r="H111" s="125"/>
      <c r="I111" s="126"/>
      <c r="J111" s="349">
        <f t="shared" si="2"/>
        <v>0</v>
      </c>
      <c r="K111" s="350"/>
      <c r="L111" s="351">
        <f t="shared" si="3"/>
        <v>0</v>
      </c>
      <c r="M111" s="352"/>
      <c r="N111" s="352"/>
    </row>
    <row r="112" spans="1:14" ht="20.100000000000001" customHeight="1" x14ac:dyDescent="0.15">
      <c r="A112" s="127"/>
      <c r="B112" s="128"/>
      <c r="C112" s="129"/>
      <c r="D112" s="129"/>
      <c r="E112" s="129"/>
      <c r="F112" s="130"/>
      <c r="G112" s="131"/>
      <c r="H112" s="132"/>
      <c r="I112" s="133"/>
      <c r="J112" s="353">
        <f t="shared" si="2"/>
        <v>0</v>
      </c>
      <c r="K112" s="354"/>
      <c r="L112" s="355">
        <f t="shared" si="3"/>
        <v>0</v>
      </c>
      <c r="M112" s="356"/>
      <c r="N112" s="356"/>
    </row>
    <row r="113" spans="1:14" ht="20.100000000000001" customHeight="1" x14ac:dyDescent="0.15">
      <c r="A113" s="113"/>
      <c r="B113" s="114"/>
      <c r="C113" s="115"/>
      <c r="D113" s="115"/>
      <c r="E113" s="115"/>
      <c r="F113" s="116"/>
      <c r="G113" s="117"/>
      <c r="H113" s="118"/>
      <c r="I113" s="119"/>
      <c r="J113" s="357">
        <f t="shared" si="2"/>
        <v>0</v>
      </c>
      <c r="K113" s="358"/>
      <c r="L113" s="359">
        <f t="shared" si="3"/>
        <v>0</v>
      </c>
      <c r="M113" s="360"/>
      <c r="N113" s="360"/>
    </row>
    <row r="114" spans="1:14" ht="20.100000000000001" customHeight="1" x14ac:dyDescent="0.15">
      <c r="A114" s="113"/>
      <c r="B114" s="114"/>
      <c r="C114" s="115"/>
      <c r="D114" s="115"/>
      <c r="E114" s="115"/>
      <c r="F114" s="116"/>
      <c r="G114" s="117"/>
      <c r="H114" s="118"/>
      <c r="I114" s="119"/>
      <c r="J114" s="357">
        <f t="shared" si="2"/>
        <v>0</v>
      </c>
      <c r="K114" s="358"/>
      <c r="L114" s="359">
        <f t="shared" si="3"/>
        <v>0</v>
      </c>
      <c r="M114" s="360"/>
      <c r="N114" s="360"/>
    </row>
    <row r="115" spans="1:14" ht="20.100000000000001" customHeight="1" x14ac:dyDescent="0.15">
      <c r="A115" s="113"/>
      <c r="B115" s="114"/>
      <c r="C115" s="115"/>
      <c r="D115" s="115"/>
      <c r="E115" s="115"/>
      <c r="F115" s="116"/>
      <c r="G115" s="117"/>
      <c r="H115" s="118"/>
      <c r="I115" s="119"/>
      <c r="J115" s="357">
        <f t="shared" si="2"/>
        <v>0</v>
      </c>
      <c r="K115" s="358"/>
      <c r="L115" s="359">
        <f t="shared" si="3"/>
        <v>0</v>
      </c>
      <c r="M115" s="360"/>
      <c r="N115" s="360"/>
    </row>
    <row r="116" spans="1:14" ht="20.100000000000001" customHeight="1" x14ac:dyDescent="0.15">
      <c r="A116" s="120"/>
      <c r="B116" s="121"/>
      <c r="C116" s="122"/>
      <c r="D116" s="122"/>
      <c r="E116" s="122"/>
      <c r="F116" s="123"/>
      <c r="G116" s="124"/>
      <c r="H116" s="125"/>
      <c r="I116" s="126"/>
      <c r="J116" s="349">
        <f t="shared" si="2"/>
        <v>0</v>
      </c>
      <c r="K116" s="350"/>
      <c r="L116" s="351">
        <f t="shared" si="3"/>
        <v>0</v>
      </c>
      <c r="M116" s="352"/>
      <c r="N116" s="352"/>
    </row>
    <row r="117" spans="1:14" ht="20.100000000000001" customHeight="1" x14ac:dyDescent="0.15">
      <c r="A117" s="127"/>
      <c r="B117" s="128"/>
      <c r="C117" s="129"/>
      <c r="D117" s="129"/>
      <c r="E117" s="129"/>
      <c r="F117" s="130"/>
      <c r="G117" s="131"/>
      <c r="H117" s="132"/>
      <c r="I117" s="133"/>
      <c r="J117" s="353">
        <f t="shared" si="2"/>
        <v>0</v>
      </c>
      <c r="K117" s="354"/>
      <c r="L117" s="355">
        <f t="shared" si="3"/>
        <v>0</v>
      </c>
      <c r="M117" s="356"/>
      <c r="N117" s="356"/>
    </row>
    <row r="118" spans="1:14" ht="20.100000000000001" customHeight="1" x14ac:dyDescent="0.15">
      <c r="A118" s="113"/>
      <c r="B118" s="114"/>
      <c r="C118" s="115"/>
      <c r="D118" s="115"/>
      <c r="E118" s="115"/>
      <c r="F118" s="116"/>
      <c r="G118" s="117"/>
      <c r="H118" s="118"/>
      <c r="I118" s="119"/>
      <c r="J118" s="357">
        <f t="shared" si="2"/>
        <v>0</v>
      </c>
      <c r="K118" s="358"/>
      <c r="L118" s="359">
        <f t="shared" si="3"/>
        <v>0</v>
      </c>
      <c r="M118" s="360"/>
      <c r="N118" s="360"/>
    </row>
    <row r="119" spans="1:14" ht="20.100000000000001" customHeight="1" x14ac:dyDescent="0.15">
      <c r="A119" s="113"/>
      <c r="B119" s="114"/>
      <c r="C119" s="115"/>
      <c r="D119" s="115"/>
      <c r="E119" s="115"/>
      <c r="F119" s="116"/>
      <c r="G119" s="117"/>
      <c r="H119" s="118"/>
      <c r="I119" s="119"/>
      <c r="J119" s="357">
        <f t="shared" si="2"/>
        <v>0</v>
      </c>
      <c r="K119" s="358"/>
      <c r="L119" s="359">
        <f t="shared" si="3"/>
        <v>0</v>
      </c>
      <c r="M119" s="360"/>
      <c r="N119" s="360"/>
    </row>
    <row r="120" spans="1:14" ht="20.100000000000001" customHeight="1" x14ac:dyDescent="0.15">
      <c r="A120" s="113"/>
      <c r="B120" s="114"/>
      <c r="C120" s="115"/>
      <c r="D120" s="115"/>
      <c r="E120" s="115"/>
      <c r="F120" s="116"/>
      <c r="G120" s="117"/>
      <c r="H120" s="118"/>
      <c r="I120" s="119"/>
      <c r="J120" s="357">
        <f t="shared" si="2"/>
        <v>0</v>
      </c>
      <c r="K120" s="358"/>
      <c r="L120" s="359">
        <f t="shared" si="3"/>
        <v>0</v>
      </c>
      <c r="M120" s="360"/>
      <c r="N120" s="360"/>
    </row>
    <row r="121" spans="1:14" ht="20.100000000000001" customHeight="1" thickBot="1" x14ac:dyDescent="0.2">
      <c r="A121" s="134"/>
      <c r="B121" s="135"/>
      <c r="C121" s="136"/>
      <c r="D121" s="136"/>
      <c r="E121" s="136"/>
      <c r="F121" s="137"/>
      <c r="G121" s="138"/>
      <c r="H121" s="139"/>
      <c r="I121" s="140"/>
      <c r="J121" s="389">
        <f t="shared" si="2"/>
        <v>0</v>
      </c>
      <c r="K121" s="390"/>
      <c r="L121" s="391">
        <f t="shared" si="3"/>
        <v>0</v>
      </c>
      <c r="M121" s="392"/>
      <c r="N121" s="392"/>
    </row>
    <row r="122" spans="1:14" ht="20.100000000000001" customHeight="1" x14ac:dyDescent="0.15">
      <c r="G122" s="314">
        <v>2</v>
      </c>
    </row>
    <row r="123" spans="1:14" ht="20.100000000000001" customHeight="1" x14ac:dyDescent="0.15"/>
    <row r="124" spans="1:14" ht="20.100000000000001" customHeight="1" x14ac:dyDescent="0.15"/>
    <row r="125" spans="1:14" ht="20.100000000000001" customHeight="1" thickBot="1" x14ac:dyDescent="0.25">
      <c r="B125" s="396"/>
      <c r="C125" s="396"/>
      <c r="D125" s="396"/>
      <c r="E125" s="396"/>
      <c r="F125" s="396"/>
      <c r="G125" s="396"/>
      <c r="H125" s="396"/>
      <c r="I125" s="396"/>
      <c r="J125" s="396"/>
      <c r="M125" s="143"/>
      <c r="N125" s="143"/>
    </row>
    <row r="126" spans="1:14" ht="20.100000000000001" customHeight="1" thickTop="1" thickBot="1" x14ac:dyDescent="0.2">
      <c r="A126" s="297" t="s">
        <v>115</v>
      </c>
      <c r="B126" s="393" t="s">
        <v>118</v>
      </c>
      <c r="C126" s="394"/>
      <c r="D126" s="394"/>
      <c r="E126" s="394"/>
      <c r="F126" s="395"/>
      <c r="G126" s="300" t="s">
        <v>78</v>
      </c>
      <c r="H126" s="309" t="s">
        <v>79</v>
      </c>
      <c r="I126" s="309"/>
      <c r="J126" s="386" t="s">
        <v>80</v>
      </c>
      <c r="K126" s="387"/>
      <c r="L126" s="386" t="s">
        <v>117</v>
      </c>
      <c r="M126" s="388"/>
      <c r="N126" s="388"/>
    </row>
    <row r="127" spans="1:14" ht="20.100000000000001" customHeight="1" x14ac:dyDescent="0.15">
      <c r="A127" s="106"/>
      <c r="B127" s="107"/>
      <c r="C127" s="108"/>
      <c r="D127" s="108"/>
      <c r="E127" s="108"/>
      <c r="F127" s="109"/>
      <c r="G127" s="110"/>
      <c r="H127" s="111"/>
      <c r="I127" s="142"/>
      <c r="J127" s="367">
        <f t="shared" ref="J127:J161" si="4">IF(G127=1,0,I127)</f>
        <v>0</v>
      </c>
      <c r="K127" s="368"/>
      <c r="L127" s="361">
        <f t="shared" ref="L127:L161" si="5">G127*I127</f>
        <v>0</v>
      </c>
      <c r="M127" s="362"/>
      <c r="N127" s="362"/>
    </row>
    <row r="128" spans="1:14" ht="20.100000000000001" customHeight="1" x14ac:dyDescent="0.15">
      <c r="A128" s="113"/>
      <c r="B128" s="114"/>
      <c r="C128" s="115"/>
      <c r="D128" s="115"/>
      <c r="E128" s="115"/>
      <c r="F128" s="116"/>
      <c r="G128" s="117"/>
      <c r="H128" s="118"/>
      <c r="I128" s="119"/>
      <c r="J128" s="357">
        <f t="shared" si="4"/>
        <v>0</v>
      </c>
      <c r="K128" s="358"/>
      <c r="L128" s="359">
        <f t="shared" si="5"/>
        <v>0</v>
      </c>
      <c r="M128" s="360"/>
      <c r="N128" s="360"/>
    </row>
    <row r="129" spans="1:14" ht="20.100000000000001" customHeight="1" x14ac:dyDescent="0.15">
      <c r="A129" s="113"/>
      <c r="B129" s="114"/>
      <c r="C129" s="115"/>
      <c r="D129" s="115"/>
      <c r="E129" s="115"/>
      <c r="F129" s="116"/>
      <c r="G129" s="117"/>
      <c r="H129" s="118"/>
      <c r="I129" s="119"/>
      <c r="J129" s="357">
        <f t="shared" si="4"/>
        <v>0</v>
      </c>
      <c r="K129" s="358"/>
      <c r="L129" s="359">
        <f t="shared" si="5"/>
        <v>0</v>
      </c>
      <c r="M129" s="360"/>
      <c r="N129" s="360"/>
    </row>
    <row r="130" spans="1:14" ht="20.100000000000001" customHeight="1" x14ac:dyDescent="0.15">
      <c r="A130" s="113"/>
      <c r="B130" s="114"/>
      <c r="C130" s="115"/>
      <c r="D130" s="115"/>
      <c r="E130" s="115"/>
      <c r="F130" s="116"/>
      <c r="G130" s="117"/>
      <c r="H130" s="118"/>
      <c r="I130" s="119"/>
      <c r="J130" s="357">
        <f t="shared" si="4"/>
        <v>0</v>
      </c>
      <c r="K130" s="358"/>
      <c r="L130" s="359">
        <f t="shared" si="5"/>
        <v>0</v>
      </c>
      <c r="M130" s="360"/>
      <c r="N130" s="360"/>
    </row>
    <row r="131" spans="1:14" ht="20.100000000000001" customHeight="1" x14ac:dyDescent="0.15">
      <c r="A131" s="120"/>
      <c r="B131" s="121"/>
      <c r="C131" s="122"/>
      <c r="D131" s="122"/>
      <c r="E131" s="122"/>
      <c r="F131" s="123"/>
      <c r="G131" s="124"/>
      <c r="H131" s="125"/>
      <c r="I131" s="126"/>
      <c r="J131" s="349">
        <f t="shared" si="4"/>
        <v>0</v>
      </c>
      <c r="K131" s="350"/>
      <c r="L131" s="351">
        <f t="shared" si="5"/>
        <v>0</v>
      </c>
      <c r="M131" s="352"/>
      <c r="N131" s="352"/>
    </row>
    <row r="132" spans="1:14" ht="20.100000000000001" customHeight="1" x14ac:dyDescent="0.15">
      <c r="A132" s="127"/>
      <c r="B132" s="128"/>
      <c r="C132" s="129"/>
      <c r="D132" s="129"/>
      <c r="E132" s="129"/>
      <c r="F132" s="130"/>
      <c r="G132" s="131"/>
      <c r="H132" s="132"/>
      <c r="I132" s="133"/>
      <c r="J132" s="353">
        <f t="shared" si="4"/>
        <v>0</v>
      </c>
      <c r="K132" s="354"/>
      <c r="L132" s="355">
        <f t="shared" si="5"/>
        <v>0</v>
      </c>
      <c r="M132" s="356"/>
      <c r="N132" s="356"/>
    </row>
    <row r="133" spans="1:14" ht="20.100000000000001" customHeight="1" x14ac:dyDescent="0.15">
      <c r="A133" s="113"/>
      <c r="B133" s="114"/>
      <c r="C133" s="115"/>
      <c r="D133" s="115"/>
      <c r="E133" s="115"/>
      <c r="F133" s="116"/>
      <c r="G133" s="117"/>
      <c r="H133" s="118"/>
      <c r="I133" s="119"/>
      <c r="J133" s="357">
        <f t="shared" si="4"/>
        <v>0</v>
      </c>
      <c r="K133" s="358"/>
      <c r="L133" s="359">
        <f t="shared" si="5"/>
        <v>0</v>
      </c>
      <c r="M133" s="360"/>
      <c r="N133" s="360"/>
    </row>
    <row r="134" spans="1:14" ht="20.100000000000001" customHeight="1" x14ac:dyDescent="0.15">
      <c r="A134" s="113"/>
      <c r="B134" s="114"/>
      <c r="C134" s="115"/>
      <c r="D134" s="115"/>
      <c r="E134" s="115"/>
      <c r="F134" s="116"/>
      <c r="G134" s="117"/>
      <c r="H134" s="118"/>
      <c r="I134" s="119"/>
      <c r="J134" s="357">
        <f t="shared" si="4"/>
        <v>0</v>
      </c>
      <c r="K134" s="358"/>
      <c r="L134" s="359">
        <f t="shared" si="5"/>
        <v>0</v>
      </c>
      <c r="M134" s="360"/>
      <c r="N134" s="360"/>
    </row>
    <row r="135" spans="1:14" ht="20.100000000000001" customHeight="1" x14ac:dyDescent="0.15">
      <c r="A135" s="113"/>
      <c r="B135" s="114"/>
      <c r="C135" s="115"/>
      <c r="D135" s="115"/>
      <c r="E135" s="115"/>
      <c r="F135" s="116"/>
      <c r="G135" s="117"/>
      <c r="H135" s="118"/>
      <c r="I135" s="119"/>
      <c r="J135" s="357">
        <f t="shared" si="4"/>
        <v>0</v>
      </c>
      <c r="K135" s="358"/>
      <c r="L135" s="359">
        <f t="shared" si="5"/>
        <v>0</v>
      </c>
      <c r="M135" s="360"/>
      <c r="N135" s="360"/>
    </row>
    <row r="136" spans="1:14" ht="20.100000000000001" customHeight="1" x14ac:dyDescent="0.15">
      <c r="A136" s="120"/>
      <c r="B136" s="121"/>
      <c r="C136" s="122"/>
      <c r="D136" s="122"/>
      <c r="E136" s="122"/>
      <c r="F136" s="123"/>
      <c r="G136" s="124"/>
      <c r="H136" s="125"/>
      <c r="I136" s="126"/>
      <c r="J136" s="349">
        <f t="shared" si="4"/>
        <v>0</v>
      </c>
      <c r="K136" s="350"/>
      <c r="L136" s="351">
        <f t="shared" si="5"/>
        <v>0</v>
      </c>
      <c r="M136" s="352"/>
      <c r="N136" s="352"/>
    </row>
    <row r="137" spans="1:14" ht="20.100000000000001" customHeight="1" x14ac:dyDescent="0.15">
      <c r="A137" s="127"/>
      <c r="B137" s="128"/>
      <c r="C137" s="129"/>
      <c r="D137" s="129"/>
      <c r="E137" s="129"/>
      <c r="F137" s="130"/>
      <c r="G137" s="131"/>
      <c r="H137" s="132"/>
      <c r="I137" s="133"/>
      <c r="J137" s="353">
        <f t="shared" si="4"/>
        <v>0</v>
      </c>
      <c r="K137" s="354"/>
      <c r="L137" s="355">
        <f t="shared" si="5"/>
        <v>0</v>
      </c>
      <c r="M137" s="356"/>
      <c r="N137" s="356"/>
    </row>
    <row r="138" spans="1:14" ht="20.100000000000001" customHeight="1" x14ac:dyDescent="0.15">
      <c r="A138" s="113"/>
      <c r="B138" s="114"/>
      <c r="C138" s="115"/>
      <c r="D138" s="115"/>
      <c r="E138" s="115"/>
      <c r="F138" s="116"/>
      <c r="G138" s="117"/>
      <c r="H138" s="118"/>
      <c r="I138" s="119"/>
      <c r="J138" s="357">
        <f t="shared" si="4"/>
        <v>0</v>
      </c>
      <c r="K138" s="358"/>
      <c r="L138" s="359">
        <f t="shared" si="5"/>
        <v>0</v>
      </c>
      <c r="M138" s="360"/>
      <c r="N138" s="360"/>
    </row>
    <row r="139" spans="1:14" ht="20.100000000000001" customHeight="1" x14ac:dyDescent="0.15">
      <c r="A139" s="113"/>
      <c r="B139" s="114"/>
      <c r="C139" s="115"/>
      <c r="D139" s="115"/>
      <c r="E139" s="115"/>
      <c r="F139" s="116"/>
      <c r="G139" s="117"/>
      <c r="H139" s="118"/>
      <c r="I139" s="119"/>
      <c r="J139" s="357">
        <f t="shared" si="4"/>
        <v>0</v>
      </c>
      <c r="K139" s="358"/>
      <c r="L139" s="359">
        <f t="shared" si="5"/>
        <v>0</v>
      </c>
      <c r="M139" s="360"/>
      <c r="N139" s="360"/>
    </row>
    <row r="140" spans="1:14" ht="20.100000000000001" customHeight="1" x14ac:dyDescent="0.15">
      <c r="A140" s="113"/>
      <c r="B140" s="114"/>
      <c r="C140" s="115"/>
      <c r="D140" s="115"/>
      <c r="E140" s="115"/>
      <c r="F140" s="116"/>
      <c r="G140" s="117"/>
      <c r="H140" s="118"/>
      <c r="I140" s="119"/>
      <c r="J140" s="357">
        <f t="shared" si="4"/>
        <v>0</v>
      </c>
      <c r="K140" s="358"/>
      <c r="L140" s="359">
        <f t="shared" si="5"/>
        <v>0</v>
      </c>
      <c r="M140" s="360"/>
      <c r="N140" s="360"/>
    </row>
    <row r="141" spans="1:14" ht="20.100000000000001" customHeight="1" x14ac:dyDescent="0.15">
      <c r="A141" s="120"/>
      <c r="B141" s="121"/>
      <c r="C141" s="122"/>
      <c r="D141" s="122"/>
      <c r="E141" s="122"/>
      <c r="F141" s="123"/>
      <c r="G141" s="124"/>
      <c r="H141" s="125"/>
      <c r="I141" s="126"/>
      <c r="J141" s="349">
        <f t="shared" si="4"/>
        <v>0</v>
      </c>
      <c r="K141" s="350"/>
      <c r="L141" s="351">
        <f t="shared" si="5"/>
        <v>0</v>
      </c>
      <c r="M141" s="352"/>
      <c r="N141" s="352"/>
    </row>
    <row r="142" spans="1:14" ht="20.100000000000001" customHeight="1" x14ac:dyDescent="0.15">
      <c r="A142" s="127"/>
      <c r="B142" s="128"/>
      <c r="C142" s="129"/>
      <c r="D142" s="129"/>
      <c r="E142" s="129"/>
      <c r="F142" s="130"/>
      <c r="G142" s="131"/>
      <c r="H142" s="132"/>
      <c r="I142" s="133"/>
      <c r="J142" s="353">
        <f t="shared" si="4"/>
        <v>0</v>
      </c>
      <c r="K142" s="354"/>
      <c r="L142" s="355">
        <f t="shared" si="5"/>
        <v>0</v>
      </c>
      <c r="M142" s="356"/>
      <c r="N142" s="356"/>
    </row>
    <row r="143" spans="1:14" ht="20.100000000000001" customHeight="1" x14ac:dyDescent="0.15">
      <c r="A143" s="113"/>
      <c r="B143" s="114"/>
      <c r="C143" s="115"/>
      <c r="D143" s="115"/>
      <c r="E143" s="115"/>
      <c r="F143" s="116"/>
      <c r="G143" s="117"/>
      <c r="H143" s="118"/>
      <c r="I143" s="119"/>
      <c r="J143" s="357">
        <f t="shared" si="4"/>
        <v>0</v>
      </c>
      <c r="K143" s="358"/>
      <c r="L143" s="359">
        <f t="shared" si="5"/>
        <v>0</v>
      </c>
      <c r="M143" s="360"/>
      <c r="N143" s="360"/>
    </row>
    <row r="144" spans="1:14" ht="20.100000000000001" customHeight="1" x14ac:dyDescent="0.15">
      <c r="A144" s="113"/>
      <c r="B144" s="114"/>
      <c r="C144" s="115"/>
      <c r="D144" s="115"/>
      <c r="E144" s="115"/>
      <c r="F144" s="116"/>
      <c r="G144" s="117"/>
      <c r="H144" s="118"/>
      <c r="I144" s="119"/>
      <c r="J144" s="357">
        <f t="shared" si="4"/>
        <v>0</v>
      </c>
      <c r="K144" s="358"/>
      <c r="L144" s="359">
        <f t="shared" si="5"/>
        <v>0</v>
      </c>
      <c r="M144" s="360"/>
      <c r="N144" s="360"/>
    </row>
    <row r="145" spans="1:14" ht="20.100000000000001" customHeight="1" x14ac:dyDescent="0.15">
      <c r="A145" s="113"/>
      <c r="B145" s="114"/>
      <c r="C145" s="115"/>
      <c r="D145" s="115"/>
      <c r="E145" s="115"/>
      <c r="F145" s="116"/>
      <c r="G145" s="117"/>
      <c r="H145" s="118"/>
      <c r="I145" s="119"/>
      <c r="J145" s="357">
        <f t="shared" si="4"/>
        <v>0</v>
      </c>
      <c r="K145" s="358"/>
      <c r="L145" s="359">
        <f t="shared" si="5"/>
        <v>0</v>
      </c>
      <c r="M145" s="360"/>
      <c r="N145" s="360"/>
    </row>
    <row r="146" spans="1:14" ht="20.100000000000001" customHeight="1" x14ac:dyDescent="0.15">
      <c r="A146" s="120"/>
      <c r="B146" s="121"/>
      <c r="C146" s="122"/>
      <c r="D146" s="122"/>
      <c r="E146" s="122"/>
      <c r="F146" s="123"/>
      <c r="G146" s="124"/>
      <c r="H146" s="125"/>
      <c r="I146" s="126"/>
      <c r="J146" s="349">
        <f t="shared" si="4"/>
        <v>0</v>
      </c>
      <c r="K146" s="350"/>
      <c r="L146" s="351">
        <f t="shared" si="5"/>
        <v>0</v>
      </c>
      <c r="M146" s="352"/>
      <c r="N146" s="352"/>
    </row>
    <row r="147" spans="1:14" ht="20.100000000000001" customHeight="1" x14ac:dyDescent="0.15">
      <c r="A147" s="127"/>
      <c r="B147" s="128"/>
      <c r="C147" s="129"/>
      <c r="D147" s="129"/>
      <c r="E147" s="129"/>
      <c r="F147" s="130"/>
      <c r="G147" s="131"/>
      <c r="H147" s="132"/>
      <c r="I147" s="133"/>
      <c r="J147" s="353">
        <f t="shared" si="4"/>
        <v>0</v>
      </c>
      <c r="K147" s="354"/>
      <c r="L147" s="355">
        <f t="shared" si="5"/>
        <v>0</v>
      </c>
      <c r="M147" s="356"/>
      <c r="N147" s="356"/>
    </row>
    <row r="148" spans="1:14" ht="20.100000000000001" customHeight="1" x14ac:dyDescent="0.15">
      <c r="A148" s="113"/>
      <c r="B148" s="114"/>
      <c r="C148" s="115"/>
      <c r="D148" s="115"/>
      <c r="E148" s="115"/>
      <c r="F148" s="116"/>
      <c r="G148" s="117"/>
      <c r="H148" s="118"/>
      <c r="I148" s="119"/>
      <c r="J148" s="357">
        <f t="shared" si="4"/>
        <v>0</v>
      </c>
      <c r="K148" s="358"/>
      <c r="L148" s="359">
        <f t="shared" si="5"/>
        <v>0</v>
      </c>
      <c r="M148" s="360"/>
      <c r="N148" s="360"/>
    </row>
    <row r="149" spans="1:14" ht="20.100000000000001" customHeight="1" x14ac:dyDescent="0.15">
      <c r="A149" s="113"/>
      <c r="B149" s="114"/>
      <c r="C149" s="115"/>
      <c r="D149" s="115"/>
      <c r="E149" s="115"/>
      <c r="F149" s="116"/>
      <c r="G149" s="117"/>
      <c r="H149" s="118"/>
      <c r="I149" s="119"/>
      <c r="J149" s="357">
        <f t="shared" si="4"/>
        <v>0</v>
      </c>
      <c r="K149" s="358"/>
      <c r="L149" s="359">
        <f t="shared" si="5"/>
        <v>0</v>
      </c>
      <c r="M149" s="360"/>
      <c r="N149" s="360"/>
    </row>
    <row r="150" spans="1:14" ht="20.100000000000001" customHeight="1" x14ac:dyDescent="0.15">
      <c r="A150" s="113"/>
      <c r="B150" s="114"/>
      <c r="C150" s="115"/>
      <c r="D150" s="115"/>
      <c r="E150" s="115"/>
      <c r="F150" s="116"/>
      <c r="G150" s="117"/>
      <c r="H150" s="118"/>
      <c r="I150" s="119"/>
      <c r="J150" s="357">
        <f t="shared" si="4"/>
        <v>0</v>
      </c>
      <c r="K150" s="358"/>
      <c r="L150" s="359">
        <f t="shared" si="5"/>
        <v>0</v>
      </c>
      <c r="M150" s="360"/>
      <c r="N150" s="360"/>
    </row>
    <row r="151" spans="1:14" ht="20.100000000000001" customHeight="1" x14ac:dyDescent="0.15">
      <c r="A151" s="120"/>
      <c r="B151" s="121"/>
      <c r="C151" s="122"/>
      <c r="D151" s="122"/>
      <c r="E151" s="122"/>
      <c r="F151" s="123"/>
      <c r="G151" s="124"/>
      <c r="H151" s="125"/>
      <c r="I151" s="126"/>
      <c r="J151" s="349">
        <f t="shared" si="4"/>
        <v>0</v>
      </c>
      <c r="K151" s="350"/>
      <c r="L151" s="359">
        <f t="shared" si="5"/>
        <v>0</v>
      </c>
      <c r="M151" s="360"/>
      <c r="N151" s="360"/>
    </row>
    <row r="152" spans="1:14" ht="20.100000000000001" customHeight="1" x14ac:dyDescent="0.15">
      <c r="A152" s="127"/>
      <c r="B152" s="128"/>
      <c r="C152" s="129"/>
      <c r="D152" s="129"/>
      <c r="E152" s="129"/>
      <c r="F152" s="130"/>
      <c r="G152" s="131"/>
      <c r="H152" s="132"/>
      <c r="I152" s="133"/>
      <c r="J152" s="353">
        <f t="shared" si="4"/>
        <v>0</v>
      </c>
      <c r="K152" s="354"/>
      <c r="L152" s="355">
        <f t="shared" si="5"/>
        <v>0</v>
      </c>
      <c r="M152" s="356"/>
      <c r="N152" s="356"/>
    </row>
    <row r="153" spans="1:14" ht="20.100000000000001" customHeight="1" x14ac:dyDescent="0.15">
      <c r="A153" s="113"/>
      <c r="B153" s="114"/>
      <c r="C153" s="115"/>
      <c r="D153" s="115"/>
      <c r="E153" s="115"/>
      <c r="F153" s="116"/>
      <c r="G153" s="117"/>
      <c r="H153" s="118"/>
      <c r="I153" s="119"/>
      <c r="J153" s="357">
        <f t="shared" si="4"/>
        <v>0</v>
      </c>
      <c r="K153" s="358"/>
      <c r="L153" s="359">
        <f t="shared" si="5"/>
        <v>0</v>
      </c>
      <c r="M153" s="360"/>
      <c r="N153" s="360"/>
    </row>
    <row r="154" spans="1:14" ht="20.100000000000001" customHeight="1" x14ac:dyDescent="0.15">
      <c r="A154" s="113"/>
      <c r="B154" s="114"/>
      <c r="C154" s="115"/>
      <c r="D154" s="115"/>
      <c r="E154" s="115"/>
      <c r="F154" s="116"/>
      <c r="G154" s="117"/>
      <c r="H154" s="118"/>
      <c r="I154" s="119"/>
      <c r="J154" s="357">
        <f t="shared" si="4"/>
        <v>0</v>
      </c>
      <c r="K154" s="358"/>
      <c r="L154" s="359">
        <f t="shared" si="5"/>
        <v>0</v>
      </c>
      <c r="M154" s="360"/>
      <c r="N154" s="360"/>
    </row>
    <row r="155" spans="1:14" ht="20.100000000000001" customHeight="1" x14ac:dyDescent="0.15">
      <c r="A155" s="113"/>
      <c r="B155" s="114"/>
      <c r="C155" s="115"/>
      <c r="D155" s="115"/>
      <c r="E155" s="115"/>
      <c r="F155" s="116"/>
      <c r="G155" s="117"/>
      <c r="H155" s="118"/>
      <c r="I155" s="119"/>
      <c r="J155" s="357">
        <f t="shared" si="4"/>
        <v>0</v>
      </c>
      <c r="K155" s="358"/>
      <c r="L155" s="359">
        <f t="shared" si="5"/>
        <v>0</v>
      </c>
      <c r="M155" s="360"/>
      <c r="N155" s="360"/>
    </row>
    <row r="156" spans="1:14" ht="20.100000000000001" customHeight="1" x14ac:dyDescent="0.15">
      <c r="A156" s="120"/>
      <c r="B156" s="121"/>
      <c r="C156" s="122"/>
      <c r="D156" s="122"/>
      <c r="E156" s="122"/>
      <c r="F156" s="122"/>
      <c r="G156" s="124"/>
      <c r="H156" s="125"/>
      <c r="I156" s="126"/>
      <c r="J156" s="349">
        <f t="shared" si="4"/>
        <v>0</v>
      </c>
      <c r="K156" s="350"/>
      <c r="L156" s="351">
        <f t="shared" si="5"/>
        <v>0</v>
      </c>
      <c r="M156" s="352"/>
      <c r="N156" s="352"/>
    </row>
    <row r="157" spans="1:14" ht="20.100000000000001" customHeight="1" x14ac:dyDescent="0.15">
      <c r="A157" s="106"/>
      <c r="B157" s="107"/>
      <c r="C157" s="108"/>
      <c r="D157" s="108"/>
      <c r="E157" s="108"/>
      <c r="F157" s="108"/>
      <c r="G157" s="110"/>
      <c r="H157" s="132"/>
      <c r="I157" s="133"/>
      <c r="J157" s="353">
        <f t="shared" si="4"/>
        <v>0</v>
      </c>
      <c r="K157" s="354"/>
      <c r="L157" s="355">
        <f t="shared" si="5"/>
        <v>0</v>
      </c>
      <c r="M157" s="356"/>
      <c r="N157" s="356"/>
    </row>
    <row r="158" spans="1:14" ht="20.100000000000001" customHeight="1" x14ac:dyDescent="0.15">
      <c r="A158" s="113"/>
      <c r="B158" s="114"/>
      <c r="C158" s="115"/>
      <c r="D158" s="115"/>
      <c r="E158" s="115"/>
      <c r="F158" s="115"/>
      <c r="G158" s="117"/>
      <c r="H158" s="118"/>
      <c r="I158" s="119"/>
      <c r="J158" s="357">
        <f t="shared" si="4"/>
        <v>0</v>
      </c>
      <c r="K158" s="358"/>
      <c r="L158" s="359">
        <f t="shared" si="5"/>
        <v>0</v>
      </c>
      <c r="M158" s="360"/>
      <c r="N158" s="360"/>
    </row>
    <row r="159" spans="1:14" ht="20.100000000000001" customHeight="1" x14ac:dyDescent="0.15">
      <c r="A159" s="113"/>
      <c r="B159" s="114"/>
      <c r="C159" s="115"/>
      <c r="D159" s="115"/>
      <c r="E159" s="115"/>
      <c r="F159" s="115"/>
      <c r="G159" s="117"/>
      <c r="H159" s="118"/>
      <c r="I159" s="119"/>
      <c r="J159" s="357">
        <f t="shared" si="4"/>
        <v>0</v>
      </c>
      <c r="K159" s="358"/>
      <c r="L159" s="359">
        <f t="shared" si="5"/>
        <v>0</v>
      </c>
      <c r="M159" s="360"/>
      <c r="N159" s="360"/>
    </row>
    <row r="160" spans="1:14" ht="20.100000000000001" customHeight="1" x14ac:dyDescent="0.15">
      <c r="A160" s="113"/>
      <c r="B160" s="114"/>
      <c r="C160" s="115"/>
      <c r="D160" s="115"/>
      <c r="E160" s="115"/>
      <c r="F160" s="115"/>
      <c r="G160" s="117"/>
      <c r="H160" s="118"/>
      <c r="I160" s="119"/>
      <c r="J160" s="357">
        <f t="shared" si="4"/>
        <v>0</v>
      </c>
      <c r="K160" s="358"/>
      <c r="L160" s="359">
        <f t="shared" si="5"/>
        <v>0</v>
      </c>
      <c r="M160" s="360"/>
      <c r="N160" s="360"/>
    </row>
    <row r="161" spans="1:14" ht="20.100000000000001" customHeight="1" thickBot="1" x14ac:dyDescent="0.2">
      <c r="A161" s="134"/>
      <c r="B161" s="135"/>
      <c r="C161" s="136"/>
      <c r="D161" s="136"/>
      <c r="E161" s="136"/>
      <c r="F161" s="136"/>
      <c r="G161" s="138"/>
      <c r="H161" s="139"/>
      <c r="I161" s="140"/>
      <c r="J161" s="389">
        <f t="shared" si="4"/>
        <v>0</v>
      </c>
      <c r="K161" s="390"/>
      <c r="L161" s="391">
        <f t="shared" si="5"/>
        <v>0</v>
      </c>
      <c r="M161" s="392"/>
      <c r="N161" s="392"/>
    </row>
    <row r="162" spans="1:14" ht="20.100000000000001" customHeight="1" x14ac:dyDescent="0.15">
      <c r="G162" s="314">
        <v>3</v>
      </c>
    </row>
    <row r="163" spans="1:14" ht="20.100000000000001" customHeight="1" x14ac:dyDescent="0.15"/>
    <row r="164" spans="1:14" ht="20.100000000000001" customHeight="1" x14ac:dyDescent="0.15"/>
    <row r="165" spans="1:14" ht="20.100000000000001" customHeight="1" thickBot="1" x14ac:dyDescent="0.25">
      <c r="B165" s="396"/>
      <c r="C165" s="396"/>
      <c r="D165" s="396"/>
      <c r="E165" s="396"/>
      <c r="F165" s="396"/>
      <c r="G165" s="396"/>
      <c r="H165" s="396"/>
      <c r="I165" s="396"/>
      <c r="J165" s="396"/>
      <c r="M165" s="143"/>
      <c r="N165" s="143"/>
    </row>
    <row r="166" spans="1:14" ht="20.100000000000001" customHeight="1" thickTop="1" thickBot="1" x14ac:dyDescent="0.2">
      <c r="A166" s="297" t="s">
        <v>115</v>
      </c>
      <c r="B166" s="393" t="s">
        <v>118</v>
      </c>
      <c r="C166" s="394"/>
      <c r="D166" s="394"/>
      <c r="E166" s="394"/>
      <c r="F166" s="395"/>
      <c r="G166" s="300" t="s">
        <v>78</v>
      </c>
      <c r="H166" s="309" t="s">
        <v>79</v>
      </c>
      <c r="I166" s="309"/>
      <c r="J166" s="386" t="s">
        <v>80</v>
      </c>
      <c r="K166" s="387"/>
      <c r="L166" s="386" t="s">
        <v>117</v>
      </c>
      <c r="M166" s="388"/>
      <c r="N166" s="388"/>
    </row>
    <row r="167" spans="1:14" ht="20.100000000000001" customHeight="1" x14ac:dyDescent="0.15">
      <c r="A167" s="106"/>
      <c r="B167" s="107"/>
      <c r="C167" s="108"/>
      <c r="D167" s="108"/>
      <c r="E167" s="108"/>
      <c r="F167" s="109"/>
      <c r="G167" s="110"/>
      <c r="H167" s="111"/>
      <c r="I167" s="142"/>
      <c r="J167" s="367">
        <f t="shared" ref="J167:J201" si="6">IF(G167=1,0,I167)</f>
        <v>0</v>
      </c>
      <c r="K167" s="368"/>
      <c r="L167" s="361">
        <f t="shared" ref="L167:L201" si="7">G167*I167</f>
        <v>0</v>
      </c>
      <c r="M167" s="362"/>
      <c r="N167" s="362"/>
    </row>
    <row r="168" spans="1:14" ht="20.100000000000001" customHeight="1" x14ac:dyDescent="0.15">
      <c r="A168" s="113"/>
      <c r="B168" s="114"/>
      <c r="C168" s="115"/>
      <c r="D168" s="115"/>
      <c r="E168" s="115"/>
      <c r="F168" s="116"/>
      <c r="G168" s="117"/>
      <c r="H168" s="118"/>
      <c r="I168" s="119"/>
      <c r="J168" s="357">
        <f t="shared" si="6"/>
        <v>0</v>
      </c>
      <c r="K168" s="358"/>
      <c r="L168" s="359">
        <f t="shared" si="7"/>
        <v>0</v>
      </c>
      <c r="M168" s="360"/>
      <c r="N168" s="360"/>
    </row>
    <row r="169" spans="1:14" ht="20.100000000000001" customHeight="1" x14ac:dyDescent="0.15">
      <c r="A169" s="113"/>
      <c r="B169" s="114"/>
      <c r="C169" s="115"/>
      <c r="D169" s="115"/>
      <c r="E169" s="115"/>
      <c r="F169" s="116"/>
      <c r="G169" s="117"/>
      <c r="H169" s="118"/>
      <c r="I169" s="119"/>
      <c r="J169" s="357">
        <f t="shared" si="6"/>
        <v>0</v>
      </c>
      <c r="K169" s="358"/>
      <c r="L169" s="359">
        <f t="shared" si="7"/>
        <v>0</v>
      </c>
      <c r="M169" s="360"/>
      <c r="N169" s="360"/>
    </row>
    <row r="170" spans="1:14" ht="20.100000000000001" customHeight="1" x14ac:dyDescent="0.15">
      <c r="A170" s="113"/>
      <c r="B170" s="114"/>
      <c r="C170" s="115"/>
      <c r="D170" s="115"/>
      <c r="E170" s="115"/>
      <c r="F170" s="116"/>
      <c r="G170" s="117"/>
      <c r="H170" s="118"/>
      <c r="I170" s="119"/>
      <c r="J170" s="357">
        <f t="shared" si="6"/>
        <v>0</v>
      </c>
      <c r="K170" s="358"/>
      <c r="L170" s="359">
        <f t="shared" si="7"/>
        <v>0</v>
      </c>
      <c r="M170" s="360"/>
      <c r="N170" s="360"/>
    </row>
    <row r="171" spans="1:14" ht="20.100000000000001" customHeight="1" x14ac:dyDescent="0.15">
      <c r="A171" s="120"/>
      <c r="B171" s="121"/>
      <c r="C171" s="122"/>
      <c r="D171" s="122"/>
      <c r="E171" s="122"/>
      <c r="F171" s="123"/>
      <c r="G171" s="124"/>
      <c r="H171" s="125"/>
      <c r="I171" s="126"/>
      <c r="J171" s="349">
        <f t="shared" si="6"/>
        <v>0</v>
      </c>
      <c r="K171" s="350"/>
      <c r="L171" s="351">
        <f t="shared" si="7"/>
        <v>0</v>
      </c>
      <c r="M171" s="352"/>
      <c r="N171" s="352"/>
    </row>
    <row r="172" spans="1:14" ht="20.100000000000001" customHeight="1" x14ac:dyDescent="0.15">
      <c r="A172" s="127"/>
      <c r="B172" s="128"/>
      <c r="C172" s="129"/>
      <c r="D172" s="129"/>
      <c r="E172" s="129"/>
      <c r="F172" s="130"/>
      <c r="G172" s="131"/>
      <c r="H172" s="132"/>
      <c r="I172" s="133"/>
      <c r="J172" s="353">
        <f t="shared" si="6"/>
        <v>0</v>
      </c>
      <c r="K172" s="354"/>
      <c r="L172" s="355">
        <f t="shared" si="7"/>
        <v>0</v>
      </c>
      <c r="M172" s="356"/>
      <c r="N172" s="356"/>
    </row>
    <row r="173" spans="1:14" ht="20.100000000000001" customHeight="1" x14ac:dyDescent="0.15">
      <c r="A173" s="113"/>
      <c r="B173" s="114"/>
      <c r="C173" s="115"/>
      <c r="D173" s="115"/>
      <c r="E173" s="115"/>
      <c r="F173" s="116"/>
      <c r="G173" s="117"/>
      <c r="H173" s="118"/>
      <c r="I173" s="119"/>
      <c r="J173" s="357">
        <f t="shared" si="6"/>
        <v>0</v>
      </c>
      <c r="K173" s="358"/>
      <c r="L173" s="359">
        <f t="shared" si="7"/>
        <v>0</v>
      </c>
      <c r="M173" s="360"/>
      <c r="N173" s="360"/>
    </row>
    <row r="174" spans="1:14" ht="20.100000000000001" customHeight="1" x14ac:dyDescent="0.15">
      <c r="A174" s="113"/>
      <c r="B174" s="114"/>
      <c r="C174" s="115"/>
      <c r="D174" s="115"/>
      <c r="E174" s="115"/>
      <c r="F174" s="116"/>
      <c r="G174" s="117"/>
      <c r="H174" s="118"/>
      <c r="I174" s="119"/>
      <c r="J174" s="357">
        <f t="shared" si="6"/>
        <v>0</v>
      </c>
      <c r="K174" s="358"/>
      <c r="L174" s="359">
        <f t="shared" si="7"/>
        <v>0</v>
      </c>
      <c r="M174" s="360"/>
      <c r="N174" s="360"/>
    </row>
    <row r="175" spans="1:14" ht="20.100000000000001" customHeight="1" x14ac:dyDescent="0.15">
      <c r="A175" s="113"/>
      <c r="B175" s="114"/>
      <c r="C175" s="115"/>
      <c r="D175" s="115"/>
      <c r="E175" s="115"/>
      <c r="F175" s="116"/>
      <c r="G175" s="117"/>
      <c r="H175" s="118"/>
      <c r="I175" s="119"/>
      <c r="J175" s="357">
        <f t="shared" si="6"/>
        <v>0</v>
      </c>
      <c r="K175" s="358"/>
      <c r="L175" s="359">
        <f t="shared" si="7"/>
        <v>0</v>
      </c>
      <c r="M175" s="360"/>
      <c r="N175" s="360"/>
    </row>
    <row r="176" spans="1:14" ht="20.100000000000001" customHeight="1" x14ac:dyDescent="0.15">
      <c r="A176" s="120"/>
      <c r="B176" s="121"/>
      <c r="C176" s="122"/>
      <c r="D176" s="122"/>
      <c r="E176" s="122"/>
      <c r="F176" s="123"/>
      <c r="G176" s="124"/>
      <c r="H176" s="125"/>
      <c r="I176" s="126"/>
      <c r="J176" s="349">
        <f t="shared" si="6"/>
        <v>0</v>
      </c>
      <c r="K176" s="350"/>
      <c r="L176" s="351">
        <f t="shared" si="7"/>
        <v>0</v>
      </c>
      <c r="M176" s="352"/>
      <c r="N176" s="352"/>
    </row>
    <row r="177" spans="1:14" ht="20.100000000000001" customHeight="1" x14ac:dyDescent="0.15">
      <c r="A177" s="127"/>
      <c r="B177" s="128"/>
      <c r="C177" s="129"/>
      <c r="D177" s="129"/>
      <c r="E177" s="129"/>
      <c r="F177" s="130"/>
      <c r="G177" s="131"/>
      <c r="H177" s="132"/>
      <c r="I177" s="133"/>
      <c r="J177" s="353">
        <f t="shared" si="6"/>
        <v>0</v>
      </c>
      <c r="K177" s="354"/>
      <c r="L177" s="355">
        <f t="shared" si="7"/>
        <v>0</v>
      </c>
      <c r="M177" s="356"/>
      <c r="N177" s="356"/>
    </row>
    <row r="178" spans="1:14" ht="20.100000000000001" customHeight="1" x14ac:dyDescent="0.15">
      <c r="A178" s="113"/>
      <c r="B178" s="114"/>
      <c r="C178" s="115"/>
      <c r="D178" s="115"/>
      <c r="E178" s="115"/>
      <c r="F178" s="116"/>
      <c r="G178" s="117"/>
      <c r="H178" s="118"/>
      <c r="I178" s="119"/>
      <c r="J178" s="357">
        <f t="shared" si="6"/>
        <v>0</v>
      </c>
      <c r="K178" s="358"/>
      <c r="L178" s="359">
        <f t="shared" si="7"/>
        <v>0</v>
      </c>
      <c r="M178" s="360"/>
      <c r="N178" s="360"/>
    </row>
    <row r="179" spans="1:14" ht="20.100000000000001" customHeight="1" x14ac:dyDescent="0.15">
      <c r="A179" s="113"/>
      <c r="B179" s="114"/>
      <c r="C179" s="115"/>
      <c r="D179" s="115"/>
      <c r="E179" s="115"/>
      <c r="F179" s="116"/>
      <c r="G179" s="117"/>
      <c r="H179" s="118"/>
      <c r="I179" s="119"/>
      <c r="J179" s="357">
        <f t="shared" si="6"/>
        <v>0</v>
      </c>
      <c r="K179" s="358"/>
      <c r="L179" s="359">
        <f t="shared" si="7"/>
        <v>0</v>
      </c>
      <c r="M179" s="360"/>
      <c r="N179" s="360"/>
    </row>
    <row r="180" spans="1:14" ht="20.100000000000001" customHeight="1" x14ac:dyDescent="0.15">
      <c r="A180" s="113"/>
      <c r="B180" s="114"/>
      <c r="C180" s="115"/>
      <c r="D180" s="115"/>
      <c r="E180" s="115"/>
      <c r="F180" s="116"/>
      <c r="G180" s="117"/>
      <c r="H180" s="118"/>
      <c r="I180" s="119"/>
      <c r="J180" s="357">
        <f t="shared" si="6"/>
        <v>0</v>
      </c>
      <c r="K180" s="358"/>
      <c r="L180" s="359">
        <f t="shared" si="7"/>
        <v>0</v>
      </c>
      <c r="M180" s="360"/>
      <c r="N180" s="360"/>
    </row>
    <row r="181" spans="1:14" ht="20.100000000000001" customHeight="1" x14ac:dyDescent="0.15">
      <c r="A181" s="120"/>
      <c r="B181" s="121"/>
      <c r="C181" s="122"/>
      <c r="D181" s="122"/>
      <c r="E181" s="122"/>
      <c r="F181" s="123"/>
      <c r="G181" s="124"/>
      <c r="H181" s="125"/>
      <c r="I181" s="126"/>
      <c r="J181" s="349">
        <f t="shared" si="6"/>
        <v>0</v>
      </c>
      <c r="K181" s="350"/>
      <c r="L181" s="351">
        <f t="shared" si="7"/>
        <v>0</v>
      </c>
      <c r="M181" s="352"/>
      <c r="N181" s="352"/>
    </row>
    <row r="182" spans="1:14" ht="20.100000000000001" customHeight="1" x14ac:dyDescent="0.15">
      <c r="A182" s="127"/>
      <c r="B182" s="128"/>
      <c r="C182" s="129"/>
      <c r="D182" s="129"/>
      <c r="E182" s="129"/>
      <c r="F182" s="130"/>
      <c r="G182" s="131"/>
      <c r="H182" s="132"/>
      <c r="I182" s="133"/>
      <c r="J182" s="353">
        <f t="shared" si="6"/>
        <v>0</v>
      </c>
      <c r="K182" s="354"/>
      <c r="L182" s="355">
        <f t="shared" si="7"/>
        <v>0</v>
      </c>
      <c r="M182" s="356"/>
      <c r="N182" s="356"/>
    </row>
    <row r="183" spans="1:14" ht="20.100000000000001" customHeight="1" x14ac:dyDescent="0.15">
      <c r="A183" s="113"/>
      <c r="B183" s="114"/>
      <c r="C183" s="115"/>
      <c r="D183" s="115"/>
      <c r="E183" s="115"/>
      <c r="F183" s="116"/>
      <c r="G183" s="117"/>
      <c r="H183" s="118"/>
      <c r="I183" s="119"/>
      <c r="J183" s="357">
        <f t="shared" si="6"/>
        <v>0</v>
      </c>
      <c r="K183" s="358"/>
      <c r="L183" s="359">
        <f t="shared" si="7"/>
        <v>0</v>
      </c>
      <c r="M183" s="360"/>
      <c r="N183" s="360"/>
    </row>
    <row r="184" spans="1:14" ht="20.100000000000001" customHeight="1" x14ac:dyDescent="0.15">
      <c r="A184" s="113"/>
      <c r="B184" s="114"/>
      <c r="C184" s="115"/>
      <c r="D184" s="115"/>
      <c r="E184" s="115"/>
      <c r="F184" s="116"/>
      <c r="G184" s="117"/>
      <c r="H184" s="118"/>
      <c r="I184" s="119"/>
      <c r="J184" s="357">
        <f t="shared" si="6"/>
        <v>0</v>
      </c>
      <c r="K184" s="358"/>
      <c r="L184" s="359">
        <f t="shared" si="7"/>
        <v>0</v>
      </c>
      <c r="M184" s="360"/>
      <c r="N184" s="360"/>
    </row>
    <row r="185" spans="1:14" ht="20.100000000000001" customHeight="1" x14ac:dyDescent="0.15">
      <c r="A185" s="113"/>
      <c r="B185" s="114"/>
      <c r="C185" s="115"/>
      <c r="D185" s="115"/>
      <c r="E185" s="115"/>
      <c r="F185" s="116"/>
      <c r="G185" s="117"/>
      <c r="H185" s="118"/>
      <c r="I185" s="119"/>
      <c r="J185" s="357">
        <f t="shared" si="6"/>
        <v>0</v>
      </c>
      <c r="K185" s="358"/>
      <c r="L185" s="359">
        <f t="shared" si="7"/>
        <v>0</v>
      </c>
      <c r="M185" s="360"/>
      <c r="N185" s="360"/>
    </row>
    <row r="186" spans="1:14" ht="20.100000000000001" customHeight="1" x14ac:dyDescent="0.15">
      <c r="A186" s="120"/>
      <c r="B186" s="121"/>
      <c r="C186" s="122"/>
      <c r="D186" s="122"/>
      <c r="E186" s="122"/>
      <c r="F186" s="123"/>
      <c r="G186" s="124"/>
      <c r="H186" s="125"/>
      <c r="I186" s="126"/>
      <c r="J186" s="349">
        <f t="shared" si="6"/>
        <v>0</v>
      </c>
      <c r="K186" s="350"/>
      <c r="L186" s="351">
        <f t="shared" si="7"/>
        <v>0</v>
      </c>
      <c r="M186" s="352"/>
      <c r="N186" s="352"/>
    </row>
    <row r="187" spans="1:14" ht="20.100000000000001" customHeight="1" x14ac:dyDescent="0.15">
      <c r="A187" s="127"/>
      <c r="B187" s="128"/>
      <c r="C187" s="129"/>
      <c r="D187" s="129"/>
      <c r="E187" s="129"/>
      <c r="F187" s="130"/>
      <c r="G187" s="131"/>
      <c r="H187" s="132"/>
      <c r="I187" s="133"/>
      <c r="J187" s="353">
        <f t="shared" si="6"/>
        <v>0</v>
      </c>
      <c r="K187" s="354"/>
      <c r="L187" s="355">
        <f t="shared" si="7"/>
        <v>0</v>
      </c>
      <c r="M187" s="356"/>
      <c r="N187" s="356"/>
    </row>
    <row r="188" spans="1:14" ht="20.100000000000001" customHeight="1" x14ac:dyDescent="0.15">
      <c r="A188" s="113"/>
      <c r="B188" s="114"/>
      <c r="C188" s="115"/>
      <c r="D188" s="115"/>
      <c r="E188" s="115"/>
      <c r="F188" s="116"/>
      <c r="G188" s="117"/>
      <c r="H188" s="118"/>
      <c r="I188" s="119"/>
      <c r="J188" s="357">
        <f t="shared" si="6"/>
        <v>0</v>
      </c>
      <c r="K188" s="358"/>
      <c r="L188" s="359">
        <f t="shared" si="7"/>
        <v>0</v>
      </c>
      <c r="M188" s="360"/>
      <c r="N188" s="360"/>
    </row>
    <row r="189" spans="1:14" ht="20.100000000000001" customHeight="1" x14ac:dyDescent="0.15">
      <c r="A189" s="113"/>
      <c r="B189" s="114"/>
      <c r="C189" s="115"/>
      <c r="D189" s="115"/>
      <c r="E189" s="115"/>
      <c r="F189" s="116"/>
      <c r="G189" s="117"/>
      <c r="H189" s="118"/>
      <c r="I189" s="119"/>
      <c r="J189" s="357">
        <f t="shared" si="6"/>
        <v>0</v>
      </c>
      <c r="K189" s="358"/>
      <c r="L189" s="359">
        <f t="shared" si="7"/>
        <v>0</v>
      </c>
      <c r="M189" s="360"/>
      <c r="N189" s="360"/>
    </row>
    <row r="190" spans="1:14" ht="20.100000000000001" customHeight="1" x14ac:dyDescent="0.15">
      <c r="A190" s="113"/>
      <c r="B190" s="114"/>
      <c r="C190" s="115"/>
      <c r="D190" s="115"/>
      <c r="E190" s="115"/>
      <c r="F190" s="116"/>
      <c r="G190" s="117"/>
      <c r="H190" s="118"/>
      <c r="I190" s="119"/>
      <c r="J190" s="357">
        <f t="shared" si="6"/>
        <v>0</v>
      </c>
      <c r="K190" s="358"/>
      <c r="L190" s="359">
        <f t="shared" si="7"/>
        <v>0</v>
      </c>
      <c r="M190" s="360"/>
      <c r="N190" s="360"/>
    </row>
    <row r="191" spans="1:14" ht="20.100000000000001" customHeight="1" x14ac:dyDescent="0.15">
      <c r="A191" s="120"/>
      <c r="B191" s="121"/>
      <c r="C191" s="122"/>
      <c r="D191" s="122"/>
      <c r="E191" s="122"/>
      <c r="F191" s="123"/>
      <c r="G191" s="124"/>
      <c r="H191" s="125"/>
      <c r="I191" s="126"/>
      <c r="J191" s="349">
        <f t="shared" si="6"/>
        <v>0</v>
      </c>
      <c r="K191" s="350"/>
      <c r="L191" s="351">
        <f t="shared" si="7"/>
        <v>0</v>
      </c>
      <c r="M191" s="352"/>
      <c r="N191" s="352"/>
    </row>
    <row r="192" spans="1:14" ht="20.100000000000001" customHeight="1" x14ac:dyDescent="0.15">
      <c r="A192" s="127"/>
      <c r="B192" s="128"/>
      <c r="C192" s="129"/>
      <c r="D192" s="129"/>
      <c r="E192" s="129"/>
      <c r="F192" s="130"/>
      <c r="G192" s="131"/>
      <c r="H192" s="132"/>
      <c r="I192" s="133"/>
      <c r="J192" s="353">
        <f t="shared" si="6"/>
        <v>0</v>
      </c>
      <c r="K192" s="354"/>
      <c r="L192" s="355">
        <f t="shared" si="7"/>
        <v>0</v>
      </c>
      <c r="M192" s="356"/>
      <c r="N192" s="356"/>
    </row>
    <row r="193" spans="1:14" ht="20.100000000000001" customHeight="1" x14ac:dyDescent="0.15">
      <c r="A193" s="113"/>
      <c r="B193" s="114"/>
      <c r="C193" s="115"/>
      <c r="D193" s="115"/>
      <c r="E193" s="115"/>
      <c r="F193" s="116"/>
      <c r="G193" s="117"/>
      <c r="H193" s="118"/>
      <c r="I193" s="119"/>
      <c r="J193" s="357">
        <f t="shared" si="6"/>
        <v>0</v>
      </c>
      <c r="K193" s="358"/>
      <c r="L193" s="359">
        <f t="shared" si="7"/>
        <v>0</v>
      </c>
      <c r="M193" s="360"/>
      <c r="N193" s="360"/>
    </row>
    <row r="194" spans="1:14" ht="20.100000000000001" customHeight="1" x14ac:dyDescent="0.15">
      <c r="A194" s="113"/>
      <c r="B194" s="114"/>
      <c r="C194" s="115"/>
      <c r="D194" s="115"/>
      <c r="E194" s="115"/>
      <c r="F194" s="116"/>
      <c r="G194" s="117"/>
      <c r="H194" s="118"/>
      <c r="I194" s="119"/>
      <c r="J194" s="357">
        <f t="shared" si="6"/>
        <v>0</v>
      </c>
      <c r="K194" s="358"/>
      <c r="L194" s="359">
        <f t="shared" si="7"/>
        <v>0</v>
      </c>
      <c r="M194" s="360"/>
      <c r="N194" s="360"/>
    </row>
    <row r="195" spans="1:14" ht="20.100000000000001" customHeight="1" x14ac:dyDescent="0.15">
      <c r="A195" s="113"/>
      <c r="B195" s="114"/>
      <c r="C195" s="115"/>
      <c r="D195" s="115"/>
      <c r="E195" s="115"/>
      <c r="F195" s="116"/>
      <c r="G195" s="117"/>
      <c r="H195" s="118"/>
      <c r="I195" s="119"/>
      <c r="J195" s="357">
        <f t="shared" si="6"/>
        <v>0</v>
      </c>
      <c r="K195" s="358"/>
      <c r="L195" s="359">
        <f t="shared" si="7"/>
        <v>0</v>
      </c>
      <c r="M195" s="360"/>
      <c r="N195" s="360"/>
    </row>
    <row r="196" spans="1:14" ht="20.100000000000001" customHeight="1" x14ac:dyDescent="0.15">
      <c r="A196" s="120"/>
      <c r="B196" s="121"/>
      <c r="C196" s="122"/>
      <c r="D196" s="122"/>
      <c r="E196" s="122"/>
      <c r="F196" s="123"/>
      <c r="G196" s="124"/>
      <c r="H196" s="125"/>
      <c r="I196" s="126"/>
      <c r="J196" s="349">
        <f t="shared" si="6"/>
        <v>0</v>
      </c>
      <c r="K196" s="350"/>
      <c r="L196" s="351">
        <f t="shared" si="7"/>
        <v>0</v>
      </c>
      <c r="M196" s="352"/>
      <c r="N196" s="352"/>
    </row>
    <row r="197" spans="1:14" ht="20.100000000000001" customHeight="1" x14ac:dyDescent="0.15">
      <c r="A197" s="127"/>
      <c r="B197" s="128"/>
      <c r="C197" s="129"/>
      <c r="D197" s="129"/>
      <c r="E197" s="129"/>
      <c r="F197" s="130"/>
      <c r="G197" s="131"/>
      <c r="H197" s="132"/>
      <c r="I197" s="133"/>
      <c r="J197" s="353">
        <f t="shared" si="6"/>
        <v>0</v>
      </c>
      <c r="K197" s="354"/>
      <c r="L197" s="355">
        <f t="shared" si="7"/>
        <v>0</v>
      </c>
      <c r="M197" s="356"/>
      <c r="N197" s="356"/>
    </row>
    <row r="198" spans="1:14" ht="20.100000000000001" customHeight="1" x14ac:dyDescent="0.15">
      <c r="A198" s="113"/>
      <c r="B198" s="114"/>
      <c r="C198" s="115"/>
      <c r="D198" s="115"/>
      <c r="E198" s="115"/>
      <c r="F198" s="116"/>
      <c r="G198" s="117"/>
      <c r="H198" s="118"/>
      <c r="I198" s="119"/>
      <c r="J198" s="357">
        <f t="shared" si="6"/>
        <v>0</v>
      </c>
      <c r="K198" s="358"/>
      <c r="L198" s="359">
        <f t="shared" si="7"/>
        <v>0</v>
      </c>
      <c r="M198" s="360"/>
      <c r="N198" s="360"/>
    </row>
    <row r="199" spans="1:14" ht="20.100000000000001" customHeight="1" x14ac:dyDescent="0.15">
      <c r="A199" s="113"/>
      <c r="B199" s="114"/>
      <c r="C199" s="115"/>
      <c r="D199" s="115"/>
      <c r="E199" s="115"/>
      <c r="F199" s="116"/>
      <c r="G199" s="117"/>
      <c r="H199" s="118"/>
      <c r="I199" s="119"/>
      <c r="J199" s="357">
        <f t="shared" si="6"/>
        <v>0</v>
      </c>
      <c r="K199" s="358"/>
      <c r="L199" s="359">
        <f t="shared" si="7"/>
        <v>0</v>
      </c>
      <c r="M199" s="360"/>
      <c r="N199" s="360"/>
    </row>
    <row r="200" spans="1:14" ht="20.100000000000001" customHeight="1" x14ac:dyDescent="0.15">
      <c r="A200" s="113"/>
      <c r="B200" s="114"/>
      <c r="C200" s="115"/>
      <c r="D200" s="115"/>
      <c r="E200" s="115"/>
      <c r="F200" s="116"/>
      <c r="G200" s="117"/>
      <c r="H200" s="118"/>
      <c r="I200" s="119"/>
      <c r="J200" s="357">
        <f t="shared" si="6"/>
        <v>0</v>
      </c>
      <c r="K200" s="358"/>
      <c r="L200" s="359">
        <f t="shared" si="7"/>
        <v>0</v>
      </c>
      <c r="M200" s="360"/>
      <c r="N200" s="360"/>
    </row>
    <row r="201" spans="1:14" ht="20.100000000000001" customHeight="1" thickBot="1" x14ac:dyDescent="0.2">
      <c r="A201" s="134"/>
      <c r="B201" s="135"/>
      <c r="C201" s="136"/>
      <c r="D201" s="136"/>
      <c r="E201" s="136"/>
      <c r="F201" s="137"/>
      <c r="G201" s="138"/>
      <c r="H201" s="139"/>
      <c r="I201" s="140"/>
      <c r="J201" s="389">
        <f t="shared" si="6"/>
        <v>0</v>
      </c>
      <c r="K201" s="390"/>
      <c r="L201" s="391">
        <f t="shared" si="7"/>
        <v>0</v>
      </c>
      <c r="M201" s="392"/>
      <c r="N201" s="392"/>
    </row>
    <row r="202" spans="1:14" ht="20.100000000000001" customHeight="1" x14ac:dyDescent="0.15">
      <c r="G202" s="314">
        <v>4</v>
      </c>
    </row>
    <row r="203" spans="1:14" ht="20.100000000000001" customHeight="1" x14ac:dyDescent="0.15"/>
    <row r="204" spans="1:14" ht="20.100000000000001" customHeight="1" x14ac:dyDescent="0.15"/>
    <row r="205" spans="1:14" ht="20.100000000000001" customHeight="1" thickBot="1" x14ac:dyDescent="0.25">
      <c r="B205" s="396"/>
      <c r="C205" s="396"/>
      <c r="D205" s="396"/>
      <c r="E205" s="396"/>
      <c r="F205" s="396"/>
      <c r="G205" s="396"/>
      <c r="H205" s="396"/>
      <c r="I205" s="396"/>
      <c r="J205" s="396"/>
      <c r="M205" s="143"/>
      <c r="N205" s="143"/>
    </row>
    <row r="206" spans="1:14" ht="20.100000000000001" customHeight="1" thickTop="1" thickBot="1" x14ac:dyDescent="0.2">
      <c r="A206" s="297" t="s">
        <v>115</v>
      </c>
      <c r="B206" s="393" t="s">
        <v>118</v>
      </c>
      <c r="C206" s="394"/>
      <c r="D206" s="394"/>
      <c r="E206" s="394"/>
      <c r="F206" s="395"/>
      <c r="G206" s="300" t="s">
        <v>78</v>
      </c>
      <c r="H206" s="299" t="s">
        <v>79</v>
      </c>
      <c r="I206" s="299"/>
      <c r="J206" s="301" t="s">
        <v>80</v>
      </c>
      <c r="K206" s="302"/>
      <c r="L206" s="386" t="s">
        <v>117</v>
      </c>
      <c r="M206" s="388"/>
      <c r="N206" s="388"/>
    </row>
    <row r="207" spans="1:14" ht="20.100000000000001" customHeight="1" x14ac:dyDescent="0.15">
      <c r="A207" s="106"/>
      <c r="B207" s="107"/>
      <c r="C207" s="108"/>
      <c r="D207" s="108"/>
      <c r="E207" s="108"/>
      <c r="F207" s="109"/>
      <c r="G207" s="110"/>
      <c r="H207" s="111"/>
      <c r="I207" s="142"/>
      <c r="J207" s="367">
        <f t="shared" ref="J207:J241" si="8">IF(G207=1,0,I207)</f>
        <v>0</v>
      </c>
      <c r="K207" s="368"/>
      <c r="L207" s="361">
        <f t="shared" ref="L207:L241" si="9">G207*I207</f>
        <v>0</v>
      </c>
      <c r="M207" s="362"/>
      <c r="N207" s="362"/>
    </row>
    <row r="208" spans="1:14" ht="20.100000000000001" customHeight="1" x14ac:dyDescent="0.15">
      <c r="A208" s="113"/>
      <c r="B208" s="114"/>
      <c r="C208" s="115"/>
      <c r="D208" s="115"/>
      <c r="E208" s="115"/>
      <c r="F208" s="116"/>
      <c r="G208" s="117"/>
      <c r="H208" s="118"/>
      <c r="I208" s="119"/>
      <c r="J208" s="357">
        <f t="shared" si="8"/>
        <v>0</v>
      </c>
      <c r="K208" s="358"/>
      <c r="L208" s="359">
        <f t="shared" si="9"/>
        <v>0</v>
      </c>
      <c r="M208" s="360"/>
      <c r="N208" s="360"/>
    </row>
    <row r="209" spans="1:14" ht="20.100000000000001" customHeight="1" x14ac:dyDescent="0.15">
      <c r="A209" s="113"/>
      <c r="B209" s="114"/>
      <c r="C209" s="115"/>
      <c r="D209" s="115"/>
      <c r="E209" s="115"/>
      <c r="F209" s="116"/>
      <c r="G209" s="117"/>
      <c r="H209" s="118"/>
      <c r="I209" s="119"/>
      <c r="J209" s="357">
        <f t="shared" si="8"/>
        <v>0</v>
      </c>
      <c r="K209" s="358"/>
      <c r="L209" s="359">
        <f t="shared" si="9"/>
        <v>0</v>
      </c>
      <c r="M209" s="360"/>
      <c r="N209" s="360"/>
    </row>
    <row r="210" spans="1:14" ht="20.100000000000001" customHeight="1" x14ac:dyDescent="0.15">
      <c r="A210" s="113"/>
      <c r="B210" s="114"/>
      <c r="C210" s="115"/>
      <c r="D210" s="115"/>
      <c r="E210" s="115"/>
      <c r="F210" s="116"/>
      <c r="G210" s="117"/>
      <c r="H210" s="118"/>
      <c r="I210" s="119"/>
      <c r="J210" s="357">
        <f t="shared" si="8"/>
        <v>0</v>
      </c>
      <c r="K210" s="358"/>
      <c r="L210" s="359">
        <f t="shared" si="9"/>
        <v>0</v>
      </c>
      <c r="M210" s="360"/>
      <c r="N210" s="360"/>
    </row>
    <row r="211" spans="1:14" ht="20.100000000000001" customHeight="1" x14ac:dyDescent="0.15">
      <c r="A211" s="120"/>
      <c r="B211" s="121"/>
      <c r="C211" s="122"/>
      <c r="D211" s="122"/>
      <c r="E211" s="122"/>
      <c r="F211" s="123"/>
      <c r="G211" s="124"/>
      <c r="H211" s="125"/>
      <c r="I211" s="126"/>
      <c r="J211" s="349">
        <f t="shared" si="8"/>
        <v>0</v>
      </c>
      <c r="K211" s="350"/>
      <c r="L211" s="351">
        <f t="shared" si="9"/>
        <v>0</v>
      </c>
      <c r="M211" s="352"/>
      <c r="N211" s="352"/>
    </row>
    <row r="212" spans="1:14" ht="20.100000000000001" customHeight="1" x14ac:dyDescent="0.15">
      <c r="A212" s="127"/>
      <c r="B212" s="128"/>
      <c r="C212" s="129"/>
      <c r="D212" s="129"/>
      <c r="E212" s="129"/>
      <c r="F212" s="130"/>
      <c r="G212" s="131"/>
      <c r="H212" s="132"/>
      <c r="I212" s="133"/>
      <c r="J212" s="353">
        <f t="shared" si="8"/>
        <v>0</v>
      </c>
      <c r="K212" s="354"/>
      <c r="L212" s="355">
        <f t="shared" si="9"/>
        <v>0</v>
      </c>
      <c r="M212" s="356"/>
      <c r="N212" s="356"/>
    </row>
    <row r="213" spans="1:14" ht="20.100000000000001" customHeight="1" x14ac:dyDescent="0.15">
      <c r="A213" s="113"/>
      <c r="B213" s="114"/>
      <c r="C213" s="115"/>
      <c r="D213" s="115"/>
      <c r="E213" s="115"/>
      <c r="F213" s="116"/>
      <c r="G213" s="117"/>
      <c r="H213" s="118"/>
      <c r="I213" s="119"/>
      <c r="J213" s="357">
        <f t="shared" si="8"/>
        <v>0</v>
      </c>
      <c r="K213" s="358"/>
      <c r="L213" s="359">
        <f t="shared" si="9"/>
        <v>0</v>
      </c>
      <c r="M213" s="360"/>
      <c r="N213" s="360"/>
    </row>
    <row r="214" spans="1:14" ht="20.100000000000001" customHeight="1" x14ac:dyDescent="0.15">
      <c r="A214" s="113"/>
      <c r="B214" s="114"/>
      <c r="C214" s="115"/>
      <c r="D214" s="115"/>
      <c r="E214" s="115"/>
      <c r="F214" s="116"/>
      <c r="G214" s="117"/>
      <c r="H214" s="118"/>
      <c r="I214" s="119"/>
      <c r="J214" s="357">
        <f t="shared" si="8"/>
        <v>0</v>
      </c>
      <c r="K214" s="358"/>
      <c r="L214" s="359">
        <f t="shared" si="9"/>
        <v>0</v>
      </c>
      <c r="M214" s="360"/>
      <c r="N214" s="360"/>
    </row>
    <row r="215" spans="1:14" ht="20.100000000000001" customHeight="1" x14ac:dyDescent="0.15">
      <c r="A215" s="113"/>
      <c r="B215" s="114"/>
      <c r="C215" s="115"/>
      <c r="D215" s="115"/>
      <c r="E215" s="115"/>
      <c r="F215" s="116"/>
      <c r="G215" s="117"/>
      <c r="H215" s="118"/>
      <c r="I215" s="119"/>
      <c r="J215" s="357">
        <f t="shared" si="8"/>
        <v>0</v>
      </c>
      <c r="K215" s="358"/>
      <c r="L215" s="359">
        <f t="shared" si="9"/>
        <v>0</v>
      </c>
      <c r="M215" s="360"/>
      <c r="N215" s="360"/>
    </row>
    <row r="216" spans="1:14" ht="20.100000000000001" customHeight="1" x14ac:dyDescent="0.15">
      <c r="A216" s="120"/>
      <c r="B216" s="121"/>
      <c r="C216" s="122"/>
      <c r="D216" s="122"/>
      <c r="E216" s="122"/>
      <c r="F216" s="123"/>
      <c r="G216" s="124"/>
      <c r="H216" s="125"/>
      <c r="I216" s="126"/>
      <c r="J216" s="349">
        <f t="shared" si="8"/>
        <v>0</v>
      </c>
      <c r="K216" s="350"/>
      <c r="L216" s="351">
        <f t="shared" si="9"/>
        <v>0</v>
      </c>
      <c r="M216" s="352"/>
      <c r="N216" s="352"/>
    </row>
    <row r="217" spans="1:14" ht="20.100000000000001" customHeight="1" x14ac:dyDescent="0.15">
      <c r="A217" s="127"/>
      <c r="B217" s="128"/>
      <c r="C217" s="129"/>
      <c r="D217" s="129"/>
      <c r="E217" s="129"/>
      <c r="F217" s="130"/>
      <c r="G217" s="131"/>
      <c r="H217" s="132"/>
      <c r="I217" s="133"/>
      <c r="J217" s="353">
        <f t="shared" si="8"/>
        <v>0</v>
      </c>
      <c r="K217" s="354"/>
      <c r="L217" s="355">
        <f t="shared" si="9"/>
        <v>0</v>
      </c>
      <c r="M217" s="356"/>
      <c r="N217" s="356"/>
    </row>
    <row r="218" spans="1:14" ht="20.100000000000001" customHeight="1" x14ac:dyDescent="0.15">
      <c r="A218" s="113"/>
      <c r="B218" s="114"/>
      <c r="C218" s="115"/>
      <c r="D218" s="115"/>
      <c r="E218" s="115"/>
      <c r="F218" s="116"/>
      <c r="G218" s="117"/>
      <c r="H218" s="118"/>
      <c r="I218" s="119"/>
      <c r="J218" s="357">
        <f t="shared" si="8"/>
        <v>0</v>
      </c>
      <c r="K218" s="358"/>
      <c r="L218" s="359">
        <f t="shared" si="9"/>
        <v>0</v>
      </c>
      <c r="M218" s="360"/>
      <c r="N218" s="360"/>
    </row>
    <row r="219" spans="1:14" ht="20.100000000000001" customHeight="1" x14ac:dyDescent="0.15">
      <c r="A219" s="113"/>
      <c r="B219" s="114"/>
      <c r="C219" s="115"/>
      <c r="D219" s="115"/>
      <c r="E219" s="115"/>
      <c r="F219" s="116"/>
      <c r="G219" s="117"/>
      <c r="H219" s="118"/>
      <c r="I219" s="119"/>
      <c r="J219" s="357">
        <f t="shared" si="8"/>
        <v>0</v>
      </c>
      <c r="K219" s="358"/>
      <c r="L219" s="359">
        <f t="shared" si="9"/>
        <v>0</v>
      </c>
      <c r="M219" s="360"/>
      <c r="N219" s="360"/>
    </row>
    <row r="220" spans="1:14" ht="20.100000000000001" customHeight="1" x14ac:dyDescent="0.15">
      <c r="A220" s="113"/>
      <c r="B220" s="114"/>
      <c r="C220" s="115"/>
      <c r="D220" s="115"/>
      <c r="E220" s="115"/>
      <c r="F220" s="116"/>
      <c r="G220" s="117"/>
      <c r="H220" s="118"/>
      <c r="I220" s="119"/>
      <c r="J220" s="357">
        <f t="shared" si="8"/>
        <v>0</v>
      </c>
      <c r="K220" s="358"/>
      <c r="L220" s="359">
        <f t="shared" si="9"/>
        <v>0</v>
      </c>
      <c r="M220" s="360"/>
      <c r="N220" s="360"/>
    </row>
    <row r="221" spans="1:14" ht="20.100000000000001" customHeight="1" x14ac:dyDescent="0.15">
      <c r="A221" s="120"/>
      <c r="B221" s="121"/>
      <c r="C221" s="122"/>
      <c r="D221" s="122"/>
      <c r="E221" s="122"/>
      <c r="F221" s="123"/>
      <c r="G221" s="124"/>
      <c r="H221" s="125"/>
      <c r="I221" s="126"/>
      <c r="J221" s="349">
        <f t="shared" si="8"/>
        <v>0</v>
      </c>
      <c r="K221" s="350"/>
      <c r="L221" s="351">
        <f t="shared" si="9"/>
        <v>0</v>
      </c>
      <c r="M221" s="352"/>
      <c r="N221" s="352"/>
    </row>
    <row r="222" spans="1:14" ht="20.100000000000001" customHeight="1" x14ac:dyDescent="0.15">
      <c r="A222" s="127"/>
      <c r="B222" s="128"/>
      <c r="C222" s="129"/>
      <c r="D222" s="129"/>
      <c r="E222" s="129"/>
      <c r="F222" s="130"/>
      <c r="G222" s="131"/>
      <c r="H222" s="132"/>
      <c r="I222" s="133"/>
      <c r="J222" s="353">
        <f t="shared" si="8"/>
        <v>0</v>
      </c>
      <c r="K222" s="354"/>
      <c r="L222" s="355">
        <f t="shared" si="9"/>
        <v>0</v>
      </c>
      <c r="M222" s="356"/>
      <c r="N222" s="356"/>
    </row>
    <row r="223" spans="1:14" ht="20.100000000000001" customHeight="1" x14ac:dyDescent="0.15">
      <c r="A223" s="113"/>
      <c r="B223" s="114"/>
      <c r="C223" s="115"/>
      <c r="D223" s="115"/>
      <c r="E223" s="115"/>
      <c r="F223" s="116"/>
      <c r="G223" s="117"/>
      <c r="H223" s="118"/>
      <c r="I223" s="119"/>
      <c r="J223" s="357">
        <f t="shared" si="8"/>
        <v>0</v>
      </c>
      <c r="K223" s="358"/>
      <c r="L223" s="359">
        <f t="shared" si="9"/>
        <v>0</v>
      </c>
      <c r="M223" s="360"/>
      <c r="N223" s="360"/>
    </row>
    <row r="224" spans="1:14" ht="20.100000000000001" customHeight="1" x14ac:dyDescent="0.15">
      <c r="A224" s="113"/>
      <c r="B224" s="114"/>
      <c r="C224" s="115"/>
      <c r="D224" s="115"/>
      <c r="E224" s="115"/>
      <c r="F224" s="116"/>
      <c r="G224" s="117"/>
      <c r="H224" s="118"/>
      <c r="I224" s="119"/>
      <c r="J224" s="357">
        <f t="shared" si="8"/>
        <v>0</v>
      </c>
      <c r="K224" s="358"/>
      <c r="L224" s="359">
        <f t="shared" si="9"/>
        <v>0</v>
      </c>
      <c r="M224" s="360"/>
      <c r="N224" s="360"/>
    </row>
    <row r="225" spans="1:14" ht="20.100000000000001" customHeight="1" x14ac:dyDescent="0.15">
      <c r="A225" s="113"/>
      <c r="B225" s="114"/>
      <c r="C225" s="115"/>
      <c r="D225" s="115"/>
      <c r="E225" s="115"/>
      <c r="F225" s="116"/>
      <c r="G225" s="117"/>
      <c r="H225" s="118"/>
      <c r="I225" s="119"/>
      <c r="J225" s="357">
        <f t="shared" si="8"/>
        <v>0</v>
      </c>
      <c r="K225" s="358"/>
      <c r="L225" s="359">
        <f t="shared" si="9"/>
        <v>0</v>
      </c>
      <c r="M225" s="360"/>
      <c r="N225" s="360"/>
    </row>
    <row r="226" spans="1:14" ht="20.100000000000001" customHeight="1" x14ac:dyDescent="0.15">
      <c r="A226" s="120"/>
      <c r="B226" s="121"/>
      <c r="C226" s="122"/>
      <c r="D226" s="122"/>
      <c r="E226" s="122"/>
      <c r="F226" s="123"/>
      <c r="G226" s="124"/>
      <c r="H226" s="125"/>
      <c r="I226" s="126"/>
      <c r="J226" s="349">
        <f t="shared" si="8"/>
        <v>0</v>
      </c>
      <c r="K226" s="350"/>
      <c r="L226" s="351">
        <f t="shared" si="9"/>
        <v>0</v>
      </c>
      <c r="M226" s="352"/>
      <c r="N226" s="352"/>
    </row>
    <row r="227" spans="1:14" ht="20.100000000000001" customHeight="1" x14ac:dyDescent="0.15">
      <c r="A227" s="127"/>
      <c r="B227" s="128"/>
      <c r="C227" s="129"/>
      <c r="D227" s="129"/>
      <c r="E227" s="129"/>
      <c r="F227" s="130"/>
      <c r="G227" s="131"/>
      <c r="H227" s="132"/>
      <c r="I227" s="133"/>
      <c r="J227" s="353">
        <f t="shared" si="8"/>
        <v>0</v>
      </c>
      <c r="K227" s="354"/>
      <c r="L227" s="355">
        <f t="shared" si="9"/>
        <v>0</v>
      </c>
      <c r="M227" s="356"/>
      <c r="N227" s="356"/>
    </row>
    <row r="228" spans="1:14" ht="20.100000000000001" customHeight="1" x14ac:dyDescent="0.15">
      <c r="A228" s="113"/>
      <c r="B228" s="114"/>
      <c r="C228" s="115"/>
      <c r="D228" s="115"/>
      <c r="E228" s="115"/>
      <c r="F228" s="116"/>
      <c r="G228" s="117"/>
      <c r="H228" s="118"/>
      <c r="I228" s="119"/>
      <c r="J228" s="357">
        <f t="shared" si="8"/>
        <v>0</v>
      </c>
      <c r="K228" s="358"/>
      <c r="L228" s="359">
        <f t="shared" si="9"/>
        <v>0</v>
      </c>
      <c r="M228" s="360"/>
      <c r="N228" s="360"/>
    </row>
    <row r="229" spans="1:14" ht="20.100000000000001" customHeight="1" x14ac:dyDescent="0.15">
      <c r="A229" s="113"/>
      <c r="B229" s="114"/>
      <c r="C229" s="115"/>
      <c r="D229" s="115"/>
      <c r="E229" s="115"/>
      <c r="F229" s="116"/>
      <c r="G229" s="117"/>
      <c r="H229" s="118"/>
      <c r="I229" s="119"/>
      <c r="J229" s="357">
        <f t="shared" si="8"/>
        <v>0</v>
      </c>
      <c r="K229" s="358"/>
      <c r="L229" s="359">
        <f t="shared" si="9"/>
        <v>0</v>
      </c>
      <c r="M229" s="360"/>
      <c r="N229" s="360"/>
    </row>
    <row r="230" spans="1:14" ht="20.100000000000001" customHeight="1" x14ac:dyDescent="0.15">
      <c r="A230" s="113"/>
      <c r="B230" s="114"/>
      <c r="C230" s="115"/>
      <c r="D230" s="115"/>
      <c r="E230" s="115"/>
      <c r="F230" s="116"/>
      <c r="G230" s="117"/>
      <c r="H230" s="118"/>
      <c r="I230" s="119"/>
      <c r="J230" s="357">
        <f t="shared" si="8"/>
        <v>0</v>
      </c>
      <c r="K230" s="358"/>
      <c r="L230" s="359">
        <f t="shared" si="9"/>
        <v>0</v>
      </c>
      <c r="M230" s="360"/>
      <c r="N230" s="360"/>
    </row>
    <row r="231" spans="1:14" ht="20.100000000000001" customHeight="1" x14ac:dyDescent="0.15">
      <c r="A231" s="120"/>
      <c r="B231" s="121"/>
      <c r="C231" s="122"/>
      <c r="D231" s="122"/>
      <c r="E231" s="122"/>
      <c r="F231" s="123"/>
      <c r="G231" s="124"/>
      <c r="H231" s="125"/>
      <c r="I231" s="126"/>
      <c r="J231" s="349">
        <f t="shared" si="8"/>
        <v>0</v>
      </c>
      <c r="K231" s="350"/>
      <c r="L231" s="351">
        <f t="shared" si="9"/>
        <v>0</v>
      </c>
      <c r="M231" s="352"/>
      <c r="N231" s="352"/>
    </row>
    <row r="232" spans="1:14" ht="20.100000000000001" customHeight="1" x14ac:dyDescent="0.15">
      <c r="A232" s="127"/>
      <c r="B232" s="128"/>
      <c r="C232" s="129"/>
      <c r="D232" s="129"/>
      <c r="E232" s="129"/>
      <c r="F232" s="130"/>
      <c r="G232" s="131"/>
      <c r="H232" s="132"/>
      <c r="I232" s="133"/>
      <c r="J232" s="353">
        <f t="shared" si="8"/>
        <v>0</v>
      </c>
      <c r="K232" s="354"/>
      <c r="L232" s="355">
        <f t="shared" si="9"/>
        <v>0</v>
      </c>
      <c r="M232" s="356"/>
      <c r="N232" s="356"/>
    </row>
    <row r="233" spans="1:14" ht="20.100000000000001" customHeight="1" x14ac:dyDescent="0.15">
      <c r="A233" s="113"/>
      <c r="B233" s="114"/>
      <c r="C233" s="115"/>
      <c r="D233" s="115"/>
      <c r="E233" s="115"/>
      <c r="F233" s="116"/>
      <c r="G233" s="117"/>
      <c r="H233" s="118"/>
      <c r="I233" s="119"/>
      <c r="J233" s="357">
        <f t="shared" si="8"/>
        <v>0</v>
      </c>
      <c r="K233" s="358"/>
      <c r="L233" s="359">
        <f t="shared" si="9"/>
        <v>0</v>
      </c>
      <c r="M233" s="360"/>
      <c r="N233" s="360"/>
    </row>
    <row r="234" spans="1:14" ht="20.100000000000001" customHeight="1" x14ac:dyDescent="0.15">
      <c r="A234" s="113"/>
      <c r="B234" s="114"/>
      <c r="C234" s="115"/>
      <c r="D234" s="115"/>
      <c r="E234" s="115"/>
      <c r="F234" s="116"/>
      <c r="G234" s="117"/>
      <c r="H234" s="118"/>
      <c r="I234" s="119"/>
      <c r="J234" s="357">
        <f t="shared" si="8"/>
        <v>0</v>
      </c>
      <c r="K234" s="358"/>
      <c r="L234" s="359">
        <f t="shared" si="9"/>
        <v>0</v>
      </c>
      <c r="M234" s="360"/>
      <c r="N234" s="360"/>
    </row>
    <row r="235" spans="1:14" ht="20.100000000000001" customHeight="1" x14ac:dyDescent="0.15">
      <c r="A235" s="113"/>
      <c r="B235" s="114"/>
      <c r="C235" s="115"/>
      <c r="D235" s="115"/>
      <c r="E235" s="115"/>
      <c r="F235" s="116"/>
      <c r="G235" s="117"/>
      <c r="H235" s="118"/>
      <c r="I235" s="119"/>
      <c r="J235" s="357">
        <f t="shared" si="8"/>
        <v>0</v>
      </c>
      <c r="K235" s="358"/>
      <c r="L235" s="359">
        <f t="shared" si="9"/>
        <v>0</v>
      </c>
      <c r="M235" s="360"/>
      <c r="N235" s="360"/>
    </row>
    <row r="236" spans="1:14" ht="20.100000000000001" customHeight="1" x14ac:dyDescent="0.15">
      <c r="A236" s="120"/>
      <c r="B236" s="121"/>
      <c r="C236" s="122"/>
      <c r="D236" s="122"/>
      <c r="E236" s="122"/>
      <c r="F236" s="123"/>
      <c r="G236" s="124"/>
      <c r="H236" s="125"/>
      <c r="I236" s="126"/>
      <c r="J236" s="349">
        <f t="shared" si="8"/>
        <v>0</v>
      </c>
      <c r="K236" s="350"/>
      <c r="L236" s="351">
        <f t="shared" si="9"/>
        <v>0</v>
      </c>
      <c r="M236" s="352"/>
      <c r="N236" s="352"/>
    </row>
    <row r="237" spans="1:14" ht="20.100000000000001" customHeight="1" x14ac:dyDescent="0.15">
      <c r="A237" s="127"/>
      <c r="B237" s="128"/>
      <c r="C237" s="129"/>
      <c r="D237" s="129"/>
      <c r="E237" s="129"/>
      <c r="F237" s="130"/>
      <c r="G237" s="131"/>
      <c r="H237" s="132"/>
      <c r="I237" s="133"/>
      <c r="J237" s="353">
        <f t="shared" si="8"/>
        <v>0</v>
      </c>
      <c r="K237" s="354"/>
      <c r="L237" s="355">
        <f t="shared" si="9"/>
        <v>0</v>
      </c>
      <c r="M237" s="356"/>
      <c r="N237" s="356"/>
    </row>
    <row r="238" spans="1:14" ht="20.100000000000001" customHeight="1" x14ac:dyDescent="0.15">
      <c r="A238" s="113"/>
      <c r="B238" s="114"/>
      <c r="C238" s="115"/>
      <c r="D238" s="115"/>
      <c r="E238" s="115"/>
      <c r="F238" s="116"/>
      <c r="G238" s="117"/>
      <c r="H238" s="118"/>
      <c r="I238" s="119"/>
      <c r="J238" s="357">
        <f t="shared" si="8"/>
        <v>0</v>
      </c>
      <c r="K238" s="358"/>
      <c r="L238" s="359">
        <f t="shared" si="9"/>
        <v>0</v>
      </c>
      <c r="M238" s="360"/>
      <c r="N238" s="360"/>
    </row>
    <row r="239" spans="1:14" ht="20.100000000000001" customHeight="1" x14ac:dyDescent="0.15">
      <c r="A239" s="113"/>
      <c r="B239" s="114"/>
      <c r="C239" s="115"/>
      <c r="D239" s="115"/>
      <c r="E239" s="115"/>
      <c r="F239" s="116"/>
      <c r="G239" s="117"/>
      <c r="H239" s="118"/>
      <c r="I239" s="119"/>
      <c r="J239" s="357">
        <f t="shared" si="8"/>
        <v>0</v>
      </c>
      <c r="K239" s="358"/>
      <c r="L239" s="359">
        <f t="shared" si="9"/>
        <v>0</v>
      </c>
      <c r="M239" s="360"/>
      <c r="N239" s="360"/>
    </row>
    <row r="240" spans="1:14" ht="20.100000000000001" customHeight="1" x14ac:dyDescent="0.15">
      <c r="A240" s="113"/>
      <c r="B240" s="114"/>
      <c r="C240" s="115"/>
      <c r="D240" s="115"/>
      <c r="E240" s="115"/>
      <c r="F240" s="116"/>
      <c r="G240" s="117"/>
      <c r="H240" s="118"/>
      <c r="I240" s="119"/>
      <c r="J240" s="357">
        <f t="shared" si="8"/>
        <v>0</v>
      </c>
      <c r="K240" s="358"/>
      <c r="L240" s="359">
        <f t="shared" si="9"/>
        <v>0</v>
      </c>
      <c r="M240" s="360"/>
      <c r="N240" s="360"/>
    </row>
    <row r="241" spans="1:14" ht="20.100000000000001" customHeight="1" thickBot="1" x14ac:dyDescent="0.2">
      <c r="A241" s="134"/>
      <c r="B241" s="135"/>
      <c r="C241" s="136"/>
      <c r="D241" s="136"/>
      <c r="E241" s="136"/>
      <c r="F241" s="137"/>
      <c r="G241" s="138"/>
      <c r="H241" s="139"/>
      <c r="I241" s="140"/>
      <c r="J241" s="389">
        <f t="shared" si="8"/>
        <v>0</v>
      </c>
      <c r="K241" s="390"/>
      <c r="L241" s="391">
        <f t="shared" si="9"/>
        <v>0</v>
      </c>
      <c r="M241" s="392"/>
      <c r="N241" s="392"/>
    </row>
    <row r="242" spans="1:14" ht="20.100000000000001" customHeight="1" x14ac:dyDescent="0.15">
      <c r="G242" s="314">
        <v>5</v>
      </c>
    </row>
    <row r="243" spans="1:14" ht="20.100000000000001" customHeight="1" x14ac:dyDescent="0.15"/>
    <row r="244" spans="1:14" ht="20.100000000000001" customHeight="1" x14ac:dyDescent="0.15"/>
    <row r="245" spans="1:14" ht="20.100000000000001" customHeight="1" thickBot="1" x14ac:dyDescent="0.25">
      <c r="B245" s="396"/>
      <c r="C245" s="396"/>
      <c r="D245" s="396"/>
      <c r="E245" s="396"/>
      <c r="F245" s="396"/>
      <c r="G245" s="396"/>
      <c r="H245" s="396"/>
      <c r="I245" s="396"/>
      <c r="J245" s="396"/>
      <c r="M245" s="143"/>
      <c r="N245" s="143"/>
    </row>
    <row r="246" spans="1:14" ht="20.100000000000001" customHeight="1" thickTop="1" thickBot="1" x14ac:dyDescent="0.2">
      <c r="A246" s="297" t="s">
        <v>115</v>
      </c>
      <c r="B246" s="393" t="s">
        <v>118</v>
      </c>
      <c r="C246" s="394"/>
      <c r="D246" s="394"/>
      <c r="E246" s="394"/>
      <c r="F246" s="395"/>
      <c r="G246" s="300" t="s">
        <v>78</v>
      </c>
      <c r="H246" s="299" t="s">
        <v>79</v>
      </c>
      <c r="I246" s="299"/>
      <c r="J246" s="301" t="s">
        <v>80</v>
      </c>
      <c r="K246" s="302"/>
      <c r="L246" s="386" t="s">
        <v>117</v>
      </c>
      <c r="M246" s="388"/>
      <c r="N246" s="388"/>
    </row>
    <row r="247" spans="1:14" ht="20.100000000000001" customHeight="1" x14ac:dyDescent="0.15">
      <c r="A247" s="106"/>
      <c r="B247" s="107"/>
      <c r="C247" s="108"/>
      <c r="D247" s="108"/>
      <c r="E247" s="108"/>
      <c r="F247" s="109"/>
      <c r="G247" s="110"/>
      <c r="H247" s="111"/>
      <c r="I247" s="142"/>
      <c r="J247" s="367">
        <f t="shared" ref="J247:J281" si="10">IF(G247=1,0,I247)</f>
        <v>0</v>
      </c>
      <c r="K247" s="368"/>
      <c r="L247" s="361">
        <f t="shared" ref="L247:L281" si="11">G247*I247</f>
        <v>0</v>
      </c>
      <c r="M247" s="362"/>
      <c r="N247" s="362"/>
    </row>
    <row r="248" spans="1:14" ht="20.100000000000001" customHeight="1" x14ac:dyDescent="0.15">
      <c r="A248" s="113"/>
      <c r="B248" s="114"/>
      <c r="C248" s="115"/>
      <c r="D248" s="115"/>
      <c r="E248" s="115"/>
      <c r="F248" s="116"/>
      <c r="G248" s="117"/>
      <c r="H248" s="118"/>
      <c r="I248" s="119"/>
      <c r="J248" s="357">
        <f t="shared" si="10"/>
        <v>0</v>
      </c>
      <c r="K248" s="358"/>
      <c r="L248" s="359">
        <f t="shared" si="11"/>
        <v>0</v>
      </c>
      <c r="M248" s="360"/>
      <c r="N248" s="360"/>
    </row>
    <row r="249" spans="1:14" ht="20.100000000000001" customHeight="1" x14ac:dyDescent="0.15">
      <c r="A249" s="113"/>
      <c r="B249" s="114"/>
      <c r="C249" s="115"/>
      <c r="D249" s="115"/>
      <c r="E249" s="115"/>
      <c r="F249" s="116"/>
      <c r="G249" s="117"/>
      <c r="H249" s="118"/>
      <c r="I249" s="119"/>
      <c r="J249" s="357">
        <f t="shared" si="10"/>
        <v>0</v>
      </c>
      <c r="K249" s="358"/>
      <c r="L249" s="359">
        <f t="shared" si="11"/>
        <v>0</v>
      </c>
      <c r="M249" s="360"/>
      <c r="N249" s="360"/>
    </row>
    <row r="250" spans="1:14" ht="20.100000000000001" customHeight="1" x14ac:dyDescent="0.15">
      <c r="A250" s="113"/>
      <c r="B250" s="114"/>
      <c r="C250" s="115"/>
      <c r="D250" s="115"/>
      <c r="E250" s="115"/>
      <c r="F250" s="116"/>
      <c r="G250" s="117"/>
      <c r="H250" s="118"/>
      <c r="I250" s="119"/>
      <c r="J250" s="357">
        <f t="shared" si="10"/>
        <v>0</v>
      </c>
      <c r="K250" s="358"/>
      <c r="L250" s="359">
        <f t="shared" si="11"/>
        <v>0</v>
      </c>
      <c r="M250" s="360"/>
      <c r="N250" s="360"/>
    </row>
    <row r="251" spans="1:14" ht="20.100000000000001" customHeight="1" x14ac:dyDescent="0.15">
      <c r="A251" s="120"/>
      <c r="B251" s="121"/>
      <c r="C251" s="122"/>
      <c r="D251" s="122"/>
      <c r="E251" s="122"/>
      <c r="F251" s="123"/>
      <c r="G251" s="124"/>
      <c r="H251" s="125"/>
      <c r="I251" s="126"/>
      <c r="J251" s="349">
        <f t="shared" si="10"/>
        <v>0</v>
      </c>
      <c r="K251" s="350"/>
      <c r="L251" s="351">
        <f t="shared" si="11"/>
        <v>0</v>
      </c>
      <c r="M251" s="352"/>
      <c r="N251" s="352"/>
    </row>
    <row r="252" spans="1:14" ht="20.100000000000001" customHeight="1" x14ac:dyDescent="0.15">
      <c r="A252" s="127"/>
      <c r="B252" s="128"/>
      <c r="C252" s="129"/>
      <c r="D252" s="129"/>
      <c r="E252" s="129"/>
      <c r="F252" s="130"/>
      <c r="G252" s="131"/>
      <c r="H252" s="132"/>
      <c r="I252" s="133"/>
      <c r="J252" s="353">
        <f t="shared" si="10"/>
        <v>0</v>
      </c>
      <c r="K252" s="354"/>
      <c r="L252" s="355">
        <f t="shared" si="11"/>
        <v>0</v>
      </c>
      <c r="M252" s="356"/>
      <c r="N252" s="356"/>
    </row>
    <row r="253" spans="1:14" ht="20.100000000000001" customHeight="1" x14ac:dyDescent="0.15">
      <c r="A253" s="113"/>
      <c r="B253" s="114"/>
      <c r="C253" s="115"/>
      <c r="D253" s="115"/>
      <c r="E253" s="115"/>
      <c r="F253" s="116"/>
      <c r="G253" s="117"/>
      <c r="H253" s="118"/>
      <c r="I253" s="119"/>
      <c r="J253" s="357">
        <f t="shared" si="10"/>
        <v>0</v>
      </c>
      <c r="K253" s="358"/>
      <c r="L253" s="359">
        <f t="shared" si="11"/>
        <v>0</v>
      </c>
      <c r="M253" s="360"/>
      <c r="N253" s="360"/>
    </row>
    <row r="254" spans="1:14" ht="20.100000000000001" customHeight="1" x14ac:dyDescent="0.15">
      <c r="A254" s="113"/>
      <c r="B254" s="114"/>
      <c r="C254" s="115"/>
      <c r="D254" s="115"/>
      <c r="E254" s="115"/>
      <c r="F254" s="116"/>
      <c r="G254" s="117"/>
      <c r="H254" s="118"/>
      <c r="I254" s="119"/>
      <c r="J254" s="357">
        <f t="shared" si="10"/>
        <v>0</v>
      </c>
      <c r="K254" s="358"/>
      <c r="L254" s="359">
        <f t="shared" si="11"/>
        <v>0</v>
      </c>
      <c r="M254" s="360"/>
      <c r="N254" s="360"/>
    </row>
    <row r="255" spans="1:14" ht="20.100000000000001" customHeight="1" x14ac:dyDescent="0.15">
      <c r="A255" s="113"/>
      <c r="B255" s="114"/>
      <c r="C255" s="115"/>
      <c r="D255" s="115"/>
      <c r="E255" s="115"/>
      <c r="F255" s="116"/>
      <c r="G255" s="117"/>
      <c r="H255" s="118"/>
      <c r="I255" s="119"/>
      <c r="J255" s="357">
        <f t="shared" si="10"/>
        <v>0</v>
      </c>
      <c r="K255" s="358"/>
      <c r="L255" s="359">
        <f t="shared" si="11"/>
        <v>0</v>
      </c>
      <c r="M255" s="360"/>
      <c r="N255" s="360"/>
    </row>
    <row r="256" spans="1:14" ht="20.100000000000001" customHeight="1" x14ac:dyDescent="0.15">
      <c r="A256" s="120"/>
      <c r="B256" s="121"/>
      <c r="C256" s="122"/>
      <c r="D256" s="122"/>
      <c r="E256" s="122"/>
      <c r="F256" s="123"/>
      <c r="G256" s="124"/>
      <c r="H256" s="125"/>
      <c r="I256" s="126"/>
      <c r="J256" s="349">
        <f t="shared" si="10"/>
        <v>0</v>
      </c>
      <c r="K256" s="350"/>
      <c r="L256" s="351">
        <f t="shared" si="11"/>
        <v>0</v>
      </c>
      <c r="M256" s="352"/>
      <c r="N256" s="352"/>
    </row>
    <row r="257" spans="1:14" ht="20.100000000000001" customHeight="1" x14ac:dyDescent="0.15">
      <c r="A257" s="127"/>
      <c r="B257" s="128"/>
      <c r="C257" s="129"/>
      <c r="D257" s="129"/>
      <c r="E257" s="129"/>
      <c r="F257" s="130"/>
      <c r="G257" s="131"/>
      <c r="H257" s="132"/>
      <c r="I257" s="133"/>
      <c r="J257" s="353">
        <f t="shared" si="10"/>
        <v>0</v>
      </c>
      <c r="K257" s="354"/>
      <c r="L257" s="355">
        <f t="shared" si="11"/>
        <v>0</v>
      </c>
      <c r="M257" s="356"/>
      <c r="N257" s="356"/>
    </row>
    <row r="258" spans="1:14" ht="20.100000000000001" customHeight="1" x14ac:dyDescent="0.15">
      <c r="A258" s="113"/>
      <c r="B258" s="114"/>
      <c r="C258" s="115"/>
      <c r="D258" s="115"/>
      <c r="E258" s="115"/>
      <c r="F258" s="116"/>
      <c r="G258" s="117"/>
      <c r="H258" s="118"/>
      <c r="I258" s="119"/>
      <c r="J258" s="357">
        <f t="shared" si="10"/>
        <v>0</v>
      </c>
      <c r="K258" s="358"/>
      <c r="L258" s="359">
        <f t="shared" si="11"/>
        <v>0</v>
      </c>
      <c r="M258" s="360"/>
      <c r="N258" s="360"/>
    </row>
    <row r="259" spans="1:14" ht="20.100000000000001" customHeight="1" x14ac:dyDescent="0.15">
      <c r="A259" s="113"/>
      <c r="B259" s="114"/>
      <c r="C259" s="115"/>
      <c r="D259" s="115"/>
      <c r="E259" s="115"/>
      <c r="F259" s="116"/>
      <c r="G259" s="117"/>
      <c r="H259" s="118"/>
      <c r="I259" s="119"/>
      <c r="J259" s="357">
        <f t="shared" si="10"/>
        <v>0</v>
      </c>
      <c r="K259" s="358"/>
      <c r="L259" s="359">
        <f t="shared" si="11"/>
        <v>0</v>
      </c>
      <c r="M259" s="360"/>
      <c r="N259" s="360"/>
    </row>
    <row r="260" spans="1:14" ht="20.100000000000001" customHeight="1" x14ac:dyDescent="0.15">
      <c r="A260" s="113"/>
      <c r="B260" s="114"/>
      <c r="C260" s="115"/>
      <c r="D260" s="115"/>
      <c r="E260" s="115"/>
      <c r="F260" s="116"/>
      <c r="G260" s="117"/>
      <c r="H260" s="118"/>
      <c r="I260" s="119"/>
      <c r="J260" s="357">
        <f t="shared" si="10"/>
        <v>0</v>
      </c>
      <c r="K260" s="358"/>
      <c r="L260" s="359">
        <f t="shared" si="11"/>
        <v>0</v>
      </c>
      <c r="M260" s="360"/>
      <c r="N260" s="360"/>
    </row>
    <row r="261" spans="1:14" ht="20.100000000000001" customHeight="1" x14ac:dyDescent="0.15">
      <c r="A261" s="120"/>
      <c r="B261" s="121"/>
      <c r="C261" s="122"/>
      <c r="D261" s="122"/>
      <c r="E261" s="122"/>
      <c r="F261" s="123"/>
      <c r="G261" s="124"/>
      <c r="H261" s="125"/>
      <c r="I261" s="126"/>
      <c r="J261" s="349">
        <f t="shared" si="10"/>
        <v>0</v>
      </c>
      <c r="K261" s="350"/>
      <c r="L261" s="351">
        <f t="shared" si="11"/>
        <v>0</v>
      </c>
      <c r="M261" s="352"/>
      <c r="N261" s="352"/>
    </row>
    <row r="262" spans="1:14" ht="20.100000000000001" customHeight="1" x14ac:dyDescent="0.15">
      <c r="A262" s="127"/>
      <c r="B262" s="128"/>
      <c r="C262" s="129"/>
      <c r="D262" s="129"/>
      <c r="E262" s="129"/>
      <c r="F262" s="130"/>
      <c r="G262" s="131"/>
      <c r="H262" s="132"/>
      <c r="I262" s="133"/>
      <c r="J262" s="353">
        <f t="shared" si="10"/>
        <v>0</v>
      </c>
      <c r="K262" s="354"/>
      <c r="L262" s="355">
        <f t="shared" si="11"/>
        <v>0</v>
      </c>
      <c r="M262" s="356"/>
      <c r="N262" s="356"/>
    </row>
    <row r="263" spans="1:14" ht="20.100000000000001" customHeight="1" x14ac:dyDescent="0.15">
      <c r="A263" s="113"/>
      <c r="B263" s="114"/>
      <c r="C263" s="115"/>
      <c r="D263" s="115"/>
      <c r="E263" s="115"/>
      <c r="F263" s="116"/>
      <c r="G263" s="117"/>
      <c r="H263" s="118"/>
      <c r="I263" s="119"/>
      <c r="J263" s="357">
        <f t="shared" si="10"/>
        <v>0</v>
      </c>
      <c r="K263" s="358"/>
      <c r="L263" s="359">
        <f t="shared" si="11"/>
        <v>0</v>
      </c>
      <c r="M263" s="360"/>
      <c r="N263" s="360"/>
    </row>
    <row r="264" spans="1:14" ht="20.100000000000001" customHeight="1" x14ac:dyDescent="0.15">
      <c r="A264" s="113"/>
      <c r="B264" s="114"/>
      <c r="C264" s="115"/>
      <c r="D264" s="115"/>
      <c r="E264" s="115"/>
      <c r="F264" s="116"/>
      <c r="G264" s="117"/>
      <c r="H264" s="118"/>
      <c r="I264" s="119"/>
      <c r="J264" s="357">
        <f t="shared" si="10"/>
        <v>0</v>
      </c>
      <c r="K264" s="358"/>
      <c r="L264" s="359">
        <f t="shared" si="11"/>
        <v>0</v>
      </c>
      <c r="M264" s="360"/>
      <c r="N264" s="360"/>
    </row>
    <row r="265" spans="1:14" ht="20.100000000000001" customHeight="1" x14ac:dyDescent="0.15">
      <c r="A265" s="113"/>
      <c r="B265" s="114"/>
      <c r="C265" s="115"/>
      <c r="D265" s="115"/>
      <c r="E265" s="115"/>
      <c r="F265" s="116"/>
      <c r="G265" s="117"/>
      <c r="H265" s="118"/>
      <c r="I265" s="119"/>
      <c r="J265" s="357">
        <f t="shared" si="10"/>
        <v>0</v>
      </c>
      <c r="K265" s="358"/>
      <c r="L265" s="359">
        <f t="shared" si="11"/>
        <v>0</v>
      </c>
      <c r="M265" s="360"/>
      <c r="N265" s="360"/>
    </row>
    <row r="266" spans="1:14" ht="20.100000000000001" customHeight="1" x14ac:dyDescent="0.15">
      <c r="A266" s="120"/>
      <c r="B266" s="121"/>
      <c r="C266" s="122"/>
      <c r="D266" s="122"/>
      <c r="E266" s="122"/>
      <c r="F266" s="123"/>
      <c r="G266" s="124"/>
      <c r="H266" s="125"/>
      <c r="I266" s="126"/>
      <c r="J266" s="349">
        <f t="shared" si="10"/>
        <v>0</v>
      </c>
      <c r="K266" s="350"/>
      <c r="L266" s="351">
        <f t="shared" si="11"/>
        <v>0</v>
      </c>
      <c r="M266" s="352"/>
      <c r="N266" s="352"/>
    </row>
    <row r="267" spans="1:14" ht="20.100000000000001" customHeight="1" x14ac:dyDescent="0.15">
      <c r="A267" s="127"/>
      <c r="B267" s="128"/>
      <c r="C267" s="129"/>
      <c r="D267" s="129"/>
      <c r="E267" s="129"/>
      <c r="F267" s="130"/>
      <c r="G267" s="131"/>
      <c r="H267" s="132"/>
      <c r="I267" s="133"/>
      <c r="J267" s="353">
        <f t="shared" si="10"/>
        <v>0</v>
      </c>
      <c r="K267" s="354"/>
      <c r="L267" s="355">
        <f t="shared" si="11"/>
        <v>0</v>
      </c>
      <c r="M267" s="356"/>
      <c r="N267" s="356"/>
    </row>
    <row r="268" spans="1:14" ht="20.100000000000001" customHeight="1" x14ac:dyDescent="0.15">
      <c r="A268" s="113"/>
      <c r="B268" s="114"/>
      <c r="C268" s="115"/>
      <c r="D268" s="115"/>
      <c r="E268" s="115"/>
      <c r="F268" s="116"/>
      <c r="G268" s="117"/>
      <c r="H268" s="118"/>
      <c r="I268" s="119"/>
      <c r="J268" s="357">
        <f t="shared" si="10"/>
        <v>0</v>
      </c>
      <c r="K268" s="358"/>
      <c r="L268" s="359">
        <f t="shared" si="11"/>
        <v>0</v>
      </c>
      <c r="M268" s="360"/>
      <c r="N268" s="360"/>
    </row>
    <row r="269" spans="1:14" ht="20.100000000000001" customHeight="1" x14ac:dyDescent="0.15">
      <c r="A269" s="113"/>
      <c r="B269" s="114"/>
      <c r="C269" s="115"/>
      <c r="D269" s="115"/>
      <c r="E269" s="115"/>
      <c r="F269" s="116"/>
      <c r="G269" s="117"/>
      <c r="H269" s="118"/>
      <c r="I269" s="119"/>
      <c r="J269" s="357">
        <f t="shared" si="10"/>
        <v>0</v>
      </c>
      <c r="K269" s="358"/>
      <c r="L269" s="359">
        <f t="shared" si="11"/>
        <v>0</v>
      </c>
      <c r="M269" s="360"/>
      <c r="N269" s="360"/>
    </row>
    <row r="270" spans="1:14" ht="20.100000000000001" customHeight="1" x14ac:dyDescent="0.15">
      <c r="A270" s="113"/>
      <c r="B270" s="114"/>
      <c r="C270" s="115"/>
      <c r="D270" s="115"/>
      <c r="E270" s="115"/>
      <c r="F270" s="116"/>
      <c r="G270" s="117"/>
      <c r="H270" s="118"/>
      <c r="I270" s="119"/>
      <c r="J270" s="357">
        <f t="shared" si="10"/>
        <v>0</v>
      </c>
      <c r="K270" s="358"/>
      <c r="L270" s="359">
        <f t="shared" si="11"/>
        <v>0</v>
      </c>
      <c r="M270" s="360"/>
      <c r="N270" s="360"/>
    </row>
    <row r="271" spans="1:14" ht="20.100000000000001" customHeight="1" x14ac:dyDescent="0.15">
      <c r="A271" s="120"/>
      <c r="B271" s="121"/>
      <c r="C271" s="122"/>
      <c r="D271" s="122"/>
      <c r="E271" s="122"/>
      <c r="F271" s="123"/>
      <c r="G271" s="124"/>
      <c r="H271" s="125"/>
      <c r="I271" s="126"/>
      <c r="J271" s="349">
        <f t="shared" si="10"/>
        <v>0</v>
      </c>
      <c r="K271" s="350"/>
      <c r="L271" s="351">
        <f t="shared" si="11"/>
        <v>0</v>
      </c>
      <c r="M271" s="352"/>
      <c r="N271" s="352"/>
    </row>
    <row r="272" spans="1:14" ht="20.100000000000001" customHeight="1" x14ac:dyDescent="0.15">
      <c r="A272" s="127"/>
      <c r="B272" s="128"/>
      <c r="C272" s="129"/>
      <c r="D272" s="129"/>
      <c r="E272" s="129"/>
      <c r="F272" s="130"/>
      <c r="G272" s="131"/>
      <c r="H272" s="132"/>
      <c r="I272" s="133"/>
      <c r="J272" s="353">
        <f t="shared" si="10"/>
        <v>0</v>
      </c>
      <c r="K272" s="354"/>
      <c r="L272" s="355">
        <f t="shared" si="11"/>
        <v>0</v>
      </c>
      <c r="M272" s="356"/>
      <c r="N272" s="356"/>
    </row>
    <row r="273" spans="1:14" ht="20.100000000000001" customHeight="1" x14ac:dyDescent="0.15">
      <c r="A273" s="113"/>
      <c r="B273" s="114"/>
      <c r="C273" s="115"/>
      <c r="D273" s="115"/>
      <c r="E273" s="115"/>
      <c r="F273" s="116"/>
      <c r="G273" s="117"/>
      <c r="H273" s="118"/>
      <c r="I273" s="119"/>
      <c r="J273" s="357">
        <f t="shared" si="10"/>
        <v>0</v>
      </c>
      <c r="K273" s="358"/>
      <c r="L273" s="359">
        <f t="shared" si="11"/>
        <v>0</v>
      </c>
      <c r="M273" s="360"/>
      <c r="N273" s="360"/>
    </row>
    <row r="274" spans="1:14" ht="20.100000000000001" customHeight="1" x14ac:dyDescent="0.15">
      <c r="A274" s="113"/>
      <c r="B274" s="114"/>
      <c r="C274" s="115"/>
      <c r="D274" s="115"/>
      <c r="E274" s="115"/>
      <c r="F274" s="116"/>
      <c r="G274" s="117"/>
      <c r="H274" s="118"/>
      <c r="I274" s="119"/>
      <c r="J274" s="357">
        <f t="shared" si="10"/>
        <v>0</v>
      </c>
      <c r="K274" s="358"/>
      <c r="L274" s="359">
        <f t="shared" si="11"/>
        <v>0</v>
      </c>
      <c r="M274" s="360"/>
      <c r="N274" s="360"/>
    </row>
    <row r="275" spans="1:14" ht="20.100000000000001" customHeight="1" x14ac:dyDescent="0.15">
      <c r="A275" s="113"/>
      <c r="B275" s="114"/>
      <c r="C275" s="115"/>
      <c r="D275" s="115"/>
      <c r="E275" s="115"/>
      <c r="F275" s="116"/>
      <c r="G275" s="117"/>
      <c r="H275" s="118"/>
      <c r="I275" s="119"/>
      <c r="J275" s="357">
        <f t="shared" si="10"/>
        <v>0</v>
      </c>
      <c r="K275" s="358"/>
      <c r="L275" s="359">
        <f t="shared" si="11"/>
        <v>0</v>
      </c>
      <c r="M275" s="360"/>
      <c r="N275" s="360"/>
    </row>
    <row r="276" spans="1:14" ht="20.100000000000001" customHeight="1" x14ac:dyDescent="0.15">
      <c r="A276" s="120"/>
      <c r="B276" s="121"/>
      <c r="C276" s="122"/>
      <c r="D276" s="122"/>
      <c r="E276" s="122"/>
      <c r="F276" s="123"/>
      <c r="G276" s="124"/>
      <c r="H276" s="125"/>
      <c r="I276" s="126"/>
      <c r="J276" s="349">
        <f t="shared" si="10"/>
        <v>0</v>
      </c>
      <c r="K276" s="350"/>
      <c r="L276" s="351">
        <f t="shared" si="11"/>
        <v>0</v>
      </c>
      <c r="M276" s="352"/>
      <c r="N276" s="352"/>
    </row>
    <row r="277" spans="1:14" ht="20.100000000000001" customHeight="1" x14ac:dyDescent="0.15">
      <c r="A277" s="127"/>
      <c r="B277" s="128"/>
      <c r="C277" s="129"/>
      <c r="D277" s="129"/>
      <c r="E277" s="129"/>
      <c r="F277" s="130"/>
      <c r="G277" s="131"/>
      <c r="H277" s="132"/>
      <c r="I277" s="133"/>
      <c r="J277" s="353">
        <f t="shared" si="10"/>
        <v>0</v>
      </c>
      <c r="K277" s="354"/>
      <c r="L277" s="355">
        <f t="shared" si="11"/>
        <v>0</v>
      </c>
      <c r="M277" s="356"/>
      <c r="N277" s="356"/>
    </row>
    <row r="278" spans="1:14" ht="20.100000000000001" customHeight="1" x14ac:dyDescent="0.15">
      <c r="A278" s="113"/>
      <c r="B278" s="114"/>
      <c r="C278" s="115"/>
      <c r="D278" s="115"/>
      <c r="E278" s="115"/>
      <c r="F278" s="116"/>
      <c r="G278" s="117"/>
      <c r="H278" s="118"/>
      <c r="I278" s="119"/>
      <c r="J278" s="357">
        <f t="shared" si="10"/>
        <v>0</v>
      </c>
      <c r="K278" s="358"/>
      <c r="L278" s="359">
        <f t="shared" si="11"/>
        <v>0</v>
      </c>
      <c r="M278" s="360"/>
      <c r="N278" s="360"/>
    </row>
    <row r="279" spans="1:14" ht="20.100000000000001" customHeight="1" x14ac:dyDescent="0.15">
      <c r="A279" s="113"/>
      <c r="B279" s="114"/>
      <c r="C279" s="115"/>
      <c r="D279" s="115"/>
      <c r="E279" s="115"/>
      <c r="F279" s="116"/>
      <c r="G279" s="117"/>
      <c r="H279" s="118"/>
      <c r="I279" s="119"/>
      <c r="J279" s="357">
        <f t="shared" si="10"/>
        <v>0</v>
      </c>
      <c r="K279" s="358"/>
      <c r="L279" s="359">
        <f t="shared" si="11"/>
        <v>0</v>
      </c>
      <c r="M279" s="360"/>
      <c r="N279" s="360"/>
    </row>
    <row r="280" spans="1:14" ht="20.100000000000001" customHeight="1" x14ac:dyDescent="0.15">
      <c r="A280" s="113"/>
      <c r="B280" s="114"/>
      <c r="C280" s="115"/>
      <c r="D280" s="115"/>
      <c r="E280" s="115"/>
      <c r="F280" s="116"/>
      <c r="G280" s="117"/>
      <c r="H280" s="118"/>
      <c r="I280" s="119"/>
      <c r="J280" s="357">
        <f t="shared" si="10"/>
        <v>0</v>
      </c>
      <c r="K280" s="358"/>
      <c r="L280" s="359">
        <f t="shared" si="11"/>
        <v>0</v>
      </c>
      <c r="M280" s="360"/>
      <c r="N280" s="360"/>
    </row>
    <row r="281" spans="1:14" ht="20.100000000000001" customHeight="1" thickBot="1" x14ac:dyDescent="0.2">
      <c r="A281" s="134"/>
      <c r="B281" s="135"/>
      <c r="C281" s="136"/>
      <c r="D281" s="136"/>
      <c r="E281" s="136"/>
      <c r="F281" s="137"/>
      <c r="G281" s="138"/>
      <c r="H281" s="139"/>
      <c r="I281" s="140"/>
      <c r="J281" s="389">
        <f t="shared" si="10"/>
        <v>0</v>
      </c>
      <c r="K281" s="390"/>
      <c r="L281" s="391">
        <f t="shared" si="11"/>
        <v>0</v>
      </c>
      <c r="M281" s="392"/>
      <c r="N281" s="392"/>
    </row>
    <row r="282" spans="1:14" ht="20.100000000000001" customHeight="1" x14ac:dyDescent="0.15">
      <c r="G282" s="314">
        <v>6</v>
      </c>
    </row>
    <row r="283" spans="1:14" ht="20.100000000000001" customHeight="1" x14ac:dyDescent="0.15"/>
    <row r="284" spans="1:14" ht="20.100000000000001" customHeight="1" x14ac:dyDescent="0.15"/>
    <row r="285" spans="1:14" ht="20.100000000000001" customHeight="1" thickBot="1" x14ac:dyDescent="0.25">
      <c r="B285" s="396"/>
      <c r="C285" s="396"/>
      <c r="D285" s="396"/>
      <c r="E285" s="396"/>
      <c r="F285" s="396"/>
      <c r="G285" s="396"/>
      <c r="H285" s="396"/>
      <c r="I285" s="396"/>
      <c r="J285" s="396"/>
      <c r="M285" s="143"/>
      <c r="N285" s="143"/>
    </row>
    <row r="286" spans="1:14" ht="20.100000000000001" customHeight="1" thickTop="1" thickBot="1" x14ac:dyDescent="0.2">
      <c r="A286" s="297" t="s">
        <v>115</v>
      </c>
      <c r="B286" s="393" t="s">
        <v>118</v>
      </c>
      <c r="C286" s="394"/>
      <c r="D286" s="394"/>
      <c r="E286" s="394"/>
      <c r="F286" s="395"/>
      <c r="G286" s="300" t="s">
        <v>78</v>
      </c>
      <c r="H286" s="299" t="s">
        <v>79</v>
      </c>
      <c r="I286" s="299"/>
      <c r="J286" s="301" t="s">
        <v>80</v>
      </c>
      <c r="K286" s="302"/>
      <c r="L286" s="386" t="s">
        <v>117</v>
      </c>
      <c r="M286" s="388"/>
      <c r="N286" s="388"/>
    </row>
    <row r="287" spans="1:14" ht="20.100000000000001" customHeight="1" x14ac:dyDescent="0.15">
      <c r="A287" s="106"/>
      <c r="B287" s="107"/>
      <c r="C287" s="108"/>
      <c r="D287" s="108"/>
      <c r="E287" s="108"/>
      <c r="F287" s="109"/>
      <c r="G287" s="110"/>
      <c r="H287" s="111"/>
      <c r="I287" s="142"/>
      <c r="J287" s="367">
        <f t="shared" ref="J287:J321" si="12">IF(G287=1,0,I287)</f>
        <v>0</v>
      </c>
      <c r="K287" s="368"/>
      <c r="L287" s="361">
        <f t="shared" ref="L287:L321" si="13">G287*I287</f>
        <v>0</v>
      </c>
      <c r="M287" s="362"/>
      <c r="N287" s="362"/>
    </row>
    <row r="288" spans="1:14" ht="20.100000000000001" customHeight="1" x14ac:dyDescent="0.15">
      <c r="A288" s="113"/>
      <c r="B288" s="114"/>
      <c r="C288" s="115"/>
      <c r="D288" s="115"/>
      <c r="E288" s="115"/>
      <c r="F288" s="116"/>
      <c r="G288" s="117"/>
      <c r="H288" s="118"/>
      <c r="I288" s="119"/>
      <c r="J288" s="357">
        <f t="shared" si="12"/>
        <v>0</v>
      </c>
      <c r="K288" s="358"/>
      <c r="L288" s="359">
        <f t="shared" si="13"/>
        <v>0</v>
      </c>
      <c r="M288" s="360"/>
      <c r="N288" s="360"/>
    </row>
    <row r="289" spans="1:14" ht="20.100000000000001" customHeight="1" x14ac:dyDescent="0.15">
      <c r="A289" s="113"/>
      <c r="B289" s="114"/>
      <c r="C289" s="115"/>
      <c r="D289" s="115"/>
      <c r="E289" s="115"/>
      <c r="F289" s="116"/>
      <c r="G289" s="117"/>
      <c r="H289" s="118"/>
      <c r="I289" s="119"/>
      <c r="J289" s="357">
        <f t="shared" si="12"/>
        <v>0</v>
      </c>
      <c r="K289" s="358"/>
      <c r="L289" s="359">
        <f t="shared" si="13"/>
        <v>0</v>
      </c>
      <c r="M289" s="360"/>
      <c r="N289" s="360"/>
    </row>
    <row r="290" spans="1:14" ht="20.100000000000001" customHeight="1" x14ac:dyDescent="0.15">
      <c r="A290" s="113"/>
      <c r="B290" s="114"/>
      <c r="C290" s="115"/>
      <c r="D290" s="115"/>
      <c r="E290" s="115"/>
      <c r="F290" s="116"/>
      <c r="G290" s="117"/>
      <c r="H290" s="118"/>
      <c r="I290" s="119"/>
      <c r="J290" s="357">
        <f t="shared" si="12"/>
        <v>0</v>
      </c>
      <c r="K290" s="358"/>
      <c r="L290" s="359">
        <f t="shared" si="13"/>
        <v>0</v>
      </c>
      <c r="M290" s="360"/>
      <c r="N290" s="360"/>
    </row>
    <row r="291" spans="1:14" ht="20.100000000000001" customHeight="1" x14ac:dyDescent="0.15">
      <c r="A291" s="120"/>
      <c r="B291" s="121"/>
      <c r="C291" s="122"/>
      <c r="D291" s="122"/>
      <c r="E291" s="122"/>
      <c r="F291" s="123"/>
      <c r="G291" s="124"/>
      <c r="H291" s="125"/>
      <c r="I291" s="126"/>
      <c r="J291" s="349">
        <f t="shared" si="12"/>
        <v>0</v>
      </c>
      <c r="K291" s="350"/>
      <c r="L291" s="351">
        <f t="shared" si="13"/>
        <v>0</v>
      </c>
      <c r="M291" s="352"/>
      <c r="N291" s="352"/>
    </row>
    <row r="292" spans="1:14" ht="20.100000000000001" customHeight="1" x14ac:dyDescent="0.15">
      <c r="A292" s="127"/>
      <c r="B292" s="128"/>
      <c r="C292" s="129"/>
      <c r="D292" s="129"/>
      <c r="E292" s="129"/>
      <c r="F292" s="130"/>
      <c r="G292" s="131"/>
      <c r="H292" s="132"/>
      <c r="I292" s="133"/>
      <c r="J292" s="353">
        <f t="shared" si="12"/>
        <v>0</v>
      </c>
      <c r="K292" s="354"/>
      <c r="L292" s="355">
        <f t="shared" si="13"/>
        <v>0</v>
      </c>
      <c r="M292" s="356"/>
      <c r="N292" s="356"/>
    </row>
    <row r="293" spans="1:14" ht="20.100000000000001" customHeight="1" x14ac:dyDescent="0.15">
      <c r="A293" s="113"/>
      <c r="B293" s="114"/>
      <c r="C293" s="115"/>
      <c r="D293" s="115"/>
      <c r="E293" s="115"/>
      <c r="F293" s="116"/>
      <c r="G293" s="117"/>
      <c r="H293" s="118"/>
      <c r="I293" s="119"/>
      <c r="J293" s="357">
        <f t="shared" si="12"/>
        <v>0</v>
      </c>
      <c r="K293" s="358"/>
      <c r="L293" s="359">
        <f t="shared" si="13"/>
        <v>0</v>
      </c>
      <c r="M293" s="360"/>
      <c r="N293" s="360"/>
    </row>
    <row r="294" spans="1:14" ht="20.100000000000001" customHeight="1" x14ac:dyDescent="0.15">
      <c r="A294" s="113"/>
      <c r="B294" s="114"/>
      <c r="C294" s="115"/>
      <c r="D294" s="115"/>
      <c r="E294" s="115"/>
      <c r="F294" s="116"/>
      <c r="G294" s="117"/>
      <c r="H294" s="118"/>
      <c r="I294" s="119"/>
      <c r="J294" s="357">
        <f t="shared" si="12"/>
        <v>0</v>
      </c>
      <c r="K294" s="358"/>
      <c r="L294" s="359">
        <f t="shared" si="13"/>
        <v>0</v>
      </c>
      <c r="M294" s="360"/>
      <c r="N294" s="360"/>
    </row>
    <row r="295" spans="1:14" ht="20.100000000000001" customHeight="1" x14ac:dyDescent="0.15">
      <c r="A295" s="113"/>
      <c r="B295" s="114"/>
      <c r="C295" s="115"/>
      <c r="D295" s="115"/>
      <c r="E295" s="115"/>
      <c r="F295" s="116"/>
      <c r="G295" s="117"/>
      <c r="H295" s="118"/>
      <c r="I295" s="119"/>
      <c r="J295" s="357">
        <f t="shared" si="12"/>
        <v>0</v>
      </c>
      <c r="K295" s="358"/>
      <c r="L295" s="359">
        <f t="shared" si="13"/>
        <v>0</v>
      </c>
      <c r="M295" s="360"/>
      <c r="N295" s="360"/>
    </row>
    <row r="296" spans="1:14" ht="20.100000000000001" customHeight="1" x14ac:dyDescent="0.15">
      <c r="A296" s="120"/>
      <c r="B296" s="121"/>
      <c r="C296" s="122"/>
      <c r="D296" s="122"/>
      <c r="E296" s="122"/>
      <c r="F296" s="123"/>
      <c r="G296" s="124"/>
      <c r="H296" s="125"/>
      <c r="I296" s="126"/>
      <c r="J296" s="349">
        <f t="shared" si="12"/>
        <v>0</v>
      </c>
      <c r="K296" s="350"/>
      <c r="L296" s="351">
        <f t="shared" si="13"/>
        <v>0</v>
      </c>
      <c r="M296" s="352"/>
      <c r="N296" s="352"/>
    </row>
    <row r="297" spans="1:14" ht="20.100000000000001" customHeight="1" x14ac:dyDescent="0.15">
      <c r="A297" s="127"/>
      <c r="B297" s="128"/>
      <c r="C297" s="129"/>
      <c r="D297" s="129"/>
      <c r="E297" s="129"/>
      <c r="F297" s="130"/>
      <c r="G297" s="131"/>
      <c r="H297" s="132"/>
      <c r="I297" s="133"/>
      <c r="J297" s="353">
        <f t="shared" si="12"/>
        <v>0</v>
      </c>
      <c r="K297" s="354"/>
      <c r="L297" s="355">
        <f t="shared" si="13"/>
        <v>0</v>
      </c>
      <c r="M297" s="356"/>
      <c r="N297" s="356"/>
    </row>
    <row r="298" spans="1:14" ht="20.100000000000001" customHeight="1" x14ac:dyDescent="0.15">
      <c r="A298" s="113"/>
      <c r="B298" s="114"/>
      <c r="C298" s="115"/>
      <c r="D298" s="115"/>
      <c r="E298" s="115"/>
      <c r="F298" s="116"/>
      <c r="G298" s="117"/>
      <c r="H298" s="118"/>
      <c r="I298" s="119"/>
      <c r="J298" s="357">
        <f t="shared" si="12"/>
        <v>0</v>
      </c>
      <c r="K298" s="358"/>
      <c r="L298" s="359">
        <f t="shared" si="13"/>
        <v>0</v>
      </c>
      <c r="M298" s="360"/>
      <c r="N298" s="360"/>
    </row>
    <row r="299" spans="1:14" ht="20.100000000000001" customHeight="1" x14ac:dyDescent="0.15">
      <c r="A299" s="113"/>
      <c r="B299" s="114"/>
      <c r="C299" s="115"/>
      <c r="D299" s="115"/>
      <c r="E299" s="115"/>
      <c r="F299" s="116"/>
      <c r="G299" s="117"/>
      <c r="H299" s="118"/>
      <c r="I299" s="119"/>
      <c r="J299" s="357">
        <f t="shared" si="12"/>
        <v>0</v>
      </c>
      <c r="K299" s="358"/>
      <c r="L299" s="359">
        <f t="shared" si="13"/>
        <v>0</v>
      </c>
      <c r="M299" s="360"/>
      <c r="N299" s="360"/>
    </row>
    <row r="300" spans="1:14" ht="20.100000000000001" customHeight="1" x14ac:dyDescent="0.15">
      <c r="A300" s="113"/>
      <c r="B300" s="114"/>
      <c r="C300" s="115"/>
      <c r="D300" s="115"/>
      <c r="E300" s="115"/>
      <c r="F300" s="116"/>
      <c r="G300" s="117"/>
      <c r="H300" s="118"/>
      <c r="I300" s="119"/>
      <c r="J300" s="357">
        <f t="shared" si="12"/>
        <v>0</v>
      </c>
      <c r="K300" s="358"/>
      <c r="L300" s="359">
        <f t="shared" si="13"/>
        <v>0</v>
      </c>
      <c r="M300" s="360"/>
      <c r="N300" s="360"/>
    </row>
    <row r="301" spans="1:14" ht="20.100000000000001" customHeight="1" x14ac:dyDescent="0.15">
      <c r="A301" s="120"/>
      <c r="B301" s="121"/>
      <c r="C301" s="122"/>
      <c r="D301" s="122"/>
      <c r="E301" s="122"/>
      <c r="F301" s="123"/>
      <c r="G301" s="124"/>
      <c r="H301" s="125"/>
      <c r="I301" s="126"/>
      <c r="J301" s="349">
        <f t="shared" si="12"/>
        <v>0</v>
      </c>
      <c r="K301" s="350"/>
      <c r="L301" s="351">
        <f t="shared" si="13"/>
        <v>0</v>
      </c>
      <c r="M301" s="352"/>
      <c r="N301" s="352"/>
    </row>
    <row r="302" spans="1:14" ht="20.100000000000001" customHeight="1" x14ac:dyDescent="0.15">
      <c r="A302" s="127"/>
      <c r="B302" s="128"/>
      <c r="C302" s="129"/>
      <c r="D302" s="129"/>
      <c r="E302" s="129"/>
      <c r="F302" s="130"/>
      <c r="G302" s="131"/>
      <c r="H302" s="132"/>
      <c r="I302" s="133"/>
      <c r="J302" s="353">
        <f t="shared" si="12"/>
        <v>0</v>
      </c>
      <c r="K302" s="354"/>
      <c r="L302" s="355">
        <f t="shared" si="13"/>
        <v>0</v>
      </c>
      <c r="M302" s="356"/>
      <c r="N302" s="356"/>
    </row>
    <row r="303" spans="1:14" ht="20.100000000000001" customHeight="1" x14ac:dyDescent="0.15">
      <c r="A303" s="113"/>
      <c r="B303" s="114"/>
      <c r="C303" s="115"/>
      <c r="D303" s="115"/>
      <c r="E303" s="115"/>
      <c r="F303" s="116"/>
      <c r="G303" s="117"/>
      <c r="H303" s="118"/>
      <c r="I303" s="119"/>
      <c r="J303" s="357">
        <f t="shared" si="12"/>
        <v>0</v>
      </c>
      <c r="K303" s="358"/>
      <c r="L303" s="359">
        <f t="shared" si="13"/>
        <v>0</v>
      </c>
      <c r="M303" s="360"/>
      <c r="N303" s="360"/>
    </row>
    <row r="304" spans="1:14" ht="20.100000000000001" customHeight="1" x14ac:dyDescent="0.15">
      <c r="A304" s="113"/>
      <c r="B304" s="114"/>
      <c r="C304" s="115"/>
      <c r="D304" s="115"/>
      <c r="E304" s="115"/>
      <c r="F304" s="116"/>
      <c r="G304" s="117"/>
      <c r="H304" s="118"/>
      <c r="I304" s="119"/>
      <c r="J304" s="357">
        <f t="shared" si="12"/>
        <v>0</v>
      </c>
      <c r="K304" s="358"/>
      <c r="L304" s="359">
        <f t="shared" si="13"/>
        <v>0</v>
      </c>
      <c r="M304" s="360"/>
      <c r="N304" s="360"/>
    </row>
    <row r="305" spans="1:14" ht="20.100000000000001" customHeight="1" x14ac:dyDescent="0.15">
      <c r="A305" s="113"/>
      <c r="B305" s="114"/>
      <c r="C305" s="115"/>
      <c r="D305" s="115"/>
      <c r="E305" s="115"/>
      <c r="F305" s="116"/>
      <c r="G305" s="117"/>
      <c r="H305" s="118"/>
      <c r="I305" s="119"/>
      <c r="J305" s="357">
        <f t="shared" si="12"/>
        <v>0</v>
      </c>
      <c r="K305" s="358"/>
      <c r="L305" s="359">
        <f t="shared" si="13"/>
        <v>0</v>
      </c>
      <c r="M305" s="360"/>
      <c r="N305" s="360"/>
    </row>
    <row r="306" spans="1:14" ht="20.100000000000001" customHeight="1" x14ac:dyDescent="0.15">
      <c r="A306" s="120"/>
      <c r="B306" s="121"/>
      <c r="C306" s="122"/>
      <c r="D306" s="122"/>
      <c r="E306" s="122"/>
      <c r="F306" s="123"/>
      <c r="G306" s="124"/>
      <c r="H306" s="125"/>
      <c r="I306" s="126"/>
      <c r="J306" s="349">
        <f t="shared" si="12"/>
        <v>0</v>
      </c>
      <c r="K306" s="350"/>
      <c r="L306" s="351">
        <f t="shared" si="13"/>
        <v>0</v>
      </c>
      <c r="M306" s="352"/>
      <c r="N306" s="352"/>
    </row>
    <row r="307" spans="1:14" ht="20.100000000000001" customHeight="1" x14ac:dyDescent="0.15">
      <c r="A307" s="127"/>
      <c r="B307" s="128"/>
      <c r="C307" s="129"/>
      <c r="D307" s="129"/>
      <c r="E307" s="129"/>
      <c r="F307" s="130"/>
      <c r="G307" s="131"/>
      <c r="H307" s="132"/>
      <c r="I307" s="133"/>
      <c r="J307" s="353">
        <f t="shared" si="12"/>
        <v>0</v>
      </c>
      <c r="K307" s="354"/>
      <c r="L307" s="355">
        <f t="shared" si="13"/>
        <v>0</v>
      </c>
      <c r="M307" s="356"/>
      <c r="N307" s="356"/>
    </row>
    <row r="308" spans="1:14" ht="20.100000000000001" customHeight="1" x14ac:dyDescent="0.15">
      <c r="A308" s="113"/>
      <c r="B308" s="114"/>
      <c r="C308" s="115"/>
      <c r="D308" s="115"/>
      <c r="E308" s="115"/>
      <c r="F308" s="116"/>
      <c r="G308" s="117"/>
      <c r="H308" s="118"/>
      <c r="I308" s="119"/>
      <c r="J308" s="357">
        <f t="shared" si="12"/>
        <v>0</v>
      </c>
      <c r="K308" s="358"/>
      <c r="L308" s="359">
        <f t="shared" si="13"/>
        <v>0</v>
      </c>
      <c r="M308" s="360"/>
      <c r="N308" s="360"/>
    </row>
    <row r="309" spans="1:14" ht="20.100000000000001" customHeight="1" x14ac:dyDescent="0.15">
      <c r="A309" s="113"/>
      <c r="B309" s="114"/>
      <c r="C309" s="115"/>
      <c r="D309" s="115"/>
      <c r="E309" s="115"/>
      <c r="F309" s="116"/>
      <c r="G309" s="117"/>
      <c r="H309" s="118"/>
      <c r="I309" s="119"/>
      <c r="J309" s="357">
        <f t="shared" si="12"/>
        <v>0</v>
      </c>
      <c r="K309" s="358"/>
      <c r="L309" s="359">
        <f t="shared" si="13"/>
        <v>0</v>
      </c>
      <c r="M309" s="360"/>
      <c r="N309" s="360"/>
    </row>
    <row r="310" spans="1:14" ht="20.100000000000001" customHeight="1" x14ac:dyDescent="0.15">
      <c r="A310" s="113"/>
      <c r="B310" s="114"/>
      <c r="C310" s="115"/>
      <c r="D310" s="115"/>
      <c r="E310" s="115"/>
      <c r="F310" s="116"/>
      <c r="G310" s="117"/>
      <c r="H310" s="118"/>
      <c r="I310" s="119"/>
      <c r="J310" s="357">
        <f t="shared" si="12"/>
        <v>0</v>
      </c>
      <c r="K310" s="358"/>
      <c r="L310" s="359">
        <f t="shared" si="13"/>
        <v>0</v>
      </c>
      <c r="M310" s="360"/>
      <c r="N310" s="360"/>
    </row>
    <row r="311" spans="1:14" ht="20.100000000000001" customHeight="1" x14ac:dyDescent="0.15">
      <c r="A311" s="120"/>
      <c r="B311" s="121"/>
      <c r="C311" s="122"/>
      <c r="D311" s="122"/>
      <c r="E311" s="122"/>
      <c r="F311" s="123"/>
      <c r="G311" s="124"/>
      <c r="H311" s="125"/>
      <c r="I311" s="126"/>
      <c r="J311" s="349">
        <f t="shared" si="12"/>
        <v>0</v>
      </c>
      <c r="K311" s="350"/>
      <c r="L311" s="351">
        <f t="shared" si="13"/>
        <v>0</v>
      </c>
      <c r="M311" s="352"/>
      <c r="N311" s="352"/>
    </row>
    <row r="312" spans="1:14" ht="20.100000000000001" customHeight="1" x14ac:dyDescent="0.15">
      <c r="A312" s="127"/>
      <c r="B312" s="128"/>
      <c r="C312" s="129"/>
      <c r="D312" s="129"/>
      <c r="E312" s="129"/>
      <c r="F312" s="130"/>
      <c r="G312" s="131"/>
      <c r="H312" s="132"/>
      <c r="I312" s="133"/>
      <c r="J312" s="353">
        <f t="shared" si="12"/>
        <v>0</v>
      </c>
      <c r="K312" s="354"/>
      <c r="L312" s="355">
        <f t="shared" si="13"/>
        <v>0</v>
      </c>
      <c r="M312" s="356"/>
      <c r="N312" s="356"/>
    </row>
    <row r="313" spans="1:14" ht="20.100000000000001" customHeight="1" x14ac:dyDescent="0.15">
      <c r="A313" s="113"/>
      <c r="B313" s="114"/>
      <c r="C313" s="115"/>
      <c r="D313" s="115"/>
      <c r="E313" s="115"/>
      <c r="F313" s="116"/>
      <c r="G313" s="117"/>
      <c r="H313" s="118"/>
      <c r="I313" s="119"/>
      <c r="J313" s="357">
        <f t="shared" si="12"/>
        <v>0</v>
      </c>
      <c r="K313" s="358"/>
      <c r="L313" s="359">
        <f t="shared" si="13"/>
        <v>0</v>
      </c>
      <c r="M313" s="360"/>
      <c r="N313" s="360"/>
    </row>
    <row r="314" spans="1:14" ht="20.100000000000001" customHeight="1" x14ac:dyDescent="0.15">
      <c r="A314" s="113"/>
      <c r="B314" s="114"/>
      <c r="C314" s="115"/>
      <c r="D314" s="115"/>
      <c r="E314" s="115"/>
      <c r="F314" s="116"/>
      <c r="G314" s="117"/>
      <c r="H314" s="118"/>
      <c r="I314" s="119"/>
      <c r="J314" s="357">
        <f t="shared" si="12"/>
        <v>0</v>
      </c>
      <c r="K314" s="358"/>
      <c r="L314" s="359">
        <f t="shared" si="13"/>
        <v>0</v>
      </c>
      <c r="M314" s="360"/>
      <c r="N314" s="360"/>
    </row>
    <row r="315" spans="1:14" ht="20.100000000000001" customHeight="1" x14ac:dyDescent="0.15">
      <c r="A315" s="113"/>
      <c r="B315" s="114"/>
      <c r="C315" s="115"/>
      <c r="D315" s="115"/>
      <c r="E315" s="115"/>
      <c r="F315" s="116"/>
      <c r="G315" s="117"/>
      <c r="H315" s="118"/>
      <c r="I315" s="119"/>
      <c r="J315" s="357">
        <f t="shared" si="12"/>
        <v>0</v>
      </c>
      <c r="K315" s="358"/>
      <c r="L315" s="359">
        <f t="shared" si="13"/>
        <v>0</v>
      </c>
      <c r="M315" s="360"/>
      <c r="N315" s="360"/>
    </row>
    <row r="316" spans="1:14" ht="20.100000000000001" customHeight="1" x14ac:dyDescent="0.15">
      <c r="A316" s="120"/>
      <c r="B316" s="121"/>
      <c r="C316" s="122"/>
      <c r="D316" s="122"/>
      <c r="E316" s="122"/>
      <c r="F316" s="123"/>
      <c r="G316" s="124"/>
      <c r="H316" s="125"/>
      <c r="I316" s="126"/>
      <c r="J316" s="349">
        <f t="shared" si="12"/>
        <v>0</v>
      </c>
      <c r="K316" s="350"/>
      <c r="L316" s="351">
        <f t="shared" si="13"/>
        <v>0</v>
      </c>
      <c r="M316" s="352"/>
      <c r="N316" s="352"/>
    </row>
    <row r="317" spans="1:14" ht="20.100000000000001" customHeight="1" x14ac:dyDescent="0.15">
      <c r="A317" s="127"/>
      <c r="B317" s="128"/>
      <c r="C317" s="129"/>
      <c r="D317" s="129"/>
      <c r="E317" s="129"/>
      <c r="F317" s="130"/>
      <c r="G317" s="131"/>
      <c r="H317" s="132"/>
      <c r="I317" s="133"/>
      <c r="J317" s="353">
        <f t="shared" si="12"/>
        <v>0</v>
      </c>
      <c r="K317" s="354"/>
      <c r="L317" s="355">
        <f t="shared" si="13"/>
        <v>0</v>
      </c>
      <c r="M317" s="356"/>
      <c r="N317" s="356"/>
    </row>
    <row r="318" spans="1:14" ht="20.100000000000001" customHeight="1" x14ac:dyDescent="0.15">
      <c r="A318" s="113"/>
      <c r="B318" s="114"/>
      <c r="C318" s="115"/>
      <c r="D318" s="115"/>
      <c r="E318" s="115"/>
      <c r="F318" s="116"/>
      <c r="G318" s="117"/>
      <c r="H318" s="118"/>
      <c r="I318" s="119"/>
      <c r="J318" s="357">
        <f t="shared" si="12"/>
        <v>0</v>
      </c>
      <c r="K318" s="358"/>
      <c r="L318" s="359">
        <f t="shared" si="13"/>
        <v>0</v>
      </c>
      <c r="M318" s="360"/>
      <c r="N318" s="360"/>
    </row>
    <row r="319" spans="1:14" ht="20.100000000000001" customHeight="1" x14ac:dyDescent="0.15">
      <c r="A319" s="113"/>
      <c r="B319" s="114"/>
      <c r="C319" s="115"/>
      <c r="D319" s="115"/>
      <c r="E319" s="115"/>
      <c r="F319" s="116"/>
      <c r="G319" s="117"/>
      <c r="H319" s="118"/>
      <c r="I319" s="119"/>
      <c r="J319" s="357">
        <f t="shared" si="12"/>
        <v>0</v>
      </c>
      <c r="K319" s="358"/>
      <c r="L319" s="359">
        <f t="shared" si="13"/>
        <v>0</v>
      </c>
      <c r="M319" s="360"/>
      <c r="N319" s="360"/>
    </row>
    <row r="320" spans="1:14" ht="20.100000000000001" customHeight="1" x14ac:dyDescent="0.15">
      <c r="A320" s="113"/>
      <c r="B320" s="114"/>
      <c r="C320" s="115"/>
      <c r="D320" s="115"/>
      <c r="E320" s="115"/>
      <c r="F320" s="116"/>
      <c r="G320" s="117"/>
      <c r="H320" s="118"/>
      <c r="I320" s="119"/>
      <c r="J320" s="357">
        <f t="shared" si="12"/>
        <v>0</v>
      </c>
      <c r="K320" s="358"/>
      <c r="L320" s="359">
        <f t="shared" si="13"/>
        <v>0</v>
      </c>
      <c r="M320" s="360"/>
      <c r="N320" s="360"/>
    </row>
    <row r="321" spans="1:14" ht="20.100000000000001" customHeight="1" thickBot="1" x14ac:dyDescent="0.2">
      <c r="A321" s="134"/>
      <c r="B321" s="135"/>
      <c r="C321" s="136"/>
      <c r="D321" s="136"/>
      <c r="E321" s="136"/>
      <c r="F321" s="137"/>
      <c r="G321" s="138"/>
      <c r="H321" s="139"/>
      <c r="I321" s="140"/>
      <c r="J321" s="389">
        <f t="shared" si="12"/>
        <v>0</v>
      </c>
      <c r="K321" s="390"/>
      <c r="L321" s="391">
        <f t="shared" si="13"/>
        <v>0</v>
      </c>
      <c r="M321" s="392"/>
      <c r="N321" s="392"/>
    </row>
    <row r="322" spans="1:14" ht="20.100000000000001" customHeight="1" x14ac:dyDescent="0.15">
      <c r="G322" s="314">
        <v>7</v>
      </c>
    </row>
    <row r="323" spans="1:14" ht="20.100000000000001" customHeight="1" x14ac:dyDescent="0.15"/>
    <row r="324" spans="1:14" ht="20.100000000000001" customHeight="1" x14ac:dyDescent="0.15"/>
    <row r="325" spans="1:14" ht="20.100000000000001" customHeight="1" thickBot="1" x14ac:dyDescent="0.25">
      <c r="B325" s="396"/>
      <c r="C325" s="396"/>
      <c r="D325" s="396"/>
      <c r="E325" s="396"/>
      <c r="F325" s="396"/>
      <c r="G325" s="396"/>
      <c r="H325" s="396"/>
      <c r="I325" s="396"/>
      <c r="J325" s="396"/>
      <c r="M325" s="143"/>
      <c r="N325" s="143"/>
    </row>
    <row r="326" spans="1:14" ht="20.100000000000001" customHeight="1" thickTop="1" thickBot="1" x14ac:dyDescent="0.2">
      <c r="A326" s="297" t="s">
        <v>115</v>
      </c>
      <c r="B326" s="393" t="s">
        <v>118</v>
      </c>
      <c r="C326" s="394"/>
      <c r="D326" s="394"/>
      <c r="E326" s="394"/>
      <c r="F326" s="395"/>
      <c r="G326" s="300" t="s">
        <v>78</v>
      </c>
      <c r="H326" s="299" t="s">
        <v>79</v>
      </c>
      <c r="I326" s="299"/>
      <c r="J326" s="301" t="s">
        <v>80</v>
      </c>
      <c r="K326" s="302"/>
      <c r="L326" s="386" t="s">
        <v>117</v>
      </c>
      <c r="M326" s="388"/>
      <c r="N326" s="388"/>
    </row>
    <row r="327" spans="1:14" ht="20.100000000000001" customHeight="1" x14ac:dyDescent="0.15">
      <c r="A327" s="106"/>
      <c r="B327" s="107"/>
      <c r="C327" s="108"/>
      <c r="D327" s="108"/>
      <c r="E327" s="108"/>
      <c r="F327" s="109"/>
      <c r="G327" s="110"/>
      <c r="H327" s="111"/>
      <c r="I327" s="142"/>
      <c r="J327" s="367">
        <f t="shared" ref="J327:J361" si="14">IF(G327=1,0,I327)</f>
        <v>0</v>
      </c>
      <c r="K327" s="368"/>
      <c r="L327" s="361">
        <f t="shared" ref="L327:L361" si="15">G327*I327</f>
        <v>0</v>
      </c>
      <c r="M327" s="362"/>
      <c r="N327" s="362"/>
    </row>
    <row r="328" spans="1:14" ht="20.100000000000001" customHeight="1" x14ac:dyDescent="0.15">
      <c r="A328" s="113"/>
      <c r="B328" s="114"/>
      <c r="C328" s="115"/>
      <c r="D328" s="115"/>
      <c r="E328" s="115"/>
      <c r="F328" s="116"/>
      <c r="G328" s="117"/>
      <c r="H328" s="118"/>
      <c r="I328" s="119"/>
      <c r="J328" s="357">
        <f t="shared" si="14"/>
        <v>0</v>
      </c>
      <c r="K328" s="358"/>
      <c r="L328" s="359">
        <f t="shared" si="15"/>
        <v>0</v>
      </c>
      <c r="M328" s="360"/>
      <c r="N328" s="360"/>
    </row>
    <row r="329" spans="1:14" ht="20.100000000000001" customHeight="1" x14ac:dyDescent="0.15">
      <c r="A329" s="113"/>
      <c r="B329" s="114"/>
      <c r="C329" s="115"/>
      <c r="D329" s="115"/>
      <c r="E329" s="115"/>
      <c r="F329" s="116"/>
      <c r="G329" s="117"/>
      <c r="H329" s="118"/>
      <c r="I329" s="119"/>
      <c r="J329" s="357">
        <f t="shared" si="14"/>
        <v>0</v>
      </c>
      <c r="K329" s="358"/>
      <c r="L329" s="359">
        <f t="shared" si="15"/>
        <v>0</v>
      </c>
      <c r="M329" s="360"/>
      <c r="N329" s="360"/>
    </row>
    <row r="330" spans="1:14" ht="20.100000000000001" customHeight="1" x14ac:dyDescent="0.15">
      <c r="A330" s="113"/>
      <c r="B330" s="114"/>
      <c r="C330" s="115"/>
      <c r="D330" s="115"/>
      <c r="E330" s="115"/>
      <c r="F330" s="116"/>
      <c r="G330" s="117"/>
      <c r="H330" s="118"/>
      <c r="I330" s="119"/>
      <c r="J330" s="357">
        <f t="shared" si="14"/>
        <v>0</v>
      </c>
      <c r="K330" s="358"/>
      <c r="L330" s="359">
        <f t="shared" si="15"/>
        <v>0</v>
      </c>
      <c r="M330" s="360"/>
      <c r="N330" s="360"/>
    </row>
    <row r="331" spans="1:14" ht="20.100000000000001" customHeight="1" x14ac:dyDescent="0.15">
      <c r="A331" s="120"/>
      <c r="B331" s="121"/>
      <c r="C331" s="122"/>
      <c r="D331" s="122"/>
      <c r="E331" s="122"/>
      <c r="F331" s="123"/>
      <c r="G331" s="124"/>
      <c r="H331" s="125"/>
      <c r="I331" s="126"/>
      <c r="J331" s="349">
        <f t="shared" si="14"/>
        <v>0</v>
      </c>
      <c r="K331" s="350"/>
      <c r="L331" s="351">
        <f t="shared" si="15"/>
        <v>0</v>
      </c>
      <c r="M331" s="352"/>
      <c r="N331" s="352"/>
    </row>
    <row r="332" spans="1:14" ht="20.100000000000001" customHeight="1" x14ac:dyDescent="0.15">
      <c r="A332" s="127"/>
      <c r="B332" s="128"/>
      <c r="C332" s="129"/>
      <c r="D332" s="129"/>
      <c r="E332" s="129"/>
      <c r="F332" s="130"/>
      <c r="G332" s="131"/>
      <c r="H332" s="132"/>
      <c r="I332" s="133"/>
      <c r="J332" s="353">
        <f t="shared" si="14"/>
        <v>0</v>
      </c>
      <c r="K332" s="354"/>
      <c r="L332" s="355">
        <f t="shared" si="15"/>
        <v>0</v>
      </c>
      <c r="M332" s="356"/>
      <c r="N332" s="356"/>
    </row>
    <row r="333" spans="1:14" ht="20.100000000000001" customHeight="1" x14ac:dyDescent="0.15">
      <c r="A333" s="113"/>
      <c r="B333" s="114"/>
      <c r="C333" s="115"/>
      <c r="D333" s="115"/>
      <c r="E333" s="115"/>
      <c r="F333" s="116"/>
      <c r="G333" s="117"/>
      <c r="H333" s="118"/>
      <c r="I333" s="119"/>
      <c r="J333" s="357">
        <f t="shared" si="14"/>
        <v>0</v>
      </c>
      <c r="K333" s="358"/>
      <c r="L333" s="359">
        <f t="shared" si="15"/>
        <v>0</v>
      </c>
      <c r="M333" s="360"/>
      <c r="N333" s="360"/>
    </row>
    <row r="334" spans="1:14" ht="20.100000000000001" customHeight="1" x14ac:dyDescent="0.15">
      <c r="A334" s="113"/>
      <c r="B334" s="114"/>
      <c r="C334" s="115"/>
      <c r="D334" s="115"/>
      <c r="E334" s="115"/>
      <c r="F334" s="116"/>
      <c r="G334" s="117"/>
      <c r="H334" s="118"/>
      <c r="I334" s="119"/>
      <c r="J334" s="357">
        <f t="shared" si="14"/>
        <v>0</v>
      </c>
      <c r="K334" s="358"/>
      <c r="L334" s="359">
        <f t="shared" si="15"/>
        <v>0</v>
      </c>
      <c r="M334" s="360"/>
      <c r="N334" s="360"/>
    </row>
    <row r="335" spans="1:14" ht="20.100000000000001" customHeight="1" x14ac:dyDescent="0.15">
      <c r="A335" s="113"/>
      <c r="B335" s="114"/>
      <c r="C335" s="115"/>
      <c r="D335" s="115"/>
      <c r="E335" s="115"/>
      <c r="F335" s="116"/>
      <c r="G335" s="117"/>
      <c r="H335" s="118"/>
      <c r="I335" s="119"/>
      <c r="J335" s="357">
        <f t="shared" si="14"/>
        <v>0</v>
      </c>
      <c r="K335" s="358"/>
      <c r="L335" s="359">
        <f t="shared" si="15"/>
        <v>0</v>
      </c>
      <c r="M335" s="360"/>
      <c r="N335" s="360"/>
    </row>
    <row r="336" spans="1:14" ht="20.100000000000001" customHeight="1" x14ac:dyDescent="0.15">
      <c r="A336" s="120"/>
      <c r="B336" s="121"/>
      <c r="C336" s="122"/>
      <c r="D336" s="122"/>
      <c r="E336" s="122"/>
      <c r="F336" s="123"/>
      <c r="G336" s="124"/>
      <c r="H336" s="125"/>
      <c r="I336" s="126"/>
      <c r="J336" s="349">
        <f t="shared" si="14"/>
        <v>0</v>
      </c>
      <c r="K336" s="350"/>
      <c r="L336" s="351">
        <f t="shared" si="15"/>
        <v>0</v>
      </c>
      <c r="M336" s="352"/>
      <c r="N336" s="352"/>
    </row>
    <row r="337" spans="1:14" ht="20.100000000000001" customHeight="1" x14ac:dyDescent="0.15">
      <c r="A337" s="127"/>
      <c r="B337" s="128"/>
      <c r="C337" s="129"/>
      <c r="D337" s="129"/>
      <c r="E337" s="129"/>
      <c r="F337" s="130"/>
      <c r="G337" s="131"/>
      <c r="H337" s="132"/>
      <c r="I337" s="133"/>
      <c r="J337" s="353">
        <f t="shared" si="14"/>
        <v>0</v>
      </c>
      <c r="K337" s="354"/>
      <c r="L337" s="355">
        <f t="shared" si="15"/>
        <v>0</v>
      </c>
      <c r="M337" s="356"/>
      <c r="N337" s="356"/>
    </row>
    <row r="338" spans="1:14" ht="20.100000000000001" customHeight="1" x14ac:dyDescent="0.15">
      <c r="A338" s="113"/>
      <c r="B338" s="114"/>
      <c r="C338" s="115"/>
      <c r="D338" s="115"/>
      <c r="E338" s="115"/>
      <c r="F338" s="116"/>
      <c r="G338" s="117"/>
      <c r="H338" s="118"/>
      <c r="I338" s="119"/>
      <c r="J338" s="357">
        <f t="shared" si="14"/>
        <v>0</v>
      </c>
      <c r="K338" s="358"/>
      <c r="L338" s="359">
        <f t="shared" si="15"/>
        <v>0</v>
      </c>
      <c r="M338" s="360"/>
      <c r="N338" s="360"/>
    </row>
    <row r="339" spans="1:14" ht="20.100000000000001" customHeight="1" x14ac:dyDescent="0.15">
      <c r="A339" s="113"/>
      <c r="B339" s="114"/>
      <c r="C339" s="115"/>
      <c r="D339" s="115"/>
      <c r="E339" s="115"/>
      <c r="F339" s="116"/>
      <c r="G339" s="117"/>
      <c r="H339" s="118"/>
      <c r="I339" s="119"/>
      <c r="J339" s="357">
        <f t="shared" si="14"/>
        <v>0</v>
      </c>
      <c r="K339" s="358"/>
      <c r="L339" s="359">
        <f t="shared" si="15"/>
        <v>0</v>
      </c>
      <c r="M339" s="360"/>
      <c r="N339" s="360"/>
    </row>
    <row r="340" spans="1:14" ht="20.100000000000001" customHeight="1" x14ac:dyDescent="0.15">
      <c r="A340" s="113"/>
      <c r="B340" s="114"/>
      <c r="C340" s="115"/>
      <c r="D340" s="115"/>
      <c r="E340" s="115"/>
      <c r="F340" s="116"/>
      <c r="G340" s="117"/>
      <c r="H340" s="118"/>
      <c r="I340" s="119"/>
      <c r="J340" s="357">
        <f t="shared" si="14"/>
        <v>0</v>
      </c>
      <c r="K340" s="358"/>
      <c r="L340" s="359">
        <f t="shared" si="15"/>
        <v>0</v>
      </c>
      <c r="M340" s="360"/>
      <c r="N340" s="360"/>
    </row>
    <row r="341" spans="1:14" ht="20.100000000000001" customHeight="1" x14ac:dyDescent="0.15">
      <c r="A341" s="120"/>
      <c r="B341" s="121"/>
      <c r="C341" s="122"/>
      <c r="D341" s="122"/>
      <c r="E341" s="122"/>
      <c r="F341" s="123"/>
      <c r="G341" s="124"/>
      <c r="H341" s="125"/>
      <c r="I341" s="126"/>
      <c r="J341" s="349">
        <f t="shared" si="14"/>
        <v>0</v>
      </c>
      <c r="K341" s="350"/>
      <c r="L341" s="351">
        <f t="shared" si="15"/>
        <v>0</v>
      </c>
      <c r="M341" s="352"/>
      <c r="N341" s="352"/>
    </row>
    <row r="342" spans="1:14" ht="20.100000000000001" customHeight="1" x14ac:dyDescent="0.15">
      <c r="A342" s="127"/>
      <c r="B342" s="128"/>
      <c r="C342" s="129"/>
      <c r="D342" s="129"/>
      <c r="E342" s="129"/>
      <c r="F342" s="130"/>
      <c r="G342" s="131"/>
      <c r="H342" s="132"/>
      <c r="I342" s="133"/>
      <c r="J342" s="353">
        <f t="shared" si="14"/>
        <v>0</v>
      </c>
      <c r="K342" s="354"/>
      <c r="L342" s="355">
        <f t="shared" si="15"/>
        <v>0</v>
      </c>
      <c r="M342" s="356"/>
      <c r="N342" s="356"/>
    </row>
    <row r="343" spans="1:14" ht="20.100000000000001" customHeight="1" x14ac:dyDescent="0.15">
      <c r="A343" s="113"/>
      <c r="B343" s="114"/>
      <c r="C343" s="115"/>
      <c r="D343" s="115"/>
      <c r="E343" s="115"/>
      <c r="F343" s="116"/>
      <c r="G343" s="117"/>
      <c r="H343" s="118"/>
      <c r="I343" s="119"/>
      <c r="J343" s="357">
        <f t="shared" si="14"/>
        <v>0</v>
      </c>
      <c r="K343" s="358"/>
      <c r="L343" s="359">
        <f t="shared" si="15"/>
        <v>0</v>
      </c>
      <c r="M343" s="360"/>
      <c r="N343" s="360"/>
    </row>
    <row r="344" spans="1:14" ht="20.100000000000001" customHeight="1" x14ac:dyDescent="0.15">
      <c r="A344" s="113"/>
      <c r="B344" s="114"/>
      <c r="C344" s="115"/>
      <c r="D344" s="115"/>
      <c r="E344" s="115"/>
      <c r="F344" s="116"/>
      <c r="G344" s="117"/>
      <c r="H344" s="118"/>
      <c r="I344" s="119"/>
      <c r="J344" s="357">
        <f t="shared" si="14"/>
        <v>0</v>
      </c>
      <c r="K344" s="358"/>
      <c r="L344" s="359">
        <f t="shared" si="15"/>
        <v>0</v>
      </c>
      <c r="M344" s="360"/>
      <c r="N344" s="360"/>
    </row>
    <row r="345" spans="1:14" ht="20.100000000000001" customHeight="1" x14ac:dyDescent="0.15">
      <c r="A345" s="113"/>
      <c r="B345" s="114"/>
      <c r="C345" s="115"/>
      <c r="D345" s="115"/>
      <c r="E345" s="115"/>
      <c r="F345" s="116"/>
      <c r="G345" s="117"/>
      <c r="H345" s="118"/>
      <c r="I345" s="119"/>
      <c r="J345" s="357">
        <f t="shared" si="14"/>
        <v>0</v>
      </c>
      <c r="K345" s="358"/>
      <c r="L345" s="359">
        <f t="shared" si="15"/>
        <v>0</v>
      </c>
      <c r="M345" s="360"/>
      <c r="N345" s="360"/>
    </row>
    <row r="346" spans="1:14" ht="20.100000000000001" customHeight="1" x14ac:dyDescent="0.15">
      <c r="A346" s="120"/>
      <c r="B346" s="121"/>
      <c r="C346" s="122"/>
      <c r="D346" s="122"/>
      <c r="E346" s="122"/>
      <c r="F346" s="123"/>
      <c r="G346" s="124"/>
      <c r="H346" s="125"/>
      <c r="I346" s="126"/>
      <c r="J346" s="349">
        <f t="shared" si="14"/>
        <v>0</v>
      </c>
      <c r="K346" s="350"/>
      <c r="L346" s="351">
        <f t="shared" si="15"/>
        <v>0</v>
      </c>
      <c r="M346" s="352"/>
      <c r="N346" s="352"/>
    </row>
    <row r="347" spans="1:14" ht="20.100000000000001" customHeight="1" x14ac:dyDescent="0.15">
      <c r="A347" s="127"/>
      <c r="B347" s="128"/>
      <c r="C347" s="129"/>
      <c r="D347" s="129"/>
      <c r="E347" s="129"/>
      <c r="F347" s="130"/>
      <c r="G347" s="131"/>
      <c r="H347" s="132"/>
      <c r="I347" s="133"/>
      <c r="J347" s="353">
        <f t="shared" si="14"/>
        <v>0</v>
      </c>
      <c r="K347" s="354"/>
      <c r="L347" s="355">
        <f t="shared" si="15"/>
        <v>0</v>
      </c>
      <c r="M347" s="356"/>
      <c r="N347" s="356"/>
    </row>
    <row r="348" spans="1:14" ht="20.100000000000001" customHeight="1" x14ac:dyDescent="0.15">
      <c r="A348" s="113"/>
      <c r="B348" s="114"/>
      <c r="C348" s="115"/>
      <c r="D348" s="115"/>
      <c r="E348" s="115"/>
      <c r="F348" s="116"/>
      <c r="G348" s="117"/>
      <c r="H348" s="118"/>
      <c r="I348" s="119"/>
      <c r="J348" s="357">
        <f t="shared" si="14"/>
        <v>0</v>
      </c>
      <c r="K348" s="358"/>
      <c r="L348" s="359">
        <f t="shared" si="15"/>
        <v>0</v>
      </c>
      <c r="M348" s="360"/>
      <c r="N348" s="360"/>
    </row>
    <row r="349" spans="1:14" ht="20.100000000000001" customHeight="1" x14ac:dyDescent="0.15">
      <c r="A349" s="113"/>
      <c r="B349" s="114"/>
      <c r="C349" s="115"/>
      <c r="D349" s="115"/>
      <c r="E349" s="115"/>
      <c r="F349" s="116"/>
      <c r="G349" s="117"/>
      <c r="H349" s="118"/>
      <c r="I349" s="119"/>
      <c r="J349" s="357">
        <f t="shared" si="14"/>
        <v>0</v>
      </c>
      <c r="K349" s="358"/>
      <c r="L349" s="359">
        <f t="shared" si="15"/>
        <v>0</v>
      </c>
      <c r="M349" s="360"/>
      <c r="N349" s="360"/>
    </row>
    <row r="350" spans="1:14" ht="20.100000000000001" customHeight="1" x14ac:dyDescent="0.15">
      <c r="A350" s="113"/>
      <c r="B350" s="114"/>
      <c r="C350" s="115"/>
      <c r="D350" s="115"/>
      <c r="E350" s="115"/>
      <c r="F350" s="116"/>
      <c r="G350" s="117"/>
      <c r="H350" s="118"/>
      <c r="I350" s="119"/>
      <c r="J350" s="357">
        <f t="shared" si="14"/>
        <v>0</v>
      </c>
      <c r="K350" s="358"/>
      <c r="L350" s="359">
        <f t="shared" si="15"/>
        <v>0</v>
      </c>
      <c r="M350" s="360"/>
      <c r="N350" s="360"/>
    </row>
    <row r="351" spans="1:14" ht="20.100000000000001" customHeight="1" x14ac:dyDescent="0.15">
      <c r="A351" s="120"/>
      <c r="B351" s="121"/>
      <c r="C351" s="122"/>
      <c r="D351" s="122"/>
      <c r="E351" s="122"/>
      <c r="F351" s="123"/>
      <c r="G351" s="124"/>
      <c r="H351" s="125"/>
      <c r="I351" s="126"/>
      <c r="J351" s="349">
        <f t="shared" si="14"/>
        <v>0</v>
      </c>
      <c r="K351" s="350"/>
      <c r="L351" s="351">
        <f t="shared" si="15"/>
        <v>0</v>
      </c>
      <c r="M351" s="352"/>
      <c r="N351" s="352"/>
    </row>
    <row r="352" spans="1:14" ht="20.100000000000001" customHeight="1" x14ac:dyDescent="0.15">
      <c r="A352" s="127"/>
      <c r="B352" s="128"/>
      <c r="C352" s="129"/>
      <c r="D352" s="129"/>
      <c r="E352" s="129"/>
      <c r="F352" s="130"/>
      <c r="G352" s="131"/>
      <c r="H352" s="132"/>
      <c r="I352" s="133"/>
      <c r="J352" s="353">
        <f t="shared" si="14"/>
        <v>0</v>
      </c>
      <c r="K352" s="354"/>
      <c r="L352" s="355">
        <f t="shared" si="15"/>
        <v>0</v>
      </c>
      <c r="M352" s="356"/>
      <c r="N352" s="356"/>
    </row>
    <row r="353" spans="1:14" ht="20.100000000000001" customHeight="1" x14ac:dyDescent="0.15">
      <c r="A353" s="113"/>
      <c r="B353" s="114"/>
      <c r="C353" s="115"/>
      <c r="D353" s="115"/>
      <c r="E353" s="115"/>
      <c r="F353" s="116"/>
      <c r="G353" s="117"/>
      <c r="H353" s="118"/>
      <c r="I353" s="119"/>
      <c r="J353" s="357">
        <f t="shared" si="14"/>
        <v>0</v>
      </c>
      <c r="K353" s="358"/>
      <c r="L353" s="359">
        <f t="shared" si="15"/>
        <v>0</v>
      </c>
      <c r="M353" s="360"/>
      <c r="N353" s="360"/>
    </row>
    <row r="354" spans="1:14" ht="20.100000000000001" customHeight="1" x14ac:dyDescent="0.15">
      <c r="A354" s="113"/>
      <c r="B354" s="114"/>
      <c r="C354" s="115"/>
      <c r="D354" s="115"/>
      <c r="E354" s="115"/>
      <c r="F354" s="116"/>
      <c r="G354" s="117"/>
      <c r="H354" s="118"/>
      <c r="I354" s="119"/>
      <c r="J354" s="357">
        <f t="shared" si="14"/>
        <v>0</v>
      </c>
      <c r="K354" s="358"/>
      <c r="L354" s="359">
        <f t="shared" si="15"/>
        <v>0</v>
      </c>
      <c r="M354" s="360"/>
      <c r="N354" s="360"/>
    </row>
    <row r="355" spans="1:14" ht="20.100000000000001" customHeight="1" x14ac:dyDescent="0.15">
      <c r="A355" s="113"/>
      <c r="B355" s="114"/>
      <c r="C355" s="115"/>
      <c r="D355" s="115"/>
      <c r="E355" s="115"/>
      <c r="F355" s="116"/>
      <c r="G355" s="117"/>
      <c r="H355" s="118"/>
      <c r="I355" s="119"/>
      <c r="J355" s="357">
        <f t="shared" si="14"/>
        <v>0</v>
      </c>
      <c r="K355" s="358"/>
      <c r="L355" s="359">
        <f t="shared" si="15"/>
        <v>0</v>
      </c>
      <c r="M355" s="360"/>
      <c r="N355" s="360"/>
    </row>
    <row r="356" spans="1:14" ht="20.100000000000001" customHeight="1" x14ac:dyDescent="0.15">
      <c r="A356" s="120"/>
      <c r="B356" s="121"/>
      <c r="C356" s="122"/>
      <c r="D356" s="122"/>
      <c r="E356" s="122"/>
      <c r="F356" s="123"/>
      <c r="G356" s="124"/>
      <c r="H356" s="125"/>
      <c r="I356" s="126"/>
      <c r="J356" s="349">
        <f t="shared" si="14"/>
        <v>0</v>
      </c>
      <c r="K356" s="350"/>
      <c r="L356" s="351">
        <f t="shared" si="15"/>
        <v>0</v>
      </c>
      <c r="M356" s="352"/>
      <c r="N356" s="352"/>
    </row>
    <row r="357" spans="1:14" ht="20.100000000000001" customHeight="1" x14ac:dyDescent="0.15">
      <c r="A357" s="127"/>
      <c r="B357" s="128"/>
      <c r="C357" s="129"/>
      <c r="D357" s="129"/>
      <c r="E357" s="129"/>
      <c r="F357" s="130"/>
      <c r="G357" s="131"/>
      <c r="H357" s="132"/>
      <c r="I357" s="133"/>
      <c r="J357" s="353">
        <f t="shared" si="14"/>
        <v>0</v>
      </c>
      <c r="K357" s="354"/>
      <c r="L357" s="355">
        <f t="shared" si="15"/>
        <v>0</v>
      </c>
      <c r="M357" s="356"/>
      <c r="N357" s="356"/>
    </row>
    <row r="358" spans="1:14" ht="20.100000000000001" customHeight="1" x14ac:dyDescent="0.15">
      <c r="A358" s="113"/>
      <c r="B358" s="114"/>
      <c r="C358" s="115"/>
      <c r="D358" s="115"/>
      <c r="E358" s="115"/>
      <c r="F358" s="116"/>
      <c r="G358" s="117"/>
      <c r="H358" s="118"/>
      <c r="I358" s="119"/>
      <c r="J358" s="357">
        <f t="shared" si="14"/>
        <v>0</v>
      </c>
      <c r="K358" s="358"/>
      <c r="L358" s="359">
        <f t="shared" si="15"/>
        <v>0</v>
      </c>
      <c r="M358" s="360"/>
      <c r="N358" s="360"/>
    </row>
    <row r="359" spans="1:14" ht="20.100000000000001" customHeight="1" x14ac:dyDescent="0.15">
      <c r="A359" s="113"/>
      <c r="B359" s="114"/>
      <c r="C359" s="115"/>
      <c r="D359" s="115"/>
      <c r="E359" s="115"/>
      <c r="F359" s="116"/>
      <c r="G359" s="117"/>
      <c r="H359" s="118"/>
      <c r="I359" s="119"/>
      <c r="J359" s="357">
        <f t="shared" si="14"/>
        <v>0</v>
      </c>
      <c r="K359" s="358"/>
      <c r="L359" s="359">
        <f t="shared" si="15"/>
        <v>0</v>
      </c>
      <c r="M359" s="360"/>
      <c r="N359" s="360"/>
    </row>
    <row r="360" spans="1:14" ht="20.100000000000001" customHeight="1" x14ac:dyDescent="0.15">
      <c r="A360" s="113"/>
      <c r="B360" s="114"/>
      <c r="C360" s="115"/>
      <c r="D360" s="115"/>
      <c r="E360" s="115"/>
      <c r="F360" s="116"/>
      <c r="G360" s="117"/>
      <c r="H360" s="118"/>
      <c r="I360" s="119"/>
      <c r="J360" s="357">
        <f t="shared" si="14"/>
        <v>0</v>
      </c>
      <c r="K360" s="358"/>
      <c r="L360" s="359">
        <f t="shared" si="15"/>
        <v>0</v>
      </c>
      <c r="M360" s="360"/>
      <c r="N360" s="360"/>
    </row>
    <row r="361" spans="1:14" ht="20.100000000000001" customHeight="1" thickBot="1" x14ac:dyDescent="0.2">
      <c r="A361" s="134"/>
      <c r="B361" s="135"/>
      <c r="C361" s="136"/>
      <c r="D361" s="136"/>
      <c r="E361" s="136"/>
      <c r="F361" s="137"/>
      <c r="G361" s="138"/>
      <c r="H361" s="139"/>
      <c r="I361" s="140"/>
      <c r="J361" s="389">
        <f t="shared" si="14"/>
        <v>0</v>
      </c>
      <c r="K361" s="390"/>
      <c r="L361" s="391">
        <f t="shared" si="15"/>
        <v>0</v>
      </c>
      <c r="M361" s="392"/>
      <c r="N361" s="392"/>
    </row>
    <row r="362" spans="1:14" ht="20.100000000000001" customHeight="1" x14ac:dyDescent="0.15">
      <c r="G362" s="314">
        <v>8</v>
      </c>
    </row>
    <row r="363" spans="1:14" ht="20.100000000000001" customHeight="1" x14ac:dyDescent="0.15"/>
    <row r="364" spans="1:14" ht="20.100000000000001" customHeight="1" x14ac:dyDescent="0.15"/>
    <row r="365" spans="1:14" ht="20.100000000000001" customHeight="1" thickBot="1" x14ac:dyDescent="0.25">
      <c r="B365" s="396"/>
      <c r="C365" s="396"/>
      <c r="D365" s="396"/>
      <c r="E365" s="396"/>
      <c r="F365" s="396"/>
      <c r="G365" s="396"/>
      <c r="H365" s="396"/>
      <c r="I365" s="396"/>
      <c r="J365" s="396"/>
      <c r="M365" s="143"/>
      <c r="N365" s="143"/>
    </row>
    <row r="366" spans="1:14" ht="20.100000000000001" customHeight="1" thickTop="1" thickBot="1" x14ac:dyDescent="0.2">
      <c r="A366" s="297" t="s">
        <v>115</v>
      </c>
      <c r="B366" s="393" t="s">
        <v>118</v>
      </c>
      <c r="C366" s="394"/>
      <c r="D366" s="394"/>
      <c r="E366" s="394"/>
      <c r="F366" s="395"/>
      <c r="G366" s="300" t="s">
        <v>78</v>
      </c>
      <c r="H366" s="299" t="s">
        <v>79</v>
      </c>
      <c r="I366" s="299"/>
      <c r="J366" s="365" t="s">
        <v>80</v>
      </c>
      <c r="K366" s="366"/>
      <c r="L366" s="386" t="s">
        <v>117</v>
      </c>
      <c r="M366" s="388"/>
      <c r="N366" s="388"/>
    </row>
    <row r="367" spans="1:14" ht="20.100000000000001" customHeight="1" x14ac:dyDescent="0.15">
      <c r="A367" s="106"/>
      <c r="B367" s="107"/>
      <c r="C367" s="108"/>
      <c r="D367" s="108"/>
      <c r="E367" s="108"/>
      <c r="F367" s="109"/>
      <c r="G367" s="110"/>
      <c r="H367" s="111"/>
      <c r="I367" s="142"/>
      <c r="J367" s="367">
        <f t="shared" ref="J367:J401" si="16">IF(G367=1,0,I367)</f>
        <v>0</v>
      </c>
      <c r="K367" s="368"/>
      <c r="L367" s="361">
        <f t="shared" ref="L367:L401" si="17">G367*I367</f>
        <v>0</v>
      </c>
      <c r="M367" s="362"/>
      <c r="N367" s="362"/>
    </row>
    <row r="368" spans="1:14" ht="20.100000000000001" customHeight="1" x14ac:dyDescent="0.15">
      <c r="A368" s="113"/>
      <c r="B368" s="114"/>
      <c r="C368" s="115"/>
      <c r="D368" s="115"/>
      <c r="E368" s="115"/>
      <c r="F368" s="116"/>
      <c r="G368" s="117"/>
      <c r="H368" s="118"/>
      <c r="I368" s="119"/>
      <c r="J368" s="357">
        <f t="shared" si="16"/>
        <v>0</v>
      </c>
      <c r="K368" s="358"/>
      <c r="L368" s="359">
        <f t="shared" si="17"/>
        <v>0</v>
      </c>
      <c r="M368" s="360"/>
      <c r="N368" s="360"/>
    </row>
    <row r="369" spans="1:14" ht="20.100000000000001" customHeight="1" x14ac:dyDescent="0.15">
      <c r="A369" s="113"/>
      <c r="B369" s="114"/>
      <c r="C369" s="115"/>
      <c r="D369" s="115"/>
      <c r="E369" s="115"/>
      <c r="F369" s="116"/>
      <c r="G369" s="117"/>
      <c r="H369" s="118"/>
      <c r="I369" s="119"/>
      <c r="J369" s="357">
        <f t="shared" si="16"/>
        <v>0</v>
      </c>
      <c r="K369" s="358"/>
      <c r="L369" s="359">
        <f t="shared" si="17"/>
        <v>0</v>
      </c>
      <c r="M369" s="360"/>
      <c r="N369" s="360"/>
    </row>
    <row r="370" spans="1:14" ht="20.100000000000001" customHeight="1" x14ac:dyDescent="0.15">
      <c r="A370" s="113"/>
      <c r="B370" s="114"/>
      <c r="C370" s="115"/>
      <c r="D370" s="115"/>
      <c r="E370" s="115"/>
      <c r="F370" s="116"/>
      <c r="G370" s="117"/>
      <c r="H370" s="118"/>
      <c r="I370" s="119"/>
      <c r="J370" s="357">
        <f t="shared" si="16"/>
        <v>0</v>
      </c>
      <c r="K370" s="358"/>
      <c r="L370" s="359">
        <f t="shared" si="17"/>
        <v>0</v>
      </c>
      <c r="M370" s="360"/>
      <c r="N370" s="360"/>
    </row>
    <row r="371" spans="1:14" ht="20.100000000000001" customHeight="1" x14ac:dyDescent="0.15">
      <c r="A371" s="120"/>
      <c r="B371" s="121"/>
      <c r="C371" s="122"/>
      <c r="D371" s="122"/>
      <c r="E371" s="122"/>
      <c r="F371" s="123"/>
      <c r="G371" s="124"/>
      <c r="H371" s="125"/>
      <c r="I371" s="126"/>
      <c r="J371" s="349">
        <f t="shared" si="16"/>
        <v>0</v>
      </c>
      <c r="K371" s="350"/>
      <c r="L371" s="351">
        <f t="shared" si="17"/>
        <v>0</v>
      </c>
      <c r="M371" s="352"/>
      <c r="N371" s="352"/>
    </row>
    <row r="372" spans="1:14" ht="20.100000000000001" customHeight="1" x14ac:dyDescent="0.15">
      <c r="A372" s="127"/>
      <c r="B372" s="128"/>
      <c r="C372" s="129"/>
      <c r="D372" s="129"/>
      <c r="E372" s="129"/>
      <c r="F372" s="130"/>
      <c r="G372" s="131"/>
      <c r="H372" s="132"/>
      <c r="I372" s="133"/>
      <c r="J372" s="353">
        <f t="shared" si="16"/>
        <v>0</v>
      </c>
      <c r="K372" s="354"/>
      <c r="L372" s="355">
        <f t="shared" si="17"/>
        <v>0</v>
      </c>
      <c r="M372" s="356"/>
      <c r="N372" s="356"/>
    </row>
    <row r="373" spans="1:14" ht="20.100000000000001" customHeight="1" x14ac:dyDescent="0.15">
      <c r="A373" s="113"/>
      <c r="B373" s="114"/>
      <c r="C373" s="115"/>
      <c r="D373" s="115"/>
      <c r="E373" s="115"/>
      <c r="F373" s="116"/>
      <c r="G373" s="117"/>
      <c r="H373" s="118"/>
      <c r="I373" s="119"/>
      <c r="J373" s="357">
        <f t="shared" si="16"/>
        <v>0</v>
      </c>
      <c r="K373" s="358"/>
      <c r="L373" s="359">
        <f t="shared" si="17"/>
        <v>0</v>
      </c>
      <c r="M373" s="360"/>
      <c r="N373" s="360"/>
    </row>
    <row r="374" spans="1:14" ht="20.100000000000001" customHeight="1" x14ac:dyDescent="0.15">
      <c r="A374" s="113"/>
      <c r="B374" s="114"/>
      <c r="C374" s="115"/>
      <c r="D374" s="115"/>
      <c r="E374" s="115"/>
      <c r="F374" s="116"/>
      <c r="G374" s="117"/>
      <c r="H374" s="118"/>
      <c r="I374" s="119"/>
      <c r="J374" s="357">
        <f t="shared" si="16"/>
        <v>0</v>
      </c>
      <c r="K374" s="358"/>
      <c r="L374" s="359">
        <f t="shared" si="17"/>
        <v>0</v>
      </c>
      <c r="M374" s="360"/>
      <c r="N374" s="360"/>
    </row>
    <row r="375" spans="1:14" ht="20.100000000000001" customHeight="1" x14ac:dyDescent="0.15">
      <c r="A375" s="113"/>
      <c r="B375" s="114"/>
      <c r="C375" s="115"/>
      <c r="D375" s="115"/>
      <c r="E375" s="115"/>
      <c r="F375" s="116"/>
      <c r="G375" s="117"/>
      <c r="H375" s="118"/>
      <c r="I375" s="119"/>
      <c r="J375" s="357">
        <f t="shared" si="16"/>
        <v>0</v>
      </c>
      <c r="K375" s="358"/>
      <c r="L375" s="359">
        <f t="shared" si="17"/>
        <v>0</v>
      </c>
      <c r="M375" s="360"/>
      <c r="N375" s="360"/>
    </row>
    <row r="376" spans="1:14" ht="20.100000000000001" customHeight="1" x14ac:dyDescent="0.15">
      <c r="A376" s="120"/>
      <c r="B376" s="121"/>
      <c r="C376" s="122"/>
      <c r="D376" s="122"/>
      <c r="E376" s="122"/>
      <c r="F376" s="123"/>
      <c r="G376" s="124"/>
      <c r="H376" s="125"/>
      <c r="I376" s="126"/>
      <c r="J376" s="349">
        <f t="shared" si="16"/>
        <v>0</v>
      </c>
      <c r="K376" s="350"/>
      <c r="L376" s="351">
        <f t="shared" si="17"/>
        <v>0</v>
      </c>
      <c r="M376" s="352"/>
      <c r="N376" s="352"/>
    </row>
    <row r="377" spans="1:14" ht="20.100000000000001" customHeight="1" x14ac:dyDescent="0.15">
      <c r="A377" s="127"/>
      <c r="B377" s="128"/>
      <c r="C377" s="129"/>
      <c r="D377" s="129"/>
      <c r="E377" s="129"/>
      <c r="F377" s="130"/>
      <c r="G377" s="131"/>
      <c r="H377" s="132"/>
      <c r="I377" s="133"/>
      <c r="J377" s="353">
        <f t="shared" si="16"/>
        <v>0</v>
      </c>
      <c r="K377" s="354"/>
      <c r="L377" s="355">
        <f t="shared" si="17"/>
        <v>0</v>
      </c>
      <c r="M377" s="356"/>
      <c r="N377" s="356"/>
    </row>
    <row r="378" spans="1:14" ht="20.100000000000001" customHeight="1" x14ac:dyDescent="0.15">
      <c r="A378" s="113"/>
      <c r="B378" s="114"/>
      <c r="C378" s="115"/>
      <c r="D378" s="115"/>
      <c r="E378" s="115"/>
      <c r="F378" s="116"/>
      <c r="G378" s="117"/>
      <c r="H378" s="118"/>
      <c r="I378" s="119"/>
      <c r="J378" s="357">
        <f t="shared" si="16"/>
        <v>0</v>
      </c>
      <c r="K378" s="358"/>
      <c r="L378" s="359">
        <f t="shared" si="17"/>
        <v>0</v>
      </c>
      <c r="M378" s="360"/>
      <c r="N378" s="360"/>
    </row>
    <row r="379" spans="1:14" ht="20.100000000000001" customHeight="1" x14ac:dyDescent="0.15">
      <c r="A379" s="113"/>
      <c r="B379" s="114"/>
      <c r="C379" s="115"/>
      <c r="D379" s="115"/>
      <c r="E379" s="115"/>
      <c r="F379" s="116"/>
      <c r="G379" s="117"/>
      <c r="H379" s="118"/>
      <c r="I379" s="119"/>
      <c r="J379" s="357">
        <f t="shared" si="16"/>
        <v>0</v>
      </c>
      <c r="K379" s="358"/>
      <c r="L379" s="359">
        <f t="shared" si="17"/>
        <v>0</v>
      </c>
      <c r="M379" s="360"/>
      <c r="N379" s="360"/>
    </row>
    <row r="380" spans="1:14" ht="20.100000000000001" customHeight="1" x14ac:dyDescent="0.15">
      <c r="A380" s="113"/>
      <c r="B380" s="114"/>
      <c r="C380" s="115"/>
      <c r="D380" s="115"/>
      <c r="E380" s="115"/>
      <c r="F380" s="116"/>
      <c r="G380" s="117"/>
      <c r="H380" s="118"/>
      <c r="I380" s="119"/>
      <c r="J380" s="357">
        <f t="shared" si="16"/>
        <v>0</v>
      </c>
      <c r="K380" s="358"/>
      <c r="L380" s="359">
        <f t="shared" si="17"/>
        <v>0</v>
      </c>
      <c r="M380" s="360"/>
      <c r="N380" s="360"/>
    </row>
    <row r="381" spans="1:14" ht="20.100000000000001" customHeight="1" x14ac:dyDescent="0.15">
      <c r="A381" s="120"/>
      <c r="B381" s="121"/>
      <c r="C381" s="122"/>
      <c r="D381" s="122"/>
      <c r="E381" s="122"/>
      <c r="F381" s="123"/>
      <c r="G381" s="124"/>
      <c r="H381" s="125"/>
      <c r="I381" s="126"/>
      <c r="J381" s="349">
        <f t="shared" si="16"/>
        <v>0</v>
      </c>
      <c r="K381" s="350"/>
      <c r="L381" s="351">
        <f t="shared" si="17"/>
        <v>0</v>
      </c>
      <c r="M381" s="352"/>
      <c r="N381" s="352"/>
    </row>
    <row r="382" spans="1:14" ht="20.100000000000001" customHeight="1" x14ac:dyDescent="0.15">
      <c r="A382" s="127"/>
      <c r="B382" s="128"/>
      <c r="C382" s="129"/>
      <c r="D382" s="129"/>
      <c r="E382" s="129"/>
      <c r="F382" s="130"/>
      <c r="G382" s="131"/>
      <c r="H382" s="132"/>
      <c r="I382" s="133"/>
      <c r="J382" s="353">
        <f t="shared" si="16"/>
        <v>0</v>
      </c>
      <c r="K382" s="354"/>
      <c r="L382" s="355">
        <f t="shared" si="17"/>
        <v>0</v>
      </c>
      <c r="M382" s="356"/>
      <c r="N382" s="356"/>
    </row>
    <row r="383" spans="1:14" ht="20.100000000000001" customHeight="1" x14ac:dyDescent="0.15">
      <c r="A383" s="113"/>
      <c r="B383" s="114"/>
      <c r="C383" s="115"/>
      <c r="D383" s="115"/>
      <c r="E383" s="115"/>
      <c r="F383" s="116"/>
      <c r="G383" s="117"/>
      <c r="H383" s="118"/>
      <c r="I383" s="119"/>
      <c r="J383" s="357">
        <f t="shared" si="16"/>
        <v>0</v>
      </c>
      <c r="K383" s="358"/>
      <c r="L383" s="359">
        <f t="shared" si="17"/>
        <v>0</v>
      </c>
      <c r="M383" s="360"/>
      <c r="N383" s="360"/>
    </row>
    <row r="384" spans="1:14" ht="20.100000000000001" customHeight="1" x14ac:dyDescent="0.15">
      <c r="A384" s="113"/>
      <c r="B384" s="114"/>
      <c r="C384" s="115"/>
      <c r="D384" s="115"/>
      <c r="E384" s="115"/>
      <c r="F384" s="116"/>
      <c r="G384" s="117"/>
      <c r="H384" s="118"/>
      <c r="I384" s="119"/>
      <c r="J384" s="357">
        <f t="shared" si="16"/>
        <v>0</v>
      </c>
      <c r="K384" s="358"/>
      <c r="L384" s="359">
        <f t="shared" si="17"/>
        <v>0</v>
      </c>
      <c r="M384" s="360"/>
      <c r="N384" s="360"/>
    </row>
    <row r="385" spans="1:14" ht="20.100000000000001" customHeight="1" x14ac:dyDescent="0.15">
      <c r="A385" s="113"/>
      <c r="B385" s="114"/>
      <c r="C385" s="115"/>
      <c r="D385" s="115"/>
      <c r="E385" s="115"/>
      <c r="F385" s="116"/>
      <c r="G385" s="117"/>
      <c r="H385" s="118"/>
      <c r="I385" s="119"/>
      <c r="J385" s="357">
        <f t="shared" si="16"/>
        <v>0</v>
      </c>
      <c r="K385" s="358"/>
      <c r="L385" s="359">
        <f t="shared" si="17"/>
        <v>0</v>
      </c>
      <c r="M385" s="360"/>
      <c r="N385" s="360"/>
    </row>
    <row r="386" spans="1:14" ht="20.100000000000001" customHeight="1" x14ac:dyDescent="0.15">
      <c r="A386" s="120"/>
      <c r="B386" s="121"/>
      <c r="C386" s="122"/>
      <c r="D386" s="122"/>
      <c r="E386" s="122"/>
      <c r="F386" s="123"/>
      <c r="G386" s="124"/>
      <c r="H386" s="125"/>
      <c r="I386" s="126"/>
      <c r="J386" s="349">
        <f t="shared" si="16"/>
        <v>0</v>
      </c>
      <c r="K386" s="350"/>
      <c r="L386" s="351">
        <f t="shared" si="17"/>
        <v>0</v>
      </c>
      <c r="M386" s="352"/>
      <c r="N386" s="352"/>
    </row>
    <row r="387" spans="1:14" ht="20.100000000000001" customHeight="1" x14ac:dyDescent="0.15">
      <c r="A387" s="127"/>
      <c r="B387" s="128"/>
      <c r="C387" s="129"/>
      <c r="D387" s="129"/>
      <c r="E387" s="129"/>
      <c r="F387" s="130"/>
      <c r="G387" s="131"/>
      <c r="H387" s="132"/>
      <c r="I387" s="133"/>
      <c r="J387" s="353">
        <f t="shared" si="16"/>
        <v>0</v>
      </c>
      <c r="K387" s="354"/>
      <c r="L387" s="355">
        <f t="shared" si="17"/>
        <v>0</v>
      </c>
      <c r="M387" s="356"/>
      <c r="N387" s="356"/>
    </row>
    <row r="388" spans="1:14" ht="20.100000000000001" customHeight="1" x14ac:dyDescent="0.15">
      <c r="A388" s="113"/>
      <c r="B388" s="114"/>
      <c r="C388" s="115"/>
      <c r="D388" s="115"/>
      <c r="E388" s="115"/>
      <c r="F388" s="116"/>
      <c r="G388" s="117"/>
      <c r="H388" s="118"/>
      <c r="I388" s="119"/>
      <c r="J388" s="357">
        <f t="shared" si="16"/>
        <v>0</v>
      </c>
      <c r="K388" s="358"/>
      <c r="L388" s="359">
        <f t="shared" si="17"/>
        <v>0</v>
      </c>
      <c r="M388" s="360"/>
      <c r="N388" s="360"/>
    </row>
    <row r="389" spans="1:14" ht="20.100000000000001" customHeight="1" x14ac:dyDescent="0.15">
      <c r="A389" s="113"/>
      <c r="B389" s="114"/>
      <c r="C389" s="115"/>
      <c r="D389" s="115"/>
      <c r="E389" s="115"/>
      <c r="F389" s="116"/>
      <c r="G389" s="117"/>
      <c r="H389" s="118"/>
      <c r="I389" s="119"/>
      <c r="J389" s="357">
        <f t="shared" si="16"/>
        <v>0</v>
      </c>
      <c r="K389" s="358"/>
      <c r="L389" s="359">
        <f t="shared" si="17"/>
        <v>0</v>
      </c>
      <c r="M389" s="360"/>
      <c r="N389" s="360"/>
    </row>
    <row r="390" spans="1:14" ht="20.100000000000001" customHeight="1" x14ac:dyDescent="0.15">
      <c r="A390" s="113"/>
      <c r="B390" s="114"/>
      <c r="C390" s="115"/>
      <c r="D390" s="115"/>
      <c r="E390" s="115"/>
      <c r="F390" s="116"/>
      <c r="G390" s="117"/>
      <c r="H390" s="118"/>
      <c r="I390" s="119"/>
      <c r="J390" s="357">
        <f t="shared" si="16"/>
        <v>0</v>
      </c>
      <c r="K390" s="358"/>
      <c r="L390" s="359">
        <f t="shared" si="17"/>
        <v>0</v>
      </c>
      <c r="M390" s="360"/>
      <c r="N390" s="360"/>
    </row>
    <row r="391" spans="1:14" ht="20.100000000000001" customHeight="1" x14ac:dyDescent="0.15">
      <c r="A391" s="120"/>
      <c r="B391" s="121"/>
      <c r="C391" s="122"/>
      <c r="D391" s="122"/>
      <c r="E391" s="122"/>
      <c r="F391" s="123"/>
      <c r="G391" s="124"/>
      <c r="H391" s="125"/>
      <c r="I391" s="126"/>
      <c r="J391" s="349">
        <f t="shared" si="16"/>
        <v>0</v>
      </c>
      <c r="K391" s="350"/>
      <c r="L391" s="351">
        <f t="shared" si="17"/>
        <v>0</v>
      </c>
      <c r="M391" s="352"/>
      <c r="N391" s="352"/>
    </row>
    <row r="392" spans="1:14" ht="20.100000000000001" customHeight="1" x14ac:dyDescent="0.15">
      <c r="A392" s="127"/>
      <c r="B392" s="128"/>
      <c r="C392" s="129"/>
      <c r="D392" s="129"/>
      <c r="E392" s="129"/>
      <c r="F392" s="130"/>
      <c r="G392" s="131"/>
      <c r="H392" s="132"/>
      <c r="I392" s="133"/>
      <c r="J392" s="353">
        <f t="shared" si="16"/>
        <v>0</v>
      </c>
      <c r="K392" s="354"/>
      <c r="L392" s="355">
        <f t="shared" si="17"/>
        <v>0</v>
      </c>
      <c r="M392" s="356"/>
      <c r="N392" s="356"/>
    </row>
    <row r="393" spans="1:14" ht="20.100000000000001" customHeight="1" x14ac:dyDescent="0.15">
      <c r="A393" s="113"/>
      <c r="B393" s="114"/>
      <c r="C393" s="115"/>
      <c r="D393" s="115"/>
      <c r="E393" s="115"/>
      <c r="F393" s="116"/>
      <c r="G393" s="117"/>
      <c r="H393" s="118"/>
      <c r="I393" s="119"/>
      <c r="J393" s="357">
        <f t="shared" si="16"/>
        <v>0</v>
      </c>
      <c r="K393" s="358"/>
      <c r="L393" s="359">
        <f t="shared" si="17"/>
        <v>0</v>
      </c>
      <c r="M393" s="360"/>
      <c r="N393" s="360"/>
    </row>
    <row r="394" spans="1:14" ht="20.100000000000001" customHeight="1" x14ac:dyDescent="0.15">
      <c r="A394" s="113"/>
      <c r="B394" s="114"/>
      <c r="C394" s="115"/>
      <c r="D394" s="115"/>
      <c r="E394" s="115"/>
      <c r="F394" s="116"/>
      <c r="G394" s="117"/>
      <c r="H394" s="118"/>
      <c r="I394" s="119"/>
      <c r="J394" s="357">
        <f t="shared" si="16"/>
        <v>0</v>
      </c>
      <c r="K394" s="358"/>
      <c r="L394" s="359">
        <f t="shared" si="17"/>
        <v>0</v>
      </c>
      <c r="M394" s="360"/>
      <c r="N394" s="360"/>
    </row>
    <row r="395" spans="1:14" ht="20.100000000000001" customHeight="1" x14ac:dyDescent="0.15">
      <c r="A395" s="113"/>
      <c r="B395" s="114"/>
      <c r="C395" s="115"/>
      <c r="D395" s="115"/>
      <c r="E395" s="115"/>
      <c r="F395" s="116"/>
      <c r="G395" s="117"/>
      <c r="H395" s="118"/>
      <c r="I395" s="119"/>
      <c r="J395" s="357">
        <f t="shared" si="16"/>
        <v>0</v>
      </c>
      <c r="K395" s="358"/>
      <c r="L395" s="359">
        <f t="shared" si="17"/>
        <v>0</v>
      </c>
      <c r="M395" s="360"/>
      <c r="N395" s="360"/>
    </row>
    <row r="396" spans="1:14" ht="20.100000000000001" customHeight="1" x14ac:dyDescent="0.15">
      <c r="A396" s="120"/>
      <c r="B396" s="121"/>
      <c r="C396" s="122"/>
      <c r="D396" s="122"/>
      <c r="E396" s="122"/>
      <c r="F396" s="123"/>
      <c r="G396" s="124"/>
      <c r="H396" s="125"/>
      <c r="I396" s="126"/>
      <c r="J396" s="349">
        <f t="shared" si="16"/>
        <v>0</v>
      </c>
      <c r="K396" s="350"/>
      <c r="L396" s="351">
        <f t="shared" si="17"/>
        <v>0</v>
      </c>
      <c r="M396" s="352"/>
      <c r="N396" s="352"/>
    </row>
    <row r="397" spans="1:14" ht="20.100000000000001" customHeight="1" x14ac:dyDescent="0.15">
      <c r="A397" s="127"/>
      <c r="B397" s="128"/>
      <c r="C397" s="129"/>
      <c r="D397" s="129"/>
      <c r="E397" s="129"/>
      <c r="F397" s="130"/>
      <c r="G397" s="131"/>
      <c r="H397" s="132"/>
      <c r="I397" s="133"/>
      <c r="J397" s="353">
        <f t="shared" si="16"/>
        <v>0</v>
      </c>
      <c r="K397" s="354"/>
      <c r="L397" s="355">
        <f t="shared" si="17"/>
        <v>0</v>
      </c>
      <c r="M397" s="356"/>
      <c r="N397" s="356"/>
    </row>
    <row r="398" spans="1:14" ht="20.100000000000001" customHeight="1" x14ac:dyDescent="0.15">
      <c r="A398" s="113"/>
      <c r="B398" s="114"/>
      <c r="C398" s="115"/>
      <c r="D398" s="115"/>
      <c r="E398" s="115"/>
      <c r="F398" s="116"/>
      <c r="G398" s="117"/>
      <c r="H398" s="118"/>
      <c r="I398" s="119"/>
      <c r="J398" s="357">
        <f t="shared" si="16"/>
        <v>0</v>
      </c>
      <c r="K398" s="358"/>
      <c r="L398" s="359">
        <f t="shared" si="17"/>
        <v>0</v>
      </c>
      <c r="M398" s="360"/>
      <c r="N398" s="360"/>
    </row>
    <row r="399" spans="1:14" ht="20.100000000000001" customHeight="1" x14ac:dyDescent="0.15">
      <c r="A399" s="113"/>
      <c r="B399" s="114"/>
      <c r="C399" s="115"/>
      <c r="D399" s="115"/>
      <c r="E399" s="115"/>
      <c r="F399" s="116"/>
      <c r="G399" s="117"/>
      <c r="H399" s="118"/>
      <c r="I399" s="119"/>
      <c r="J399" s="357">
        <f t="shared" si="16"/>
        <v>0</v>
      </c>
      <c r="K399" s="358"/>
      <c r="L399" s="359">
        <f t="shared" si="17"/>
        <v>0</v>
      </c>
      <c r="M399" s="360"/>
      <c r="N399" s="360"/>
    </row>
    <row r="400" spans="1:14" ht="20.100000000000001" customHeight="1" x14ac:dyDescent="0.15">
      <c r="A400" s="113"/>
      <c r="B400" s="114"/>
      <c r="C400" s="115"/>
      <c r="D400" s="115"/>
      <c r="E400" s="115"/>
      <c r="F400" s="116"/>
      <c r="G400" s="117"/>
      <c r="H400" s="118"/>
      <c r="I400" s="119"/>
      <c r="J400" s="357">
        <f t="shared" si="16"/>
        <v>0</v>
      </c>
      <c r="K400" s="358"/>
      <c r="L400" s="359">
        <f t="shared" si="17"/>
        <v>0</v>
      </c>
      <c r="M400" s="360"/>
      <c r="N400" s="360"/>
    </row>
    <row r="401" spans="1:14" ht="20.100000000000001" customHeight="1" thickBot="1" x14ac:dyDescent="0.2">
      <c r="A401" s="134"/>
      <c r="B401" s="135"/>
      <c r="C401" s="136"/>
      <c r="D401" s="136"/>
      <c r="E401" s="136"/>
      <c r="F401" s="137"/>
      <c r="G401" s="138"/>
      <c r="H401" s="139"/>
      <c r="I401" s="140"/>
      <c r="J401" s="389">
        <f t="shared" si="16"/>
        <v>0</v>
      </c>
      <c r="K401" s="390"/>
      <c r="L401" s="391">
        <f t="shared" si="17"/>
        <v>0</v>
      </c>
      <c r="M401" s="392"/>
      <c r="N401" s="392"/>
    </row>
    <row r="402" spans="1:14" ht="20.100000000000001" customHeight="1" x14ac:dyDescent="0.15">
      <c r="G402" s="314">
        <v>9</v>
      </c>
    </row>
    <row r="403" spans="1:14" ht="20.100000000000001" customHeight="1" x14ac:dyDescent="0.15"/>
    <row r="404" spans="1:14" ht="20.100000000000001" customHeight="1" x14ac:dyDescent="0.15"/>
    <row r="405" spans="1:14" ht="20.100000000000001" customHeight="1" thickBot="1" x14ac:dyDescent="0.25">
      <c r="B405" s="396"/>
      <c r="C405" s="396"/>
      <c r="D405" s="396"/>
      <c r="E405" s="396"/>
      <c r="F405" s="396"/>
      <c r="G405" s="396"/>
      <c r="H405" s="396"/>
      <c r="I405" s="396"/>
      <c r="J405" s="396"/>
      <c r="M405" s="143"/>
      <c r="N405" s="143"/>
    </row>
    <row r="406" spans="1:14" ht="20.100000000000001" customHeight="1" thickTop="1" thickBot="1" x14ac:dyDescent="0.2">
      <c r="A406" s="297" t="s">
        <v>115</v>
      </c>
      <c r="B406" s="393" t="s">
        <v>118</v>
      </c>
      <c r="C406" s="394"/>
      <c r="D406" s="394"/>
      <c r="E406" s="394"/>
      <c r="F406" s="395"/>
      <c r="G406" s="300" t="s">
        <v>78</v>
      </c>
      <c r="H406" s="299" t="s">
        <v>79</v>
      </c>
      <c r="I406" s="299"/>
      <c r="J406" s="365" t="s">
        <v>80</v>
      </c>
      <c r="K406" s="366"/>
      <c r="L406" s="386" t="s">
        <v>117</v>
      </c>
      <c r="M406" s="388"/>
      <c r="N406" s="388"/>
    </row>
    <row r="407" spans="1:14" ht="20.100000000000001" customHeight="1" x14ac:dyDescent="0.15">
      <c r="A407" s="106"/>
      <c r="B407" s="107"/>
      <c r="C407" s="108"/>
      <c r="D407" s="108"/>
      <c r="E407" s="108"/>
      <c r="F407" s="109"/>
      <c r="G407" s="110"/>
      <c r="H407" s="111"/>
      <c r="I407" s="142"/>
      <c r="J407" s="367">
        <f t="shared" ref="J407:J441" si="18">IF(G407=1,0,I407)</f>
        <v>0</v>
      </c>
      <c r="K407" s="368"/>
      <c r="L407" s="361">
        <f t="shared" ref="L407:L441" si="19">G407*I407</f>
        <v>0</v>
      </c>
      <c r="M407" s="362"/>
      <c r="N407" s="362"/>
    </row>
    <row r="408" spans="1:14" ht="20.100000000000001" customHeight="1" x14ac:dyDescent="0.15">
      <c r="A408" s="113"/>
      <c r="B408" s="114"/>
      <c r="C408" s="115"/>
      <c r="D408" s="115"/>
      <c r="E408" s="115"/>
      <c r="F408" s="116"/>
      <c r="G408" s="117"/>
      <c r="H408" s="118"/>
      <c r="I408" s="119"/>
      <c r="J408" s="357">
        <f t="shared" si="18"/>
        <v>0</v>
      </c>
      <c r="K408" s="358"/>
      <c r="L408" s="359">
        <f t="shared" si="19"/>
        <v>0</v>
      </c>
      <c r="M408" s="360"/>
      <c r="N408" s="360"/>
    </row>
    <row r="409" spans="1:14" ht="20.100000000000001" customHeight="1" x14ac:dyDescent="0.15">
      <c r="A409" s="113"/>
      <c r="B409" s="114"/>
      <c r="C409" s="115"/>
      <c r="D409" s="115"/>
      <c r="E409" s="115"/>
      <c r="F409" s="116"/>
      <c r="G409" s="117"/>
      <c r="H409" s="118"/>
      <c r="I409" s="119"/>
      <c r="J409" s="357">
        <f t="shared" si="18"/>
        <v>0</v>
      </c>
      <c r="K409" s="358"/>
      <c r="L409" s="359">
        <f t="shared" si="19"/>
        <v>0</v>
      </c>
      <c r="M409" s="360"/>
      <c r="N409" s="360"/>
    </row>
    <row r="410" spans="1:14" ht="20.100000000000001" customHeight="1" x14ac:dyDescent="0.15">
      <c r="A410" s="113"/>
      <c r="B410" s="114"/>
      <c r="C410" s="115"/>
      <c r="D410" s="115"/>
      <c r="E410" s="115"/>
      <c r="F410" s="116"/>
      <c r="G410" s="117"/>
      <c r="H410" s="118"/>
      <c r="I410" s="119"/>
      <c r="J410" s="357">
        <f t="shared" si="18"/>
        <v>0</v>
      </c>
      <c r="K410" s="358"/>
      <c r="L410" s="359">
        <f t="shared" si="19"/>
        <v>0</v>
      </c>
      <c r="M410" s="360"/>
      <c r="N410" s="360"/>
    </row>
    <row r="411" spans="1:14" ht="20.100000000000001" customHeight="1" x14ac:dyDescent="0.15">
      <c r="A411" s="120"/>
      <c r="B411" s="121"/>
      <c r="C411" s="122"/>
      <c r="D411" s="122"/>
      <c r="E411" s="122"/>
      <c r="F411" s="123"/>
      <c r="G411" s="124"/>
      <c r="H411" s="125"/>
      <c r="I411" s="126"/>
      <c r="J411" s="349">
        <f t="shared" si="18"/>
        <v>0</v>
      </c>
      <c r="K411" s="350"/>
      <c r="L411" s="351">
        <f t="shared" si="19"/>
        <v>0</v>
      </c>
      <c r="M411" s="352"/>
      <c r="N411" s="352"/>
    </row>
    <row r="412" spans="1:14" ht="20.100000000000001" customHeight="1" x14ac:dyDescent="0.15">
      <c r="A412" s="127"/>
      <c r="B412" s="128"/>
      <c r="C412" s="129"/>
      <c r="D412" s="129"/>
      <c r="E412" s="129"/>
      <c r="F412" s="130"/>
      <c r="G412" s="131"/>
      <c r="H412" s="132"/>
      <c r="I412" s="133"/>
      <c r="J412" s="353">
        <f t="shared" si="18"/>
        <v>0</v>
      </c>
      <c r="K412" s="354"/>
      <c r="L412" s="355">
        <f t="shared" si="19"/>
        <v>0</v>
      </c>
      <c r="M412" s="356"/>
      <c r="N412" s="356"/>
    </row>
    <row r="413" spans="1:14" ht="20.100000000000001" customHeight="1" x14ac:dyDescent="0.15">
      <c r="A413" s="113"/>
      <c r="B413" s="114"/>
      <c r="C413" s="115"/>
      <c r="D413" s="115"/>
      <c r="E413" s="115"/>
      <c r="F413" s="116"/>
      <c r="G413" s="117"/>
      <c r="H413" s="118"/>
      <c r="I413" s="119"/>
      <c r="J413" s="357">
        <f t="shared" si="18"/>
        <v>0</v>
      </c>
      <c r="K413" s="358"/>
      <c r="L413" s="359">
        <f t="shared" si="19"/>
        <v>0</v>
      </c>
      <c r="M413" s="360"/>
      <c r="N413" s="360"/>
    </row>
    <row r="414" spans="1:14" ht="20.100000000000001" customHeight="1" x14ac:dyDescent="0.15">
      <c r="A414" s="113"/>
      <c r="B414" s="114"/>
      <c r="C414" s="115"/>
      <c r="D414" s="115"/>
      <c r="E414" s="115"/>
      <c r="F414" s="116"/>
      <c r="G414" s="117"/>
      <c r="H414" s="118"/>
      <c r="I414" s="119"/>
      <c r="J414" s="357">
        <f t="shared" si="18"/>
        <v>0</v>
      </c>
      <c r="K414" s="358"/>
      <c r="L414" s="359">
        <f t="shared" si="19"/>
        <v>0</v>
      </c>
      <c r="M414" s="360"/>
      <c r="N414" s="360"/>
    </row>
    <row r="415" spans="1:14" ht="20.100000000000001" customHeight="1" x14ac:dyDescent="0.15">
      <c r="A415" s="113"/>
      <c r="B415" s="114"/>
      <c r="C415" s="115"/>
      <c r="D415" s="115"/>
      <c r="E415" s="115"/>
      <c r="F415" s="116"/>
      <c r="G415" s="117"/>
      <c r="H415" s="118"/>
      <c r="I415" s="119"/>
      <c r="J415" s="357">
        <f t="shared" si="18"/>
        <v>0</v>
      </c>
      <c r="K415" s="358"/>
      <c r="L415" s="359">
        <f t="shared" si="19"/>
        <v>0</v>
      </c>
      <c r="M415" s="360"/>
      <c r="N415" s="360"/>
    </row>
    <row r="416" spans="1:14" ht="20.100000000000001" customHeight="1" x14ac:dyDescent="0.15">
      <c r="A416" s="120"/>
      <c r="B416" s="121"/>
      <c r="C416" s="122"/>
      <c r="D416" s="122"/>
      <c r="E416" s="122"/>
      <c r="F416" s="123"/>
      <c r="G416" s="124"/>
      <c r="H416" s="125"/>
      <c r="I416" s="126"/>
      <c r="J416" s="349">
        <f t="shared" si="18"/>
        <v>0</v>
      </c>
      <c r="K416" s="350"/>
      <c r="L416" s="351">
        <f t="shared" si="19"/>
        <v>0</v>
      </c>
      <c r="M416" s="352"/>
      <c r="N416" s="352"/>
    </row>
    <row r="417" spans="1:14" ht="20.100000000000001" customHeight="1" x14ac:dyDescent="0.15">
      <c r="A417" s="127"/>
      <c r="B417" s="128"/>
      <c r="C417" s="129"/>
      <c r="D417" s="129"/>
      <c r="E417" s="129"/>
      <c r="F417" s="130"/>
      <c r="G417" s="131"/>
      <c r="H417" s="132"/>
      <c r="I417" s="133"/>
      <c r="J417" s="353">
        <f t="shared" si="18"/>
        <v>0</v>
      </c>
      <c r="K417" s="354"/>
      <c r="L417" s="355">
        <f t="shared" si="19"/>
        <v>0</v>
      </c>
      <c r="M417" s="356"/>
      <c r="N417" s="356"/>
    </row>
    <row r="418" spans="1:14" ht="20.100000000000001" customHeight="1" x14ac:dyDescent="0.15">
      <c r="A418" s="113"/>
      <c r="B418" s="114"/>
      <c r="C418" s="115"/>
      <c r="D418" s="115"/>
      <c r="E418" s="115"/>
      <c r="F418" s="116"/>
      <c r="G418" s="117"/>
      <c r="H418" s="118"/>
      <c r="I418" s="119"/>
      <c r="J418" s="357">
        <f t="shared" si="18"/>
        <v>0</v>
      </c>
      <c r="K418" s="358"/>
      <c r="L418" s="359">
        <f t="shared" si="19"/>
        <v>0</v>
      </c>
      <c r="M418" s="360"/>
      <c r="N418" s="360"/>
    </row>
    <row r="419" spans="1:14" ht="20.100000000000001" customHeight="1" x14ac:dyDescent="0.15">
      <c r="A419" s="113"/>
      <c r="B419" s="114"/>
      <c r="C419" s="115"/>
      <c r="D419" s="115"/>
      <c r="E419" s="115"/>
      <c r="F419" s="116"/>
      <c r="G419" s="117"/>
      <c r="H419" s="118"/>
      <c r="I419" s="119"/>
      <c r="J419" s="357">
        <f t="shared" si="18"/>
        <v>0</v>
      </c>
      <c r="K419" s="358"/>
      <c r="L419" s="359">
        <f t="shared" si="19"/>
        <v>0</v>
      </c>
      <c r="M419" s="360"/>
      <c r="N419" s="360"/>
    </row>
    <row r="420" spans="1:14" ht="20.100000000000001" customHeight="1" x14ac:dyDescent="0.15">
      <c r="A420" s="113"/>
      <c r="B420" s="114"/>
      <c r="C420" s="115"/>
      <c r="D420" s="115"/>
      <c r="E420" s="115"/>
      <c r="F420" s="116"/>
      <c r="G420" s="117"/>
      <c r="H420" s="118"/>
      <c r="I420" s="119"/>
      <c r="J420" s="357">
        <f t="shared" si="18"/>
        <v>0</v>
      </c>
      <c r="K420" s="358"/>
      <c r="L420" s="359">
        <f t="shared" si="19"/>
        <v>0</v>
      </c>
      <c r="M420" s="360"/>
      <c r="N420" s="360"/>
    </row>
    <row r="421" spans="1:14" ht="20.100000000000001" customHeight="1" x14ac:dyDescent="0.15">
      <c r="A421" s="120"/>
      <c r="B421" s="121"/>
      <c r="C421" s="122"/>
      <c r="D421" s="122"/>
      <c r="E421" s="122"/>
      <c r="F421" s="123"/>
      <c r="G421" s="124"/>
      <c r="H421" s="125"/>
      <c r="I421" s="126"/>
      <c r="J421" s="349">
        <f t="shared" si="18"/>
        <v>0</v>
      </c>
      <c r="K421" s="350"/>
      <c r="L421" s="351">
        <f t="shared" si="19"/>
        <v>0</v>
      </c>
      <c r="M421" s="352"/>
      <c r="N421" s="352"/>
    </row>
    <row r="422" spans="1:14" ht="20.100000000000001" customHeight="1" x14ac:dyDescent="0.15">
      <c r="A422" s="127"/>
      <c r="B422" s="128"/>
      <c r="C422" s="129"/>
      <c r="D422" s="129"/>
      <c r="E422" s="129"/>
      <c r="F422" s="130"/>
      <c r="G422" s="131"/>
      <c r="H422" s="132"/>
      <c r="I422" s="133"/>
      <c r="J422" s="353">
        <f t="shared" si="18"/>
        <v>0</v>
      </c>
      <c r="K422" s="354"/>
      <c r="L422" s="355">
        <f t="shared" si="19"/>
        <v>0</v>
      </c>
      <c r="M422" s="356"/>
      <c r="N422" s="356"/>
    </row>
    <row r="423" spans="1:14" ht="20.100000000000001" customHeight="1" x14ac:dyDescent="0.15">
      <c r="A423" s="113"/>
      <c r="B423" s="114"/>
      <c r="C423" s="115"/>
      <c r="D423" s="115"/>
      <c r="E423" s="115"/>
      <c r="F423" s="116"/>
      <c r="G423" s="117"/>
      <c r="H423" s="118"/>
      <c r="I423" s="119"/>
      <c r="J423" s="357">
        <f t="shared" si="18"/>
        <v>0</v>
      </c>
      <c r="K423" s="358"/>
      <c r="L423" s="359">
        <f t="shared" si="19"/>
        <v>0</v>
      </c>
      <c r="M423" s="360"/>
      <c r="N423" s="360"/>
    </row>
    <row r="424" spans="1:14" ht="20.100000000000001" customHeight="1" x14ac:dyDescent="0.15">
      <c r="A424" s="113"/>
      <c r="B424" s="114"/>
      <c r="C424" s="115"/>
      <c r="D424" s="115"/>
      <c r="E424" s="115"/>
      <c r="F424" s="116"/>
      <c r="G424" s="117"/>
      <c r="H424" s="118"/>
      <c r="I424" s="119"/>
      <c r="J424" s="357">
        <f t="shared" si="18"/>
        <v>0</v>
      </c>
      <c r="K424" s="358"/>
      <c r="L424" s="359">
        <f t="shared" si="19"/>
        <v>0</v>
      </c>
      <c r="M424" s="360"/>
      <c r="N424" s="360"/>
    </row>
    <row r="425" spans="1:14" ht="20.100000000000001" customHeight="1" x14ac:dyDescent="0.15">
      <c r="A425" s="113"/>
      <c r="B425" s="114"/>
      <c r="C425" s="115"/>
      <c r="D425" s="115"/>
      <c r="E425" s="115"/>
      <c r="F425" s="116"/>
      <c r="G425" s="117"/>
      <c r="H425" s="118"/>
      <c r="I425" s="119"/>
      <c r="J425" s="357">
        <f t="shared" si="18"/>
        <v>0</v>
      </c>
      <c r="K425" s="358"/>
      <c r="L425" s="359">
        <f t="shared" si="19"/>
        <v>0</v>
      </c>
      <c r="M425" s="360"/>
      <c r="N425" s="360"/>
    </row>
    <row r="426" spans="1:14" ht="20.100000000000001" customHeight="1" x14ac:dyDescent="0.15">
      <c r="A426" s="120"/>
      <c r="B426" s="121"/>
      <c r="C426" s="122"/>
      <c r="D426" s="122"/>
      <c r="E426" s="122"/>
      <c r="F426" s="123"/>
      <c r="G426" s="124"/>
      <c r="H426" s="125"/>
      <c r="I426" s="126"/>
      <c r="J426" s="349">
        <f t="shared" si="18"/>
        <v>0</v>
      </c>
      <c r="K426" s="350"/>
      <c r="L426" s="351">
        <f t="shared" si="19"/>
        <v>0</v>
      </c>
      <c r="M426" s="352"/>
      <c r="N426" s="352"/>
    </row>
    <row r="427" spans="1:14" ht="20.100000000000001" customHeight="1" x14ac:dyDescent="0.15">
      <c r="A427" s="127"/>
      <c r="B427" s="128"/>
      <c r="C427" s="129"/>
      <c r="D427" s="129"/>
      <c r="E427" s="129"/>
      <c r="F427" s="130"/>
      <c r="G427" s="131"/>
      <c r="H427" s="132"/>
      <c r="I427" s="133"/>
      <c r="J427" s="353">
        <f t="shared" si="18"/>
        <v>0</v>
      </c>
      <c r="K427" s="354"/>
      <c r="L427" s="355">
        <f t="shared" si="19"/>
        <v>0</v>
      </c>
      <c r="M427" s="356"/>
      <c r="N427" s="356"/>
    </row>
    <row r="428" spans="1:14" ht="20.100000000000001" customHeight="1" x14ac:dyDescent="0.15">
      <c r="A428" s="113"/>
      <c r="B428" s="114"/>
      <c r="C428" s="115"/>
      <c r="D428" s="115"/>
      <c r="E428" s="115"/>
      <c r="F428" s="116"/>
      <c r="G428" s="117"/>
      <c r="H428" s="118"/>
      <c r="I428" s="119"/>
      <c r="J428" s="357">
        <f t="shared" si="18"/>
        <v>0</v>
      </c>
      <c r="K428" s="358"/>
      <c r="L428" s="359">
        <f t="shared" si="19"/>
        <v>0</v>
      </c>
      <c r="M428" s="360"/>
      <c r="N428" s="360"/>
    </row>
    <row r="429" spans="1:14" ht="20.100000000000001" customHeight="1" x14ac:dyDescent="0.15">
      <c r="A429" s="113"/>
      <c r="B429" s="114"/>
      <c r="C429" s="115"/>
      <c r="D429" s="115"/>
      <c r="E429" s="115"/>
      <c r="F429" s="116"/>
      <c r="G429" s="117"/>
      <c r="H429" s="118"/>
      <c r="I429" s="119"/>
      <c r="J429" s="357">
        <f t="shared" si="18"/>
        <v>0</v>
      </c>
      <c r="K429" s="358"/>
      <c r="L429" s="359">
        <f t="shared" si="19"/>
        <v>0</v>
      </c>
      <c r="M429" s="360"/>
      <c r="N429" s="360"/>
    </row>
    <row r="430" spans="1:14" ht="20.100000000000001" customHeight="1" x14ac:dyDescent="0.15">
      <c r="A430" s="113"/>
      <c r="B430" s="114"/>
      <c r="C430" s="115"/>
      <c r="D430" s="115"/>
      <c r="E430" s="115"/>
      <c r="F430" s="116"/>
      <c r="G430" s="117"/>
      <c r="H430" s="118"/>
      <c r="I430" s="119"/>
      <c r="J430" s="357">
        <f t="shared" si="18"/>
        <v>0</v>
      </c>
      <c r="K430" s="358"/>
      <c r="L430" s="359">
        <f t="shared" si="19"/>
        <v>0</v>
      </c>
      <c r="M430" s="360"/>
      <c r="N430" s="360"/>
    </row>
    <row r="431" spans="1:14" ht="20.100000000000001" customHeight="1" x14ac:dyDescent="0.15">
      <c r="A431" s="120"/>
      <c r="B431" s="121"/>
      <c r="C431" s="122"/>
      <c r="D431" s="122"/>
      <c r="E431" s="122"/>
      <c r="F431" s="123"/>
      <c r="G431" s="124"/>
      <c r="H431" s="125"/>
      <c r="I431" s="126"/>
      <c r="J431" s="349">
        <f t="shared" si="18"/>
        <v>0</v>
      </c>
      <c r="K431" s="350"/>
      <c r="L431" s="351">
        <f t="shared" si="19"/>
        <v>0</v>
      </c>
      <c r="M431" s="352"/>
      <c r="N431" s="352"/>
    </row>
    <row r="432" spans="1:14" ht="20.100000000000001" customHeight="1" x14ac:dyDescent="0.15">
      <c r="A432" s="127"/>
      <c r="B432" s="128"/>
      <c r="C432" s="129"/>
      <c r="D432" s="129"/>
      <c r="E432" s="129"/>
      <c r="F432" s="130"/>
      <c r="G432" s="131"/>
      <c r="H432" s="132"/>
      <c r="I432" s="133"/>
      <c r="J432" s="353">
        <f t="shared" si="18"/>
        <v>0</v>
      </c>
      <c r="K432" s="354"/>
      <c r="L432" s="355">
        <f t="shared" si="19"/>
        <v>0</v>
      </c>
      <c r="M432" s="356"/>
      <c r="N432" s="356"/>
    </row>
    <row r="433" spans="1:14" ht="20.100000000000001" customHeight="1" x14ac:dyDescent="0.15">
      <c r="A433" s="113"/>
      <c r="B433" s="114"/>
      <c r="C433" s="115"/>
      <c r="D433" s="115"/>
      <c r="E433" s="115"/>
      <c r="F433" s="116"/>
      <c r="G433" s="117"/>
      <c r="H433" s="118"/>
      <c r="I433" s="119"/>
      <c r="J433" s="357">
        <f t="shared" si="18"/>
        <v>0</v>
      </c>
      <c r="K433" s="358"/>
      <c r="L433" s="359">
        <f t="shared" si="19"/>
        <v>0</v>
      </c>
      <c r="M433" s="360"/>
      <c r="N433" s="360"/>
    </row>
    <row r="434" spans="1:14" ht="20.100000000000001" customHeight="1" x14ac:dyDescent="0.15">
      <c r="A434" s="113"/>
      <c r="B434" s="114"/>
      <c r="C434" s="115"/>
      <c r="D434" s="115"/>
      <c r="E434" s="115"/>
      <c r="F434" s="116"/>
      <c r="G434" s="117"/>
      <c r="H434" s="118"/>
      <c r="I434" s="119"/>
      <c r="J434" s="357">
        <f t="shared" si="18"/>
        <v>0</v>
      </c>
      <c r="K434" s="358"/>
      <c r="L434" s="359">
        <f t="shared" si="19"/>
        <v>0</v>
      </c>
      <c r="M434" s="360"/>
      <c r="N434" s="360"/>
    </row>
    <row r="435" spans="1:14" ht="20.100000000000001" customHeight="1" x14ac:dyDescent="0.15">
      <c r="A435" s="113"/>
      <c r="B435" s="114"/>
      <c r="C435" s="115"/>
      <c r="D435" s="115"/>
      <c r="E435" s="115"/>
      <c r="F435" s="116"/>
      <c r="G435" s="117"/>
      <c r="H435" s="118"/>
      <c r="I435" s="119"/>
      <c r="J435" s="357">
        <f t="shared" si="18"/>
        <v>0</v>
      </c>
      <c r="K435" s="358"/>
      <c r="L435" s="359">
        <f t="shared" si="19"/>
        <v>0</v>
      </c>
      <c r="M435" s="360"/>
      <c r="N435" s="360"/>
    </row>
    <row r="436" spans="1:14" ht="20.100000000000001" customHeight="1" x14ac:dyDescent="0.15">
      <c r="A436" s="120"/>
      <c r="B436" s="121"/>
      <c r="C436" s="122"/>
      <c r="D436" s="122"/>
      <c r="E436" s="122"/>
      <c r="F436" s="123"/>
      <c r="G436" s="124"/>
      <c r="H436" s="125"/>
      <c r="I436" s="126"/>
      <c r="J436" s="349">
        <f t="shared" si="18"/>
        <v>0</v>
      </c>
      <c r="K436" s="350"/>
      <c r="L436" s="351">
        <f t="shared" si="19"/>
        <v>0</v>
      </c>
      <c r="M436" s="352"/>
      <c r="N436" s="352"/>
    </row>
    <row r="437" spans="1:14" ht="20.100000000000001" customHeight="1" x14ac:dyDescent="0.15">
      <c r="A437" s="127"/>
      <c r="B437" s="128"/>
      <c r="C437" s="129"/>
      <c r="D437" s="129"/>
      <c r="E437" s="129"/>
      <c r="F437" s="130"/>
      <c r="G437" s="131"/>
      <c r="H437" s="132"/>
      <c r="I437" s="133"/>
      <c r="J437" s="353">
        <f t="shared" si="18"/>
        <v>0</v>
      </c>
      <c r="K437" s="354"/>
      <c r="L437" s="355">
        <f t="shared" si="19"/>
        <v>0</v>
      </c>
      <c r="M437" s="356"/>
      <c r="N437" s="356"/>
    </row>
    <row r="438" spans="1:14" ht="20.100000000000001" customHeight="1" x14ac:dyDescent="0.15">
      <c r="A438" s="113"/>
      <c r="B438" s="114"/>
      <c r="C438" s="115"/>
      <c r="D438" s="115"/>
      <c r="E438" s="115"/>
      <c r="F438" s="116"/>
      <c r="G438" s="117"/>
      <c r="H438" s="118"/>
      <c r="I438" s="119"/>
      <c r="J438" s="357">
        <f t="shared" si="18"/>
        <v>0</v>
      </c>
      <c r="K438" s="358"/>
      <c r="L438" s="359">
        <f t="shared" si="19"/>
        <v>0</v>
      </c>
      <c r="M438" s="360"/>
      <c r="N438" s="360"/>
    </row>
    <row r="439" spans="1:14" ht="20.100000000000001" customHeight="1" x14ac:dyDescent="0.15">
      <c r="A439" s="113"/>
      <c r="B439" s="114"/>
      <c r="C439" s="115"/>
      <c r="D439" s="115"/>
      <c r="E439" s="115"/>
      <c r="F439" s="116"/>
      <c r="G439" s="117"/>
      <c r="H439" s="118"/>
      <c r="I439" s="119"/>
      <c r="J439" s="357">
        <f t="shared" si="18"/>
        <v>0</v>
      </c>
      <c r="K439" s="358"/>
      <c r="L439" s="359">
        <f t="shared" si="19"/>
        <v>0</v>
      </c>
      <c r="M439" s="360"/>
      <c r="N439" s="360"/>
    </row>
    <row r="440" spans="1:14" ht="20.100000000000001" customHeight="1" x14ac:dyDescent="0.15">
      <c r="A440" s="113"/>
      <c r="B440" s="114"/>
      <c r="C440" s="115"/>
      <c r="D440" s="115"/>
      <c r="E440" s="115"/>
      <c r="F440" s="116"/>
      <c r="G440" s="117"/>
      <c r="H440" s="118"/>
      <c r="I440" s="119"/>
      <c r="J440" s="357">
        <f t="shared" si="18"/>
        <v>0</v>
      </c>
      <c r="K440" s="358"/>
      <c r="L440" s="359">
        <f t="shared" si="19"/>
        <v>0</v>
      </c>
      <c r="M440" s="360"/>
      <c r="N440" s="360"/>
    </row>
    <row r="441" spans="1:14" ht="20.100000000000001" customHeight="1" thickBot="1" x14ac:dyDescent="0.2">
      <c r="A441" s="134"/>
      <c r="B441" s="135"/>
      <c r="C441" s="136"/>
      <c r="D441" s="136"/>
      <c r="E441" s="136"/>
      <c r="F441" s="137"/>
      <c r="G441" s="138"/>
      <c r="H441" s="139"/>
      <c r="I441" s="140"/>
      <c r="J441" s="389">
        <f t="shared" si="18"/>
        <v>0</v>
      </c>
      <c r="K441" s="390"/>
      <c r="L441" s="391">
        <f t="shared" si="19"/>
        <v>0</v>
      </c>
      <c r="M441" s="392"/>
      <c r="N441" s="392"/>
    </row>
    <row r="442" spans="1:14" ht="20.100000000000001" customHeight="1" x14ac:dyDescent="0.15">
      <c r="G442" s="314">
        <v>10</v>
      </c>
    </row>
    <row r="443" spans="1:14" ht="20.100000000000001" customHeight="1" x14ac:dyDescent="0.15"/>
    <row r="444" spans="1:14" ht="20.100000000000001" customHeight="1" x14ac:dyDescent="0.15"/>
    <row r="445" spans="1:14" ht="20.100000000000001" customHeight="1" thickBot="1" x14ac:dyDescent="0.25">
      <c r="B445" s="396"/>
      <c r="C445" s="396"/>
      <c r="D445" s="396"/>
      <c r="E445" s="396"/>
      <c r="F445" s="396"/>
      <c r="G445" s="396"/>
      <c r="H445" s="396"/>
      <c r="I445" s="396"/>
      <c r="J445" s="396"/>
      <c r="M445" s="143"/>
      <c r="N445" s="143"/>
    </row>
    <row r="446" spans="1:14" ht="20.100000000000001" customHeight="1" thickTop="1" thickBot="1" x14ac:dyDescent="0.2">
      <c r="A446" s="297" t="s">
        <v>115</v>
      </c>
      <c r="B446" s="393" t="s">
        <v>118</v>
      </c>
      <c r="C446" s="394"/>
      <c r="D446" s="394"/>
      <c r="E446" s="394"/>
      <c r="F446" s="395"/>
      <c r="G446" s="300" t="s">
        <v>78</v>
      </c>
      <c r="H446" s="299" t="s">
        <v>79</v>
      </c>
      <c r="I446" s="299"/>
      <c r="J446" s="365" t="s">
        <v>80</v>
      </c>
      <c r="K446" s="366"/>
      <c r="L446" s="386" t="s">
        <v>117</v>
      </c>
      <c r="M446" s="388"/>
      <c r="N446" s="388"/>
    </row>
    <row r="447" spans="1:14" ht="20.100000000000001" customHeight="1" x14ac:dyDescent="0.15">
      <c r="A447" s="106"/>
      <c r="B447" s="107"/>
      <c r="C447" s="108"/>
      <c r="D447" s="108"/>
      <c r="E447" s="108"/>
      <c r="F447" s="109"/>
      <c r="G447" s="110"/>
      <c r="H447" s="111"/>
      <c r="I447" s="142"/>
      <c r="J447" s="367">
        <f t="shared" ref="J447:J481" si="20">IF(G447=1,0,I447)</f>
        <v>0</v>
      </c>
      <c r="K447" s="368"/>
      <c r="L447" s="361">
        <f t="shared" ref="L447:L481" si="21">G447*I447</f>
        <v>0</v>
      </c>
      <c r="M447" s="362"/>
      <c r="N447" s="362"/>
    </row>
    <row r="448" spans="1:14" ht="20.100000000000001" customHeight="1" x14ac:dyDescent="0.15">
      <c r="A448" s="113"/>
      <c r="B448" s="114"/>
      <c r="C448" s="115"/>
      <c r="D448" s="115"/>
      <c r="E448" s="115"/>
      <c r="F448" s="116"/>
      <c r="G448" s="117"/>
      <c r="H448" s="118"/>
      <c r="I448" s="119"/>
      <c r="J448" s="357">
        <f t="shared" si="20"/>
        <v>0</v>
      </c>
      <c r="K448" s="358"/>
      <c r="L448" s="359">
        <f t="shared" si="21"/>
        <v>0</v>
      </c>
      <c r="M448" s="360"/>
      <c r="N448" s="360"/>
    </row>
    <row r="449" spans="1:14" ht="20.100000000000001" customHeight="1" x14ac:dyDescent="0.15">
      <c r="A449" s="113"/>
      <c r="B449" s="114"/>
      <c r="C449" s="115"/>
      <c r="D449" s="115"/>
      <c r="E449" s="115"/>
      <c r="F449" s="116"/>
      <c r="G449" s="117"/>
      <c r="H449" s="118"/>
      <c r="I449" s="119"/>
      <c r="J449" s="357">
        <f t="shared" si="20"/>
        <v>0</v>
      </c>
      <c r="K449" s="358"/>
      <c r="L449" s="359">
        <f t="shared" si="21"/>
        <v>0</v>
      </c>
      <c r="M449" s="360"/>
      <c r="N449" s="360"/>
    </row>
    <row r="450" spans="1:14" ht="20.100000000000001" customHeight="1" x14ac:dyDescent="0.15">
      <c r="A450" s="113"/>
      <c r="B450" s="114"/>
      <c r="C450" s="115"/>
      <c r="D450" s="115"/>
      <c r="E450" s="115"/>
      <c r="F450" s="116"/>
      <c r="G450" s="117"/>
      <c r="H450" s="118"/>
      <c r="I450" s="119"/>
      <c r="J450" s="357">
        <f t="shared" si="20"/>
        <v>0</v>
      </c>
      <c r="K450" s="358"/>
      <c r="L450" s="359">
        <f t="shared" si="21"/>
        <v>0</v>
      </c>
      <c r="M450" s="360"/>
      <c r="N450" s="360"/>
    </row>
    <row r="451" spans="1:14" ht="20.100000000000001" customHeight="1" x14ac:dyDescent="0.15">
      <c r="A451" s="120"/>
      <c r="B451" s="121"/>
      <c r="C451" s="122"/>
      <c r="D451" s="122"/>
      <c r="E451" s="122"/>
      <c r="F451" s="123"/>
      <c r="G451" s="124"/>
      <c r="H451" s="125"/>
      <c r="I451" s="126"/>
      <c r="J451" s="349">
        <f t="shared" si="20"/>
        <v>0</v>
      </c>
      <c r="K451" s="350"/>
      <c r="L451" s="351">
        <f t="shared" si="21"/>
        <v>0</v>
      </c>
      <c r="M451" s="352"/>
      <c r="N451" s="352"/>
    </row>
    <row r="452" spans="1:14" ht="20.100000000000001" customHeight="1" x14ac:dyDescent="0.15">
      <c r="A452" s="127"/>
      <c r="B452" s="128"/>
      <c r="C452" s="129"/>
      <c r="D452" s="129"/>
      <c r="E452" s="129"/>
      <c r="F452" s="130"/>
      <c r="G452" s="131"/>
      <c r="H452" s="132"/>
      <c r="I452" s="133"/>
      <c r="J452" s="353">
        <f t="shared" si="20"/>
        <v>0</v>
      </c>
      <c r="K452" s="354"/>
      <c r="L452" s="355">
        <f t="shared" si="21"/>
        <v>0</v>
      </c>
      <c r="M452" s="356"/>
      <c r="N452" s="356"/>
    </row>
    <row r="453" spans="1:14" ht="20.100000000000001" customHeight="1" x14ac:dyDescent="0.15">
      <c r="A453" s="113"/>
      <c r="B453" s="114"/>
      <c r="C453" s="115"/>
      <c r="D453" s="115"/>
      <c r="E453" s="115"/>
      <c r="F453" s="116"/>
      <c r="G453" s="117"/>
      <c r="H453" s="118"/>
      <c r="I453" s="119"/>
      <c r="J453" s="357">
        <f t="shared" si="20"/>
        <v>0</v>
      </c>
      <c r="K453" s="358"/>
      <c r="L453" s="359">
        <f t="shared" si="21"/>
        <v>0</v>
      </c>
      <c r="M453" s="360"/>
      <c r="N453" s="360"/>
    </row>
    <row r="454" spans="1:14" ht="20.100000000000001" customHeight="1" x14ac:dyDescent="0.15">
      <c r="A454" s="113"/>
      <c r="B454" s="114"/>
      <c r="C454" s="115"/>
      <c r="D454" s="115"/>
      <c r="E454" s="115"/>
      <c r="F454" s="116"/>
      <c r="G454" s="117"/>
      <c r="H454" s="118"/>
      <c r="I454" s="119"/>
      <c r="J454" s="357">
        <f t="shared" si="20"/>
        <v>0</v>
      </c>
      <c r="K454" s="358"/>
      <c r="L454" s="359">
        <f t="shared" si="21"/>
        <v>0</v>
      </c>
      <c r="M454" s="360"/>
      <c r="N454" s="360"/>
    </row>
    <row r="455" spans="1:14" ht="20.100000000000001" customHeight="1" x14ac:dyDescent="0.15">
      <c r="A455" s="113"/>
      <c r="B455" s="114"/>
      <c r="C455" s="115"/>
      <c r="D455" s="115"/>
      <c r="E455" s="115"/>
      <c r="F455" s="116"/>
      <c r="G455" s="117"/>
      <c r="H455" s="118"/>
      <c r="I455" s="119"/>
      <c r="J455" s="357">
        <f t="shared" si="20"/>
        <v>0</v>
      </c>
      <c r="K455" s="358"/>
      <c r="L455" s="359">
        <f t="shared" si="21"/>
        <v>0</v>
      </c>
      <c r="M455" s="360"/>
      <c r="N455" s="360"/>
    </row>
    <row r="456" spans="1:14" ht="20.100000000000001" customHeight="1" x14ac:dyDescent="0.15">
      <c r="A456" s="120"/>
      <c r="B456" s="121"/>
      <c r="C456" s="122"/>
      <c r="D456" s="122"/>
      <c r="E456" s="122"/>
      <c r="F456" s="123"/>
      <c r="G456" s="124"/>
      <c r="H456" s="125"/>
      <c r="I456" s="126"/>
      <c r="J456" s="349">
        <f t="shared" si="20"/>
        <v>0</v>
      </c>
      <c r="K456" s="350"/>
      <c r="L456" s="351">
        <f t="shared" si="21"/>
        <v>0</v>
      </c>
      <c r="M456" s="352"/>
      <c r="N456" s="352"/>
    </row>
    <row r="457" spans="1:14" ht="20.100000000000001" customHeight="1" x14ac:dyDescent="0.15">
      <c r="A457" s="127"/>
      <c r="B457" s="128"/>
      <c r="C457" s="129"/>
      <c r="D457" s="129"/>
      <c r="E457" s="129"/>
      <c r="F457" s="130"/>
      <c r="G457" s="131"/>
      <c r="H457" s="132"/>
      <c r="I457" s="133"/>
      <c r="J457" s="353">
        <f t="shared" si="20"/>
        <v>0</v>
      </c>
      <c r="K457" s="354"/>
      <c r="L457" s="355">
        <f t="shared" si="21"/>
        <v>0</v>
      </c>
      <c r="M457" s="356"/>
      <c r="N457" s="356"/>
    </row>
    <row r="458" spans="1:14" ht="20.100000000000001" customHeight="1" x14ac:dyDescent="0.15">
      <c r="A458" s="113"/>
      <c r="B458" s="114"/>
      <c r="C458" s="115"/>
      <c r="D458" s="115"/>
      <c r="E458" s="115"/>
      <c r="F458" s="116"/>
      <c r="G458" s="117"/>
      <c r="H458" s="118"/>
      <c r="I458" s="119"/>
      <c r="J458" s="357">
        <f t="shared" si="20"/>
        <v>0</v>
      </c>
      <c r="K458" s="358"/>
      <c r="L458" s="359">
        <f t="shared" si="21"/>
        <v>0</v>
      </c>
      <c r="M458" s="360"/>
      <c r="N458" s="360"/>
    </row>
    <row r="459" spans="1:14" ht="20.100000000000001" customHeight="1" x14ac:dyDescent="0.15">
      <c r="A459" s="113"/>
      <c r="B459" s="114"/>
      <c r="C459" s="115"/>
      <c r="D459" s="115"/>
      <c r="E459" s="115"/>
      <c r="F459" s="116"/>
      <c r="G459" s="117"/>
      <c r="H459" s="118"/>
      <c r="I459" s="119"/>
      <c r="J459" s="357">
        <f t="shared" si="20"/>
        <v>0</v>
      </c>
      <c r="K459" s="358"/>
      <c r="L459" s="359">
        <f t="shared" si="21"/>
        <v>0</v>
      </c>
      <c r="M459" s="360"/>
      <c r="N459" s="360"/>
    </row>
    <row r="460" spans="1:14" ht="20.100000000000001" customHeight="1" x14ac:dyDescent="0.15">
      <c r="A460" s="113"/>
      <c r="B460" s="114"/>
      <c r="C460" s="115"/>
      <c r="D460" s="115"/>
      <c r="E460" s="115"/>
      <c r="F460" s="116"/>
      <c r="G460" s="117"/>
      <c r="H460" s="118"/>
      <c r="I460" s="119"/>
      <c r="J460" s="357">
        <f t="shared" si="20"/>
        <v>0</v>
      </c>
      <c r="K460" s="358"/>
      <c r="L460" s="359">
        <f t="shared" si="21"/>
        <v>0</v>
      </c>
      <c r="M460" s="360"/>
      <c r="N460" s="360"/>
    </row>
    <row r="461" spans="1:14" ht="20.100000000000001" customHeight="1" x14ac:dyDescent="0.15">
      <c r="A461" s="120"/>
      <c r="B461" s="121"/>
      <c r="C461" s="122"/>
      <c r="D461" s="122"/>
      <c r="E461" s="122"/>
      <c r="F461" s="123"/>
      <c r="G461" s="124"/>
      <c r="H461" s="125"/>
      <c r="I461" s="126"/>
      <c r="J461" s="349">
        <f t="shared" si="20"/>
        <v>0</v>
      </c>
      <c r="K461" s="350"/>
      <c r="L461" s="351">
        <f t="shared" si="21"/>
        <v>0</v>
      </c>
      <c r="M461" s="352"/>
      <c r="N461" s="352"/>
    </row>
    <row r="462" spans="1:14" ht="20.100000000000001" customHeight="1" x14ac:dyDescent="0.15">
      <c r="A462" s="127"/>
      <c r="B462" s="128"/>
      <c r="C462" s="129"/>
      <c r="D462" s="129"/>
      <c r="E462" s="129"/>
      <c r="F462" s="130"/>
      <c r="G462" s="131"/>
      <c r="H462" s="132"/>
      <c r="I462" s="133"/>
      <c r="J462" s="353">
        <f t="shared" si="20"/>
        <v>0</v>
      </c>
      <c r="K462" s="354"/>
      <c r="L462" s="355">
        <f t="shared" si="21"/>
        <v>0</v>
      </c>
      <c r="M462" s="356"/>
      <c r="N462" s="356"/>
    </row>
    <row r="463" spans="1:14" ht="20.100000000000001" customHeight="1" x14ac:dyDescent="0.15">
      <c r="A463" s="113"/>
      <c r="B463" s="114"/>
      <c r="C463" s="115"/>
      <c r="D463" s="115"/>
      <c r="E463" s="115"/>
      <c r="F463" s="116"/>
      <c r="G463" s="117"/>
      <c r="H463" s="118"/>
      <c r="I463" s="119"/>
      <c r="J463" s="357">
        <f t="shared" si="20"/>
        <v>0</v>
      </c>
      <c r="K463" s="358"/>
      <c r="L463" s="359">
        <f t="shared" si="21"/>
        <v>0</v>
      </c>
      <c r="M463" s="360"/>
      <c r="N463" s="360"/>
    </row>
    <row r="464" spans="1:14" ht="20.100000000000001" customHeight="1" x14ac:dyDescent="0.15">
      <c r="A464" s="113"/>
      <c r="B464" s="114"/>
      <c r="C464" s="115"/>
      <c r="D464" s="115"/>
      <c r="E464" s="115"/>
      <c r="F464" s="116"/>
      <c r="G464" s="117"/>
      <c r="H464" s="118"/>
      <c r="I464" s="119"/>
      <c r="J464" s="357">
        <f t="shared" si="20"/>
        <v>0</v>
      </c>
      <c r="K464" s="358"/>
      <c r="L464" s="359">
        <f t="shared" si="21"/>
        <v>0</v>
      </c>
      <c r="M464" s="360"/>
      <c r="N464" s="360"/>
    </row>
    <row r="465" spans="1:14" ht="20.100000000000001" customHeight="1" x14ac:dyDescent="0.15">
      <c r="A465" s="113"/>
      <c r="B465" s="114"/>
      <c r="C465" s="115"/>
      <c r="D465" s="115"/>
      <c r="E465" s="115"/>
      <c r="F465" s="116"/>
      <c r="G465" s="117"/>
      <c r="H465" s="118"/>
      <c r="I465" s="119"/>
      <c r="J465" s="357">
        <f t="shared" si="20"/>
        <v>0</v>
      </c>
      <c r="K465" s="358"/>
      <c r="L465" s="359">
        <f t="shared" si="21"/>
        <v>0</v>
      </c>
      <c r="M465" s="360"/>
      <c r="N465" s="360"/>
    </row>
    <row r="466" spans="1:14" ht="20.100000000000001" customHeight="1" x14ac:dyDescent="0.15">
      <c r="A466" s="120"/>
      <c r="B466" s="121"/>
      <c r="C466" s="122"/>
      <c r="D466" s="122"/>
      <c r="E466" s="122"/>
      <c r="F466" s="123"/>
      <c r="G466" s="124"/>
      <c r="H466" s="125"/>
      <c r="I466" s="126"/>
      <c r="J466" s="349">
        <f t="shared" si="20"/>
        <v>0</v>
      </c>
      <c r="K466" s="350"/>
      <c r="L466" s="351">
        <f t="shared" si="21"/>
        <v>0</v>
      </c>
      <c r="M466" s="352"/>
      <c r="N466" s="352"/>
    </row>
    <row r="467" spans="1:14" ht="20.100000000000001" customHeight="1" x14ac:dyDescent="0.15">
      <c r="A467" s="127"/>
      <c r="B467" s="128"/>
      <c r="C467" s="129"/>
      <c r="D467" s="129"/>
      <c r="E467" s="129"/>
      <c r="F467" s="130"/>
      <c r="G467" s="131"/>
      <c r="H467" s="132"/>
      <c r="I467" s="133"/>
      <c r="J467" s="353">
        <f t="shared" si="20"/>
        <v>0</v>
      </c>
      <c r="K467" s="354"/>
      <c r="L467" s="355">
        <f t="shared" si="21"/>
        <v>0</v>
      </c>
      <c r="M467" s="356"/>
      <c r="N467" s="356"/>
    </row>
    <row r="468" spans="1:14" ht="20.100000000000001" customHeight="1" x14ac:dyDescent="0.15">
      <c r="A468" s="113"/>
      <c r="B468" s="114"/>
      <c r="C468" s="115"/>
      <c r="D468" s="115"/>
      <c r="E468" s="115"/>
      <c r="F468" s="116"/>
      <c r="G468" s="117"/>
      <c r="H468" s="118"/>
      <c r="I468" s="119"/>
      <c r="J468" s="357">
        <f t="shared" si="20"/>
        <v>0</v>
      </c>
      <c r="K468" s="358"/>
      <c r="L468" s="359">
        <f t="shared" si="21"/>
        <v>0</v>
      </c>
      <c r="M468" s="360"/>
      <c r="N468" s="360"/>
    </row>
    <row r="469" spans="1:14" ht="20.100000000000001" customHeight="1" x14ac:dyDescent="0.15">
      <c r="A469" s="113"/>
      <c r="B469" s="114"/>
      <c r="C469" s="115"/>
      <c r="D469" s="115"/>
      <c r="E469" s="115"/>
      <c r="F469" s="116"/>
      <c r="G469" s="117"/>
      <c r="H469" s="118"/>
      <c r="I469" s="119"/>
      <c r="J469" s="357">
        <f t="shared" si="20"/>
        <v>0</v>
      </c>
      <c r="K469" s="358"/>
      <c r="L469" s="359">
        <f t="shared" si="21"/>
        <v>0</v>
      </c>
      <c r="M469" s="360"/>
      <c r="N469" s="360"/>
    </row>
    <row r="470" spans="1:14" ht="20.100000000000001" customHeight="1" x14ac:dyDescent="0.15">
      <c r="A470" s="113"/>
      <c r="B470" s="114"/>
      <c r="C470" s="115"/>
      <c r="D470" s="115"/>
      <c r="E470" s="115"/>
      <c r="F470" s="116"/>
      <c r="G470" s="117"/>
      <c r="H470" s="118"/>
      <c r="I470" s="119"/>
      <c r="J470" s="357">
        <f t="shared" si="20"/>
        <v>0</v>
      </c>
      <c r="K470" s="358"/>
      <c r="L470" s="359">
        <f t="shared" si="21"/>
        <v>0</v>
      </c>
      <c r="M470" s="360"/>
      <c r="N470" s="360"/>
    </row>
    <row r="471" spans="1:14" ht="20.100000000000001" customHeight="1" x14ac:dyDescent="0.15">
      <c r="A471" s="120"/>
      <c r="B471" s="121"/>
      <c r="C471" s="122"/>
      <c r="D471" s="122"/>
      <c r="E471" s="122"/>
      <c r="F471" s="123"/>
      <c r="G471" s="124"/>
      <c r="H471" s="125"/>
      <c r="I471" s="126"/>
      <c r="J471" s="349">
        <f t="shared" si="20"/>
        <v>0</v>
      </c>
      <c r="K471" s="350"/>
      <c r="L471" s="351">
        <f t="shared" si="21"/>
        <v>0</v>
      </c>
      <c r="M471" s="352"/>
      <c r="N471" s="352"/>
    </row>
    <row r="472" spans="1:14" ht="20.100000000000001" customHeight="1" x14ac:dyDescent="0.15">
      <c r="A472" s="127"/>
      <c r="B472" s="128"/>
      <c r="C472" s="129"/>
      <c r="D472" s="129"/>
      <c r="E472" s="129"/>
      <c r="F472" s="130"/>
      <c r="G472" s="131"/>
      <c r="H472" s="132"/>
      <c r="I472" s="133"/>
      <c r="J472" s="353">
        <f t="shared" si="20"/>
        <v>0</v>
      </c>
      <c r="K472" s="354"/>
      <c r="L472" s="355">
        <f t="shared" si="21"/>
        <v>0</v>
      </c>
      <c r="M472" s="356"/>
      <c r="N472" s="356"/>
    </row>
    <row r="473" spans="1:14" ht="20.100000000000001" customHeight="1" x14ac:dyDescent="0.15">
      <c r="A473" s="113"/>
      <c r="B473" s="114"/>
      <c r="C473" s="115"/>
      <c r="D473" s="115"/>
      <c r="E473" s="115"/>
      <c r="F473" s="116"/>
      <c r="G473" s="117"/>
      <c r="H473" s="118"/>
      <c r="I473" s="119"/>
      <c r="J473" s="357">
        <f t="shared" si="20"/>
        <v>0</v>
      </c>
      <c r="K473" s="358"/>
      <c r="L473" s="359">
        <f t="shared" si="21"/>
        <v>0</v>
      </c>
      <c r="M473" s="360"/>
      <c r="N473" s="360"/>
    </row>
    <row r="474" spans="1:14" ht="20.100000000000001" customHeight="1" x14ac:dyDescent="0.15">
      <c r="A474" s="113"/>
      <c r="B474" s="114"/>
      <c r="C474" s="115"/>
      <c r="D474" s="115"/>
      <c r="E474" s="115"/>
      <c r="F474" s="116"/>
      <c r="G474" s="117"/>
      <c r="H474" s="118"/>
      <c r="I474" s="119"/>
      <c r="J474" s="357">
        <f t="shared" si="20"/>
        <v>0</v>
      </c>
      <c r="K474" s="358"/>
      <c r="L474" s="359">
        <f t="shared" si="21"/>
        <v>0</v>
      </c>
      <c r="M474" s="360"/>
      <c r="N474" s="360"/>
    </row>
    <row r="475" spans="1:14" ht="20.100000000000001" customHeight="1" x14ac:dyDescent="0.15">
      <c r="A475" s="113"/>
      <c r="B475" s="114"/>
      <c r="C475" s="115"/>
      <c r="D475" s="115"/>
      <c r="E475" s="115"/>
      <c r="F475" s="116"/>
      <c r="G475" s="117"/>
      <c r="H475" s="118"/>
      <c r="I475" s="119"/>
      <c r="J475" s="357">
        <f t="shared" si="20"/>
        <v>0</v>
      </c>
      <c r="K475" s="358"/>
      <c r="L475" s="359">
        <f t="shared" si="21"/>
        <v>0</v>
      </c>
      <c r="M475" s="360"/>
      <c r="N475" s="360"/>
    </row>
    <row r="476" spans="1:14" ht="20.100000000000001" customHeight="1" x14ac:dyDescent="0.15">
      <c r="A476" s="120"/>
      <c r="B476" s="121"/>
      <c r="C476" s="122"/>
      <c r="D476" s="122"/>
      <c r="E476" s="122"/>
      <c r="F476" s="123"/>
      <c r="G476" s="124"/>
      <c r="H476" s="125"/>
      <c r="I476" s="126"/>
      <c r="J476" s="349">
        <f t="shared" si="20"/>
        <v>0</v>
      </c>
      <c r="K476" s="350"/>
      <c r="L476" s="351">
        <f t="shared" si="21"/>
        <v>0</v>
      </c>
      <c r="M476" s="352"/>
      <c r="N476" s="352"/>
    </row>
    <row r="477" spans="1:14" ht="20.100000000000001" customHeight="1" x14ac:dyDescent="0.15">
      <c r="A477" s="127"/>
      <c r="B477" s="128"/>
      <c r="C477" s="129"/>
      <c r="D477" s="129"/>
      <c r="E477" s="129"/>
      <c r="F477" s="130"/>
      <c r="G477" s="131"/>
      <c r="H477" s="132"/>
      <c r="I477" s="133"/>
      <c r="J477" s="353">
        <f t="shared" si="20"/>
        <v>0</v>
      </c>
      <c r="K477" s="354"/>
      <c r="L477" s="355">
        <f t="shared" si="21"/>
        <v>0</v>
      </c>
      <c r="M477" s="356"/>
      <c r="N477" s="356"/>
    </row>
    <row r="478" spans="1:14" ht="20.100000000000001" customHeight="1" x14ac:dyDescent="0.15">
      <c r="A478" s="113"/>
      <c r="B478" s="114"/>
      <c r="C478" s="115"/>
      <c r="D478" s="115"/>
      <c r="E478" s="115"/>
      <c r="F478" s="116"/>
      <c r="G478" s="117"/>
      <c r="H478" s="118"/>
      <c r="I478" s="119"/>
      <c r="J478" s="357">
        <f t="shared" si="20"/>
        <v>0</v>
      </c>
      <c r="K478" s="358"/>
      <c r="L478" s="359">
        <f t="shared" si="21"/>
        <v>0</v>
      </c>
      <c r="M478" s="360"/>
      <c r="N478" s="360"/>
    </row>
    <row r="479" spans="1:14" ht="20.100000000000001" customHeight="1" x14ac:dyDescent="0.15">
      <c r="A479" s="113"/>
      <c r="B479" s="114"/>
      <c r="C479" s="115"/>
      <c r="D479" s="115"/>
      <c r="E479" s="115"/>
      <c r="F479" s="116"/>
      <c r="G479" s="117"/>
      <c r="H479" s="118"/>
      <c r="I479" s="119"/>
      <c r="J479" s="357">
        <f t="shared" si="20"/>
        <v>0</v>
      </c>
      <c r="K479" s="358"/>
      <c r="L479" s="359">
        <f t="shared" si="21"/>
        <v>0</v>
      </c>
      <c r="M479" s="360"/>
      <c r="N479" s="360"/>
    </row>
    <row r="480" spans="1:14" ht="20.100000000000001" customHeight="1" x14ac:dyDescent="0.15">
      <c r="A480" s="113"/>
      <c r="B480" s="114"/>
      <c r="C480" s="115"/>
      <c r="D480" s="115"/>
      <c r="E480" s="115"/>
      <c r="F480" s="116"/>
      <c r="G480" s="117"/>
      <c r="H480" s="118"/>
      <c r="I480" s="119"/>
      <c r="J480" s="357">
        <f t="shared" si="20"/>
        <v>0</v>
      </c>
      <c r="K480" s="358"/>
      <c r="L480" s="359">
        <f t="shared" si="21"/>
        <v>0</v>
      </c>
      <c r="M480" s="360"/>
      <c r="N480" s="360"/>
    </row>
    <row r="481" spans="1:14" ht="20.100000000000001" customHeight="1" thickBot="1" x14ac:dyDescent="0.2">
      <c r="A481" s="134"/>
      <c r="B481" s="135"/>
      <c r="C481" s="136"/>
      <c r="D481" s="136"/>
      <c r="E481" s="136"/>
      <c r="F481" s="137"/>
      <c r="G481" s="138"/>
      <c r="H481" s="139"/>
      <c r="I481" s="140"/>
      <c r="J481" s="389">
        <f t="shared" si="20"/>
        <v>0</v>
      </c>
      <c r="K481" s="390"/>
      <c r="L481" s="391">
        <f t="shared" si="21"/>
        <v>0</v>
      </c>
      <c r="M481" s="392"/>
      <c r="N481" s="392"/>
    </row>
    <row r="482" spans="1:14" ht="20.100000000000001" customHeight="1" x14ac:dyDescent="0.15">
      <c r="G482" s="314">
        <v>11</v>
      </c>
    </row>
    <row r="483" spans="1:14" ht="20.100000000000001" customHeight="1" x14ac:dyDescent="0.15"/>
    <row r="484" spans="1:14" ht="20.100000000000001" customHeight="1" x14ac:dyDescent="0.15"/>
    <row r="485" spans="1:14" ht="20.100000000000001" customHeight="1" thickBot="1" x14ac:dyDescent="0.25">
      <c r="B485" s="396"/>
      <c r="C485" s="396"/>
      <c r="D485" s="396"/>
      <c r="E485" s="396"/>
      <c r="F485" s="396"/>
      <c r="G485" s="396"/>
      <c r="H485" s="396"/>
      <c r="I485" s="396"/>
      <c r="J485" s="396"/>
      <c r="M485" s="143"/>
      <c r="N485" s="143"/>
    </row>
    <row r="486" spans="1:14" ht="20.100000000000001" customHeight="1" thickTop="1" thickBot="1" x14ac:dyDescent="0.2">
      <c r="A486" s="297" t="s">
        <v>115</v>
      </c>
      <c r="B486" s="393" t="s">
        <v>118</v>
      </c>
      <c r="C486" s="394"/>
      <c r="D486" s="394"/>
      <c r="E486" s="394"/>
      <c r="F486" s="395"/>
      <c r="G486" s="300" t="s">
        <v>78</v>
      </c>
      <c r="H486" s="299" t="s">
        <v>79</v>
      </c>
      <c r="I486" s="299"/>
      <c r="J486" s="365" t="s">
        <v>80</v>
      </c>
      <c r="K486" s="366"/>
      <c r="L486" s="386" t="s">
        <v>117</v>
      </c>
      <c r="M486" s="388"/>
      <c r="N486" s="388"/>
    </row>
    <row r="487" spans="1:14" ht="20.100000000000001" customHeight="1" x14ac:dyDescent="0.15">
      <c r="A487" s="106"/>
      <c r="B487" s="107"/>
      <c r="C487" s="108"/>
      <c r="D487" s="108"/>
      <c r="E487" s="108"/>
      <c r="F487" s="109"/>
      <c r="G487" s="110"/>
      <c r="H487" s="111"/>
      <c r="I487" s="142"/>
      <c r="J487" s="367">
        <f t="shared" ref="J487:J521" si="22">IF(G487=1,0,I487)</f>
        <v>0</v>
      </c>
      <c r="K487" s="368"/>
      <c r="L487" s="361">
        <f t="shared" ref="L487:L521" si="23">G487*I487</f>
        <v>0</v>
      </c>
      <c r="M487" s="362"/>
      <c r="N487" s="362"/>
    </row>
    <row r="488" spans="1:14" ht="20.100000000000001" customHeight="1" x14ac:dyDescent="0.15">
      <c r="A488" s="113"/>
      <c r="B488" s="114"/>
      <c r="C488" s="115"/>
      <c r="D488" s="115"/>
      <c r="E488" s="115"/>
      <c r="F488" s="116"/>
      <c r="G488" s="117"/>
      <c r="H488" s="118"/>
      <c r="I488" s="119"/>
      <c r="J488" s="357">
        <f t="shared" si="22"/>
        <v>0</v>
      </c>
      <c r="K488" s="358"/>
      <c r="L488" s="359">
        <f t="shared" si="23"/>
        <v>0</v>
      </c>
      <c r="M488" s="360"/>
      <c r="N488" s="360"/>
    </row>
    <row r="489" spans="1:14" ht="20.100000000000001" customHeight="1" x14ac:dyDescent="0.15">
      <c r="A489" s="113"/>
      <c r="B489" s="114"/>
      <c r="C489" s="115"/>
      <c r="D489" s="115"/>
      <c r="E489" s="115"/>
      <c r="F489" s="116"/>
      <c r="G489" s="117"/>
      <c r="H489" s="118"/>
      <c r="I489" s="119"/>
      <c r="J489" s="357">
        <f t="shared" si="22"/>
        <v>0</v>
      </c>
      <c r="K489" s="358"/>
      <c r="L489" s="359">
        <f t="shared" si="23"/>
        <v>0</v>
      </c>
      <c r="M489" s="360"/>
      <c r="N489" s="360"/>
    </row>
    <row r="490" spans="1:14" ht="20.100000000000001" customHeight="1" x14ac:dyDescent="0.15">
      <c r="A490" s="113"/>
      <c r="B490" s="114"/>
      <c r="C490" s="115"/>
      <c r="D490" s="115"/>
      <c r="E490" s="115"/>
      <c r="F490" s="116"/>
      <c r="G490" s="117"/>
      <c r="H490" s="118"/>
      <c r="I490" s="119"/>
      <c r="J490" s="357">
        <f t="shared" si="22"/>
        <v>0</v>
      </c>
      <c r="K490" s="358"/>
      <c r="L490" s="359">
        <f t="shared" si="23"/>
        <v>0</v>
      </c>
      <c r="M490" s="360"/>
      <c r="N490" s="360"/>
    </row>
    <row r="491" spans="1:14" ht="20.100000000000001" customHeight="1" x14ac:dyDescent="0.15">
      <c r="A491" s="120"/>
      <c r="B491" s="121"/>
      <c r="C491" s="122"/>
      <c r="D491" s="122"/>
      <c r="E491" s="122"/>
      <c r="F491" s="123"/>
      <c r="G491" s="124"/>
      <c r="H491" s="125"/>
      <c r="I491" s="126"/>
      <c r="J491" s="349">
        <f t="shared" si="22"/>
        <v>0</v>
      </c>
      <c r="K491" s="350"/>
      <c r="L491" s="351">
        <f t="shared" si="23"/>
        <v>0</v>
      </c>
      <c r="M491" s="352"/>
      <c r="N491" s="352"/>
    </row>
    <row r="492" spans="1:14" ht="20.100000000000001" customHeight="1" x14ac:dyDescent="0.15">
      <c r="A492" s="127"/>
      <c r="B492" s="128"/>
      <c r="C492" s="129"/>
      <c r="D492" s="129"/>
      <c r="E492" s="129"/>
      <c r="F492" s="130"/>
      <c r="G492" s="131"/>
      <c r="H492" s="132"/>
      <c r="I492" s="133"/>
      <c r="J492" s="353">
        <f t="shared" si="22"/>
        <v>0</v>
      </c>
      <c r="K492" s="354"/>
      <c r="L492" s="355">
        <f t="shared" si="23"/>
        <v>0</v>
      </c>
      <c r="M492" s="356"/>
      <c r="N492" s="356"/>
    </row>
    <row r="493" spans="1:14" ht="20.100000000000001" customHeight="1" x14ac:dyDescent="0.15">
      <c r="A493" s="113"/>
      <c r="B493" s="114"/>
      <c r="C493" s="115"/>
      <c r="D493" s="115"/>
      <c r="E493" s="115"/>
      <c r="F493" s="116"/>
      <c r="G493" s="117"/>
      <c r="H493" s="118"/>
      <c r="I493" s="119"/>
      <c r="J493" s="357">
        <f t="shared" si="22"/>
        <v>0</v>
      </c>
      <c r="K493" s="358"/>
      <c r="L493" s="359">
        <f t="shared" si="23"/>
        <v>0</v>
      </c>
      <c r="M493" s="360"/>
      <c r="N493" s="360"/>
    </row>
    <row r="494" spans="1:14" ht="20.100000000000001" customHeight="1" x14ac:dyDescent="0.15">
      <c r="A494" s="113"/>
      <c r="B494" s="114"/>
      <c r="C494" s="115"/>
      <c r="D494" s="115"/>
      <c r="E494" s="115"/>
      <c r="F494" s="116"/>
      <c r="G494" s="117"/>
      <c r="H494" s="118"/>
      <c r="I494" s="119"/>
      <c r="J494" s="357">
        <f t="shared" si="22"/>
        <v>0</v>
      </c>
      <c r="K494" s="358"/>
      <c r="L494" s="359">
        <f t="shared" si="23"/>
        <v>0</v>
      </c>
      <c r="M494" s="360"/>
      <c r="N494" s="360"/>
    </row>
    <row r="495" spans="1:14" ht="20.100000000000001" customHeight="1" x14ac:dyDescent="0.15">
      <c r="A495" s="113"/>
      <c r="B495" s="114"/>
      <c r="C495" s="115"/>
      <c r="D495" s="115"/>
      <c r="E495" s="115"/>
      <c r="F495" s="116"/>
      <c r="G495" s="117"/>
      <c r="H495" s="118"/>
      <c r="I495" s="119"/>
      <c r="J495" s="357">
        <f t="shared" si="22"/>
        <v>0</v>
      </c>
      <c r="K495" s="358"/>
      <c r="L495" s="359">
        <f t="shared" si="23"/>
        <v>0</v>
      </c>
      <c r="M495" s="360"/>
      <c r="N495" s="360"/>
    </row>
    <row r="496" spans="1:14" ht="20.100000000000001" customHeight="1" x14ac:dyDescent="0.15">
      <c r="A496" s="120"/>
      <c r="B496" s="121"/>
      <c r="C496" s="122"/>
      <c r="D496" s="122"/>
      <c r="E496" s="122"/>
      <c r="F496" s="123"/>
      <c r="G496" s="124"/>
      <c r="H496" s="125"/>
      <c r="I496" s="126"/>
      <c r="J496" s="349">
        <f t="shared" si="22"/>
        <v>0</v>
      </c>
      <c r="K496" s="350"/>
      <c r="L496" s="351">
        <f t="shared" si="23"/>
        <v>0</v>
      </c>
      <c r="M496" s="352"/>
      <c r="N496" s="352"/>
    </row>
    <row r="497" spans="1:14" ht="20.100000000000001" customHeight="1" x14ac:dyDescent="0.15">
      <c r="A497" s="127"/>
      <c r="B497" s="128"/>
      <c r="C497" s="129"/>
      <c r="D497" s="129"/>
      <c r="E497" s="129"/>
      <c r="F497" s="130"/>
      <c r="G497" s="131"/>
      <c r="H497" s="132"/>
      <c r="I497" s="133"/>
      <c r="J497" s="353">
        <f t="shared" si="22"/>
        <v>0</v>
      </c>
      <c r="K497" s="354"/>
      <c r="L497" s="355">
        <f t="shared" si="23"/>
        <v>0</v>
      </c>
      <c r="M497" s="356"/>
      <c r="N497" s="356"/>
    </row>
    <row r="498" spans="1:14" ht="20.100000000000001" customHeight="1" x14ac:dyDescent="0.15">
      <c r="A498" s="113"/>
      <c r="B498" s="114"/>
      <c r="C498" s="115"/>
      <c r="D498" s="115"/>
      <c r="E498" s="115"/>
      <c r="F498" s="116"/>
      <c r="G498" s="117"/>
      <c r="H498" s="118"/>
      <c r="I498" s="119"/>
      <c r="J498" s="357">
        <f t="shared" si="22"/>
        <v>0</v>
      </c>
      <c r="K498" s="358"/>
      <c r="L498" s="359">
        <f t="shared" si="23"/>
        <v>0</v>
      </c>
      <c r="M498" s="360"/>
      <c r="N498" s="360"/>
    </row>
    <row r="499" spans="1:14" ht="20.100000000000001" customHeight="1" x14ac:dyDescent="0.15">
      <c r="A499" s="113"/>
      <c r="B499" s="114"/>
      <c r="C499" s="115"/>
      <c r="D499" s="115"/>
      <c r="E499" s="115"/>
      <c r="F499" s="116"/>
      <c r="G499" s="117"/>
      <c r="H499" s="118"/>
      <c r="I499" s="119"/>
      <c r="J499" s="357">
        <f t="shared" si="22"/>
        <v>0</v>
      </c>
      <c r="K499" s="358"/>
      <c r="L499" s="359">
        <f t="shared" si="23"/>
        <v>0</v>
      </c>
      <c r="M499" s="360"/>
      <c r="N499" s="360"/>
    </row>
    <row r="500" spans="1:14" ht="20.100000000000001" customHeight="1" x14ac:dyDescent="0.15">
      <c r="A500" s="113"/>
      <c r="B500" s="114"/>
      <c r="C500" s="115"/>
      <c r="D500" s="115"/>
      <c r="E500" s="115"/>
      <c r="F500" s="116"/>
      <c r="G500" s="117"/>
      <c r="H500" s="118"/>
      <c r="I500" s="119"/>
      <c r="J500" s="357">
        <f t="shared" si="22"/>
        <v>0</v>
      </c>
      <c r="K500" s="358"/>
      <c r="L500" s="359">
        <f t="shared" si="23"/>
        <v>0</v>
      </c>
      <c r="M500" s="360"/>
      <c r="N500" s="360"/>
    </row>
    <row r="501" spans="1:14" ht="20.100000000000001" customHeight="1" x14ac:dyDescent="0.15">
      <c r="A501" s="120"/>
      <c r="B501" s="121"/>
      <c r="C501" s="122"/>
      <c r="D501" s="122"/>
      <c r="E501" s="122"/>
      <c r="F501" s="123"/>
      <c r="G501" s="124"/>
      <c r="H501" s="125"/>
      <c r="I501" s="126"/>
      <c r="J501" s="349">
        <f t="shared" si="22"/>
        <v>0</v>
      </c>
      <c r="K501" s="350"/>
      <c r="L501" s="351">
        <f t="shared" si="23"/>
        <v>0</v>
      </c>
      <c r="M501" s="352"/>
      <c r="N501" s="352"/>
    </row>
    <row r="502" spans="1:14" ht="20.100000000000001" customHeight="1" x14ac:dyDescent="0.15">
      <c r="A502" s="127"/>
      <c r="B502" s="128"/>
      <c r="C502" s="129"/>
      <c r="D502" s="129"/>
      <c r="E502" s="129"/>
      <c r="F502" s="130"/>
      <c r="G502" s="131"/>
      <c r="H502" s="132"/>
      <c r="I502" s="133"/>
      <c r="J502" s="353">
        <f t="shared" si="22"/>
        <v>0</v>
      </c>
      <c r="K502" s="354"/>
      <c r="L502" s="355">
        <f t="shared" si="23"/>
        <v>0</v>
      </c>
      <c r="M502" s="356"/>
      <c r="N502" s="356"/>
    </row>
    <row r="503" spans="1:14" ht="20.100000000000001" customHeight="1" x14ac:dyDescent="0.15">
      <c r="A503" s="113"/>
      <c r="B503" s="114"/>
      <c r="C503" s="115"/>
      <c r="D503" s="115"/>
      <c r="E503" s="115"/>
      <c r="F503" s="116"/>
      <c r="G503" s="117"/>
      <c r="H503" s="118"/>
      <c r="I503" s="119"/>
      <c r="J503" s="357">
        <f t="shared" si="22"/>
        <v>0</v>
      </c>
      <c r="K503" s="358"/>
      <c r="L503" s="359">
        <f t="shared" si="23"/>
        <v>0</v>
      </c>
      <c r="M503" s="360"/>
      <c r="N503" s="360"/>
    </row>
    <row r="504" spans="1:14" ht="20.100000000000001" customHeight="1" x14ac:dyDescent="0.15">
      <c r="A504" s="113"/>
      <c r="B504" s="114"/>
      <c r="C504" s="115"/>
      <c r="D504" s="115"/>
      <c r="E504" s="115"/>
      <c r="F504" s="116"/>
      <c r="G504" s="117"/>
      <c r="H504" s="118"/>
      <c r="I504" s="119"/>
      <c r="J504" s="357">
        <f t="shared" si="22"/>
        <v>0</v>
      </c>
      <c r="K504" s="358"/>
      <c r="L504" s="359">
        <f t="shared" si="23"/>
        <v>0</v>
      </c>
      <c r="M504" s="360"/>
      <c r="N504" s="360"/>
    </row>
    <row r="505" spans="1:14" ht="20.100000000000001" customHeight="1" x14ac:dyDescent="0.15">
      <c r="A505" s="113"/>
      <c r="B505" s="114"/>
      <c r="C505" s="115"/>
      <c r="D505" s="115"/>
      <c r="E505" s="115"/>
      <c r="F505" s="116"/>
      <c r="G505" s="117"/>
      <c r="H505" s="118"/>
      <c r="I505" s="119"/>
      <c r="J505" s="357">
        <f t="shared" si="22"/>
        <v>0</v>
      </c>
      <c r="K505" s="358"/>
      <c r="L505" s="359">
        <f t="shared" si="23"/>
        <v>0</v>
      </c>
      <c r="M505" s="360"/>
      <c r="N505" s="360"/>
    </row>
    <row r="506" spans="1:14" ht="20.100000000000001" customHeight="1" x14ac:dyDescent="0.15">
      <c r="A506" s="120"/>
      <c r="B506" s="121"/>
      <c r="C506" s="122"/>
      <c r="D506" s="122"/>
      <c r="E506" s="122"/>
      <c r="F506" s="123"/>
      <c r="G506" s="124"/>
      <c r="H506" s="125"/>
      <c r="I506" s="126"/>
      <c r="J506" s="349">
        <f t="shared" si="22"/>
        <v>0</v>
      </c>
      <c r="K506" s="350"/>
      <c r="L506" s="351">
        <f t="shared" si="23"/>
        <v>0</v>
      </c>
      <c r="M506" s="352"/>
      <c r="N506" s="352"/>
    </row>
    <row r="507" spans="1:14" ht="20.100000000000001" customHeight="1" x14ac:dyDescent="0.15">
      <c r="A507" s="127"/>
      <c r="B507" s="128"/>
      <c r="C507" s="129"/>
      <c r="D507" s="129"/>
      <c r="E507" s="129"/>
      <c r="F507" s="130"/>
      <c r="G507" s="131"/>
      <c r="H507" s="132"/>
      <c r="I507" s="133"/>
      <c r="J507" s="353">
        <f t="shared" si="22"/>
        <v>0</v>
      </c>
      <c r="K507" s="354"/>
      <c r="L507" s="355">
        <f t="shared" si="23"/>
        <v>0</v>
      </c>
      <c r="M507" s="356"/>
      <c r="N507" s="356"/>
    </row>
    <row r="508" spans="1:14" ht="20.100000000000001" customHeight="1" x14ac:dyDescent="0.15">
      <c r="A508" s="113"/>
      <c r="B508" s="114"/>
      <c r="C508" s="115"/>
      <c r="D508" s="115"/>
      <c r="E508" s="115"/>
      <c r="F508" s="116"/>
      <c r="G508" s="117"/>
      <c r="H508" s="118"/>
      <c r="I508" s="119"/>
      <c r="J508" s="357">
        <f t="shared" si="22"/>
        <v>0</v>
      </c>
      <c r="K508" s="358"/>
      <c r="L508" s="359">
        <f t="shared" si="23"/>
        <v>0</v>
      </c>
      <c r="M508" s="360"/>
      <c r="N508" s="360"/>
    </row>
    <row r="509" spans="1:14" ht="20.100000000000001" customHeight="1" x14ac:dyDescent="0.15">
      <c r="A509" s="113"/>
      <c r="B509" s="114"/>
      <c r="C509" s="115"/>
      <c r="D509" s="115"/>
      <c r="E509" s="115"/>
      <c r="F509" s="116"/>
      <c r="G509" s="117"/>
      <c r="H509" s="118"/>
      <c r="I509" s="119"/>
      <c r="J509" s="357">
        <f t="shared" si="22"/>
        <v>0</v>
      </c>
      <c r="K509" s="358"/>
      <c r="L509" s="359">
        <f t="shared" si="23"/>
        <v>0</v>
      </c>
      <c r="M509" s="360"/>
      <c r="N509" s="360"/>
    </row>
    <row r="510" spans="1:14" ht="20.100000000000001" customHeight="1" x14ac:dyDescent="0.15">
      <c r="A510" s="113"/>
      <c r="B510" s="114"/>
      <c r="C510" s="115"/>
      <c r="D510" s="115"/>
      <c r="E510" s="115"/>
      <c r="F510" s="116"/>
      <c r="G510" s="117"/>
      <c r="H510" s="118"/>
      <c r="I510" s="119"/>
      <c r="J510" s="357">
        <f t="shared" si="22"/>
        <v>0</v>
      </c>
      <c r="K510" s="358"/>
      <c r="L510" s="359">
        <f t="shared" si="23"/>
        <v>0</v>
      </c>
      <c r="M510" s="360"/>
      <c r="N510" s="360"/>
    </row>
    <row r="511" spans="1:14" ht="20.100000000000001" customHeight="1" x14ac:dyDescent="0.15">
      <c r="A511" s="120"/>
      <c r="B511" s="121"/>
      <c r="C511" s="122"/>
      <c r="D511" s="122"/>
      <c r="E511" s="122"/>
      <c r="F511" s="123"/>
      <c r="G511" s="124"/>
      <c r="H511" s="125"/>
      <c r="I511" s="126"/>
      <c r="J511" s="349">
        <f t="shared" si="22"/>
        <v>0</v>
      </c>
      <c r="K511" s="350"/>
      <c r="L511" s="351">
        <f t="shared" si="23"/>
        <v>0</v>
      </c>
      <c r="M511" s="352"/>
      <c r="N511" s="352"/>
    </row>
    <row r="512" spans="1:14" ht="20.100000000000001" customHeight="1" x14ac:dyDescent="0.15">
      <c r="A512" s="127"/>
      <c r="B512" s="128"/>
      <c r="C512" s="129"/>
      <c r="D512" s="129"/>
      <c r="E512" s="129"/>
      <c r="F512" s="130"/>
      <c r="G512" s="131"/>
      <c r="H512" s="132"/>
      <c r="I512" s="133"/>
      <c r="J512" s="353">
        <f t="shared" si="22"/>
        <v>0</v>
      </c>
      <c r="K512" s="354"/>
      <c r="L512" s="355">
        <f t="shared" si="23"/>
        <v>0</v>
      </c>
      <c r="M512" s="356"/>
      <c r="N512" s="356"/>
    </row>
    <row r="513" spans="1:14" ht="20.100000000000001" customHeight="1" x14ac:dyDescent="0.15">
      <c r="A513" s="113"/>
      <c r="B513" s="114"/>
      <c r="C513" s="115"/>
      <c r="D513" s="115"/>
      <c r="E513" s="115"/>
      <c r="F513" s="116"/>
      <c r="G513" s="117"/>
      <c r="H513" s="118"/>
      <c r="I513" s="119"/>
      <c r="J513" s="357">
        <f t="shared" si="22"/>
        <v>0</v>
      </c>
      <c r="K513" s="358"/>
      <c r="L513" s="359">
        <f t="shared" si="23"/>
        <v>0</v>
      </c>
      <c r="M513" s="360"/>
      <c r="N513" s="360"/>
    </row>
    <row r="514" spans="1:14" ht="20.100000000000001" customHeight="1" x14ac:dyDescent="0.15">
      <c r="A514" s="113"/>
      <c r="B514" s="114"/>
      <c r="C514" s="115"/>
      <c r="D514" s="115"/>
      <c r="E514" s="115"/>
      <c r="F514" s="116"/>
      <c r="G514" s="117"/>
      <c r="H514" s="118"/>
      <c r="I514" s="119"/>
      <c r="J514" s="357">
        <f t="shared" si="22"/>
        <v>0</v>
      </c>
      <c r="K514" s="358"/>
      <c r="L514" s="359">
        <f t="shared" si="23"/>
        <v>0</v>
      </c>
      <c r="M514" s="360"/>
      <c r="N514" s="360"/>
    </row>
    <row r="515" spans="1:14" ht="20.100000000000001" customHeight="1" x14ac:dyDescent="0.15">
      <c r="A515" s="113"/>
      <c r="B515" s="114"/>
      <c r="C515" s="115"/>
      <c r="D515" s="115"/>
      <c r="E515" s="115"/>
      <c r="F515" s="116"/>
      <c r="G515" s="117"/>
      <c r="H515" s="118"/>
      <c r="I515" s="119"/>
      <c r="J515" s="357">
        <f t="shared" si="22"/>
        <v>0</v>
      </c>
      <c r="K515" s="358"/>
      <c r="L515" s="359">
        <f t="shared" si="23"/>
        <v>0</v>
      </c>
      <c r="M515" s="360"/>
      <c r="N515" s="360"/>
    </row>
    <row r="516" spans="1:14" ht="20.100000000000001" customHeight="1" x14ac:dyDescent="0.15">
      <c r="A516" s="120"/>
      <c r="B516" s="121"/>
      <c r="C516" s="122"/>
      <c r="D516" s="122"/>
      <c r="E516" s="122"/>
      <c r="F516" s="123"/>
      <c r="G516" s="124"/>
      <c r="H516" s="125"/>
      <c r="I516" s="126"/>
      <c r="J516" s="349">
        <f t="shared" si="22"/>
        <v>0</v>
      </c>
      <c r="K516" s="350"/>
      <c r="L516" s="351">
        <f t="shared" si="23"/>
        <v>0</v>
      </c>
      <c r="M516" s="352"/>
      <c r="N516" s="352"/>
    </row>
    <row r="517" spans="1:14" ht="20.100000000000001" customHeight="1" x14ac:dyDescent="0.15">
      <c r="A517" s="127"/>
      <c r="B517" s="128"/>
      <c r="C517" s="129"/>
      <c r="D517" s="129"/>
      <c r="E517" s="129"/>
      <c r="F517" s="130"/>
      <c r="G517" s="131"/>
      <c r="H517" s="132"/>
      <c r="I517" s="133"/>
      <c r="J517" s="353">
        <f t="shared" si="22"/>
        <v>0</v>
      </c>
      <c r="K517" s="354"/>
      <c r="L517" s="355">
        <f t="shared" si="23"/>
        <v>0</v>
      </c>
      <c r="M517" s="356"/>
      <c r="N517" s="356"/>
    </row>
    <row r="518" spans="1:14" ht="20.100000000000001" customHeight="1" x14ac:dyDescent="0.15">
      <c r="A518" s="113"/>
      <c r="B518" s="114"/>
      <c r="C518" s="115"/>
      <c r="D518" s="115"/>
      <c r="E518" s="115"/>
      <c r="F518" s="116"/>
      <c r="G518" s="117"/>
      <c r="H518" s="118"/>
      <c r="I518" s="119"/>
      <c r="J518" s="357">
        <f t="shared" si="22"/>
        <v>0</v>
      </c>
      <c r="K518" s="358"/>
      <c r="L518" s="359">
        <f t="shared" si="23"/>
        <v>0</v>
      </c>
      <c r="M518" s="360"/>
      <c r="N518" s="360"/>
    </row>
    <row r="519" spans="1:14" ht="20.100000000000001" customHeight="1" x14ac:dyDescent="0.15">
      <c r="A519" s="113"/>
      <c r="B519" s="114"/>
      <c r="C519" s="115"/>
      <c r="D519" s="115"/>
      <c r="E519" s="115"/>
      <c r="F519" s="116"/>
      <c r="G519" s="117"/>
      <c r="H519" s="118"/>
      <c r="I519" s="119"/>
      <c r="J519" s="357">
        <f t="shared" si="22"/>
        <v>0</v>
      </c>
      <c r="K519" s="358"/>
      <c r="L519" s="359">
        <f t="shared" si="23"/>
        <v>0</v>
      </c>
      <c r="M519" s="360"/>
      <c r="N519" s="360"/>
    </row>
    <row r="520" spans="1:14" ht="20.100000000000001" customHeight="1" x14ac:dyDescent="0.15">
      <c r="A520" s="113"/>
      <c r="B520" s="114"/>
      <c r="C520" s="115"/>
      <c r="D520" s="115"/>
      <c r="E520" s="115"/>
      <c r="F520" s="116"/>
      <c r="G520" s="117"/>
      <c r="H520" s="118"/>
      <c r="I520" s="119"/>
      <c r="J520" s="357">
        <f t="shared" si="22"/>
        <v>0</v>
      </c>
      <c r="K520" s="358"/>
      <c r="L520" s="359">
        <f t="shared" si="23"/>
        <v>0</v>
      </c>
      <c r="M520" s="360"/>
      <c r="N520" s="360"/>
    </row>
    <row r="521" spans="1:14" ht="20.100000000000001" customHeight="1" thickBot="1" x14ac:dyDescent="0.2">
      <c r="A521" s="134"/>
      <c r="B521" s="135"/>
      <c r="C521" s="136"/>
      <c r="D521" s="136"/>
      <c r="E521" s="136"/>
      <c r="F521" s="137"/>
      <c r="G521" s="138"/>
      <c r="H521" s="139"/>
      <c r="I521" s="140"/>
      <c r="J521" s="389">
        <f t="shared" si="22"/>
        <v>0</v>
      </c>
      <c r="K521" s="390"/>
      <c r="L521" s="391">
        <f t="shared" si="23"/>
        <v>0</v>
      </c>
      <c r="M521" s="392"/>
      <c r="N521" s="392"/>
    </row>
    <row r="522" spans="1:14" ht="20.100000000000001" customHeight="1" x14ac:dyDescent="0.15">
      <c r="G522" s="314">
        <v>12</v>
      </c>
    </row>
    <row r="523" spans="1:14" ht="20.100000000000001" customHeight="1" x14ac:dyDescent="0.15"/>
    <row r="524" spans="1:14" ht="20.100000000000001" customHeight="1" x14ac:dyDescent="0.15"/>
    <row r="525" spans="1:14" ht="20.100000000000001" customHeight="1" thickBot="1" x14ac:dyDescent="0.25">
      <c r="B525" s="396"/>
      <c r="C525" s="396"/>
      <c r="D525" s="396"/>
      <c r="E525" s="396"/>
      <c r="F525" s="396"/>
      <c r="G525" s="396"/>
      <c r="H525" s="396"/>
      <c r="I525" s="396"/>
      <c r="J525" s="396"/>
      <c r="M525" s="143"/>
      <c r="N525" s="143"/>
    </row>
    <row r="526" spans="1:14" ht="20.100000000000001" customHeight="1" thickTop="1" thickBot="1" x14ac:dyDescent="0.2">
      <c r="A526" s="297" t="s">
        <v>115</v>
      </c>
      <c r="B526" s="393" t="s">
        <v>118</v>
      </c>
      <c r="C526" s="394"/>
      <c r="D526" s="394"/>
      <c r="E526" s="394"/>
      <c r="F526" s="395"/>
      <c r="G526" s="300" t="s">
        <v>78</v>
      </c>
      <c r="H526" s="299" t="s">
        <v>79</v>
      </c>
      <c r="I526" s="299"/>
      <c r="J526" s="365" t="s">
        <v>80</v>
      </c>
      <c r="K526" s="366"/>
      <c r="L526" s="386" t="s">
        <v>117</v>
      </c>
      <c r="M526" s="388"/>
      <c r="N526" s="388"/>
    </row>
    <row r="527" spans="1:14" ht="20.100000000000001" customHeight="1" x14ac:dyDescent="0.15">
      <c r="A527" s="106"/>
      <c r="B527" s="107"/>
      <c r="C527" s="108"/>
      <c r="D527" s="108"/>
      <c r="E527" s="108"/>
      <c r="F527" s="109"/>
      <c r="G527" s="110"/>
      <c r="H527" s="111"/>
      <c r="I527" s="142"/>
      <c r="J527" s="367">
        <f t="shared" ref="J527:J561" si="24">IF(G527=1,0,I527)</f>
        <v>0</v>
      </c>
      <c r="K527" s="368"/>
      <c r="L527" s="361">
        <f t="shared" ref="L527:L561" si="25">G527*I527</f>
        <v>0</v>
      </c>
      <c r="M527" s="362"/>
      <c r="N527" s="362"/>
    </row>
    <row r="528" spans="1:14" ht="20.100000000000001" customHeight="1" x14ac:dyDescent="0.15">
      <c r="A528" s="113"/>
      <c r="B528" s="114"/>
      <c r="C528" s="115"/>
      <c r="D528" s="115"/>
      <c r="E528" s="115"/>
      <c r="F528" s="116"/>
      <c r="G528" s="117"/>
      <c r="H528" s="118"/>
      <c r="I528" s="119"/>
      <c r="J528" s="357">
        <f t="shared" si="24"/>
        <v>0</v>
      </c>
      <c r="K528" s="358"/>
      <c r="L528" s="359">
        <f t="shared" si="25"/>
        <v>0</v>
      </c>
      <c r="M528" s="360"/>
      <c r="N528" s="360"/>
    </row>
    <row r="529" spans="1:14" ht="20.100000000000001" customHeight="1" x14ac:dyDescent="0.15">
      <c r="A529" s="113"/>
      <c r="B529" s="114"/>
      <c r="C529" s="115"/>
      <c r="D529" s="115"/>
      <c r="E529" s="115"/>
      <c r="F529" s="116"/>
      <c r="G529" s="117"/>
      <c r="H529" s="118"/>
      <c r="I529" s="119"/>
      <c r="J529" s="357">
        <f t="shared" si="24"/>
        <v>0</v>
      </c>
      <c r="K529" s="358"/>
      <c r="L529" s="359">
        <f t="shared" si="25"/>
        <v>0</v>
      </c>
      <c r="M529" s="360"/>
      <c r="N529" s="360"/>
    </row>
    <row r="530" spans="1:14" ht="20.100000000000001" customHeight="1" x14ac:dyDescent="0.15">
      <c r="A530" s="113"/>
      <c r="B530" s="114"/>
      <c r="C530" s="115"/>
      <c r="D530" s="115"/>
      <c r="E530" s="115"/>
      <c r="F530" s="116"/>
      <c r="G530" s="117"/>
      <c r="H530" s="118"/>
      <c r="I530" s="119"/>
      <c r="J530" s="357">
        <f t="shared" si="24"/>
        <v>0</v>
      </c>
      <c r="K530" s="358"/>
      <c r="L530" s="359">
        <f t="shared" si="25"/>
        <v>0</v>
      </c>
      <c r="M530" s="360"/>
      <c r="N530" s="360"/>
    </row>
    <row r="531" spans="1:14" ht="20.100000000000001" customHeight="1" x14ac:dyDescent="0.15">
      <c r="A531" s="120"/>
      <c r="B531" s="121"/>
      <c r="C531" s="122"/>
      <c r="D531" s="122"/>
      <c r="E531" s="122"/>
      <c r="F531" s="123"/>
      <c r="G531" s="124"/>
      <c r="H531" s="125"/>
      <c r="I531" s="126"/>
      <c r="J531" s="349">
        <f t="shared" si="24"/>
        <v>0</v>
      </c>
      <c r="K531" s="350"/>
      <c r="L531" s="351">
        <f t="shared" si="25"/>
        <v>0</v>
      </c>
      <c r="M531" s="352"/>
      <c r="N531" s="352"/>
    </row>
    <row r="532" spans="1:14" ht="20.100000000000001" customHeight="1" x14ac:dyDescent="0.15">
      <c r="A532" s="127"/>
      <c r="B532" s="128"/>
      <c r="C532" s="129"/>
      <c r="D532" s="129"/>
      <c r="E532" s="129"/>
      <c r="F532" s="130"/>
      <c r="G532" s="131"/>
      <c r="H532" s="132"/>
      <c r="I532" s="133"/>
      <c r="J532" s="353">
        <f t="shared" si="24"/>
        <v>0</v>
      </c>
      <c r="K532" s="354"/>
      <c r="L532" s="355">
        <f t="shared" si="25"/>
        <v>0</v>
      </c>
      <c r="M532" s="356"/>
      <c r="N532" s="356"/>
    </row>
    <row r="533" spans="1:14" ht="20.100000000000001" customHeight="1" x14ac:dyDescent="0.15">
      <c r="A533" s="113"/>
      <c r="B533" s="114"/>
      <c r="C533" s="115"/>
      <c r="D533" s="115"/>
      <c r="E533" s="115"/>
      <c r="F533" s="116"/>
      <c r="G533" s="117"/>
      <c r="H533" s="118"/>
      <c r="I533" s="119"/>
      <c r="J533" s="357">
        <f t="shared" si="24"/>
        <v>0</v>
      </c>
      <c r="K533" s="358"/>
      <c r="L533" s="359">
        <f t="shared" si="25"/>
        <v>0</v>
      </c>
      <c r="M533" s="360"/>
      <c r="N533" s="360"/>
    </row>
    <row r="534" spans="1:14" ht="20.100000000000001" customHeight="1" x14ac:dyDescent="0.15">
      <c r="A534" s="113"/>
      <c r="B534" s="114"/>
      <c r="C534" s="115"/>
      <c r="D534" s="115"/>
      <c r="E534" s="115"/>
      <c r="F534" s="116"/>
      <c r="G534" s="117"/>
      <c r="H534" s="118"/>
      <c r="I534" s="119"/>
      <c r="J534" s="357">
        <f t="shared" si="24"/>
        <v>0</v>
      </c>
      <c r="K534" s="358"/>
      <c r="L534" s="359">
        <f t="shared" si="25"/>
        <v>0</v>
      </c>
      <c r="M534" s="360"/>
      <c r="N534" s="360"/>
    </row>
    <row r="535" spans="1:14" ht="20.100000000000001" customHeight="1" x14ac:dyDescent="0.15">
      <c r="A535" s="113"/>
      <c r="B535" s="114"/>
      <c r="C535" s="115"/>
      <c r="D535" s="115"/>
      <c r="E535" s="115"/>
      <c r="F535" s="116"/>
      <c r="G535" s="117"/>
      <c r="H535" s="118"/>
      <c r="I535" s="119"/>
      <c r="J535" s="357">
        <f t="shared" si="24"/>
        <v>0</v>
      </c>
      <c r="K535" s="358"/>
      <c r="L535" s="359">
        <f t="shared" si="25"/>
        <v>0</v>
      </c>
      <c r="M535" s="360"/>
      <c r="N535" s="360"/>
    </row>
    <row r="536" spans="1:14" ht="20.100000000000001" customHeight="1" x14ac:dyDescent="0.15">
      <c r="A536" s="120"/>
      <c r="B536" s="121"/>
      <c r="C536" s="122"/>
      <c r="D536" s="122"/>
      <c r="E536" s="122"/>
      <c r="F536" s="123"/>
      <c r="G536" s="124"/>
      <c r="H536" s="125"/>
      <c r="I536" s="126"/>
      <c r="J536" s="349">
        <f t="shared" si="24"/>
        <v>0</v>
      </c>
      <c r="K536" s="350"/>
      <c r="L536" s="351">
        <f t="shared" si="25"/>
        <v>0</v>
      </c>
      <c r="M536" s="352"/>
      <c r="N536" s="352"/>
    </row>
    <row r="537" spans="1:14" ht="20.100000000000001" customHeight="1" x14ac:dyDescent="0.15">
      <c r="A537" s="127"/>
      <c r="B537" s="128"/>
      <c r="C537" s="129"/>
      <c r="D537" s="129"/>
      <c r="E537" s="129"/>
      <c r="F537" s="130"/>
      <c r="G537" s="131"/>
      <c r="H537" s="132"/>
      <c r="I537" s="133"/>
      <c r="J537" s="353">
        <f t="shared" si="24"/>
        <v>0</v>
      </c>
      <c r="K537" s="354"/>
      <c r="L537" s="355">
        <f t="shared" si="25"/>
        <v>0</v>
      </c>
      <c r="M537" s="356"/>
      <c r="N537" s="356"/>
    </row>
    <row r="538" spans="1:14" ht="20.100000000000001" customHeight="1" x14ac:dyDescent="0.15">
      <c r="A538" s="113"/>
      <c r="B538" s="114"/>
      <c r="C538" s="115"/>
      <c r="D538" s="115"/>
      <c r="E538" s="115"/>
      <c r="F538" s="116"/>
      <c r="G538" s="117"/>
      <c r="H538" s="118"/>
      <c r="I538" s="119"/>
      <c r="J538" s="357">
        <f t="shared" si="24"/>
        <v>0</v>
      </c>
      <c r="K538" s="358"/>
      <c r="L538" s="359">
        <f t="shared" si="25"/>
        <v>0</v>
      </c>
      <c r="M538" s="360"/>
      <c r="N538" s="360"/>
    </row>
    <row r="539" spans="1:14" ht="20.100000000000001" customHeight="1" x14ac:dyDescent="0.15">
      <c r="A539" s="113"/>
      <c r="B539" s="114"/>
      <c r="C539" s="115"/>
      <c r="D539" s="115"/>
      <c r="E539" s="115"/>
      <c r="F539" s="116"/>
      <c r="G539" s="117"/>
      <c r="H539" s="118"/>
      <c r="I539" s="119"/>
      <c r="J539" s="357">
        <f t="shared" si="24"/>
        <v>0</v>
      </c>
      <c r="K539" s="358"/>
      <c r="L539" s="359">
        <f t="shared" si="25"/>
        <v>0</v>
      </c>
      <c r="M539" s="360"/>
      <c r="N539" s="360"/>
    </row>
    <row r="540" spans="1:14" ht="20.100000000000001" customHeight="1" x14ac:dyDescent="0.15">
      <c r="A540" s="113"/>
      <c r="B540" s="114"/>
      <c r="C540" s="115"/>
      <c r="D540" s="115"/>
      <c r="E540" s="115"/>
      <c r="F540" s="116"/>
      <c r="G540" s="117"/>
      <c r="H540" s="118"/>
      <c r="I540" s="119"/>
      <c r="J540" s="357">
        <f t="shared" si="24"/>
        <v>0</v>
      </c>
      <c r="K540" s="358"/>
      <c r="L540" s="359">
        <f t="shared" si="25"/>
        <v>0</v>
      </c>
      <c r="M540" s="360"/>
      <c r="N540" s="360"/>
    </row>
    <row r="541" spans="1:14" ht="20.100000000000001" customHeight="1" x14ac:dyDescent="0.15">
      <c r="A541" s="120"/>
      <c r="B541" s="121"/>
      <c r="C541" s="122"/>
      <c r="D541" s="122"/>
      <c r="E541" s="122"/>
      <c r="F541" s="123"/>
      <c r="G541" s="124"/>
      <c r="H541" s="125"/>
      <c r="I541" s="126"/>
      <c r="J541" s="349">
        <f t="shared" si="24"/>
        <v>0</v>
      </c>
      <c r="K541" s="350"/>
      <c r="L541" s="351">
        <f t="shared" si="25"/>
        <v>0</v>
      </c>
      <c r="M541" s="352"/>
      <c r="N541" s="352"/>
    </row>
    <row r="542" spans="1:14" ht="20.100000000000001" customHeight="1" x14ac:dyDescent="0.15">
      <c r="A542" s="127"/>
      <c r="B542" s="128"/>
      <c r="C542" s="129"/>
      <c r="D542" s="129"/>
      <c r="E542" s="129"/>
      <c r="F542" s="130"/>
      <c r="G542" s="131"/>
      <c r="H542" s="132"/>
      <c r="I542" s="133"/>
      <c r="J542" s="353">
        <f t="shared" si="24"/>
        <v>0</v>
      </c>
      <c r="K542" s="354"/>
      <c r="L542" s="355">
        <f t="shared" si="25"/>
        <v>0</v>
      </c>
      <c r="M542" s="356"/>
      <c r="N542" s="356"/>
    </row>
    <row r="543" spans="1:14" ht="20.100000000000001" customHeight="1" x14ac:dyDescent="0.15">
      <c r="A543" s="113"/>
      <c r="B543" s="114"/>
      <c r="C543" s="115"/>
      <c r="D543" s="115"/>
      <c r="E543" s="115"/>
      <c r="F543" s="116"/>
      <c r="G543" s="117"/>
      <c r="H543" s="118"/>
      <c r="I543" s="119"/>
      <c r="J543" s="357">
        <f t="shared" si="24"/>
        <v>0</v>
      </c>
      <c r="K543" s="358"/>
      <c r="L543" s="359">
        <f t="shared" si="25"/>
        <v>0</v>
      </c>
      <c r="M543" s="360"/>
      <c r="N543" s="360"/>
    </row>
    <row r="544" spans="1:14" ht="20.100000000000001" customHeight="1" x14ac:dyDescent="0.15">
      <c r="A544" s="113"/>
      <c r="B544" s="114"/>
      <c r="C544" s="115"/>
      <c r="D544" s="115"/>
      <c r="E544" s="115"/>
      <c r="F544" s="116"/>
      <c r="G544" s="117"/>
      <c r="H544" s="118"/>
      <c r="I544" s="119"/>
      <c r="J544" s="357">
        <f t="shared" si="24"/>
        <v>0</v>
      </c>
      <c r="K544" s="358"/>
      <c r="L544" s="359">
        <f t="shared" si="25"/>
        <v>0</v>
      </c>
      <c r="M544" s="360"/>
      <c r="N544" s="360"/>
    </row>
    <row r="545" spans="1:14" ht="20.100000000000001" customHeight="1" x14ac:dyDescent="0.15">
      <c r="A545" s="113"/>
      <c r="B545" s="114"/>
      <c r="C545" s="115"/>
      <c r="D545" s="115"/>
      <c r="E545" s="115"/>
      <c r="F545" s="116"/>
      <c r="G545" s="117"/>
      <c r="H545" s="118"/>
      <c r="I545" s="119"/>
      <c r="J545" s="357">
        <f t="shared" si="24"/>
        <v>0</v>
      </c>
      <c r="K545" s="358"/>
      <c r="L545" s="359">
        <f t="shared" si="25"/>
        <v>0</v>
      </c>
      <c r="M545" s="360"/>
      <c r="N545" s="360"/>
    </row>
    <row r="546" spans="1:14" ht="20.100000000000001" customHeight="1" x14ac:dyDescent="0.15">
      <c r="A546" s="120"/>
      <c r="B546" s="121"/>
      <c r="C546" s="122"/>
      <c r="D546" s="122"/>
      <c r="E546" s="122"/>
      <c r="F546" s="123"/>
      <c r="G546" s="124"/>
      <c r="H546" s="125"/>
      <c r="I546" s="126"/>
      <c r="J546" s="349">
        <f t="shared" si="24"/>
        <v>0</v>
      </c>
      <c r="K546" s="350"/>
      <c r="L546" s="351">
        <f t="shared" si="25"/>
        <v>0</v>
      </c>
      <c r="M546" s="352"/>
      <c r="N546" s="352"/>
    </row>
    <row r="547" spans="1:14" ht="20.100000000000001" customHeight="1" x14ac:dyDescent="0.15">
      <c r="A547" s="127"/>
      <c r="B547" s="128"/>
      <c r="C547" s="129"/>
      <c r="D547" s="129"/>
      <c r="E547" s="129"/>
      <c r="F547" s="130"/>
      <c r="G547" s="131"/>
      <c r="H547" s="132"/>
      <c r="I547" s="133"/>
      <c r="J547" s="353">
        <f t="shared" si="24"/>
        <v>0</v>
      </c>
      <c r="K547" s="354"/>
      <c r="L547" s="355">
        <f t="shared" si="25"/>
        <v>0</v>
      </c>
      <c r="M547" s="356"/>
      <c r="N547" s="356"/>
    </row>
    <row r="548" spans="1:14" ht="20.100000000000001" customHeight="1" x14ac:dyDescent="0.15">
      <c r="A548" s="113"/>
      <c r="B548" s="114"/>
      <c r="C548" s="115"/>
      <c r="D548" s="115"/>
      <c r="E548" s="115"/>
      <c r="F548" s="116"/>
      <c r="G548" s="117"/>
      <c r="H548" s="118"/>
      <c r="I548" s="119"/>
      <c r="J548" s="357">
        <f t="shared" si="24"/>
        <v>0</v>
      </c>
      <c r="K548" s="358"/>
      <c r="L548" s="359">
        <f t="shared" si="25"/>
        <v>0</v>
      </c>
      <c r="M548" s="360"/>
      <c r="N548" s="360"/>
    </row>
    <row r="549" spans="1:14" ht="20.100000000000001" customHeight="1" x14ac:dyDescent="0.15">
      <c r="A549" s="113"/>
      <c r="B549" s="114"/>
      <c r="C549" s="115"/>
      <c r="D549" s="115"/>
      <c r="E549" s="115"/>
      <c r="F549" s="116"/>
      <c r="G549" s="117"/>
      <c r="H549" s="118"/>
      <c r="I549" s="119"/>
      <c r="J549" s="357">
        <f t="shared" si="24"/>
        <v>0</v>
      </c>
      <c r="K549" s="358"/>
      <c r="L549" s="359">
        <f t="shared" si="25"/>
        <v>0</v>
      </c>
      <c r="M549" s="360"/>
      <c r="N549" s="360"/>
    </row>
    <row r="550" spans="1:14" ht="20.100000000000001" customHeight="1" x14ac:dyDescent="0.15">
      <c r="A550" s="113"/>
      <c r="B550" s="114"/>
      <c r="C550" s="115"/>
      <c r="D550" s="115"/>
      <c r="E550" s="115"/>
      <c r="F550" s="116"/>
      <c r="G550" s="117"/>
      <c r="H550" s="118"/>
      <c r="I550" s="119"/>
      <c r="J550" s="357">
        <f t="shared" si="24"/>
        <v>0</v>
      </c>
      <c r="K550" s="358"/>
      <c r="L550" s="359">
        <f t="shared" si="25"/>
        <v>0</v>
      </c>
      <c r="M550" s="360"/>
      <c r="N550" s="360"/>
    </row>
    <row r="551" spans="1:14" ht="20.100000000000001" customHeight="1" x14ac:dyDescent="0.15">
      <c r="A551" s="120"/>
      <c r="B551" s="121"/>
      <c r="C551" s="122"/>
      <c r="D551" s="122"/>
      <c r="E551" s="122"/>
      <c r="F551" s="123"/>
      <c r="G551" s="124"/>
      <c r="H551" s="125"/>
      <c r="I551" s="126"/>
      <c r="J551" s="349">
        <f t="shared" si="24"/>
        <v>0</v>
      </c>
      <c r="K551" s="350"/>
      <c r="L551" s="351">
        <f t="shared" si="25"/>
        <v>0</v>
      </c>
      <c r="M551" s="352"/>
      <c r="N551" s="352"/>
    </row>
    <row r="552" spans="1:14" ht="20.100000000000001" customHeight="1" x14ac:dyDescent="0.15">
      <c r="A552" s="127"/>
      <c r="B552" s="128"/>
      <c r="C552" s="129"/>
      <c r="D552" s="129"/>
      <c r="E552" s="129"/>
      <c r="F552" s="130"/>
      <c r="G552" s="131"/>
      <c r="H552" s="132"/>
      <c r="I552" s="133"/>
      <c r="J552" s="353">
        <f t="shared" si="24"/>
        <v>0</v>
      </c>
      <c r="K552" s="354"/>
      <c r="L552" s="355">
        <f t="shared" si="25"/>
        <v>0</v>
      </c>
      <c r="M552" s="356"/>
      <c r="N552" s="356"/>
    </row>
    <row r="553" spans="1:14" ht="20.100000000000001" customHeight="1" x14ac:dyDescent="0.15">
      <c r="A553" s="113"/>
      <c r="B553" s="114"/>
      <c r="C553" s="115"/>
      <c r="D553" s="115"/>
      <c r="E553" s="115"/>
      <c r="F553" s="116"/>
      <c r="G553" s="117"/>
      <c r="H553" s="118"/>
      <c r="I553" s="119"/>
      <c r="J553" s="357">
        <f t="shared" si="24"/>
        <v>0</v>
      </c>
      <c r="K553" s="358"/>
      <c r="L553" s="359">
        <f t="shared" si="25"/>
        <v>0</v>
      </c>
      <c r="M553" s="360"/>
      <c r="N553" s="360"/>
    </row>
    <row r="554" spans="1:14" ht="20.100000000000001" customHeight="1" x14ac:dyDescent="0.15">
      <c r="A554" s="113"/>
      <c r="B554" s="114"/>
      <c r="C554" s="115"/>
      <c r="D554" s="115"/>
      <c r="E554" s="115"/>
      <c r="F554" s="116"/>
      <c r="G554" s="117"/>
      <c r="H554" s="118"/>
      <c r="I554" s="119"/>
      <c r="J554" s="357">
        <f t="shared" si="24"/>
        <v>0</v>
      </c>
      <c r="K554" s="358"/>
      <c r="L554" s="359">
        <f t="shared" si="25"/>
        <v>0</v>
      </c>
      <c r="M554" s="360"/>
      <c r="N554" s="360"/>
    </row>
    <row r="555" spans="1:14" ht="20.100000000000001" customHeight="1" x14ac:dyDescent="0.15">
      <c r="A555" s="113"/>
      <c r="B555" s="114"/>
      <c r="C555" s="115"/>
      <c r="D555" s="115"/>
      <c r="E555" s="115"/>
      <c r="F555" s="116"/>
      <c r="G555" s="117"/>
      <c r="H555" s="118"/>
      <c r="I555" s="119"/>
      <c r="J555" s="357">
        <f t="shared" si="24"/>
        <v>0</v>
      </c>
      <c r="K555" s="358"/>
      <c r="L555" s="359">
        <f t="shared" si="25"/>
        <v>0</v>
      </c>
      <c r="M555" s="360"/>
      <c r="N555" s="360"/>
    </row>
    <row r="556" spans="1:14" ht="20.100000000000001" customHeight="1" x14ac:dyDescent="0.15">
      <c r="A556" s="120"/>
      <c r="B556" s="121"/>
      <c r="C556" s="122"/>
      <c r="D556" s="122"/>
      <c r="E556" s="122"/>
      <c r="F556" s="123"/>
      <c r="G556" s="124"/>
      <c r="H556" s="125"/>
      <c r="I556" s="126"/>
      <c r="J556" s="349">
        <f t="shared" si="24"/>
        <v>0</v>
      </c>
      <c r="K556" s="350"/>
      <c r="L556" s="351">
        <f t="shared" si="25"/>
        <v>0</v>
      </c>
      <c r="M556" s="352"/>
      <c r="N556" s="352"/>
    </row>
    <row r="557" spans="1:14" ht="20.100000000000001" customHeight="1" x14ac:dyDescent="0.15">
      <c r="A557" s="127"/>
      <c r="B557" s="128"/>
      <c r="C557" s="129"/>
      <c r="D557" s="129"/>
      <c r="E557" s="129"/>
      <c r="F557" s="130"/>
      <c r="G557" s="131"/>
      <c r="H557" s="132"/>
      <c r="I557" s="133"/>
      <c r="J557" s="353">
        <f t="shared" si="24"/>
        <v>0</v>
      </c>
      <c r="K557" s="354"/>
      <c r="L557" s="355">
        <f t="shared" si="25"/>
        <v>0</v>
      </c>
      <c r="M557" s="356"/>
      <c r="N557" s="356"/>
    </row>
    <row r="558" spans="1:14" ht="20.100000000000001" customHeight="1" x14ac:dyDescent="0.15">
      <c r="A558" s="113"/>
      <c r="B558" s="114"/>
      <c r="C558" s="115"/>
      <c r="D558" s="115"/>
      <c r="E558" s="115"/>
      <c r="F558" s="116"/>
      <c r="G558" s="117"/>
      <c r="H558" s="118"/>
      <c r="I558" s="119"/>
      <c r="J558" s="357">
        <f t="shared" si="24"/>
        <v>0</v>
      </c>
      <c r="K558" s="358"/>
      <c r="L558" s="359">
        <f t="shared" si="25"/>
        <v>0</v>
      </c>
      <c r="M558" s="360"/>
      <c r="N558" s="360"/>
    </row>
    <row r="559" spans="1:14" ht="20.100000000000001" customHeight="1" x14ac:dyDescent="0.15">
      <c r="A559" s="113"/>
      <c r="B559" s="114"/>
      <c r="C559" s="115"/>
      <c r="D559" s="115"/>
      <c r="E559" s="115"/>
      <c r="F559" s="116"/>
      <c r="G559" s="117"/>
      <c r="H559" s="118"/>
      <c r="I559" s="119"/>
      <c r="J559" s="357">
        <f t="shared" si="24"/>
        <v>0</v>
      </c>
      <c r="K559" s="358"/>
      <c r="L559" s="359">
        <f t="shared" si="25"/>
        <v>0</v>
      </c>
      <c r="M559" s="360"/>
      <c r="N559" s="360"/>
    </row>
    <row r="560" spans="1:14" ht="20.100000000000001" customHeight="1" x14ac:dyDescent="0.15">
      <c r="A560" s="113"/>
      <c r="B560" s="114"/>
      <c r="C560" s="115"/>
      <c r="D560" s="115"/>
      <c r="E560" s="115"/>
      <c r="F560" s="116"/>
      <c r="G560" s="117"/>
      <c r="H560" s="118"/>
      <c r="I560" s="119"/>
      <c r="J560" s="357">
        <f t="shared" si="24"/>
        <v>0</v>
      </c>
      <c r="K560" s="358"/>
      <c r="L560" s="359">
        <f t="shared" si="25"/>
        <v>0</v>
      </c>
      <c r="M560" s="360"/>
      <c r="N560" s="360"/>
    </row>
    <row r="561" spans="1:14" ht="20.100000000000001" customHeight="1" thickBot="1" x14ac:dyDescent="0.2">
      <c r="A561" s="134"/>
      <c r="B561" s="135"/>
      <c r="C561" s="136"/>
      <c r="D561" s="136"/>
      <c r="E561" s="136"/>
      <c r="F561" s="137"/>
      <c r="G561" s="138"/>
      <c r="H561" s="139"/>
      <c r="I561" s="140"/>
      <c r="J561" s="389">
        <f t="shared" si="24"/>
        <v>0</v>
      </c>
      <c r="K561" s="390"/>
      <c r="L561" s="391">
        <f t="shared" si="25"/>
        <v>0</v>
      </c>
      <c r="M561" s="392"/>
      <c r="N561" s="392"/>
    </row>
    <row r="562" spans="1:14" ht="20.100000000000001" customHeight="1" x14ac:dyDescent="0.15">
      <c r="G562" s="314">
        <v>13</v>
      </c>
    </row>
    <row r="563" spans="1:14" ht="20.100000000000001" customHeight="1" x14ac:dyDescent="0.15"/>
    <row r="564" spans="1:14" ht="20.100000000000001" customHeight="1" x14ac:dyDescent="0.15"/>
    <row r="565" spans="1:14" ht="20.100000000000001" customHeight="1" thickBot="1" x14ac:dyDescent="0.25">
      <c r="B565" s="396"/>
      <c r="C565" s="396"/>
      <c r="D565" s="396"/>
      <c r="E565" s="396"/>
      <c r="F565" s="396"/>
      <c r="G565" s="396"/>
      <c r="H565" s="396"/>
      <c r="I565" s="396"/>
      <c r="J565" s="396"/>
      <c r="M565" s="143"/>
      <c r="N565" s="143"/>
    </row>
    <row r="566" spans="1:14" ht="20.100000000000001" customHeight="1" thickTop="1" thickBot="1" x14ac:dyDescent="0.2">
      <c r="A566" s="297" t="s">
        <v>115</v>
      </c>
      <c r="B566" s="393" t="s">
        <v>118</v>
      </c>
      <c r="C566" s="394"/>
      <c r="D566" s="394"/>
      <c r="E566" s="394"/>
      <c r="F566" s="395"/>
      <c r="G566" s="300" t="s">
        <v>78</v>
      </c>
      <c r="H566" s="299" t="s">
        <v>79</v>
      </c>
      <c r="I566" s="299"/>
      <c r="J566" s="365" t="s">
        <v>80</v>
      </c>
      <c r="K566" s="366"/>
      <c r="L566" s="386" t="s">
        <v>117</v>
      </c>
      <c r="M566" s="388"/>
      <c r="N566" s="388"/>
    </row>
    <row r="567" spans="1:14" ht="20.100000000000001" customHeight="1" x14ac:dyDescent="0.15">
      <c r="A567" s="106"/>
      <c r="B567" s="107"/>
      <c r="C567" s="108"/>
      <c r="D567" s="108"/>
      <c r="E567" s="108"/>
      <c r="F567" s="109"/>
      <c r="G567" s="110"/>
      <c r="H567" s="111"/>
      <c r="I567" s="142"/>
      <c r="J567" s="367">
        <f t="shared" ref="J567:J601" si="26">IF(G567=1,0,I567)</f>
        <v>0</v>
      </c>
      <c r="K567" s="368"/>
      <c r="L567" s="361">
        <f t="shared" ref="L567:L601" si="27">G567*I567</f>
        <v>0</v>
      </c>
      <c r="M567" s="362"/>
      <c r="N567" s="362"/>
    </row>
    <row r="568" spans="1:14" ht="20.100000000000001" customHeight="1" x14ac:dyDescent="0.15">
      <c r="A568" s="113"/>
      <c r="B568" s="114"/>
      <c r="C568" s="115"/>
      <c r="D568" s="115"/>
      <c r="E568" s="115"/>
      <c r="F568" s="116"/>
      <c r="G568" s="117"/>
      <c r="H568" s="118"/>
      <c r="I568" s="119"/>
      <c r="J568" s="357">
        <f t="shared" si="26"/>
        <v>0</v>
      </c>
      <c r="K568" s="358"/>
      <c r="L568" s="359">
        <f t="shared" si="27"/>
        <v>0</v>
      </c>
      <c r="M568" s="360"/>
      <c r="N568" s="360"/>
    </row>
    <row r="569" spans="1:14" ht="20.100000000000001" customHeight="1" x14ac:dyDescent="0.15">
      <c r="A569" s="113"/>
      <c r="B569" s="114"/>
      <c r="C569" s="115"/>
      <c r="D569" s="115"/>
      <c r="E569" s="115"/>
      <c r="F569" s="116"/>
      <c r="G569" s="117"/>
      <c r="H569" s="118"/>
      <c r="I569" s="119"/>
      <c r="J569" s="357">
        <f t="shared" si="26"/>
        <v>0</v>
      </c>
      <c r="K569" s="358"/>
      <c r="L569" s="359">
        <f t="shared" si="27"/>
        <v>0</v>
      </c>
      <c r="M569" s="360"/>
      <c r="N569" s="360"/>
    </row>
    <row r="570" spans="1:14" ht="20.100000000000001" customHeight="1" x14ac:dyDescent="0.15">
      <c r="A570" s="113"/>
      <c r="B570" s="114"/>
      <c r="C570" s="115"/>
      <c r="D570" s="115"/>
      <c r="E570" s="115"/>
      <c r="F570" s="116"/>
      <c r="G570" s="117"/>
      <c r="H570" s="118"/>
      <c r="I570" s="119"/>
      <c r="J570" s="357">
        <f t="shared" si="26"/>
        <v>0</v>
      </c>
      <c r="K570" s="358"/>
      <c r="L570" s="359">
        <f t="shared" si="27"/>
        <v>0</v>
      </c>
      <c r="M570" s="360"/>
      <c r="N570" s="360"/>
    </row>
    <row r="571" spans="1:14" ht="20.100000000000001" customHeight="1" x14ac:dyDescent="0.15">
      <c r="A571" s="120"/>
      <c r="B571" s="121"/>
      <c r="C571" s="122"/>
      <c r="D571" s="122"/>
      <c r="E571" s="122"/>
      <c r="F571" s="123"/>
      <c r="G571" s="124"/>
      <c r="H571" s="125"/>
      <c r="I571" s="126"/>
      <c r="J571" s="349">
        <f t="shared" si="26"/>
        <v>0</v>
      </c>
      <c r="K571" s="350"/>
      <c r="L571" s="351">
        <f t="shared" si="27"/>
        <v>0</v>
      </c>
      <c r="M571" s="352"/>
      <c r="N571" s="352"/>
    </row>
    <row r="572" spans="1:14" ht="20.100000000000001" customHeight="1" x14ac:dyDescent="0.15">
      <c r="A572" s="127"/>
      <c r="B572" s="128"/>
      <c r="C572" s="129"/>
      <c r="D572" s="129"/>
      <c r="E572" s="129"/>
      <c r="F572" s="130"/>
      <c r="G572" s="131"/>
      <c r="H572" s="132"/>
      <c r="I572" s="133"/>
      <c r="J572" s="353">
        <f t="shared" si="26"/>
        <v>0</v>
      </c>
      <c r="K572" s="354"/>
      <c r="L572" s="355">
        <f t="shared" si="27"/>
        <v>0</v>
      </c>
      <c r="M572" s="356"/>
      <c r="N572" s="356"/>
    </row>
    <row r="573" spans="1:14" ht="20.100000000000001" customHeight="1" x14ac:dyDescent="0.15">
      <c r="A573" s="113"/>
      <c r="B573" s="114"/>
      <c r="C573" s="115"/>
      <c r="D573" s="115"/>
      <c r="E573" s="115"/>
      <c r="F573" s="116"/>
      <c r="G573" s="117"/>
      <c r="H573" s="118"/>
      <c r="I573" s="119"/>
      <c r="J573" s="357">
        <f t="shared" si="26"/>
        <v>0</v>
      </c>
      <c r="K573" s="358"/>
      <c r="L573" s="359">
        <f t="shared" si="27"/>
        <v>0</v>
      </c>
      <c r="M573" s="360"/>
      <c r="N573" s="360"/>
    </row>
    <row r="574" spans="1:14" ht="20.100000000000001" customHeight="1" x14ac:dyDescent="0.15">
      <c r="A574" s="113"/>
      <c r="B574" s="114"/>
      <c r="C574" s="115"/>
      <c r="D574" s="115"/>
      <c r="E574" s="115"/>
      <c r="F574" s="116"/>
      <c r="G574" s="117"/>
      <c r="H574" s="118"/>
      <c r="I574" s="119"/>
      <c r="J574" s="357">
        <f t="shared" si="26"/>
        <v>0</v>
      </c>
      <c r="K574" s="358"/>
      <c r="L574" s="359">
        <f t="shared" si="27"/>
        <v>0</v>
      </c>
      <c r="M574" s="360"/>
      <c r="N574" s="360"/>
    </row>
    <row r="575" spans="1:14" ht="20.100000000000001" customHeight="1" x14ac:dyDescent="0.15">
      <c r="A575" s="113"/>
      <c r="B575" s="114"/>
      <c r="C575" s="115"/>
      <c r="D575" s="115"/>
      <c r="E575" s="115"/>
      <c r="F575" s="116"/>
      <c r="G575" s="117"/>
      <c r="H575" s="118"/>
      <c r="I575" s="119"/>
      <c r="J575" s="357">
        <f t="shared" si="26"/>
        <v>0</v>
      </c>
      <c r="K575" s="358"/>
      <c r="L575" s="359">
        <f t="shared" si="27"/>
        <v>0</v>
      </c>
      <c r="M575" s="360"/>
      <c r="N575" s="360"/>
    </row>
    <row r="576" spans="1:14" ht="20.100000000000001" customHeight="1" x14ac:dyDescent="0.15">
      <c r="A576" s="120"/>
      <c r="B576" s="121"/>
      <c r="C576" s="122"/>
      <c r="D576" s="122"/>
      <c r="E576" s="122"/>
      <c r="F576" s="123"/>
      <c r="G576" s="124"/>
      <c r="H576" s="125"/>
      <c r="I576" s="126"/>
      <c r="J576" s="349">
        <f t="shared" si="26"/>
        <v>0</v>
      </c>
      <c r="K576" s="350"/>
      <c r="L576" s="351">
        <f t="shared" si="27"/>
        <v>0</v>
      </c>
      <c r="M576" s="352"/>
      <c r="N576" s="352"/>
    </row>
    <row r="577" spans="1:14" ht="20.100000000000001" customHeight="1" x14ac:dyDescent="0.15">
      <c r="A577" s="127"/>
      <c r="B577" s="128"/>
      <c r="C577" s="129"/>
      <c r="D577" s="129"/>
      <c r="E577" s="129"/>
      <c r="F577" s="130"/>
      <c r="G577" s="131"/>
      <c r="H577" s="132"/>
      <c r="I577" s="133"/>
      <c r="J577" s="353">
        <f t="shared" si="26"/>
        <v>0</v>
      </c>
      <c r="K577" s="354"/>
      <c r="L577" s="355">
        <f t="shared" si="27"/>
        <v>0</v>
      </c>
      <c r="M577" s="356"/>
      <c r="N577" s="356"/>
    </row>
    <row r="578" spans="1:14" ht="20.100000000000001" customHeight="1" x14ac:dyDescent="0.15">
      <c r="A578" s="113"/>
      <c r="B578" s="114"/>
      <c r="C578" s="115"/>
      <c r="D578" s="115"/>
      <c r="E578" s="115"/>
      <c r="F578" s="116"/>
      <c r="G578" s="117"/>
      <c r="H578" s="118"/>
      <c r="I578" s="119"/>
      <c r="J578" s="357">
        <f t="shared" si="26"/>
        <v>0</v>
      </c>
      <c r="K578" s="358"/>
      <c r="L578" s="359">
        <f t="shared" si="27"/>
        <v>0</v>
      </c>
      <c r="M578" s="360"/>
      <c r="N578" s="360"/>
    </row>
    <row r="579" spans="1:14" ht="20.100000000000001" customHeight="1" x14ac:dyDescent="0.15">
      <c r="A579" s="113"/>
      <c r="B579" s="114"/>
      <c r="C579" s="115"/>
      <c r="D579" s="115"/>
      <c r="E579" s="115"/>
      <c r="F579" s="116"/>
      <c r="G579" s="117"/>
      <c r="H579" s="118"/>
      <c r="I579" s="119"/>
      <c r="J579" s="357">
        <f t="shared" si="26"/>
        <v>0</v>
      </c>
      <c r="K579" s="358"/>
      <c r="L579" s="359">
        <f t="shared" si="27"/>
        <v>0</v>
      </c>
      <c r="M579" s="360"/>
      <c r="N579" s="360"/>
    </row>
    <row r="580" spans="1:14" ht="20.100000000000001" customHeight="1" x14ac:dyDescent="0.15">
      <c r="A580" s="113"/>
      <c r="B580" s="114"/>
      <c r="C580" s="115"/>
      <c r="D580" s="115"/>
      <c r="E580" s="115"/>
      <c r="F580" s="116"/>
      <c r="G580" s="117"/>
      <c r="H580" s="118"/>
      <c r="I580" s="119"/>
      <c r="J580" s="357">
        <f t="shared" si="26"/>
        <v>0</v>
      </c>
      <c r="K580" s="358"/>
      <c r="L580" s="359">
        <f t="shared" si="27"/>
        <v>0</v>
      </c>
      <c r="M580" s="360"/>
      <c r="N580" s="360"/>
    </row>
    <row r="581" spans="1:14" ht="20.100000000000001" customHeight="1" x14ac:dyDescent="0.15">
      <c r="A581" s="120"/>
      <c r="B581" s="121"/>
      <c r="C581" s="122"/>
      <c r="D581" s="122"/>
      <c r="E581" s="122"/>
      <c r="F581" s="123"/>
      <c r="G581" s="124"/>
      <c r="H581" s="125"/>
      <c r="I581" s="126"/>
      <c r="J581" s="349">
        <f t="shared" si="26"/>
        <v>0</v>
      </c>
      <c r="K581" s="350"/>
      <c r="L581" s="351">
        <f t="shared" si="27"/>
        <v>0</v>
      </c>
      <c r="M581" s="352"/>
      <c r="N581" s="352"/>
    </row>
    <row r="582" spans="1:14" ht="20.100000000000001" customHeight="1" x14ac:dyDescent="0.15">
      <c r="A582" s="127"/>
      <c r="B582" s="128"/>
      <c r="C582" s="129"/>
      <c r="D582" s="129"/>
      <c r="E582" s="129"/>
      <c r="F582" s="130"/>
      <c r="G582" s="131"/>
      <c r="H582" s="132"/>
      <c r="I582" s="133"/>
      <c r="J582" s="353">
        <f t="shared" si="26"/>
        <v>0</v>
      </c>
      <c r="K582" s="354"/>
      <c r="L582" s="355">
        <f t="shared" si="27"/>
        <v>0</v>
      </c>
      <c r="M582" s="356"/>
      <c r="N582" s="356"/>
    </row>
    <row r="583" spans="1:14" ht="20.100000000000001" customHeight="1" x14ac:dyDescent="0.15">
      <c r="A583" s="113"/>
      <c r="B583" s="114"/>
      <c r="C583" s="115"/>
      <c r="D583" s="115"/>
      <c r="E583" s="115"/>
      <c r="F583" s="116"/>
      <c r="G583" s="117"/>
      <c r="H583" s="118"/>
      <c r="I583" s="119"/>
      <c r="J583" s="357">
        <f t="shared" si="26"/>
        <v>0</v>
      </c>
      <c r="K583" s="358"/>
      <c r="L583" s="359">
        <f t="shared" si="27"/>
        <v>0</v>
      </c>
      <c r="M583" s="360"/>
      <c r="N583" s="360"/>
    </row>
    <row r="584" spans="1:14" ht="20.100000000000001" customHeight="1" x14ac:dyDescent="0.15">
      <c r="A584" s="113"/>
      <c r="B584" s="114"/>
      <c r="C584" s="115"/>
      <c r="D584" s="115"/>
      <c r="E584" s="115"/>
      <c r="F584" s="116"/>
      <c r="G584" s="117"/>
      <c r="H584" s="118"/>
      <c r="I584" s="119"/>
      <c r="J584" s="357">
        <f t="shared" si="26"/>
        <v>0</v>
      </c>
      <c r="K584" s="358"/>
      <c r="L584" s="359">
        <f t="shared" si="27"/>
        <v>0</v>
      </c>
      <c r="M584" s="360"/>
      <c r="N584" s="360"/>
    </row>
    <row r="585" spans="1:14" ht="20.100000000000001" customHeight="1" x14ac:dyDescent="0.15">
      <c r="A585" s="113"/>
      <c r="B585" s="114"/>
      <c r="C585" s="115"/>
      <c r="D585" s="115"/>
      <c r="E585" s="115"/>
      <c r="F585" s="116"/>
      <c r="G585" s="117"/>
      <c r="H585" s="118"/>
      <c r="I585" s="119"/>
      <c r="J585" s="357">
        <f t="shared" si="26"/>
        <v>0</v>
      </c>
      <c r="K585" s="358"/>
      <c r="L585" s="359">
        <f t="shared" si="27"/>
        <v>0</v>
      </c>
      <c r="M585" s="360"/>
      <c r="N585" s="360"/>
    </row>
    <row r="586" spans="1:14" ht="20.100000000000001" customHeight="1" x14ac:dyDescent="0.15">
      <c r="A586" s="120"/>
      <c r="B586" s="121"/>
      <c r="C586" s="122"/>
      <c r="D586" s="122"/>
      <c r="E586" s="122"/>
      <c r="F586" s="123"/>
      <c r="G586" s="124"/>
      <c r="H586" s="125"/>
      <c r="I586" s="126"/>
      <c r="J586" s="349">
        <f t="shared" si="26"/>
        <v>0</v>
      </c>
      <c r="K586" s="350"/>
      <c r="L586" s="351">
        <f t="shared" si="27"/>
        <v>0</v>
      </c>
      <c r="M586" s="352"/>
      <c r="N586" s="352"/>
    </row>
    <row r="587" spans="1:14" ht="20.100000000000001" customHeight="1" x14ac:dyDescent="0.15">
      <c r="A587" s="127"/>
      <c r="B587" s="128"/>
      <c r="C587" s="129"/>
      <c r="D587" s="129"/>
      <c r="E587" s="129"/>
      <c r="F587" s="130"/>
      <c r="G587" s="131"/>
      <c r="H587" s="132"/>
      <c r="I587" s="133"/>
      <c r="J587" s="353">
        <f t="shared" si="26"/>
        <v>0</v>
      </c>
      <c r="K587" s="354"/>
      <c r="L587" s="355">
        <f t="shared" si="27"/>
        <v>0</v>
      </c>
      <c r="M587" s="356"/>
      <c r="N587" s="356"/>
    </row>
    <row r="588" spans="1:14" ht="20.100000000000001" customHeight="1" x14ac:dyDescent="0.15">
      <c r="A588" s="113"/>
      <c r="B588" s="114"/>
      <c r="C588" s="115"/>
      <c r="D588" s="115"/>
      <c r="E588" s="115"/>
      <c r="F588" s="116"/>
      <c r="G588" s="117"/>
      <c r="H588" s="118"/>
      <c r="I588" s="119"/>
      <c r="J588" s="357">
        <f t="shared" si="26"/>
        <v>0</v>
      </c>
      <c r="K588" s="358"/>
      <c r="L588" s="359">
        <f t="shared" si="27"/>
        <v>0</v>
      </c>
      <c r="M588" s="360"/>
      <c r="N588" s="360"/>
    </row>
    <row r="589" spans="1:14" ht="20.100000000000001" customHeight="1" x14ac:dyDescent="0.15">
      <c r="A589" s="113"/>
      <c r="B589" s="114"/>
      <c r="C589" s="115"/>
      <c r="D589" s="115"/>
      <c r="E589" s="115"/>
      <c r="F589" s="116"/>
      <c r="G589" s="117"/>
      <c r="H589" s="118"/>
      <c r="I589" s="119"/>
      <c r="J589" s="357">
        <f t="shared" si="26"/>
        <v>0</v>
      </c>
      <c r="K589" s="358"/>
      <c r="L589" s="359">
        <f t="shared" si="27"/>
        <v>0</v>
      </c>
      <c r="M589" s="360"/>
      <c r="N589" s="360"/>
    </row>
    <row r="590" spans="1:14" ht="20.100000000000001" customHeight="1" x14ac:dyDescent="0.15">
      <c r="A590" s="113"/>
      <c r="B590" s="114"/>
      <c r="C590" s="115"/>
      <c r="D590" s="115"/>
      <c r="E590" s="115"/>
      <c r="F590" s="116"/>
      <c r="G590" s="117"/>
      <c r="H590" s="118"/>
      <c r="I590" s="119"/>
      <c r="J590" s="357">
        <f t="shared" si="26"/>
        <v>0</v>
      </c>
      <c r="K590" s="358"/>
      <c r="L590" s="359">
        <f t="shared" si="27"/>
        <v>0</v>
      </c>
      <c r="M590" s="360"/>
      <c r="N590" s="360"/>
    </row>
    <row r="591" spans="1:14" ht="20.100000000000001" customHeight="1" x14ac:dyDescent="0.15">
      <c r="A591" s="120"/>
      <c r="B591" s="121"/>
      <c r="C591" s="122"/>
      <c r="D591" s="122"/>
      <c r="E591" s="122"/>
      <c r="F591" s="123"/>
      <c r="G591" s="124"/>
      <c r="H591" s="125"/>
      <c r="I591" s="126"/>
      <c r="J591" s="349">
        <f t="shared" si="26"/>
        <v>0</v>
      </c>
      <c r="K591" s="350"/>
      <c r="L591" s="351">
        <f t="shared" si="27"/>
        <v>0</v>
      </c>
      <c r="M591" s="352"/>
      <c r="N591" s="352"/>
    </row>
    <row r="592" spans="1:14" ht="20.100000000000001" customHeight="1" x14ac:dyDescent="0.15">
      <c r="A592" s="127"/>
      <c r="B592" s="128"/>
      <c r="C592" s="129"/>
      <c r="D592" s="129"/>
      <c r="E592" s="129"/>
      <c r="F592" s="130"/>
      <c r="G592" s="131"/>
      <c r="H592" s="132"/>
      <c r="I592" s="133"/>
      <c r="J592" s="353">
        <f t="shared" si="26"/>
        <v>0</v>
      </c>
      <c r="K592" s="354"/>
      <c r="L592" s="355">
        <f t="shared" si="27"/>
        <v>0</v>
      </c>
      <c r="M592" s="356"/>
      <c r="N592" s="356"/>
    </row>
    <row r="593" spans="1:14" ht="20.100000000000001" customHeight="1" x14ac:dyDescent="0.15">
      <c r="A593" s="113"/>
      <c r="B593" s="114"/>
      <c r="C593" s="115"/>
      <c r="D593" s="115"/>
      <c r="E593" s="115"/>
      <c r="F593" s="116"/>
      <c r="G593" s="117"/>
      <c r="H593" s="118"/>
      <c r="I593" s="119"/>
      <c r="J593" s="357">
        <f t="shared" si="26"/>
        <v>0</v>
      </c>
      <c r="K593" s="358"/>
      <c r="L593" s="359">
        <f t="shared" si="27"/>
        <v>0</v>
      </c>
      <c r="M593" s="360"/>
      <c r="N593" s="360"/>
    </row>
    <row r="594" spans="1:14" ht="20.100000000000001" customHeight="1" x14ac:dyDescent="0.15">
      <c r="A594" s="113"/>
      <c r="B594" s="114"/>
      <c r="C594" s="115"/>
      <c r="D594" s="115"/>
      <c r="E594" s="115"/>
      <c r="F594" s="116"/>
      <c r="G594" s="117"/>
      <c r="H594" s="118"/>
      <c r="I594" s="119"/>
      <c r="J594" s="357">
        <f t="shared" si="26"/>
        <v>0</v>
      </c>
      <c r="K594" s="358"/>
      <c r="L594" s="359">
        <f t="shared" si="27"/>
        <v>0</v>
      </c>
      <c r="M594" s="360"/>
      <c r="N594" s="360"/>
    </row>
    <row r="595" spans="1:14" ht="20.100000000000001" customHeight="1" x14ac:dyDescent="0.15">
      <c r="A595" s="113"/>
      <c r="B595" s="114"/>
      <c r="C595" s="115"/>
      <c r="D595" s="115"/>
      <c r="E595" s="115"/>
      <c r="F595" s="116"/>
      <c r="G595" s="117"/>
      <c r="H595" s="118"/>
      <c r="I595" s="119"/>
      <c r="J595" s="357">
        <f t="shared" si="26"/>
        <v>0</v>
      </c>
      <c r="K595" s="358"/>
      <c r="L595" s="359">
        <f t="shared" si="27"/>
        <v>0</v>
      </c>
      <c r="M595" s="360"/>
      <c r="N595" s="360"/>
    </row>
    <row r="596" spans="1:14" ht="20.100000000000001" customHeight="1" x14ac:dyDescent="0.15">
      <c r="A596" s="120"/>
      <c r="B596" s="121"/>
      <c r="C596" s="122"/>
      <c r="D596" s="122"/>
      <c r="E596" s="122"/>
      <c r="F596" s="123"/>
      <c r="G596" s="124"/>
      <c r="H596" s="125"/>
      <c r="I596" s="126"/>
      <c r="J596" s="349">
        <f t="shared" si="26"/>
        <v>0</v>
      </c>
      <c r="K596" s="350"/>
      <c r="L596" s="351">
        <f t="shared" si="27"/>
        <v>0</v>
      </c>
      <c r="M596" s="352"/>
      <c r="N596" s="352"/>
    </row>
    <row r="597" spans="1:14" ht="20.100000000000001" customHeight="1" x14ac:dyDescent="0.15">
      <c r="A597" s="127"/>
      <c r="B597" s="128"/>
      <c r="C597" s="129"/>
      <c r="D597" s="129"/>
      <c r="E597" s="129"/>
      <c r="F597" s="130"/>
      <c r="G597" s="131"/>
      <c r="H597" s="132"/>
      <c r="I597" s="133"/>
      <c r="J597" s="353">
        <f t="shared" si="26"/>
        <v>0</v>
      </c>
      <c r="K597" s="354"/>
      <c r="L597" s="355">
        <f t="shared" si="27"/>
        <v>0</v>
      </c>
      <c r="M597" s="356"/>
      <c r="N597" s="356"/>
    </row>
    <row r="598" spans="1:14" ht="20.100000000000001" customHeight="1" x14ac:dyDescent="0.15">
      <c r="A598" s="113"/>
      <c r="B598" s="114"/>
      <c r="C598" s="115"/>
      <c r="D598" s="115"/>
      <c r="E598" s="115"/>
      <c r="F598" s="116"/>
      <c r="G598" s="117"/>
      <c r="H598" s="118"/>
      <c r="I598" s="119"/>
      <c r="J598" s="357">
        <f t="shared" si="26"/>
        <v>0</v>
      </c>
      <c r="K598" s="358"/>
      <c r="L598" s="359">
        <f t="shared" si="27"/>
        <v>0</v>
      </c>
      <c r="M598" s="360"/>
      <c r="N598" s="360"/>
    </row>
    <row r="599" spans="1:14" ht="20.100000000000001" customHeight="1" x14ac:dyDescent="0.15">
      <c r="A599" s="113"/>
      <c r="B599" s="114"/>
      <c r="C599" s="115"/>
      <c r="D599" s="115"/>
      <c r="E599" s="115"/>
      <c r="F599" s="116"/>
      <c r="G599" s="117"/>
      <c r="H599" s="118"/>
      <c r="I599" s="119"/>
      <c r="J599" s="357">
        <f t="shared" si="26"/>
        <v>0</v>
      </c>
      <c r="K599" s="358"/>
      <c r="L599" s="359">
        <f t="shared" si="27"/>
        <v>0</v>
      </c>
      <c r="M599" s="360"/>
      <c r="N599" s="360"/>
    </row>
    <row r="600" spans="1:14" ht="20.100000000000001" customHeight="1" x14ac:dyDescent="0.15">
      <c r="A600" s="113"/>
      <c r="B600" s="114"/>
      <c r="C600" s="115"/>
      <c r="D600" s="115"/>
      <c r="E600" s="115"/>
      <c r="F600" s="116"/>
      <c r="G600" s="117"/>
      <c r="H600" s="118"/>
      <c r="I600" s="119"/>
      <c r="J600" s="357">
        <f t="shared" si="26"/>
        <v>0</v>
      </c>
      <c r="K600" s="358"/>
      <c r="L600" s="359">
        <f t="shared" si="27"/>
        <v>0</v>
      </c>
      <c r="M600" s="360"/>
      <c r="N600" s="360"/>
    </row>
    <row r="601" spans="1:14" ht="20.100000000000001" customHeight="1" thickBot="1" x14ac:dyDescent="0.2">
      <c r="A601" s="134"/>
      <c r="B601" s="135"/>
      <c r="C601" s="136"/>
      <c r="D601" s="136"/>
      <c r="E601" s="136"/>
      <c r="F601" s="137"/>
      <c r="G601" s="138"/>
      <c r="H601" s="139"/>
      <c r="I601" s="140"/>
      <c r="J601" s="389">
        <f t="shared" si="26"/>
        <v>0</v>
      </c>
      <c r="K601" s="390"/>
      <c r="L601" s="391">
        <f t="shared" si="27"/>
        <v>0</v>
      </c>
      <c r="M601" s="392"/>
      <c r="N601" s="392"/>
    </row>
    <row r="602" spans="1:14" ht="20.100000000000001" customHeight="1" x14ac:dyDescent="0.15">
      <c r="G602" s="314">
        <v>14</v>
      </c>
    </row>
    <row r="603" spans="1:14" ht="20.100000000000001" customHeight="1" x14ac:dyDescent="0.15"/>
    <row r="604" spans="1:14" ht="20.100000000000001" customHeight="1" x14ac:dyDescent="0.15"/>
    <row r="605" spans="1:14" ht="20.100000000000001" customHeight="1" thickBot="1" x14ac:dyDescent="0.25">
      <c r="B605" s="396"/>
      <c r="C605" s="396"/>
      <c r="D605" s="396"/>
      <c r="E605" s="396"/>
      <c r="F605" s="396"/>
      <c r="G605" s="396"/>
      <c r="H605" s="396"/>
      <c r="I605" s="396"/>
      <c r="J605" s="396"/>
      <c r="M605" s="143"/>
      <c r="N605" s="143"/>
    </row>
    <row r="606" spans="1:14" ht="20.100000000000001" customHeight="1" thickTop="1" thickBot="1" x14ac:dyDescent="0.2">
      <c r="A606" s="297" t="s">
        <v>115</v>
      </c>
      <c r="B606" s="393" t="s">
        <v>118</v>
      </c>
      <c r="C606" s="394"/>
      <c r="D606" s="394"/>
      <c r="E606" s="394"/>
      <c r="F606" s="395"/>
      <c r="G606" s="300" t="s">
        <v>78</v>
      </c>
      <c r="H606" s="299" t="s">
        <v>79</v>
      </c>
      <c r="I606" s="299"/>
      <c r="J606" s="365" t="s">
        <v>80</v>
      </c>
      <c r="K606" s="366"/>
      <c r="L606" s="386" t="s">
        <v>117</v>
      </c>
      <c r="M606" s="388"/>
      <c r="N606" s="388"/>
    </row>
    <row r="607" spans="1:14" ht="20.100000000000001" customHeight="1" x14ac:dyDescent="0.15">
      <c r="A607" s="106"/>
      <c r="B607" s="107"/>
      <c r="C607" s="108"/>
      <c r="D607" s="108"/>
      <c r="E607" s="108"/>
      <c r="F607" s="109"/>
      <c r="G607" s="110"/>
      <c r="H607" s="111"/>
      <c r="I607" s="142"/>
      <c r="J607" s="367">
        <f t="shared" ref="J607:J641" si="28">IF(G607=1,0,I607)</f>
        <v>0</v>
      </c>
      <c r="K607" s="368"/>
      <c r="L607" s="361">
        <f t="shared" ref="L607:L641" si="29">G607*I607</f>
        <v>0</v>
      </c>
      <c r="M607" s="362"/>
      <c r="N607" s="362"/>
    </row>
    <row r="608" spans="1:14" ht="20.100000000000001" customHeight="1" x14ac:dyDescent="0.15">
      <c r="A608" s="113"/>
      <c r="B608" s="114"/>
      <c r="C608" s="115"/>
      <c r="D608" s="115"/>
      <c r="E608" s="115"/>
      <c r="F608" s="116"/>
      <c r="G608" s="117"/>
      <c r="H608" s="118"/>
      <c r="I608" s="119"/>
      <c r="J608" s="357">
        <f t="shared" si="28"/>
        <v>0</v>
      </c>
      <c r="K608" s="358"/>
      <c r="L608" s="359">
        <f t="shared" si="29"/>
        <v>0</v>
      </c>
      <c r="M608" s="360"/>
      <c r="N608" s="360"/>
    </row>
    <row r="609" spans="1:14" ht="20.100000000000001" customHeight="1" x14ac:dyDescent="0.15">
      <c r="A609" s="113"/>
      <c r="B609" s="114"/>
      <c r="C609" s="115"/>
      <c r="D609" s="115"/>
      <c r="E609" s="115"/>
      <c r="F609" s="116"/>
      <c r="G609" s="117"/>
      <c r="H609" s="118"/>
      <c r="I609" s="119"/>
      <c r="J609" s="357">
        <f t="shared" si="28"/>
        <v>0</v>
      </c>
      <c r="K609" s="358"/>
      <c r="L609" s="359">
        <f t="shared" si="29"/>
        <v>0</v>
      </c>
      <c r="M609" s="360"/>
      <c r="N609" s="360"/>
    </row>
    <row r="610" spans="1:14" ht="20.100000000000001" customHeight="1" x14ac:dyDescent="0.15">
      <c r="A610" s="113"/>
      <c r="B610" s="114"/>
      <c r="C610" s="115"/>
      <c r="D610" s="115"/>
      <c r="E610" s="115"/>
      <c r="F610" s="116"/>
      <c r="G610" s="117"/>
      <c r="H610" s="118"/>
      <c r="I610" s="119"/>
      <c r="J610" s="357">
        <f t="shared" si="28"/>
        <v>0</v>
      </c>
      <c r="K610" s="358"/>
      <c r="L610" s="359">
        <f t="shared" si="29"/>
        <v>0</v>
      </c>
      <c r="M610" s="360"/>
      <c r="N610" s="360"/>
    </row>
    <row r="611" spans="1:14" ht="20.100000000000001" customHeight="1" x14ac:dyDescent="0.15">
      <c r="A611" s="120"/>
      <c r="B611" s="121"/>
      <c r="C611" s="122"/>
      <c r="D611" s="122"/>
      <c r="E611" s="122"/>
      <c r="F611" s="123"/>
      <c r="G611" s="124"/>
      <c r="H611" s="125"/>
      <c r="I611" s="126"/>
      <c r="J611" s="349">
        <f t="shared" si="28"/>
        <v>0</v>
      </c>
      <c r="K611" s="350"/>
      <c r="L611" s="351">
        <f t="shared" si="29"/>
        <v>0</v>
      </c>
      <c r="M611" s="352"/>
      <c r="N611" s="352"/>
    </row>
    <row r="612" spans="1:14" ht="20.100000000000001" customHeight="1" x14ac:dyDescent="0.15">
      <c r="A612" s="127"/>
      <c r="B612" s="128"/>
      <c r="C612" s="129"/>
      <c r="D612" s="129"/>
      <c r="E612" s="129"/>
      <c r="F612" s="130"/>
      <c r="G612" s="131"/>
      <c r="H612" s="132"/>
      <c r="I612" s="133"/>
      <c r="J612" s="353">
        <f t="shared" si="28"/>
        <v>0</v>
      </c>
      <c r="K612" s="354"/>
      <c r="L612" s="355">
        <f t="shared" si="29"/>
        <v>0</v>
      </c>
      <c r="M612" s="356"/>
      <c r="N612" s="356"/>
    </row>
    <row r="613" spans="1:14" ht="20.100000000000001" customHeight="1" x14ac:dyDescent="0.15">
      <c r="A613" s="113"/>
      <c r="B613" s="114"/>
      <c r="C613" s="115"/>
      <c r="D613" s="115"/>
      <c r="E613" s="115"/>
      <c r="F613" s="116"/>
      <c r="G613" s="117"/>
      <c r="H613" s="118"/>
      <c r="I613" s="119"/>
      <c r="J613" s="357">
        <f t="shared" si="28"/>
        <v>0</v>
      </c>
      <c r="K613" s="358"/>
      <c r="L613" s="359">
        <f t="shared" si="29"/>
        <v>0</v>
      </c>
      <c r="M613" s="360"/>
      <c r="N613" s="360"/>
    </row>
    <row r="614" spans="1:14" ht="20.100000000000001" customHeight="1" x14ac:dyDescent="0.15">
      <c r="A614" s="113"/>
      <c r="B614" s="114"/>
      <c r="C614" s="115"/>
      <c r="D614" s="115"/>
      <c r="E614" s="115"/>
      <c r="F614" s="116"/>
      <c r="G614" s="117"/>
      <c r="H614" s="118"/>
      <c r="I614" s="119"/>
      <c r="J614" s="357">
        <f t="shared" si="28"/>
        <v>0</v>
      </c>
      <c r="K614" s="358"/>
      <c r="L614" s="359">
        <f t="shared" si="29"/>
        <v>0</v>
      </c>
      <c r="M614" s="360"/>
      <c r="N614" s="360"/>
    </row>
    <row r="615" spans="1:14" ht="20.100000000000001" customHeight="1" x14ac:dyDescent="0.15">
      <c r="A615" s="113"/>
      <c r="B615" s="114"/>
      <c r="C615" s="115"/>
      <c r="D615" s="115"/>
      <c r="E615" s="115"/>
      <c r="F615" s="116"/>
      <c r="G615" s="117"/>
      <c r="H615" s="118"/>
      <c r="I615" s="119"/>
      <c r="J615" s="357">
        <f t="shared" si="28"/>
        <v>0</v>
      </c>
      <c r="K615" s="358"/>
      <c r="L615" s="359">
        <f t="shared" si="29"/>
        <v>0</v>
      </c>
      <c r="M615" s="360"/>
      <c r="N615" s="360"/>
    </row>
    <row r="616" spans="1:14" ht="20.100000000000001" customHeight="1" x14ac:dyDescent="0.15">
      <c r="A616" s="120"/>
      <c r="B616" s="121"/>
      <c r="C616" s="122"/>
      <c r="D616" s="122"/>
      <c r="E616" s="122"/>
      <c r="F616" s="123"/>
      <c r="G616" s="124"/>
      <c r="H616" s="125"/>
      <c r="I616" s="126"/>
      <c r="J616" s="349">
        <f t="shared" si="28"/>
        <v>0</v>
      </c>
      <c r="K616" s="350"/>
      <c r="L616" s="351">
        <f t="shared" si="29"/>
        <v>0</v>
      </c>
      <c r="M616" s="352"/>
      <c r="N616" s="352"/>
    </row>
    <row r="617" spans="1:14" ht="20.100000000000001" customHeight="1" x14ac:dyDescent="0.15">
      <c r="A617" s="127"/>
      <c r="B617" s="128"/>
      <c r="C617" s="129"/>
      <c r="D617" s="129"/>
      <c r="E617" s="129"/>
      <c r="F617" s="130"/>
      <c r="G617" s="131"/>
      <c r="H617" s="132"/>
      <c r="I617" s="133"/>
      <c r="J617" s="353">
        <f t="shared" si="28"/>
        <v>0</v>
      </c>
      <c r="K617" s="354"/>
      <c r="L617" s="355">
        <f t="shared" si="29"/>
        <v>0</v>
      </c>
      <c r="M617" s="356"/>
      <c r="N617" s="356"/>
    </row>
    <row r="618" spans="1:14" ht="20.100000000000001" customHeight="1" x14ac:dyDescent="0.15">
      <c r="A618" s="113"/>
      <c r="B618" s="114"/>
      <c r="C618" s="115"/>
      <c r="D618" s="115"/>
      <c r="E618" s="115"/>
      <c r="F618" s="116"/>
      <c r="G618" s="117"/>
      <c r="H618" s="118"/>
      <c r="I618" s="119"/>
      <c r="J618" s="357">
        <f t="shared" si="28"/>
        <v>0</v>
      </c>
      <c r="K618" s="358"/>
      <c r="L618" s="359">
        <f t="shared" si="29"/>
        <v>0</v>
      </c>
      <c r="M618" s="360"/>
      <c r="N618" s="360"/>
    </row>
    <row r="619" spans="1:14" ht="20.100000000000001" customHeight="1" x14ac:dyDescent="0.15">
      <c r="A619" s="113"/>
      <c r="B619" s="114"/>
      <c r="C619" s="115"/>
      <c r="D619" s="115"/>
      <c r="E619" s="115"/>
      <c r="F619" s="116"/>
      <c r="G619" s="117"/>
      <c r="H619" s="118"/>
      <c r="I619" s="119"/>
      <c r="J619" s="357">
        <f t="shared" si="28"/>
        <v>0</v>
      </c>
      <c r="K619" s="358"/>
      <c r="L619" s="359">
        <f t="shared" si="29"/>
        <v>0</v>
      </c>
      <c r="M619" s="360"/>
      <c r="N619" s="360"/>
    </row>
    <row r="620" spans="1:14" ht="20.100000000000001" customHeight="1" x14ac:dyDescent="0.15">
      <c r="A620" s="113"/>
      <c r="B620" s="114"/>
      <c r="C620" s="115"/>
      <c r="D620" s="115"/>
      <c r="E620" s="115"/>
      <c r="F620" s="116"/>
      <c r="G620" s="117"/>
      <c r="H620" s="118"/>
      <c r="I620" s="119"/>
      <c r="J620" s="357">
        <f t="shared" si="28"/>
        <v>0</v>
      </c>
      <c r="K620" s="358"/>
      <c r="L620" s="359">
        <f t="shared" si="29"/>
        <v>0</v>
      </c>
      <c r="M620" s="360"/>
      <c r="N620" s="360"/>
    </row>
    <row r="621" spans="1:14" ht="20.100000000000001" customHeight="1" x14ac:dyDescent="0.15">
      <c r="A621" s="120"/>
      <c r="B621" s="121"/>
      <c r="C621" s="122"/>
      <c r="D621" s="122"/>
      <c r="E621" s="122"/>
      <c r="F621" s="123"/>
      <c r="G621" s="124"/>
      <c r="H621" s="125"/>
      <c r="I621" s="126"/>
      <c r="J621" s="349">
        <f t="shared" si="28"/>
        <v>0</v>
      </c>
      <c r="K621" s="350"/>
      <c r="L621" s="351">
        <f t="shared" si="29"/>
        <v>0</v>
      </c>
      <c r="M621" s="352"/>
      <c r="N621" s="352"/>
    </row>
    <row r="622" spans="1:14" ht="20.100000000000001" customHeight="1" x14ac:dyDescent="0.15">
      <c r="A622" s="127"/>
      <c r="B622" s="128"/>
      <c r="C622" s="129"/>
      <c r="D622" s="129"/>
      <c r="E622" s="129"/>
      <c r="F622" s="130"/>
      <c r="G622" s="131"/>
      <c r="H622" s="132"/>
      <c r="I622" s="133"/>
      <c r="J622" s="353">
        <f t="shared" si="28"/>
        <v>0</v>
      </c>
      <c r="K622" s="354"/>
      <c r="L622" s="355">
        <f t="shared" si="29"/>
        <v>0</v>
      </c>
      <c r="M622" s="356"/>
      <c r="N622" s="356"/>
    </row>
    <row r="623" spans="1:14" ht="20.100000000000001" customHeight="1" x14ac:dyDescent="0.15">
      <c r="A623" s="113"/>
      <c r="B623" s="114"/>
      <c r="C623" s="115"/>
      <c r="D623" s="115"/>
      <c r="E623" s="115"/>
      <c r="F623" s="116"/>
      <c r="G623" s="117"/>
      <c r="H623" s="118"/>
      <c r="I623" s="119"/>
      <c r="J623" s="357">
        <f t="shared" si="28"/>
        <v>0</v>
      </c>
      <c r="K623" s="358"/>
      <c r="L623" s="359">
        <f t="shared" si="29"/>
        <v>0</v>
      </c>
      <c r="M623" s="360"/>
      <c r="N623" s="360"/>
    </row>
    <row r="624" spans="1:14" ht="20.100000000000001" customHeight="1" x14ac:dyDescent="0.15">
      <c r="A624" s="113"/>
      <c r="B624" s="114"/>
      <c r="C624" s="115"/>
      <c r="D624" s="115"/>
      <c r="E624" s="115"/>
      <c r="F624" s="116"/>
      <c r="G624" s="117"/>
      <c r="H624" s="118"/>
      <c r="I624" s="119"/>
      <c r="J624" s="357">
        <f t="shared" si="28"/>
        <v>0</v>
      </c>
      <c r="K624" s="358"/>
      <c r="L624" s="359">
        <f t="shared" si="29"/>
        <v>0</v>
      </c>
      <c r="M624" s="360"/>
      <c r="N624" s="360"/>
    </row>
    <row r="625" spans="1:14" ht="20.100000000000001" customHeight="1" x14ac:dyDescent="0.15">
      <c r="A625" s="113"/>
      <c r="B625" s="114"/>
      <c r="C625" s="115"/>
      <c r="D625" s="115"/>
      <c r="E625" s="115"/>
      <c r="F625" s="116"/>
      <c r="G625" s="117"/>
      <c r="H625" s="118"/>
      <c r="I625" s="119"/>
      <c r="J625" s="357">
        <f t="shared" si="28"/>
        <v>0</v>
      </c>
      <c r="K625" s="358"/>
      <c r="L625" s="359">
        <f t="shared" si="29"/>
        <v>0</v>
      </c>
      <c r="M625" s="360"/>
      <c r="N625" s="360"/>
    </row>
    <row r="626" spans="1:14" ht="20.100000000000001" customHeight="1" x14ac:dyDescent="0.15">
      <c r="A626" s="120"/>
      <c r="B626" s="121"/>
      <c r="C626" s="122"/>
      <c r="D626" s="122"/>
      <c r="E626" s="122"/>
      <c r="F626" s="123"/>
      <c r="G626" s="124"/>
      <c r="H626" s="125"/>
      <c r="I626" s="126"/>
      <c r="J626" s="349">
        <f t="shared" si="28"/>
        <v>0</v>
      </c>
      <c r="K626" s="350"/>
      <c r="L626" s="351">
        <f t="shared" si="29"/>
        <v>0</v>
      </c>
      <c r="M626" s="352"/>
      <c r="N626" s="352"/>
    </row>
    <row r="627" spans="1:14" ht="20.100000000000001" customHeight="1" x14ac:dyDescent="0.15">
      <c r="A627" s="127"/>
      <c r="B627" s="128"/>
      <c r="C627" s="129"/>
      <c r="D627" s="129"/>
      <c r="E627" s="129"/>
      <c r="F627" s="130"/>
      <c r="G627" s="131"/>
      <c r="H627" s="132"/>
      <c r="I627" s="133"/>
      <c r="J627" s="353">
        <f t="shared" si="28"/>
        <v>0</v>
      </c>
      <c r="K627" s="354"/>
      <c r="L627" s="355">
        <f t="shared" si="29"/>
        <v>0</v>
      </c>
      <c r="M627" s="356"/>
      <c r="N627" s="356"/>
    </row>
    <row r="628" spans="1:14" ht="20.100000000000001" customHeight="1" x14ac:dyDescent="0.15">
      <c r="A628" s="113"/>
      <c r="B628" s="114"/>
      <c r="C628" s="115"/>
      <c r="D628" s="115"/>
      <c r="E628" s="115"/>
      <c r="F628" s="116"/>
      <c r="G628" s="117"/>
      <c r="H628" s="118"/>
      <c r="I628" s="119"/>
      <c r="J628" s="357">
        <f t="shared" si="28"/>
        <v>0</v>
      </c>
      <c r="K628" s="358"/>
      <c r="L628" s="359">
        <f t="shared" si="29"/>
        <v>0</v>
      </c>
      <c r="M628" s="360"/>
      <c r="N628" s="360"/>
    </row>
    <row r="629" spans="1:14" ht="20.100000000000001" customHeight="1" x14ac:dyDescent="0.15">
      <c r="A629" s="113"/>
      <c r="B629" s="114"/>
      <c r="C629" s="115"/>
      <c r="D629" s="115"/>
      <c r="E629" s="115"/>
      <c r="F629" s="116"/>
      <c r="G629" s="117"/>
      <c r="H629" s="118"/>
      <c r="I629" s="119"/>
      <c r="J629" s="357">
        <f t="shared" si="28"/>
        <v>0</v>
      </c>
      <c r="K629" s="358"/>
      <c r="L629" s="359">
        <f t="shared" si="29"/>
        <v>0</v>
      </c>
      <c r="M629" s="360"/>
      <c r="N629" s="360"/>
    </row>
    <row r="630" spans="1:14" ht="20.100000000000001" customHeight="1" x14ac:dyDescent="0.15">
      <c r="A630" s="113"/>
      <c r="B630" s="114"/>
      <c r="C630" s="115"/>
      <c r="D630" s="115"/>
      <c r="E630" s="115"/>
      <c r="F630" s="116"/>
      <c r="G630" s="117"/>
      <c r="H630" s="118"/>
      <c r="I630" s="119"/>
      <c r="J630" s="357">
        <f t="shared" si="28"/>
        <v>0</v>
      </c>
      <c r="K630" s="358"/>
      <c r="L630" s="359">
        <f t="shared" si="29"/>
        <v>0</v>
      </c>
      <c r="M630" s="360"/>
      <c r="N630" s="360"/>
    </row>
    <row r="631" spans="1:14" ht="20.100000000000001" customHeight="1" x14ac:dyDescent="0.15">
      <c r="A631" s="120"/>
      <c r="B631" s="121"/>
      <c r="C631" s="122"/>
      <c r="D631" s="122"/>
      <c r="E631" s="122"/>
      <c r="F631" s="123"/>
      <c r="G631" s="124"/>
      <c r="H631" s="125"/>
      <c r="I631" s="126"/>
      <c r="J631" s="349">
        <f t="shared" si="28"/>
        <v>0</v>
      </c>
      <c r="K631" s="350"/>
      <c r="L631" s="351">
        <f t="shared" si="29"/>
        <v>0</v>
      </c>
      <c r="M631" s="352"/>
      <c r="N631" s="352"/>
    </row>
    <row r="632" spans="1:14" ht="20.100000000000001" customHeight="1" x14ac:dyDescent="0.15">
      <c r="A632" s="127"/>
      <c r="B632" s="128"/>
      <c r="C632" s="129"/>
      <c r="D632" s="129"/>
      <c r="E632" s="129"/>
      <c r="F632" s="130"/>
      <c r="G632" s="131"/>
      <c r="H632" s="132"/>
      <c r="I632" s="133"/>
      <c r="J632" s="353">
        <f t="shared" si="28"/>
        <v>0</v>
      </c>
      <c r="K632" s="354"/>
      <c r="L632" s="355">
        <f t="shared" si="29"/>
        <v>0</v>
      </c>
      <c r="M632" s="356"/>
      <c r="N632" s="356"/>
    </row>
    <row r="633" spans="1:14" ht="20.100000000000001" customHeight="1" x14ac:dyDescent="0.15">
      <c r="A633" s="113"/>
      <c r="B633" s="114"/>
      <c r="C633" s="115"/>
      <c r="D633" s="115"/>
      <c r="E633" s="115"/>
      <c r="F633" s="116"/>
      <c r="G633" s="117"/>
      <c r="H633" s="118"/>
      <c r="I633" s="119"/>
      <c r="J633" s="357">
        <f t="shared" si="28"/>
        <v>0</v>
      </c>
      <c r="K633" s="358"/>
      <c r="L633" s="359">
        <f t="shared" si="29"/>
        <v>0</v>
      </c>
      <c r="M633" s="360"/>
      <c r="N633" s="360"/>
    </row>
    <row r="634" spans="1:14" ht="20.100000000000001" customHeight="1" x14ac:dyDescent="0.15">
      <c r="A634" s="113"/>
      <c r="B634" s="114"/>
      <c r="C634" s="115"/>
      <c r="D634" s="115"/>
      <c r="E634" s="115"/>
      <c r="F634" s="116"/>
      <c r="G634" s="117"/>
      <c r="H634" s="118"/>
      <c r="I634" s="119"/>
      <c r="J634" s="357">
        <f t="shared" si="28"/>
        <v>0</v>
      </c>
      <c r="K634" s="358"/>
      <c r="L634" s="359">
        <f t="shared" si="29"/>
        <v>0</v>
      </c>
      <c r="M634" s="360"/>
      <c r="N634" s="360"/>
    </row>
    <row r="635" spans="1:14" ht="20.100000000000001" customHeight="1" x14ac:dyDescent="0.15">
      <c r="A635" s="113"/>
      <c r="B635" s="114"/>
      <c r="C635" s="115"/>
      <c r="D635" s="115"/>
      <c r="E635" s="115"/>
      <c r="F635" s="116"/>
      <c r="G635" s="117"/>
      <c r="H635" s="118"/>
      <c r="I635" s="119"/>
      <c r="J635" s="357">
        <f t="shared" si="28"/>
        <v>0</v>
      </c>
      <c r="K635" s="358"/>
      <c r="L635" s="359">
        <f t="shared" si="29"/>
        <v>0</v>
      </c>
      <c r="M635" s="360"/>
      <c r="N635" s="360"/>
    </row>
    <row r="636" spans="1:14" ht="20.100000000000001" customHeight="1" x14ac:dyDescent="0.15">
      <c r="A636" s="120"/>
      <c r="B636" s="121"/>
      <c r="C636" s="122"/>
      <c r="D636" s="122"/>
      <c r="E636" s="122"/>
      <c r="F636" s="123"/>
      <c r="G636" s="124"/>
      <c r="H636" s="125"/>
      <c r="I636" s="126"/>
      <c r="J636" s="349">
        <f t="shared" si="28"/>
        <v>0</v>
      </c>
      <c r="K636" s="350"/>
      <c r="L636" s="351">
        <f t="shared" si="29"/>
        <v>0</v>
      </c>
      <c r="M636" s="352"/>
      <c r="N636" s="352"/>
    </row>
    <row r="637" spans="1:14" ht="20.100000000000001" customHeight="1" x14ac:dyDescent="0.15">
      <c r="A637" s="127"/>
      <c r="B637" s="128"/>
      <c r="C637" s="129"/>
      <c r="D637" s="129"/>
      <c r="E637" s="129"/>
      <c r="F637" s="130"/>
      <c r="G637" s="131"/>
      <c r="H637" s="132"/>
      <c r="I637" s="133"/>
      <c r="J637" s="353">
        <f t="shared" si="28"/>
        <v>0</v>
      </c>
      <c r="K637" s="354"/>
      <c r="L637" s="355">
        <f t="shared" si="29"/>
        <v>0</v>
      </c>
      <c r="M637" s="356"/>
      <c r="N637" s="356"/>
    </row>
    <row r="638" spans="1:14" ht="20.100000000000001" customHeight="1" x14ac:dyDescent="0.15">
      <c r="A638" s="113"/>
      <c r="B638" s="114"/>
      <c r="C638" s="115"/>
      <c r="D638" s="115"/>
      <c r="E638" s="115"/>
      <c r="F638" s="116"/>
      <c r="G638" s="117"/>
      <c r="H638" s="118"/>
      <c r="I638" s="119"/>
      <c r="J638" s="357">
        <f t="shared" si="28"/>
        <v>0</v>
      </c>
      <c r="K638" s="358"/>
      <c r="L638" s="359">
        <f t="shared" si="29"/>
        <v>0</v>
      </c>
      <c r="M638" s="360"/>
      <c r="N638" s="360"/>
    </row>
    <row r="639" spans="1:14" ht="20.100000000000001" customHeight="1" x14ac:dyDescent="0.15">
      <c r="A639" s="113"/>
      <c r="B639" s="114"/>
      <c r="C639" s="115"/>
      <c r="D639" s="115"/>
      <c r="E639" s="115"/>
      <c r="F639" s="116"/>
      <c r="G639" s="117"/>
      <c r="H639" s="118"/>
      <c r="I639" s="119"/>
      <c r="J639" s="357">
        <f t="shared" si="28"/>
        <v>0</v>
      </c>
      <c r="K639" s="358"/>
      <c r="L639" s="359">
        <f t="shared" si="29"/>
        <v>0</v>
      </c>
      <c r="M639" s="360"/>
      <c r="N639" s="360"/>
    </row>
    <row r="640" spans="1:14" ht="20.100000000000001" customHeight="1" x14ac:dyDescent="0.15">
      <c r="A640" s="113"/>
      <c r="B640" s="114"/>
      <c r="C640" s="115"/>
      <c r="D640" s="115"/>
      <c r="E640" s="115"/>
      <c r="F640" s="116"/>
      <c r="G640" s="117"/>
      <c r="H640" s="118"/>
      <c r="I640" s="119"/>
      <c r="J640" s="357">
        <f t="shared" si="28"/>
        <v>0</v>
      </c>
      <c r="K640" s="358"/>
      <c r="L640" s="359">
        <f t="shared" si="29"/>
        <v>0</v>
      </c>
      <c r="M640" s="360"/>
      <c r="N640" s="360"/>
    </row>
    <row r="641" spans="1:14" ht="20.100000000000001" customHeight="1" thickBot="1" x14ac:dyDescent="0.2">
      <c r="A641" s="134"/>
      <c r="B641" s="135"/>
      <c r="C641" s="136"/>
      <c r="D641" s="136"/>
      <c r="E641" s="136"/>
      <c r="F641" s="137"/>
      <c r="G641" s="138"/>
      <c r="H641" s="139"/>
      <c r="I641" s="140"/>
      <c r="J641" s="389">
        <f t="shared" si="28"/>
        <v>0</v>
      </c>
      <c r="K641" s="390"/>
      <c r="L641" s="391">
        <f t="shared" si="29"/>
        <v>0</v>
      </c>
      <c r="M641" s="392"/>
      <c r="N641" s="392"/>
    </row>
    <row r="642" spans="1:14" ht="20.100000000000001" customHeight="1" x14ac:dyDescent="0.15">
      <c r="G642" s="314">
        <v>15</v>
      </c>
    </row>
    <row r="643" spans="1:14" ht="20.100000000000001" customHeight="1" x14ac:dyDescent="0.15"/>
    <row r="644" spans="1:14" ht="20.100000000000001" customHeight="1" x14ac:dyDescent="0.15"/>
    <row r="645" spans="1:14" ht="20.100000000000001" customHeight="1" thickBot="1" x14ac:dyDescent="0.25">
      <c r="B645" s="396"/>
      <c r="C645" s="396"/>
      <c r="D645" s="396"/>
      <c r="E645" s="396"/>
      <c r="F645" s="396"/>
      <c r="G645" s="396"/>
      <c r="H645" s="396"/>
      <c r="I645" s="396"/>
      <c r="J645" s="396"/>
      <c r="M645" s="143"/>
      <c r="N645" s="143"/>
    </row>
    <row r="646" spans="1:14" ht="20.100000000000001" customHeight="1" thickTop="1" thickBot="1" x14ac:dyDescent="0.2">
      <c r="A646" s="297" t="s">
        <v>115</v>
      </c>
      <c r="B646" s="393" t="s">
        <v>118</v>
      </c>
      <c r="C646" s="394"/>
      <c r="D646" s="394"/>
      <c r="E646" s="394"/>
      <c r="F646" s="395"/>
      <c r="G646" s="300" t="s">
        <v>78</v>
      </c>
      <c r="H646" s="299" t="s">
        <v>79</v>
      </c>
      <c r="I646" s="299"/>
      <c r="J646" s="365" t="s">
        <v>80</v>
      </c>
      <c r="K646" s="366"/>
      <c r="L646" s="386" t="s">
        <v>117</v>
      </c>
      <c r="M646" s="388"/>
      <c r="N646" s="388"/>
    </row>
    <row r="647" spans="1:14" ht="20.100000000000001" customHeight="1" x14ac:dyDescent="0.15">
      <c r="A647" s="106"/>
      <c r="B647" s="107"/>
      <c r="C647" s="108"/>
      <c r="D647" s="108"/>
      <c r="E647" s="108"/>
      <c r="F647" s="109"/>
      <c r="G647" s="110"/>
      <c r="H647" s="111"/>
      <c r="I647" s="142"/>
      <c r="J647" s="367">
        <f t="shared" ref="J647:J681" si="30">IF(G647=1,0,I647)</f>
        <v>0</v>
      </c>
      <c r="K647" s="368"/>
      <c r="L647" s="361">
        <f t="shared" ref="L647:L681" si="31">G647*I647</f>
        <v>0</v>
      </c>
      <c r="M647" s="362"/>
      <c r="N647" s="362"/>
    </row>
    <row r="648" spans="1:14" ht="20.100000000000001" customHeight="1" x14ac:dyDescent="0.15">
      <c r="A648" s="113"/>
      <c r="B648" s="114"/>
      <c r="C648" s="115"/>
      <c r="D648" s="115"/>
      <c r="E648" s="115"/>
      <c r="F648" s="116"/>
      <c r="G648" s="117"/>
      <c r="H648" s="118"/>
      <c r="I648" s="119"/>
      <c r="J648" s="357">
        <f t="shared" si="30"/>
        <v>0</v>
      </c>
      <c r="K648" s="358"/>
      <c r="L648" s="359">
        <f t="shared" si="31"/>
        <v>0</v>
      </c>
      <c r="M648" s="360"/>
      <c r="N648" s="360"/>
    </row>
    <row r="649" spans="1:14" ht="20.100000000000001" customHeight="1" x14ac:dyDescent="0.15">
      <c r="A649" s="113"/>
      <c r="B649" s="114"/>
      <c r="C649" s="115"/>
      <c r="D649" s="115"/>
      <c r="E649" s="115"/>
      <c r="F649" s="116"/>
      <c r="G649" s="117"/>
      <c r="H649" s="118"/>
      <c r="I649" s="119"/>
      <c r="J649" s="357">
        <f t="shared" si="30"/>
        <v>0</v>
      </c>
      <c r="K649" s="358"/>
      <c r="L649" s="359">
        <f t="shared" si="31"/>
        <v>0</v>
      </c>
      <c r="M649" s="360"/>
      <c r="N649" s="360"/>
    </row>
    <row r="650" spans="1:14" ht="20.100000000000001" customHeight="1" x14ac:dyDescent="0.15">
      <c r="A650" s="113"/>
      <c r="B650" s="114"/>
      <c r="C650" s="115"/>
      <c r="D650" s="115"/>
      <c r="E650" s="115"/>
      <c r="F650" s="116"/>
      <c r="G650" s="117"/>
      <c r="H650" s="118"/>
      <c r="I650" s="119"/>
      <c r="J650" s="357">
        <f t="shared" si="30"/>
        <v>0</v>
      </c>
      <c r="K650" s="358"/>
      <c r="L650" s="359">
        <f t="shared" si="31"/>
        <v>0</v>
      </c>
      <c r="M650" s="360"/>
      <c r="N650" s="360"/>
    </row>
    <row r="651" spans="1:14" ht="20.100000000000001" customHeight="1" x14ac:dyDescent="0.15">
      <c r="A651" s="120"/>
      <c r="B651" s="121"/>
      <c r="C651" s="122"/>
      <c r="D651" s="122"/>
      <c r="E651" s="122"/>
      <c r="F651" s="123"/>
      <c r="G651" s="124"/>
      <c r="H651" s="125"/>
      <c r="I651" s="126"/>
      <c r="J651" s="349">
        <f t="shared" si="30"/>
        <v>0</v>
      </c>
      <c r="K651" s="350"/>
      <c r="L651" s="351">
        <f t="shared" si="31"/>
        <v>0</v>
      </c>
      <c r="M651" s="352"/>
      <c r="N651" s="352"/>
    </row>
    <row r="652" spans="1:14" ht="20.100000000000001" customHeight="1" x14ac:dyDescent="0.15">
      <c r="A652" s="127"/>
      <c r="B652" s="128"/>
      <c r="C652" s="129"/>
      <c r="D652" s="129"/>
      <c r="E652" s="129"/>
      <c r="F652" s="130"/>
      <c r="G652" s="131"/>
      <c r="H652" s="132"/>
      <c r="I652" s="133"/>
      <c r="J652" s="353">
        <f t="shared" si="30"/>
        <v>0</v>
      </c>
      <c r="K652" s="354"/>
      <c r="L652" s="355">
        <f t="shared" si="31"/>
        <v>0</v>
      </c>
      <c r="M652" s="356"/>
      <c r="N652" s="356"/>
    </row>
    <row r="653" spans="1:14" ht="20.100000000000001" customHeight="1" x14ac:dyDescent="0.15">
      <c r="A653" s="113"/>
      <c r="B653" s="114"/>
      <c r="C653" s="115"/>
      <c r="D653" s="115"/>
      <c r="E653" s="115"/>
      <c r="F653" s="116"/>
      <c r="G653" s="117"/>
      <c r="H653" s="118"/>
      <c r="I653" s="119"/>
      <c r="J653" s="357">
        <f t="shared" si="30"/>
        <v>0</v>
      </c>
      <c r="K653" s="358"/>
      <c r="L653" s="359">
        <f t="shared" si="31"/>
        <v>0</v>
      </c>
      <c r="M653" s="360"/>
      <c r="N653" s="360"/>
    </row>
    <row r="654" spans="1:14" ht="20.100000000000001" customHeight="1" x14ac:dyDescent="0.15">
      <c r="A654" s="113"/>
      <c r="B654" s="114"/>
      <c r="C654" s="115"/>
      <c r="D654" s="115"/>
      <c r="E654" s="115"/>
      <c r="F654" s="116"/>
      <c r="G654" s="117"/>
      <c r="H654" s="118"/>
      <c r="I654" s="119"/>
      <c r="J654" s="357">
        <f t="shared" si="30"/>
        <v>0</v>
      </c>
      <c r="K654" s="358"/>
      <c r="L654" s="359">
        <f t="shared" si="31"/>
        <v>0</v>
      </c>
      <c r="M654" s="360"/>
      <c r="N654" s="360"/>
    </row>
    <row r="655" spans="1:14" ht="20.100000000000001" customHeight="1" x14ac:dyDescent="0.15">
      <c r="A655" s="113"/>
      <c r="B655" s="114"/>
      <c r="C655" s="115"/>
      <c r="D655" s="115"/>
      <c r="E655" s="115"/>
      <c r="F655" s="116"/>
      <c r="G655" s="117"/>
      <c r="H655" s="118"/>
      <c r="I655" s="119"/>
      <c r="J655" s="357">
        <f t="shared" si="30"/>
        <v>0</v>
      </c>
      <c r="K655" s="358"/>
      <c r="L655" s="359">
        <f t="shared" si="31"/>
        <v>0</v>
      </c>
      <c r="M655" s="360"/>
      <c r="N655" s="360"/>
    </row>
    <row r="656" spans="1:14" ht="20.100000000000001" customHeight="1" x14ac:dyDescent="0.15">
      <c r="A656" s="120"/>
      <c r="B656" s="121"/>
      <c r="C656" s="122"/>
      <c r="D656" s="122"/>
      <c r="E656" s="122"/>
      <c r="F656" s="123"/>
      <c r="G656" s="124"/>
      <c r="H656" s="125"/>
      <c r="I656" s="126"/>
      <c r="J656" s="349">
        <f t="shared" si="30"/>
        <v>0</v>
      </c>
      <c r="K656" s="350"/>
      <c r="L656" s="351">
        <f t="shared" si="31"/>
        <v>0</v>
      </c>
      <c r="M656" s="352"/>
      <c r="N656" s="352"/>
    </row>
    <row r="657" spans="1:14" ht="20.100000000000001" customHeight="1" x14ac:dyDescent="0.15">
      <c r="A657" s="127"/>
      <c r="B657" s="128"/>
      <c r="C657" s="129"/>
      <c r="D657" s="129"/>
      <c r="E657" s="129"/>
      <c r="F657" s="130"/>
      <c r="G657" s="131"/>
      <c r="H657" s="132"/>
      <c r="I657" s="133"/>
      <c r="J657" s="353">
        <f t="shared" si="30"/>
        <v>0</v>
      </c>
      <c r="K657" s="354"/>
      <c r="L657" s="355">
        <f t="shared" si="31"/>
        <v>0</v>
      </c>
      <c r="M657" s="356"/>
      <c r="N657" s="356"/>
    </row>
    <row r="658" spans="1:14" ht="20.100000000000001" customHeight="1" x14ac:dyDescent="0.15">
      <c r="A658" s="113"/>
      <c r="B658" s="114"/>
      <c r="C658" s="115"/>
      <c r="D658" s="115"/>
      <c r="E658" s="115"/>
      <c r="F658" s="116"/>
      <c r="G658" s="117"/>
      <c r="H658" s="118"/>
      <c r="I658" s="119"/>
      <c r="J658" s="357">
        <f t="shared" si="30"/>
        <v>0</v>
      </c>
      <c r="K658" s="358"/>
      <c r="L658" s="359">
        <f t="shared" si="31"/>
        <v>0</v>
      </c>
      <c r="M658" s="360"/>
      <c r="N658" s="360"/>
    </row>
    <row r="659" spans="1:14" ht="20.100000000000001" customHeight="1" x14ac:dyDescent="0.15">
      <c r="A659" s="113"/>
      <c r="B659" s="114"/>
      <c r="C659" s="115"/>
      <c r="D659" s="115"/>
      <c r="E659" s="115"/>
      <c r="F659" s="116"/>
      <c r="G659" s="117"/>
      <c r="H659" s="118"/>
      <c r="I659" s="119"/>
      <c r="J659" s="357">
        <f t="shared" si="30"/>
        <v>0</v>
      </c>
      <c r="K659" s="358"/>
      <c r="L659" s="359">
        <f t="shared" si="31"/>
        <v>0</v>
      </c>
      <c r="M659" s="360"/>
      <c r="N659" s="360"/>
    </row>
    <row r="660" spans="1:14" ht="20.100000000000001" customHeight="1" x14ac:dyDescent="0.15">
      <c r="A660" s="113"/>
      <c r="B660" s="114"/>
      <c r="C660" s="115"/>
      <c r="D660" s="115"/>
      <c r="E660" s="115"/>
      <c r="F660" s="116"/>
      <c r="G660" s="117"/>
      <c r="H660" s="118"/>
      <c r="I660" s="119"/>
      <c r="J660" s="357">
        <f t="shared" si="30"/>
        <v>0</v>
      </c>
      <c r="K660" s="358"/>
      <c r="L660" s="359">
        <f t="shared" si="31"/>
        <v>0</v>
      </c>
      <c r="M660" s="360"/>
      <c r="N660" s="360"/>
    </row>
    <row r="661" spans="1:14" ht="20.100000000000001" customHeight="1" x14ac:dyDescent="0.15">
      <c r="A661" s="120"/>
      <c r="B661" s="121"/>
      <c r="C661" s="122"/>
      <c r="D661" s="122"/>
      <c r="E661" s="122"/>
      <c r="F661" s="123"/>
      <c r="G661" s="124"/>
      <c r="H661" s="125"/>
      <c r="I661" s="126"/>
      <c r="J661" s="349">
        <f t="shared" si="30"/>
        <v>0</v>
      </c>
      <c r="K661" s="350"/>
      <c r="L661" s="351">
        <f t="shared" si="31"/>
        <v>0</v>
      </c>
      <c r="M661" s="352"/>
      <c r="N661" s="352"/>
    </row>
    <row r="662" spans="1:14" ht="20.100000000000001" customHeight="1" x14ac:dyDescent="0.15">
      <c r="A662" s="127"/>
      <c r="B662" s="128"/>
      <c r="C662" s="129"/>
      <c r="D662" s="129"/>
      <c r="E662" s="129"/>
      <c r="F662" s="130"/>
      <c r="G662" s="131"/>
      <c r="H662" s="132"/>
      <c r="I662" s="133"/>
      <c r="J662" s="353">
        <f t="shared" si="30"/>
        <v>0</v>
      </c>
      <c r="K662" s="354"/>
      <c r="L662" s="355">
        <f t="shared" si="31"/>
        <v>0</v>
      </c>
      <c r="M662" s="356"/>
      <c r="N662" s="356"/>
    </row>
    <row r="663" spans="1:14" ht="20.100000000000001" customHeight="1" x14ac:dyDescent="0.15">
      <c r="A663" s="113"/>
      <c r="B663" s="114"/>
      <c r="C663" s="115"/>
      <c r="D663" s="115"/>
      <c r="E663" s="115"/>
      <c r="F663" s="116"/>
      <c r="G663" s="117"/>
      <c r="H663" s="118"/>
      <c r="I663" s="119"/>
      <c r="J663" s="357">
        <f t="shared" si="30"/>
        <v>0</v>
      </c>
      <c r="K663" s="358"/>
      <c r="L663" s="359">
        <f t="shared" si="31"/>
        <v>0</v>
      </c>
      <c r="M663" s="360"/>
      <c r="N663" s="360"/>
    </row>
    <row r="664" spans="1:14" ht="20.100000000000001" customHeight="1" x14ac:dyDescent="0.15">
      <c r="A664" s="113"/>
      <c r="B664" s="114"/>
      <c r="C664" s="115"/>
      <c r="D664" s="115"/>
      <c r="E664" s="115"/>
      <c r="F664" s="116"/>
      <c r="G664" s="117"/>
      <c r="H664" s="118"/>
      <c r="I664" s="119"/>
      <c r="J664" s="357">
        <f t="shared" si="30"/>
        <v>0</v>
      </c>
      <c r="K664" s="358"/>
      <c r="L664" s="359">
        <f t="shared" si="31"/>
        <v>0</v>
      </c>
      <c r="M664" s="360"/>
      <c r="N664" s="360"/>
    </row>
    <row r="665" spans="1:14" ht="20.100000000000001" customHeight="1" x14ac:dyDescent="0.15">
      <c r="A665" s="113"/>
      <c r="B665" s="114"/>
      <c r="C665" s="115"/>
      <c r="D665" s="115"/>
      <c r="E665" s="115"/>
      <c r="F665" s="116"/>
      <c r="G665" s="117"/>
      <c r="H665" s="118"/>
      <c r="I665" s="119"/>
      <c r="J665" s="357">
        <f t="shared" si="30"/>
        <v>0</v>
      </c>
      <c r="K665" s="358"/>
      <c r="L665" s="359">
        <f t="shared" si="31"/>
        <v>0</v>
      </c>
      <c r="M665" s="360"/>
      <c r="N665" s="360"/>
    </row>
    <row r="666" spans="1:14" ht="20.100000000000001" customHeight="1" x14ac:dyDescent="0.15">
      <c r="A666" s="120"/>
      <c r="B666" s="121"/>
      <c r="C666" s="122"/>
      <c r="D666" s="122"/>
      <c r="E666" s="122"/>
      <c r="F666" s="123"/>
      <c r="G666" s="124"/>
      <c r="H666" s="125"/>
      <c r="I666" s="126"/>
      <c r="J666" s="349">
        <f t="shared" si="30"/>
        <v>0</v>
      </c>
      <c r="K666" s="350"/>
      <c r="L666" s="351">
        <f t="shared" si="31"/>
        <v>0</v>
      </c>
      <c r="M666" s="352"/>
      <c r="N666" s="352"/>
    </row>
    <row r="667" spans="1:14" ht="20.100000000000001" customHeight="1" x14ac:dyDescent="0.15">
      <c r="A667" s="127"/>
      <c r="B667" s="128"/>
      <c r="C667" s="129"/>
      <c r="D667" s="129"/>
      <c r="E667" s="129"/>
      <c r="F667" s="130"/>
      <c r="G667" s="131"/>
      <c r="H667" s="132"/>
      <c r="I667" s="133"/>
      <c r="J667" s="353">
        <f t="shared" si="30"/>
        <v>0</v>
      </c>
      <c r="K667" s="354"/>
      <c r="L667" s="355">
        <f t="shared" si="31"/>
        <v>0</v>
      </c>
      <c r="M667" s="356"/>
      <c r="N667" s="356"/>
    </row>
    <row r="668" spans="1:14" ht="20.100000000000001" customHeight="1" x14ac:dyDescent="0.15">
      <c r="A668" s="113"/>
      <c r="B668" s="114"/>
      <c r="C668" s="115"/>
      <c r="D668" s="115"/>
      <c r="E668" s="115"/>
      <c r="F668" s="116"/>
      <c r="G668" s="117"/>
      <c r="H668" s="118"/>
      <c r="I668" s="119"/>
      <c r="J668" s="357">
        <f t="shared" si="30"/>
        <v>0</v>
      </c>
      <c r="K668" s="358"/>
      <c r="L668" s="359">
        <f t="shared" si="31"/>
        <v>0</v>
      </c>
      <c r="M668" s="360"/>
      <c r="N668" s="360"/>
    </row>
    <row r="669" spans="1:14" ht="20.100000000000001" customHeight="1" x14ac:dyDescent="0.15">
      <c r="A669" s="113"/>
      <c r="B669" s="114"/>
      <c r="C669" s="115"/>
      <c r="D669" s="115"/>
      <c r="E669" s="115"/>
      <c r="F669" s="116"/>
      <c r="G669" s="117"/>
      <c r="H669" s="118"/>
      <c r="I669" s="119"/>
      <c r="J669" s="357">
        <f t="shared" si="30"/>
        <v>0</v>
      </c>
      <c r="K669" s="358"/>
      <c r="L669" s="359">
        <f t="shared" si="31"/>
        <v>0</v>
      </c>
      <c r="M669" s="360"/>
      <c r="N669" s="360"/>
    </row>
    <row r="670" spans="1:14" ht="20.100000000000001" customHeight="1" x14ac:dyDescent="0.15">
      <c r="A670" s="113"/>
      <c r="B670" s="114"/>
      <c r="C670" s="115"/>
      <c r="D670" s="115"/>
      <c r="E670" s="115"/>
      <c r="F670" s="116"/>
      <c r="G670" s="117"/>
      <c r="H670" s="118"/>
      <c r="I670" s="119"/>
      <c r="J670" s="357">
        <f t="shared" si="30"/>
        <v>0</v>
      </c>
      <c r="K670" s="358"/>
      <c r="L670" s="359">
        <f t="shared" si="31"/>
        <v>0</v>
      </c>
      <c r="M670" s="360"/>
      <c r="N670" s="360"/>
    </row>
    <row r="671" spans="1:14" ht="20.100000000000001" customHeight="1" x14ac:dyDescent="0.15">
      <c r="A671" s="120"/>
      <c r="B671" s="121"/>
      <c r="C671" s="122"/>
      <c r="D671" s="122"/>
      <c r="E671" s="122"/>
      <c r="F671" s="123"/>
      <c r="G671" s="124"/>
      <c r="H671" s="125"/>
      <c r="I671" s="126"/>
      <c r="J671" s="349">
        <f t="shared" si="30"/>
        <v>0</v>
      </c>
      <c r="K671" s="350"/>
      <c r="L671" s="351">
        <f t="shared" si="31"/>
        <v>0</v>
      </c>
      <c r="M671" s="352"/>
      <c r="N671" s="352"/>
    </row>
    <row r="672" spans="1:14" ht="20.100000000000001" customHeight="1" x14ac:dyDescent="0.15">
      <c r="A672" s="127"/>
      <c r="B672" s="128"/>
      <c r="C672" s="129"/>
      <c r="D672" s="129"/>
      <c r="E672" s="129"/>
      <c r="F672" s="130"/>
      <c r="G672" s="131"/>
      <c r="H672" s="132"/>
      <c r="I672" s="133"/>
      <c r="J672" s="353">
        <f t="shared" si="30"/>
        <v>0</v>
      </c>
      <c r="K672" s="354"/>
      <c r="L672" s="355">
        <f t="shared" si="31"/>
        <v>0</v>
      </c>
      <c r="M672" s="356"/>
      <c r="N672" s="356"/>
    </row>
    <row r="673" spans="1:14" ht="20.100000000000001" customHeight="1" x14ac:dyDescent="0.15">
      <c r="A673" s="113"/>
      <c r="B673" s="114"/>
      <c r="C673" s="115"/>
      <c r="D673" s="115"/>
      <c r="E673" s="115"/>
      <c r="F673" s="116"/>
      <c r="G673" s="117"/>
      <c r="H673" s="118"/>
      <c r="I673" s="119"/>
      <c r="J673" s="357">
        <f t="shared" si="30"/>
        <v>0</v>
      </c>
      <c r="K673" s="358"/>
      <c r="L673" s="359">
        <f t="shared" si="31"/>
        <v>0</v>
      </c>
      <c r="M673" s="360"/>
      <c r="N673" s="360"/>
    </row>
    <row r="674" spans="1:14" ht="20.100000000000001" customHeight="1" x14ac:dyDescent="0.15">
      <c r="A674" s="113"/>
      <c r="B674" s="114"/>
      <c r="C674" s="115"/>
      <c r="D674" s="115"/>
      <c r="E674" s="115"/>
      <c r="F674" s="116"/>
      <c r="G674" s="117"/>
      <c r="H674" s="118"/>
      <c r="I674" s="119"/>
      <c r="J674" s="357">
        <f t="shared" si="30"/>
        <v>0</v>
      </c>
      <c r="K674" s="358"/>
      <c r="L674" s="359">
        <f t="shared" si="31"/>
        <v>0</v>
      </c>
      <c r="M674" s="360"/>
      <c r="N674" s="360"/>
    </row>
    <row r="675" spans="1:14" ht="20.100000000000001" customHeight="1" x14ac:dyDescent="0.15">
      <c r="A675" s="113"/>
      <c r="B675" s="114"/>
      <c r="C675" s="115"/>
      <c r="D675" s="115"/>
      <c r="E675" s="115"/>
      <c r="F675" s="116"/>
      <c r="G675" s="117"/>
      <c r="H675" s="118"/>
      <c r="I675" s="119"/>
      <c r="J675" s="357">
        <f t="shared" si="30"/>
        <v>0</v>
      </c>
      <c r="K675" s="358"/>
      <c r="L675" s="359">
        <f t="shared" si="31"/>
        <v>0</v>
      </c>
      <c r="M675" s="360"/>
      <c r="N675" s="360"/>
    </row>
    <row r="676" spans="1:14" ht="20.100000000000001" customHeight="1" x14ac:dyDescent="0.15">
      <c r="A676" s="120"/>
      <c r="B676" s="121"/>
      <c r="C676" s="122"/>
      <c r="D676" s="122"/>
      <c r="E676" s="122"/>
      <c r="F676" s="123"/>
      <c r="G676" s="124"/>
      <c r="H676" s="125"/>
      <c r="I676" s="126"/>
      <c r="J676" s="349">
        <f t="shared" si="30"/>
        <v>0</v>
      </c>
      <c r="K676" s="350"/>
      <c r="L676" s="351">
        <f t="shared" si="31"/>
        <v>0</v>
      </c>
      <c r="M676" s="352"/>
      <c r="N676" s="352"/>
    </row>
    <row r="677" spans="1:14" ht="20.100000000000001" customHeight="1" x14ac:dyDescent="0.15">
      <c r="A677" s="127"/>
      <c r="B677" s="128"/>
      <c r="C677" s="129"/>
      <c r="D677" s="129"/>
      <c r="E677" s="129"/>
      <c r="F677" s="130"/>
      <c r="G677" s="131"/>
      <c r="H677" s="132"/>
      <c r="I677" s="133"/>
      <c r="J677" s="353">
        <f t="shared" si="30"/>
        <v>0</v>
      </c>
      <c r="K677" s="354"/>
      <c r="L677" s="355">
        <f t="shared" si="31"/>
        <v>0</v>
      </c>
      <c r="M677" s="356"/>
      <c r="N677" s="356"/>
    </row>
    <row r="678" spans="1:14" ht="20.100000000000001" customHeight="1" x14ac:dyDescent="0.15">
      <c r="A678" s="113"/>
      <c r="B678" s="114"/>
      <c r="C678" s="115"/>
      <c r="D678" s="115"/>
      <c r="E678" s="115"/>
      <c r="F678" s="116"/>
      <c r="G678" s="117"/>
      <c r="H678" s="118"/>
      <c r="I678" s="119"/>
      <c r="J678" s="357">
        <f t="shared" si="30"/>
        <v>0</v>
      </c>
      <c r="K678" s="358"/>
      <c r="L678" s="359">
        <f t="shared" si="31"/>
        <v>0</v>
      </c>
      <c r="M678" s="360"/>
      <c r="N678" s="360"/>
    </row>
    <row r="679" spans="1:14" ht="20.100000000000001" customHeight="1" x14ac:dyDescent="0.15">
      <c r="A679" s="113"/>
      <c r="B679" s="114"/>
      <c r="C679" s="115"/>
      <c r="D679" s="115"/>
      <c r="E679" s="115"/>
      <c r="F679" s="116"/>
      <c r="G679" s="117"/>
      <c r="H679" s="118"/>
      <c r="I679" s="119"/>
      <c r="J679" s="357">
        <f t="shared" si="30"/>
        <v>0</v>
      </c>
      <c r="K679" s="358"/>
      <c r="L679" s="359">
        <f t="shared" si="31"/>
        <v>0</v>
      </c>
      <c r="M679" s="360"/>
      <c r="N679" s="360"/>
    </row>
    <row r="680" spans="1:14" ht="20.100000000000001" customHeight="1" x14ac:dyDescent="0.15">
      <c r="A680" s="113"/>
      <c r="B680" s="114"/>
      <c r="C680" s="115"/>
      <c r="D680" s="115"/>
      <c r="E680" s="115"/>
      <c r="F680" s="116"/>
      <c r="G680" s="117"/>
      <c r="H680" s="118"/>
      <c r="I680" s="119"/>
      <c r="J680" s="357">
        <f t="shared" si="30"/>
        <v>0</v>
      </c>
      <c r="K680" s="358"/>
      <c r="L680" s="359">
        <f t="shared" si="31"/>
        <v>0</v>
      </c>
      <c r="M680" s="360"/>
      <c r="N680" s="360"/>
    </row>
    <row r="681" spans="1:14" ht="20.100000000000001" customHeight="1" thickBot="1" x14ac:dyDescent="0.2">
      <c r="A681" s="134"/>
      <c r="B681" s="135"/>
      <c r="C681" s="136"/>
      <c r="D681" s="136"/>
      <c r="E681" s="136"/>
      <c r="F681" s="137"/>
      <c r="G681" s="138"/>
      <c r="H681" s="139"/>
      <c r="I681" s="140"/>
      <c r="J681" s="389">
        <f t="shared" si="30"/>
        <v>0</v>
      </c>
      <c r="K681" s="390"/>
      <c r="L681" s="391">
        <f t="shared" si="31"/>
        <v>0</v>
      </c>
      <c r="M681" s="392"/>
      <c r="N681" s="392"/>
    </row>
    <row r="682" spans="1:14" ht="20.100000000000001" customHeight="1" x14ac:dyDescent="0.15">
      <c r="G682" s="314">
        <v>16</v>
      </c>
    </row>
  </sheetData>
  <sheetProtection algorithmName="SHA-512" hashValue="+HhZS1HPE/w0wOLRFn/c1mCsRJTC5/MbW4iqj9Hh9UGXpLHAg7h0Pt+bRI/P7L0U/5pwKBa9bACm0kb9QnFhmw==" saltValue="w+D3v8nVXebeDf6Gyl6ZMg==" spinCount="100000" sheet="1" objects="1" scenarios="1" formatCells="0" formatColumns="0" formatRows="0"/>
  <protectedRanges>
    <protectedRange sqref="C5:H7 D11:F11 L1:N1 L2:N2 D13:H15 A19:N43 A45:N45 A47:N81 A85:N85 A87:N121 A125:N125 A127:N161 A165:N165 A167:N201 A205:N205 A207:N241 A245:N245 A247:N281 A285:N285 A287:N321" name="範囲1" securityDescriptor="O:WDG:WDD:(A;;CC;;;WD)"/>
  </protectedRanges>
  <mergeCells count="1255">
    <mergeCell ref="J680:K680"/>
    <mergeCell ref="L680:N680"/>
    <mergeCell ref="J681:K681"/>
    <mergeCell ref="L681:N681"/>
    <mergeCell ref="J677:K677"/>
    <mergeCell ref="L677:N677"/>
    <mergeCell ref="J678:K678"/>
    <mergeCell ref="L678:N678"/>
    <mergeCell ref="J679:K679"/>
    <mergeCell ref="L679:N679"/>
    <mergeCell ref="J674:K674"/>
    <mergeCell ref="L674:N674"/>
    <mergeCell ref="J675:K675"/>
    <mergeCell ref="L675:N675"/>
    <mergeCell ref="J676:K676"/>
    <mergeCell ref="L676:N676"/>
    <mergeCell ref="J671:K671"/>
    <mergeCell ref="L671:N671"/>
    <mergeCell ref="J672:K672"/>
    <mergeCell ref="L672:N672"/>
    <mergeCell ref="J673:K673"/>
    <mergeCell ref="L673:N673"/>
    <mergeCell ref="J668:K668"/>
    <mergeCell ref="L668:N668"/>
    <mergeCell ref="J669:K669"/>
    <mergeCell ref="L669:N669"/>
    <mergeCell ref="J670:K670"/>
    <mergeCell ref="L670:N670"/>
    <mergeCell ref="J665:K665"/>
    <mergeCell ref="L665:N665"/>
    <mergeCell ref="J666:K666"/>
    <mergeCell ref="L666:N666"/>
    <mergeCell ref="J667:K667"/>
    <mergeCell ref="L667:N667"/>
    <mergeCell ref="J662:K662"/>
    <mergeCell ref="L662:N662"/>
    <mergeCell ref="J663:K663"/>
    <mergeCell ref="L663:N663"/>
    <mergeCell ref="J664:K664"/>
    <mergeCell ref="L664:N664"/>
    <mergeCell ref="J659:K659"/>
    <mergeCell ref="L659:N659"/>
    <mergeCell ref="J660:K660"/>
    <mergeCell ref="L660:N660"/>
    <mergeCell ref="J661:K661"/>
    <mergeCell ref="L661:N661"/>
    <mergeCell ref="J656:K656"/>
    <mergeCell ref="L656:N656"/>
    <mergeCell ref="J657:K657"/>
    <mergeCell ref="L657:N657"/>
    <mergeCell ref="J658:K658"/>
    <mergeCell ref="L658:N658"/>
    <mergeCell ref="J653:K653"/>
    <mergeCell ref="L653:N653"/>
    <mergeCell ref="J654:K654"/>
    <mergeCell ref="L654:N654"/>
    <mergeCell ref="J655:K655"/>
    <mergeCell ref="L655:N655"/>
    <mergeCell ref="J650:K650"/>
    <mergeCell ref="L650:N650"/>
    <mergeCell ref="J651:K651"/>
    <mergeCell ref="L651:N651"/>
    <mergeCell ref="J652:K652"/>
    <mergeCell ref="L652:N652"/>
    <mergeCell ref="J647:K647"/>
    <mergeCell ref="L647:N647"/>
    <mergeCell ref="J648:K648"/>
    <mergeCell ref="L648:N648"/>
    <mergeCell ref="J649:K649"/>
    <mergeCell ref="L649:N649"/>
    <mergeCell ref="J640:K640"/>
    <mergeCell ref="L640:N640"/>
    <mergeCell ref="J641:K641"/>
    <mergeCell ref="L641:N641"/>
    <mergeCell ref="B645:J645"/>
    <mergeCell ref="B646:F646"/>
    <mergeCell ref="J646:K646"/>
    <mergeCell ref="L646:N646"/>
    <mergeCell ref="J637:K637"/>
    <mergeCell ref="L637:N637"/>
    <mergeCell ref="J638:K638"/>
    <mergeCell ref="L638:N638"/>
    <mergeCell ref="J639:K639"/>
    <mergeCell ref="L639:N639"/>
    <mergeCell ref="J634:K634"/>
    <mergeCell ref="L634:N634"/>
    <mergeCell ref="J635:K635"/>
    <mergeCell ref="L635:N635"/>
    <mergeCell ref="J636:K636"/>
    <mergeCell ref="L636:N636"/>
    <mergeCell ref="J631:K631"/>
    <mergeCell ref="L631:N631"/>
    <mergeCell ref="J632:K632"/>
    <mergeCell ref="L632:N632"/>
    <mergeCell ref="J633:K633"/>
    <mergeCell ref="L633:N633"/>
    <mergeCell ref="J628:K628"/>
    <mergeCell ref="L628:N628"/>
    <mergeCell ref="J629:K629"/>
    <mergeCell ref="L629:N629"/>
    <mergeCell ref="J630:K630"/>
    <mergeCell ref="L630:N630"/>
    <mergeCell ref="J625:K625"/>
    <mergeCell ref="L625:N625"/>
    <mergeCell ref="J626:K626"/>
    <mergeCell ref="L626:N626"/>
    <mergeCell ref="J627:K627"/>
    <mergeCell ref="L627:N627"/>
    <mergeCell ref="J622:K622"/>
    <mergeCell ref="L622:N622"/>
    <mergeCell ref="J623:K623"/>
    <mergeCell ref="L623:N623"/>
    <mergeCell ref="J624:K624"/>
    <mergeCell ref="L624:N624"/>
    <mergeCell ref="J619:K619"/>
    <mergeCell ref="L619:N619"/>
    <mergeCell ref="J620:K620"/>
    <mergeCell ref="L620:N620"/>
    <mergeCell ref="J621:K621"/>
    <mergeCell ref="L621:N621"/>
    <mergeCell ref="J616:K616"/>
    <mergeCell ref="L616:N616"/>
    <mergeCell ref="J617:K617"/>
    <mergeCell ref="L617:N617"/>
    <mergeCell ref="J618:K618"/>
    <mergeCell ref="L618:N618"/>
    <mergeCell ref="J613:K613"/>
    <mergeCell ref="L613:N613"/>
    <mergeCell ref="J614:K614"/>
    <mergeCell ref="L614:N614"/>
    <mergeCell ref="J615:K615"/>
    <mergeCell ref="L615:N615"/>
    <mergeCell ref="J610:K610"/>
    <mergeCell ref="L610:N610"/>
    <mergeCell ref="J611:K611"/>
    <mergeCell ref="L611:N611"/>
    <mergeCell ref="J612:K612"/>
    <mergeCell ref="L612:N612"/>
    <mergeCell ref="J607:K607"/>
    <mergeCell ref="L607:N607"/>
    <mergeCell ref="J608:K608"/>
    <mergeCell ref="L608:N608"/>
    <mergeCell ref="J609:K609"/>
    <mergeCell ref="L609:N609"/>
    <mergeCell ref="J600:K600"/>
    <mergeCell ref="L600:N600"/>
    <mergeCell ref="J601:K601"/>
    <mergeCell ref="L601:N601"/>
    <mergeCell ref="B605:J605"/>
    <mergeCell ref="B606:F606"/>
    <mergeCell ref="J606:K606"/>
    <mergeCell ref="L606:N606"/>
    <mergeCell ref="J597:K597"/>
    <mergeCell ref="L597:N597"/>
    <mergeCell ref="J598:K598"/>
    <mergeCell ref="L598:N598"/>
    <mergeCell ref="J599:K599"/>
    <mergeCell ref="L599:N599"/>
    <mergeCell ref="J594:K594"/>
    <mergeCell ref="L594:N594"/>
    <mergeCell ref="J595:K595"/>
    <mergeCell ref="L595:N595"/>
    <mergeCell ref="J596:K596"/>
    <mergeCell ref="L596:N596"/>
    <mergeCell ref="J591:K591"/>
    <mergeCell ref="L591:N591"/>
    <mergeCell ref="J592:K592"/>
    <mergeCell ref="L592:N592"/>
    <mergeCell ref="J593:K593"/>
    <mergeCell ref="L593:N593"/>
    <mergeCell ref="J588:K588"/>
    <mergeCell ref="L588:N588"/>
    <mergeCell ref="J589:K589"/>
    <mergeCell ref="L589:N589"/>
    <mergeCell ref="J590:K590"/>
    <mergeCell ref="L590:N590"/>
    <mergeCell ref="J585:K585"/>
    <mergeCell ref="L585:N585"/>
    <mergeCell ref="J586:K586"/>
    <mergeCell ref="L586:N586"/>
    <mergeCell ref="J587:K587"/>
    <mergeCell ref="L587:N587"/>
    <mergeCell ref="J582:K582"/>
    <mergeCell ref="L582:N582"/>
    <mergeCell ref="J583:K583"/>
    <mergeCell ref="L583:N583"/>
    <mergeCell ref="J584:K584"/>
    <mergeCell ref="L584:N584"/>
    <mergeCell ref="J579:K579"/>
    <mergeCell ref="L579:N579"/>
    <mergeCell ref="J580:K580"/>
    <mergeCell ref="L580:N580"/>
    <mergeCell ref="J581:K581"/>
    <mergeCell ref="L581:N581"/>
    <mergeCell ref="J576:K576"/>
    <mergeCell ref="L576:N576"/>
    <mergeCell ref="J577:K577"/>
    <mergeCell ref="L577:N577"/>
    <mergeCell ref="J578:K578"/>
    <mergeCell ref="L578:N578"/>
    <mergeCell ref="J573:K573"/>
    <mergeCell ref="L573:N573"/>
    <mergeCell ref="J574:K574"/>
    <mergeCell ref="L574:N574"/>
    <mergeCell ref="J575:K575"/>
    <mergeCell ref="L575:N575"/>
    <mergeCell ref="J570:K570"/>
    <mergeCell ref="L570:N570"/>
    <mergeCell ref="J571:K571"/>
    <mergeCell ref="L571:N571"/>
    <mergeCell ref="J572:K572"/>
    <mergeCell ref="L572:N572"/>
    <mergeCell ref="J567:K567"/>
    <mergeCell ref="L567:N567"/>
    <mergeCell ref="J568:K568"/>
    <mergeCell ref="L568:N568"/>
    <mergeCell ref="J569:K569"/>
    <mergeCell ref="L569:N569"/>
    <mergeCell ref="J560:K560"/>
    <mergeCell ref="L560:N560"/>
    <mergeCell ref="J561:K561"/>
    <mergeCell ref="L561:N561"/>
    <mergeCell ref="B565:J565"/>
    <mergeCell ref="B566:F566"/>
    <mergeCell ref="J566:K566"/>
    <mergeCell ref="L566:N566"/>
    <mergeCell ref="J557:K557"/>
    <mergeCell ref="L557:N557"/>
    <mergeCell ref="J558:K558"/>
    <mergeCell ref="L558:N558"/>
    <mergeCell ref="J559:K559"/>
    <mergeCell ref="L559:N559"/>
    <mergeCell ref="J554:K554"/>
    <mergeCell ref="L554:N554"/>
    <mergeCell ref="J555:K555"/>
    <mergeCell ref="L555:N555"/>
    <mergeCell ref="J556:K556"/>
    <mergeCell ref="L556:N556"/>
    <mergeCell ref="J551:K551"/>
    <mergeCell ref="L551:N551"/>
    <mergeCell ref="J552:K552"/>
    <mergeCell ref="L552:N552"/>
    <mergeCell ref="J553:K553"/>
    <mergeCell ref="L553:N553"/>
    <mergeCell ref="J548:K548"/>
    <mergeCell ref="L548:N548"/>
    <mergeCell ref="J549:K549"/>
    <mergeCell ref="L549:N549"/>
    <mergeCell ref="J550:K550"/>
    <mergeCell ref="L550:N550"/>
    <mergeCell ref="J545:K545"/>
    <mergeCell ref="L545:N545"/>
    <mergeCell ref="J546:K546"/>
    <mergeCell ref="L546:N546"/>
    <mergeCell ref="J547:K547"/>
    <mergeCell ref="L547:N547"/>
    <mergeCell ref="J542:K542"/>
    <mergeCell ref="L542:N542"/>
    <mergeCell ref="J543:K543"/>
    <mergeCell ref="L543:N543"/>
    <mergeCell ref="J544:K544"/>
    <mergeCell ref="L544:N544"/>
    <mergeCell ref="J539:K539"/>
    <mergeCell ref="L539:N539"/>
    <mergeCell ref="J540:K540"/>
    <mergeCell ref="L540:N540"/>
    <mergeCell ref="J541:K541"/>
    <mergeCell ref="L541:N541"/>
    <mergeCell ref="J536:K536"/>
    <mergeCell ref="L536:N536"/>
    <mergeCell ref="J537:K537"/>
    <mergeCell ref="L537:N537"/>
    <mergeCell ref="J538:K538"/>
    <mergeCell ref="L538:N538"/>
    <mergeCell ref="J533:K533"/>
    <mergeCell ref="L533:N533"/>
    <mergeCell ref="J534:K534"/>
    <mergeCell ref="L534:N534"/>
    <mergeCell ref="J535:K535"/>
    <mergeCell ref="L535:N535"/>
    <mergeCell ref="J530:K530"/>
    <mergeCell ref="L530:N530"/>
    <mergeCell ref="J531:K531"/>
    <mergeCell ref="L531:N531"/>
    <mergeCell ref="J532:K532"/>
    <mergeCell ref="L532:N532"/>
    <mergeCell ref="J527:K527"/>
    <mergeCell ref="L527:N527"/>
    <mergeCell ref="J528:K528"/>
    <mergeCell ref="L528:N528"/>
    <mergeCell ref="J529:K529"/>
    <mergeCell ref="L529:N529"/>
    <mergeCell ref="J520:K520"/>
    <mergeCell ref="L520:N520"/>
    <mergeCell ref="J521:K521"/>
    <mergeCell ref="L521:N521"/>
    <mergeCell ref="B525:J525"/>
    <mergeCell ref="B526:F526"/>
    <mergeCell ref="J526:K526"/>
    <mergeCell ref="L526:N526"/>
    <mergeCell ref="J517:K517"/>
    <mergeCell ref="L517:N517"/>
    <mergeCell ref="J518:K518"/>
    <mergeCell ref="L518:N518"/>
    <mergeCell ref="J519:K519"/>
    <mergeCell ref="L519:N519"/>
    <mergeCell ref="J514:K514"/>
    <mergeCell ref="L514:N514"/>
    <mergeCell ref="J515:K515"/>
    <mergeCell ref="L515:N515"/>
    <mergeCell ref="J516:K516"/>
    <mergeCell ref="L516:N516"/>
    <mergeCell ref="J511:K511"/>
    <mergeCell ref="L511:N511"/>
    <mergeCell ref="J512:K512"/>
    <mergeCell ref="L512:N512"/>
    <mergeCell ref="J513:K513"/>
    <mergeCell ref="L513:N513"/>
    <mergeCell ref="J508:K508"/>
    <mergeCell ref="L508:N508"/>
    <mergeCell ref="J509:K509"/>
    <mergeCell ref="L509:N509"/>
    <mergeCell ref="J510:K510"/>
    <mergeCell ref="L510:N510"/>
    <mergeCell ref="J505:K505"/>
    <mergeCell ref="L505:N505"/>
    <mergeCell ref="J506:K506"/>
    <mergeCell ref="L506:N506"/>
    <mergeCell ref="J507:K507"/>
    <mergeCell ref="L507:N507"/>
    <mergeCell ref="J502:K502"/>
    <mergeCell ref="L502:N502"/>
    <mergeCell ref="J503:K503"/>
    <mergeCell ref="L503:N503"/>
    <mergeCell ref="J504:K504"/>
    <mergeCell ref="L504:N504"/>
    <mergeCell ref="J499:K499"/>
    <mergeCell ref="L499:N499"/>
    <mergeCell ref="J500:K500"/>
    <mergeCell ref="L500:N500"/>
    <mergeCell ref="J501:K501"/>
    <mergeCell ref="L501:N501"/>
    <mergeCell ref="J496:K496"/>
    <mergeCell ref="L496:N496"/>
    <mergeCell ref="J497:K497"/>
    <mergeCell ref="L497:N497"/>
    <mergeCell ref="J498:K498"/>
    <mergeCell ref="L498:N498"/>
    <mergeCell ref="J493:K493"/>
    <mergeCell ref="L493:N493"/>
    <mergeCell ref="J494:K494"/>
    <mergeCell ref="L494:N494"/>
    <mergeCell ref="J495:K495"/>
    <mergeCell ref="L495:N495"/>
    <mergeCell ref="J490:K490"/>
    <mergeCell ref="L490:N490"/>
    <mergeCell ref="J491:K491"/>
    <mergeCell ref="L491:N491"/>
    <mergeCell ref="J492:K492"/>
    <mergeCell ref="L492:N492"/>
    <mergeCell ref="J487:K487"/>
    <mergeCell ref="L487:N487"/>
    <mergeCell ref="J488:K488"/>
    <mergeCell ref="L488:N488"/>
    <mergeCell ref="J489:K489"/>
    <mergeCell ref="L489:N489"/>
    <mergeCell ref="J480:K480"/>
    <mergeCell ref="L480:N480"/>
    <mergeCell ref="J481:K481"/>
    <mergeCell ref="L481:N481"/>
    <mergeCell ref="B485:J485"/>
    <mergeCell ref="B486:F486"/>
    <mergeCell ref="J486:K486"/>
    <mergeCell ref="L486:N486"/>
    <mergeCell ref="J477:K477"/>
    <mergeCell ref="L477:N477"/>
    <mergeCell ref="J478:K478"/>
    <mergeCell ref="L478:N478"/>
    <mergeCell ref="J479:K479"/>
    <mergeCell ref="L479:N479"/>
    <mergeCell ref="J474:K474"/>
    <mergeCell ref="L474:N474"/>
    <mergeCell ref="J475:K475"/>
    <mergeCell ref="L475:N475"/>
    <mergeCell ref="J476:K476"/>
    <mergeCell ref="L476:N476"/>
    <mergeCell ref="J471:K471"/>
    <mergeCell ref="L471:N471"/>
    <mergeCell ref="J472:K472"/>
    <mergeCell ref="L472:N472"/>
    <mergeCell ref="J473:K473"/>
    <mergeCell ref="L473:N473"/>
    <mergeCell ref="J468:K468"/>
    <mergeCell ref="L468:N468"/>
    <mergeCell ref="J469:K469"/>
    <mergeCell ref="L469:N469"/>
    <mergeCell ref="J470:K470"/>
    <mergeCell ref="L470:N470"/>
    <mergeCell ref="J465:K465"/>
    <mergeCell ref="L465:N465"/>
    <mergeCell ref="J466:K466"/>
    <mergeCell ref="L466:N466"/>
    <mergeCell ref="J467:K467"/>
    <mergeCell ref="L467:N467"/>
    <mergeCell ref="J462:K462"/>
    <mergeCell ref="L462:N462"/>
    <mergeCell ref="J463:K463"/>
    <mergeCell ref="L463:N463"/>
    <mergeCell ref="J464:K464"/>
    <mergeCell ref="L464:N464"/>
    <mergeCell ref="J459:K459"/>
    <mergeCell ref="L459:N459"/>
    <mergeCell ref="J460:K460"/>
    <mergeCell ref="L460:N460"/>
    <mergeCell ref="J461:K461"/>
    <mergeCell ref="L461:N461"/>
    <mergeCell ref="J456:K456"/>
    <mergeCell ref="L456:N456"/>
    <mergeCell ref="J457:K457"/>
    <mergeCell ref="L457:N457"/>
    <mergeCell ref="J458:K458"/>
    <mergeCell ref="L458:N458"/>
    <mergeCell ref="J453:K453"/>
    <mergeCell ref="L453:N453"/>
    <mergeCell ref="J454:K454"/>
    <mergeCell ref="L454:N454"/>
    <mergeCell ref="J455:K455"/>
    <mergeCell ref="L455:N455"/>
    <mergeCell ref="J450:K450"/>
    <mergeCell ref="L450:N450"/>
    <mergeCell ref="J451:K451"/>
    <mergeCell ref="L451:N451"/>
    <mergeCell ref="J452:K452"/>
    <mergeCell ref="L452:N452"/>
    <mergeCell ref="J447:K447"/>
    <mergeCell ref="L447:N447"/>
    <mergeCell ref="J448:K448"/>
    <mergeCell ref="L448:N448"/>
    <mergeCell ref="J449:K449"/>
    <mergeCell ref="L449:N449"/>
    <mergeCell ref="J440:K440"/>
    <mergeCell ref="L440:N440"/>
    <mergeCell ref="J441:K441"/>
    <mergeCell ref="L441:N441"/>
    <mergeCell ref="B445:J445"/>
    <mergeCell ref="B446:F446"/>
    <mergeCell ref="J446:K446"/>
    <mergeCell ref="L446:N446"/>
    <mergeCell ref="J437:K437"/>
    <mergeCell ref="L437:N437"/>
    <mergeCell ref="J438:K438"/>
    <mergeCell ref="L438:N438"/>
    <mergeCell ref="J439:K439"/>
    <mergeCell ref="L439:N439"/>
    <mergeCell ref="J434:K434"/>
    <mergeCell ref="L434:N434"/>
    <mergeCell ref="J435:K435"/>
    <mergeCell ref="L435:N435"/>
    <mergeCell ref="J436:K436"/>
    <mergeCell ref="L436:N436"/>
    <mergeCell ref="J431:K431"/>
    <mergeCell ref="L431:N431"/>
    <mergeCell ref="J432:K432"/>
    <mergeCell ref="L432:N432"/>
    <mergeCell ref="J433:K433"/>
    <mergeCell ref="L433:N433"/>
    <mergeCell ref="J428:K428"/>
    <mergeCell ref="L428:N428"/>
    <mergeCell ref="J429:K429"/>
    <mergeCell ref="L429:N429"/>
    <mergeCell ref="J430:K430"/>
    <mergeCell ref="L430:N430"/>
    <mergeCell ref="J425:K425"/>
    <mergeCell ref="L425:N425"/>
    <mergeCell ref="J426:K426"/>
    <mergeCell ref="L426:N426"/>
    <mergeCell ref="J427:K427"/>
    <mergeCell ref="L427:N427"/>
    <mergeCell ref="J422:K422"/>
    <mergeCell ref="L422:N422"/>
    <mergeCell ref="J423:K423"/>
    <mergeCell ref="L423:N423"/>
    <mergeCell ref="J424:K424"/>
    <mergeCell ref="L424:N424"/>
    <mergeCell ref="J419:K419"/>
    <mergeCell ref="L419:N419"/>
    <mergeCell ref="J420:K420"/>
    <mergeCell ref="L420:N420"/>
    <mergeCell ref="J421:K421"/>
    <mergeCell ref="L421:N421"/>
    <mergeCell ref="J416:K416"/>
    <mergeCell ref="L416:N416"/>
    <mergeCell ref="J417:K417"/>
    <mergeCell ref="L417:N417"/>
    <mergeCell ref="J418:K418"/>
    <mergeCell ref="L418:N418"/>
    <mergeCell ref="J413:K413"/>
    <mergeCell ref="L413:N413"/>
    <mergeCell ref="J414:K414"/>
    <mergeCell ref="L414:N414"/>
    <mergeCell ref="J415:K415"/>
    <mergeCell ref="L415:N415"/>
    <mergeCell ref="J410:K410"/>
    <mergeCell ref="L410:N410"/>
    <mergeCell ref="J411:K411"/>
    <mergeCell ref="L411:N411"/>
    <mergeCell ref="J412:K412"/>
    <mergeCell ref="L412:N412"/>
    <mergeCell ref="J407:K407"/>
    <mergeCell ref="L407:N407"/>
    <mergeCell ref="J408:K408"/>
    <mergeCell ref="L408:N408"/>
    <mergeCell ref="J409:K409"/>
    <mergeCell ref="L409:N409"/>
    <mergeCell ref="J400:K400"/>
    <mergeCell ref="L400:N400"/>
    <mergeCell ref="J401:K401"/>
    <mergeCell ref="L401:N401"/>
    <mergeCell ref="B405:J405"/>
    <mergeCell ref="B406:F406"/>
    <mergeCell ref="J406:K406"/>
    <mergeCell ref="L406:N406"/>
    <mergeCell ref="J397:K397"/>
    <mergeCell ref="L397:N397"/>
    <mergeCell ref="J398:K398"/>
    <mergeCell ref="L398:N398"/>
    <mergeCell ref="J399:K399"/>
    <mergeCell ref="L399:N399"/>
    <mergeCell ref="J394:K394"/>
    <mergeCell ref="L394:N394"/>
    <mergeCell ref="J395:K395"/>
    <mergeCell ref="L395:N395"/>
    <mergeCell ref="J396:K396"/>
    <mergeCell ref="L396:N396"/>
    <mergeCell ref="J391:K391"/>
    <mergeCell ref="L391:N391"/>
    <mergeCell ref="J392:K392"/>
    <mergeCell ref="L392:N392"/>
    <mergeCell ref="J393:K393"/>
    <mergeCell ref="L393:N393"/>
    <mergeCell ref="J388:K388"/>
    <mergeCell ref="L388:N388"/>
    <mergeCell ref="J389:K389"/>
    <mergeCell ref="L389:N389"/>
    <mergeCell ref="J390:K390"/>
    <mergeCell ref="L390:N390"/>
    <mergeCell ref="J385:K385"/>
    <mergeCell ref="L385:N385"/>
    <mergeCell ref="J386:K386"/>
    <mergeCell ref="L386:N386"/>
    <mergeCell ref="J387:K387"/>
    <mergeCell ref="L387:N387"/>
    <mergeCell ref="J382:K382"/>
    <mergeCell ref="L382:N382"/>
    <mergeCell ref="J383:K383"/>
    <mergeCell ref="L383:N383"/>
    <mergeCell ref="J384:K384"/>
    <mergeCell ref="L384:N384"/>
    <mergeCell ref="J379:K379"/>
    <mergeCell ref="L379:N379"/>
    <mergeCell ref="J380:K380"/>
    <mergeCell ref="L380:N380"/>
    <mergeCell ref="J381:K381"/>
    <mergeCell ref="L381:N381"/>
    <mergeCell ref="J376:K376"/>
    <mergeCell ref="L376:N376"/>
    <mergeCell ref="J377:K377"/>
    <mergeCell ref="L377:N377"/>
    <mergeCell ref="J378:K378"/>
    <mergeCell ref="L378:N378"/>
    <mergeCell ref="J373:K373"/>
    <mergeCell ref="L373:N373"/>
    <mergeCell ref="J374:K374"/>
    <mergeCell ref="L374:N374"/>
    <mergeCell ref="J375:K375"/>
    <mergeCell ref="L375:N375"/>
    <mergeCell ref="J370:K370"/>
    <mergeCell ref="L370:N370"/>
    <mergeCell ref="J371:K371"/>
    <mergeCell ref="L371:N371"/>
    <mergeCell ref="J372:K372"/>
    <mergeCell ref="L372:N372"/>
    <mergeCell ref="J367:K367"/>
    <mergeCell ref="L367:N367"/>
    <mergeCell ref="J368:K368"/>
    <mergeCell ref="L368:N368"/>
    <mergeCell ref="J369:K369"/>
    <mergeCell ref="L369:N369"/>
    <mergeCell ref="J360:K360"/>
    <mergeCell ref="L360:N360"/>
    <mergeCell ref="J361:K361"/>
    <mergeCell ref="L361:N361"/>
    <mergeCell ref="B365:J365"/>
    <mergeCell ref="B366:F366"/>
    <mergeCell ref="J366:K366"/>
    <mergeCell ref="L366:N366"/>
    <mergeCell ref="J357:K357"/>
    <mergeCell ref="L357:N357"/>
    <mergeCell ref="J358:K358"/>
    <mergeCell ref="L358:N358"/>
    <mergeCell ref="J359:K359"/>
    <mergeCell ref="L359:N359"/>
    <mergeCell ref="J354:K354"/>
    <mergeCell ref="L354:N354"/>
    <mergeCell ref="J355:K355"/>
    <mergeCell ref="L355:N355"/>
    <mergeCell ref="J356:K356"/>
    <mergeCell ref="L356:N356"/>
    <mergeCell ref="J351:K351"/>
    <mergeCell ref="L351:N351"/>
    <mergeCell ref="J352:K352"/>
    <mergeCell ref="L352:N352"/>
    <mergeCell ref="J353:K353"/>
    <mergeCell ref="L353:N353"/>
    <mergeCell ref="J348:K348"/>
    <mergeCell ref="L348:N348"/>
    <mergeCell ref="J349:K349"/>
    <mergeCell ref="L349:N349"/>
    <mergeCell ref="J350:K350"/>
    <mergeCell ref="L350:N350"/>
    <mergeCell ref="J345:K345"/>
    <mergeCell ref="L345:N345"/>
    <mergeCell ref="J346:K346"/>
    <mergeCell ref="L346:N346"/>
    <mergeCell ref="J347:K347"/>
    <mergeCell ref="L347:N347"/>
    <mergeCell ref="J342:K342"/>
    <mergeCell ref="L342:N342"/>
    <mergeCell ref="J343:K343"/>
    <mergeCell ref="L343:N343"/>
    <mergeCell ref="J344:K344"/>
    <mergeCell ref="L344:N344"/>
    <mergeCell ref="J339:K339"/>
    <mergeCell ref="L339:N339"/>
    <mergeCell ref="J340:K340"/>
    <mergeCell ref="L340:N340"/>
    <mergeCell ref="J341:K341"/>
    <mergeCell ref="L341:N341"/>
    <mergeCell ref="J336:K336"/>
    <mergeCell ref="L336:N336"/>
    <mergeCell ref="J337:K337"/>
    <mergeCell ref="L337:N337"/>
    <mergeCell ref="J338:K338"/>
    <mergeCell ref="L338:N338"/>
    <mergeCell ref="J333:K333"/>
    <mergeCell ref="L333:N333"/>
    <mergeCell ref="J334:K334"/>
    <mergeCell ref="L334:N334"/>
    <mergeCell ref="J335:K335"/>
    <mergeCell ref="L335:N335"/>
    <mergeCell ref="J330:K330"/>
    <mergeCell ref="L330:N330"/>
    <mergeCell ref="J331:K331"/>
    <mergeCell ref="L331:N331"/>
    <mergeCell ref="J332:K332"/>
    <mergeCell ref="L332:N332"/>
    <mergeCell ref="J327:K327"/>
    <mergeCell ref="L327:N327"/>
    <mergeCell ref="J328:K328"/>
    <mergeCell ref="L328:N328"/>
    <mergeCell ref="J329:K329"/>
    <mergeCell ref="L329:N329"/>
    <mergeCell ref="J320:K320"/>
    <mergeCell ref="L320:N320"/>
    <mergeCell ref="J321:K321"/>
    <mergeCell ref="L321:N321"/>
    <mergeCell ref="B325:J325"/>
    <mergeCell ref="B326:F326"/>
    <mergeCell ref="L326:N326"/>
    <mergeCell ref="J317:K317"/>
    <mergeCell ref="L317:N317"/>
    <mergeCell ref="J318:K318"/>
    <mergeCell ref="L318:N318"/>
    <mergeCell ref="J319:K319"/>
    <mergeCell ref="L319:N319"/>
    <mergeCell ref="J314:K314"/>
    <mergeCell ref="L314:N314"/>
    <mergeCell ref="J315:K315"/>
    <mergeCell ref="L315:N315"/>
    <mergeCell ref="J316:K316"/>
    <mergeCell ref="L316:N316"/>
    <mergeCell ref="J311:K311"/>
    <mergeCell ref="L311:N311"/>
    <mergeCell ref="J312:K312"/>
    <mergeCell ref="L312:N312"/>
    <mergeCell ref="J313:K313"/>
    <mergeCell ref="L313:N313"/>
    <mergeCell ref="J308:K308"/>
    <mergeCell ref="L308:N308"/>
    <mergeCell ref="J309:K309"/>
    <mergeCell ref="L309:N309"/>
    <mergeCell ref="J310:K310"/>
    <mergeCell ref="L310:N310"/>
    <mergeCell ref="J305:K305"/>
    <mergeCell ref="L305:N305"/>
    <mergeCell ref="J306:K306"/>
    <mergeCell ref="L306:N306"/>
    <mergeCell ref="J307:K307"/>
    <mergeCell ref="L307:N307"/>
    <mergeCell ref="J302:K302"/>
    <mergeCell ref="L302:N302"/>
    <mergeCell ref="J303:K303"/>
    <mergeCell ref="L303:N303"/>
    <mergeCell ref="J304:K304"/>
    <mergeCell ref="L304:N304"/>
    <mergeCell ref="J299:K299"/>
    <mergeCell ref="L299:N299"/>
    <mergeCell ref="J300:K300"/>
    <mergeCell ref="L300:N300"/>
    <mergeCell ref="J301:K301"/>
    <mergeCell ref="L301:N301"/>
    <mergeCell ref="J296:K296"/>
    <mergeCell ref="L296:N296"/>
    <mergeCell ref="J297:K297"/>
    <mergeCell ref="L297:N297"/>
    <mergeCell ref="J298:K298"/>
    <mergeCell ref="L298:N298"/>
    <mergeCell ref="J293:K293"/>
    <mergeCell ref="L293:N293"/>
    <mergeCell ref="J294:K294"/>
    <mergeCell ref="L294:N294"/>
    <mergeCell ref="J295:K295"/>
    <mergeCell ref="L295:N295"/>
    <mergeCell ref="J290:K290"/>
    <mergeCell ref="L290:N290"/>
    <mergeCell ref="J291:K291"/>
    <mergeCell ref="L291:N291"/>
    <mergeCell ref="J292:K292"/>
    <mergeCell ref="L292:N292"/>
    <mergeCell ref="J287:K287"/>
    <mergeCell ref="L287:N287"/>
    <mergeCell ref="J288:K288"/>
    <mergeCell ref="L288:N288"/>
    <mergeCell ref="J289:K289"/>
    <mergeCell ref="L289:N289"/>
    <mergeCell ref="J280:K280"/>
    <mergeCell ref="L280:N280"/>
    <mergeCell ref="J281:K281"/>
    <mergeCell ref="L281:N281"/>
    <mergeCell ref="B285:J285"/>
    <mergeCell ref="B286:F286"/>
    <mergeCell ref="L286:N286"/>
    <mergeCell ref="J277:K277"/>
    <mergeCell ref="L277:N277"/>
    <mergeCell ref="J278:K278"/>
    <mergeCell ref="L278:N278"/>
    <mergeCell ref="J279:K279"/>
    <mergeCell ref="L279:N279"/>
    <mergeCell ref="J274:K274"/>
    <mergeCell ref="L274:N274"/>
    <mergeCell ref="J275:K275"/>
    <mergeCell ref="L275:N275"/>
    <mergeCell ref="J276:K276"/>
    <mergeCell ref="L276:N276"/>
    <mergeCell ref="J271:K271"/>
    <mergeCell ref="L271:N271"/>
    <mergeCell ref="J272:K272"/>
    <mergeCell ref="L272:N272"/>
    <mergeCell ref="J273:K273"/>
    <mergeCell ref="L273:N273"/>
    <mergeCell ref="J268:K268"/>
    <mergeCell ref="L268:N268"/>
    <mergeCell ref="J269:K269"/>
    <mergeCell ref="L269:N269"/>
    <mergeCell ref="J270:K270"/>
    <mergeCell ref="L270:N270"/>
    <mergeCell ref="J265:K265"/>
    <mergeCell ref="L265:N265"/>
    <mergeCell ref="J266:K266"/>
    <mergeCell ref="L266:N266"/>
    <mergeCell ref="J267:K267"/>
    <mergeCell ref="L267:N267"/>
    <mergeCell ref="J262:K262"/>
    <mergeCell ref="L262:N262"/>
    <mergeCell ref="J263:K263"/>
    <mergeCell ref="L263:N263"/>
    <mergeCell ref="J264:K264"/>
    <mergeCell ref="L264:N264"/>
    <mergeCell ref="J259:K259"/>
    <mergeCell ref="L259:N259"/>
    <mergeCell ref="J260:K260"/>
    <mergeCell ref="L260:N260"/>
    <mergeCell ref="J261:K261"/>
    <mergeCell ref="L261:N261"/>
    <mergeCell ref="J256:K256"/>
    <mergeCell ref="L256:N256"/>
    <mergeCell ref="J257:K257"/>
    <mergeCell ref="L257:N257"/>
    <mergeCell ref="J258:K258"/>
    <mergeCell ref="L258:N258"/>
    <mergeCell ref="J253:K253"/>
    <mergeCell ref="L253:N253"/>
    <mergeCell ref="J254:K254"/>
    <mergeCell ref="L254:N254"/>
    <mergeCell ref="J255:K255"/>
    <mergeCell ref="L255:N255"/>
    <mergeCell ref="J250:K250"/>
    <mergeCell ref="L250:N250"/>
    <mergeCell ref="J251:K251"/>
    <mergeCell ref="L251:N251"/>
    <mergeCell ref="J252:K252"/>
    <mergeCell ref="L252:N252"/>
    <mergeCell ref="J247:K247"/>
    <mergeCell ref="L247:N247"/>
    <mergeCell ref="J248:K248"/>
    <mergeCell ref="L248:N248"/>
    <mergeCell ref="J249:K249"/>
    <mergeCell ref="L249:N249"/>
    <mergeCell ref="J240:K240"/>
    <mergeCell ref="L240:N240"/>
    <mergeCell ref="J241:K241"/>
    <mergeCell ref="L241:N241"/>
    <mergeCell ref="B245:J245"/>
    <mergeCell ref="B246:F246"/>
    <mergeCell ref="L246:N246"/>
    <mergeCell ref="J237:K237"/>
    <mergeCell ref="L237:N237"/>
    <mergeCell ref="J238:K238"/>
    <mergeCell ref="L238:N238"/>
    <mergeCell ref="J239:K239"/>
    <mergeCell ref="L239:N239"/>
    <mergeCell ref="J234:K234"/>
    <mergeCell ref="L234:N234"/>
    <mergeCell ref="J235:K235"/>
    <mergeCell ref="L235:N235"/>
    <mergeCell ref="J236:K236"/>
    <mergeCell ref="L236:N236"/>
    <mergeCell ref="J231:K231"/>
    <mergeCell ref="L231:N231"/>
    <mergeCell ref="J232:K232"/>
    <mergeCell ref="L232:N232"/>
    <mergeCell ref="J233:K233"/>
    <mergeCell ref="L233:N233"/>
    <mergeCell ref="J228:K228"/>
    <mergeCell ref="L228:N228"/>
    <mergeCell ref="J229:K229"/>
    <mergeCell ref="L229:N229"/>
    <mergeCell ref="J230:K230"/>
    <mergeCell ref="L230:N230"/>
    <mergeCell ref="J225:K225"/>
    <mergeCell ref="L225:N225"/>
    <mergeCell ref="J226:K226"/>
    <mergeCell ref="L226:N226"/>
    <mergeCell ref="J227:K227"/>
    <mergeCell ref="L227:N227"/>
    <mergeCell ref="J222:K222"/>
    <mergeCell ref="L222:N222"/>
    <mergeCell ref="J223:K223"/>
    <mergeCell ref="L223:N223"/>
    <mergeCell ref="J224:K224"/>
    <mergeCell ref="L224:N224"/>
    <mergeCell ref="J219:K219"/>
    <mergeCell ref="L219:N219"/>
    <mergeCell ref="J220:K220"/>
    <mergeCell ref="L220:N220"/>
    <mergeCell ref="J221:K221"/>
    <mergeCell ref="L221:N221"/>
    <mergeCell ref="J216:K216"/>
    <mergeCell ref="L216:N216"/>
    <mergeCell ref="J217:K217"/>
    <mergeCell ref="L217:N217"/>
    <mergeCell ref="J218:K218"/>
    <mergeCell ref="L218:N218"/>
    <mergeCell ref="J213:K213"/>
    <mergeCell ref="L213:N213"/>
    <mergeCell ref="J214:K214"/>
    <mergeCell ref="L214:N214"/>
    <mergeCell ref="J215:K215"/>
    <mergeCell ref="L215:N215"/>
    <mergeCell ref="J210:K210"/>
    <mergeCell ref="L210:N210"/>
    <mergeCell ref="J211:K211"/>
    <mergeCell ref="L211:N211"/>
    <mergeCell ref="J212:K212"/>
    <mergeCell ref="L212:N212"/>
    <mergeCell ref="J207:K207"/>
    <mergeCell ref="L207:N207"/>
    <mergeCell ref="J208:K208"/>
    <mergeCell ref="L208:N208"/>
    <mergeCell ref="J209:K209"/>
    <mergeCell ref="L209:N209"/>
    <mergeCell ref="J200:K200"/>
    <mergeCell ref="L200:N200"/>
    <mergeCell ref="J201:K201"/>
    <mergeCell ref="L201:N201"/>
    <mergeCell ref="B205:J205"/>
    <mergeCell ref="B206:F206"/>
    <mergeCell ref="L206:N206"/>
    <mergeCell ref="J197:K197"/>
    <mergeCell ref="L197:N197"/>
    <mergeCell ref="J198:K198"/>
    <mergeCell ref="L198:N198"/>
    <mergeCell ref="J199:K199"/>
    <mergeCell ref="L199:N199"/>
    <mergeCell ref="J194:K194"/>
    <mergeCell ref="L194:N194"/>
    <mergeCell ref="J195:K195"/>
    <mergeCell ref="L195:N195"/>
    <mergeCell ref="J196:K196"/>
    <mergeCell ref="L196:N196"/>
    <mergeCell ref="J191:K191"/>
    <mergeCell ref="L191:N191"/>
    <mergeCell ref="J192:K192"/>
    <mergeCell ref="L192:N192"/>
    <mergeCell ref="J193:K193"/>
    <mergeCell ref="L193:N193"/>
    <mergeCell ref="J188:K188"/>
    <mergeCell ref="L188:N188"/>
    <mergeCell ref="J189:K189"/>
    <mergeCell ref="L189:N189"/>
    <mergeCell ref="J190:K190"/>
    <mergeCell ref="L190:N190"/>
    <mergeCell ref="J185:K185"/>
    <mergeCell ref="L185:N185"/>
    <mergeCell ref="J186:K186"/>
    <mergeCell ref="L186:N186"/>
    <mergeCell ref="J187:K187"/>
    <mergeCell ref="L187:N187"/>
    <mergeCell ref="J182:K182"/>
    <mergeCell ref="L182:N182"/>
    <mergeCell ref="J183:K183"/>
    <mergeCell ref="L183:N183"/>
    <mergeCell ref="J184:K184"/>
    <mergeCell ref="L184:N184"/>
    <mergeCell ref="J179:K179"/>
    <mergeCell ref="L179:N179"/>
    <mergeCell ref="J180:K180"/>
    <mergeCell ref="L180:N180"/>
    <mergeCell ref="J181:K181"/>
    <mergeCell ref="L181:N181"/>
    <mergeCell ref="J176:K176"/>
    <mergeCell ref="L176:N176"/>
    <mergeCell ref="J177:K177"/>
    <mergeCell ref="L177:N177"/>
    <mergeCell ref="J178:K178"/>
    <mergeCell ref="L178:N178"/>
    <mergeCell ref="J173:K173"/>
    <mergeCell ref="L173:N173"/>
    <mergeCell ref="J174:K174"/>
    <mergeCell ref="L174:N174"/>
    <mergeCell ref="J175:K175"/>
    <mergeCell ref="L175:N175"/>
    <mergeCell ref="J170:K170"/>
    <mergeCell ref="L170:N170"/>
    <mergeCell ref="J171:K171"/>
    <mergeCell ref="L171:N171"/>
    <mergeCell ref="J172:K172"/>
    <mergeCell ref="L172:N172"/>
    <mergeCell ref="J167:K167"/>
    <mergeCell ref="L167:N167"/>
    <mergeCell ref="J168:K168"/>
    <mergeCell ref="L168:N168"/>
    <mergeCell ref="J169:K169"/>
    <mergeCell ref="L169:N169"/>
    <mergeCell ref="J160:K160"/>
    <mergeCell ref="L160:N160"/>
    <mergeCell ref="J161:K161"/>
    <mergeCell ref="L161:N161"/>
    <mergeCell ref="B165:J165"/>
    <mergeCell ref="B166:F166"/>
    <mergeCell ref="J166:K166"/>
    <mergeCell ref="L166:N166"/>
    <mergeCell ref="J157:K157"/>
    <mergeCell ref="L157:N157"/>
    <mergeCell ref="J158:K158"/>
    <mergeCell ref="L158:N158"/>
    <mergeCell ref="J159:K159"/>
    <mergeCell ref="L159:N159"/>
    <mergeCell ref="J154:K154"/>
    <mergeCell ref="L154:N154"/>
    <mergeCell ref="J155:K155"/>
    <mergeCell ref="L155:N155"/>
    <mergeCell ref="J156:K156"/>
    <mergeCell ref="L156:N156"/>
    <mergeCell ref="J151:K151"/>
    <mergeCell ref="L151:N151"/>
    <mergeCell ref="J152:K152"/>
    <mergeCell ref="L152:N152"/>
    <mergeCell ref="J153:K153"/>
    <mergeCell ref="L153:N153"/>
    <mergeCell ref="J148:K148"/>
    <mergeCell ref="L148:N148"/>
    <mergeCell ref="J149:K149"/>
    <mergeCell ref="L149:N149"/>
    <mergeCell ref="J150:K150"/>
    <mergeCell ref="L150:N150"/>
    <mergeCell ref="J145:K145"/>
    <mergeCell ref="L145:N145"/>
    <mergeCell ref="J146:K146"/>
    <mergeCell ref="L146:N146"/>
    <mergeCell ref="J147:K147"/>
    <mergeCell ref="L147:N147"/>
    <mergeCell ref="J142:K142"/>
    <mergeCell ref="L142:N142"/>
    <mergeCell ref="J143:K143"/>
    <mergeCell ref="L143:N143"/>
    <mergeCell ref="J144:K144"/>
    <mergeCell ref="L144:N144"/>
    <mergeCell ref="J139:K139"/>
    <mergeCell ref="L139:N139"/>
    <mergeCell ref="J140:K140"/>
    <mergeCell ref="L140:N140"/>
    <mergeCell ref="J141:K141"/>
    <mergeCell ref="L141:N141"/>
    <mergeCell ref="J136:K136"/>
    <mergeCell ref="L136:N136"/>
    <mergeCell ref="J137:K137"/>
    <mergeCell ref="L137:N137"/>
    <mergeCell ref="J138:K138"/>
    <mergeCell ref="L138:N138"/>
    <mergeCell ref="J133:K133"/>
    <mergeCell ref="L133:N133"/>
    <mergeCell ref="J134:K134"/>
    <mergeCell ref="L134:N134"/>
    <mergeCell ref="J135:K135"/>
    <mergeCell ref="L135:N135"/>
    <mergeCell ref="J131:K131"/>
    <mergeCell ref="L131:N131"/>
    <mergeCell ref="J132:K132"/>
    <mergeCell ref="L132:N132"/>
    <mergeCell ref="J127:K127"/>
    <mergeCell ref="L127:N127"/>
    <mergeCell ref="J128:K128"/>
    <mergeCell ref="L128:N128"/>
    <mergeCell ref="J129:K129"/>
    <mergeCell ref="L129:N129"/>
    <mergeCell ref="J120:K120"/>
    <mergeCell ref="L120:N120"/>
    <mergeCell ref="J121:K121"/>
    <mergeCell ref="L121:N121"/>
    <mergeCell ref="B125:J125"/>
    <mergeCell ref="B126:F126"/>
    <mergeCell ref="J126:K126"/>
    <mergeCell ref="L126:N126"/>
    <mergeCell ref="J118:K118"/>
    <mergeCell ref="L118:N118"/>
    <mergeCell ref="J119:K119"/>
    <mergeCell ref="L119:N119"/>
    <mergeCell ref="J114:K114"/>
    <mergeCell ref="L114:N114"/>
    <mergeCell ref="J115:K115"/>
    <mergeCell ref="L115:N115"/>
    <mergeCell ref="J116:K116"/>
    <mergeCell ref="L116:N116"/>
    <mergeCell ref="J111:K111"/>
    <mergeCell ref="L111:N111"/>
    <mergeCell ref="J112:K112"/>
    <mergeCell ref="L112:N112"/>
    <mergeCell ref="J113:K113"/>
    <mergeCell ref="L113:N113"/>
    <mergeCell ref="J130:K130"/>
    <mergeCell ref="L130:N130"/>
    <mergeCell ref="J109:K109"/>
    <mergeCell ref="L109:N109"/>
    <mergeCell ref="J110:K110"/>
    <mergeCell ref="L110:N110"/>
    <mergeCell ref="J105:K105"/>
    <mergeCell ref="L105:N105"/>
    <mergeCell ref="J106:K106"/>
    <mergeCell ref="L106:N106"/>
    <mergeCell ref="J107:K107"/>
    <mergeCell ref="L107:N107"/>
    <mergeCell ref="J102:K102"/>
    <mergeCell ref="L102:N102"/>
    <mergeCell ref="J103:K103"/>
    <mergeCell ref="L103:N103"/>
    <mergeCell ref="J104:K104"/>
    <mergeCell ref="L104:N104"/>
    <mergeCell ref="J117:K117"/>
    <mergeCell ref="L117:N117"/>
    <mergeCell ref="J100:K100"/>
    <mergeCell ref="L100:N100"/>
    <mergeCell ref="J101:K101"/>
    <mergeCell ref="L101:N101"/>
    <mergeCell ref="J96:K96"/>
    <mergeCell ref="L96:N96"/>
    <mergeCell ref="J97:K97"/>
    <mergeCell ref="L97:N97"/>
    <mergeCell ref="J98:K98"/>
    <mergeCell ref="L98:N98"/>
    <mergeCell ref="J93:K93"/>
    <mergeCell ref="L93:N93"/>
    <mergeCell ref="J94:K94"/>
    <mergeCell ref="L94:N94"/>
    <mergeCell ref="J95:K95"/>
    <mergeCell ref="L95:N95"/>
    <mergeCell ref="J108:K108"/>
    <mergeCell ref="L108:N108"/>
    <mergeCell ref="J91:K91"/>
    <mergeCell ref="L91:N91"/>
    <mergeCell ref="J92:K92"/>
    <mergeCell ref="L92:N92"/>
    <mergeCell ref="J87:K87"/>
    <mergeCell ref="L87:N87"/>
    <mergeCell ref="J88:K88"/>
    <mergeCell ref="L88:N88"/>
    <mergeCell ref="J89:K89"/>
    <mergeCell ref="L89:N89"/>
    <mergeCell ref="J81:K81"/>
    <mergeCell ref="L81:N81"/>
    <mergeCell ref="B85:J85"/>
    <mergeCell ref="B86:F86"/>
    <mergeCell ref="J86:K86"/>
    <mergeCell ref="L86:N86"/>
    <mergeCell ref="J99:K99"/>
    <mergeCell ref="L99:N99"/>
    <mergeCell ref="J79:K79"/>
    <mergeCell ref="L79:N79"/>
    <mergeCell ref="J80:K80"/>
    <mergeCell ref="L80:N80"/>
    <mergeCell ref="J75:K75"/>
    <mergeCell ref="L75:N75"/>
    <mergeCell ref="J76:K76"/>
    <mergeCell ref="L76:N76"/>
    <mergeCell ref="J77:K77"/>
    <mergeCell ref="L77:N77"/>
    <mergeCell ref="J72:K72"/>
    <mergeCell ref="L72:N72"/>
    <mergeCell ref="J73:K73"/>
    <mergeCell ref="L73:N73"/>
    <mergeCell ref="J74:K74"/>
    <mergeCell ref="L74:N74"/>
    <mergeCell ref="J90:K90"/>
    <mergeCell ref="L90:N90"/>
    <mergeCell ref="J70:K70"/>
    <mergeCell ref="L70:N70"/>
    <mergeCell ref="J71:K71"/>
    <mergeCell ref="L71:N71"/>
    <mergeCell ref="J66:K66"/>
    <mergeCell ref="L66:N66"/>
    <mergeCell ref="J67:K67"/>
    <mergeCell ref="L67:N67"/>
    <mergeCell ref="J68:K68"/>
    <mergeCell ref="L68:N68"/>
    <mergeCell ref="J63:K63"/>
    <mergeCell ref="L63:N63"/>
    <mergeCell ref="J64:K64"/>
    <mergeCell ref="L64:N64"/>
    <mergeCell ref="J65:K65"/>
    <mergeCell ref="L65:N65"/>
    <mergeCell ref="J78:K78"/>
    <mergeCell ref="L78:N78"/>
    <mergeCell ref="J61:K61"/>
    <mergeCell ref="L61:N61"/>
    <mergeCell ref="J62:K62"/>
    <mergeCell ref="L62:N62"/>
    <mergeCell ref="J57:K57"/>
    <mergeCell ref="L57:N57"/>
    <mergeCell ref="J58:K58"/>
    <mergeCell ref="L58:N58"/>
    <mergeCell ref="J59:K59"/>
    <mergeCell ref="L59:N59"/>
    <mergeCell ref="J54:K54"/>
    <mergeCell ref="L54:N54"/>
    <mergeCell ref="J55:K55"/>
    <mergeCell ref="L55:N55"/>
    <mergeCell ref="J56:K56"/>
    <mergeCell ref="L56:N56"/>
    <mergeCell ref="J69:K69"/>
    <mergeCell ref="L69:N69"/>
    <mergeCell ref="J52:K52"/>
    <mergeCell ref="L52:N52"/>
    <mergeCell ref="J53:K53"/>
    <mergeCell ref="L53:N53"/>
    <mergeCell ref="J48:K48"/>
    <mergeCell ref="L48:N48"/>
    <mergeCell ref="J49:K49"/>
    <mergeCell ref="L49:N49"/>
    <mergeCell ref="J50:K50"/>
    <mergeCell ref="L50:N50"/>
    <mergeCell ref="B45:J45"/>
    <mergeCell ref="B46:F46"/>
    <mergeCell ref="J46:K46"/>
    <mergeCell ref="L46:N46"/>
    <mergeCell ref="J47:K47"/>
    <mergeCell ref="L47:N47"/>
    <mergeCell ref="J60:K60"/>
    <mergeCell ref="L60:N60"/>
    <mergeCell ref="B42:G42"/>
    <mergeCell ref="H42:N42"/>
    <mergeCell ref="B43:G43"/>
    <mergeCell ref="H43:N43"/>
    <mergeCell ref="B38:G38"/>
    <mergeCell ref="H38:N38"/>
    <mergeCell ref="B39:G39"/>
    <mergeCell ref="H39:N39"/>
    <mergeCell ref="B40:G40"/>
    <mergeCell ref="H40:N40"/>
    <mergeCell ref="J35:K35"/>
    <mergeCell ref="L35:N35"/>
    <mergeCell ref="J36:K36"/>
    <mergeCell ref="L36:N36"/>
    <mergeCell ref="B37:G37"/>
    <mergeCell ref="H37:N37"/>
    <mergeCell ref="J51:K51"/>
    <mergeCell ref="L51:N51"/>
    <mergeCell ref="J33:K33"/>
    <mergeCell ref="L33:N33"/>
    <mergeCell ref="J34:K34"/>
    <mergeCell ref="L34:N34"/>
    <mergeCell ref="J29:K29"/>
    <mergeCell ref="L29:N29"/>
    <mergeCell ref="J30:K30"/>
    <mergeCell ref="L30:N30"/>
    <mergeCell ref="J31:K31"/>
    <mergeCell ref="L31:N31"/>
    <mergeCell ref="J26:K26"/>
    <mergeCell ref="L26:N26"/>
    <mergeCell ref="J27:K27"/>
    <mergeCell ref="L27:N27"/>
    <mergeCell ref="J28:K28"/>
    <mergeCell ref="L28:N28"/>
    <mergeCell ref="B41:G41"/>
    <mergeCell ref="H41:N41"/>
    <mergeCell ref="J25:K25"/>
    <mergeCell ref="L25:N25"/>
    <mergeCell ref="L19:N19"/>
    <mergeCell ref="J20:K20"/>
    <mergeCell ref="L20:N20"/>
    <mergeCell ref="J21:K21"/>
    <mergeCell ref="L21:N21"/>
    <mergeCell ref="J22:K22"/>
    <mergeCell ref="L22:N22"/>
    <mergeCell ref="B13:C13"/>
    <mergeCell ref="K13:K14"/>
    <mergeCell ref="B14:C14"/>
    <mergeCell ref="B15:C15"/>
    <mergeCell ref="J18:K18"/>
    <mergeCell ref="J19:K19"/>
    <mergeCell ref="B12:G12"/>
    <mergeCell ref="J32:K32"/>
    <mergeCell ref="L32:N32"/>
    <mergeCell ref="Y19:Y21"/>
    <mergeCell ref="Y22:Y24"/>
    <mergeCell ref="Z19:AC21"/>
    <mergeCell ref="Z22:AC24"/>
    <mergeCell ref="AD19:AD21"/>
    <mergeCell ref="AD22:AD24"/>
    <mergeCell ref="AE19:AH21"/>
    <mergeCell ref="AE22:AH24"/>
    <mergeCell ref="Q3:R3"/>
    <mergeCell ref="Q4:R4"/>
    <mergeCell ref="R5:U5"/>
    <mergeCell ref="R6:U6"/>
    <mergeCell ref="L1:N1"/>
    <mergeCell ref="L2:N2"/>
    <mergeCell ref="A3:F3"/>
    <mergeCell ref="K5:N5"/>
    <mergeCell ref="C6:H6"/>
    <mergeCell ref="K10:K12"/>
    <mergeCell ref="D11:F11"/>
    <mergeCell ref="J23:K23"/>
    <mergeCell ref="L23:N23"/>
    <mergeCell ref="J24:K24"/>
    <mergeCell ref="L24:N24"/>
  </mergeCells>
  <phoneticPr fontId="2"/>
  <pageMargins left="0.78740157480314965" right="0.19685039370078741" top="0.78740157480314965" bottom="0.59055118110236227" header="0.51181102362204722" footer="0.51181102362204722"/>
  <pageSetup paperSize="9" scale="99" orientation="portrait" horizontalDpi="300" verticalDpi="300" r:id="rId1"/>
  <headerFooter alignWithMargins="0"/>
  <rowBreaks count="8" manualBreakCount="8">
    <brk id="44" max="20" man="1"/>
    <brk id="84" max="20" man="1"/>
    <brk id="124" max="20" man="1"/>
    <brk id="164" max="20" man="1"/>
    <brk id="204" max="20" man="1"/>
    <brk id="244" max="20" man="1"/>
    <brk id="604" max="20" man="1"/>
    <brk id="644" max="20" man="1"/>
  </rowBreaks>
  <colBreaks count="1" manualBreakCount="1">
    <brk id="15" max="683" man="1"/>
  </col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T768"/>
  <sheetViews>
    <sheetView showZeros="0" zoomScaleNormal="100" workbookViewId="0">
      <selection activeCell="A3" sqref="A3"/>
    </sheetView>
  </sheetViews>
  <sheetFormatPr defaultColWidth="9" defaultRowHeight="15.95" customHeight="1" x14ac:dyDescent="0.15"/>
  <cols>
    <col min="1" max="1" width="3.125" style="150" customWidth="1"/>
    <col min="2" max="2" width="6.75" style="194" customWidth="1"/>
    <col min="3" max="6" width="6.75" style="150" customWidth="1"/>
    <col min="7" max="7" width="5.75" style="150" customWidth="1"/>
    <col min="8" max="8" width="5.75" style="191" customWidth="1"/>
    <col min="9" max="9" width="4" style="191" hidden="1" customWidth="1"/>
    <col min="10" max="11" width="4.75" style="150" customWidth="1"/>
    <col min="12" max="14" width="3.75" style="150" customWidth="1"/>
    <col min="15" max="15" width="4" style="191" hidden="1" customWidth="1"/>
    <col min="16" max="17" width="4.75" style="150" customWidth="1"/>
    <col min="18" max="20" width="3.75" style="150" customWidth="1"/>
    <col min="21" max="16384" width="9" style="150"/>
  </cols>
  <sheetData>
    <row r="1" spans="1:20" ht="24" customHeight="1" thickBot="1" x14ac:dyDescent="0.3">
      <c r="A1" s="144"/>
      <c r="B1" s="145"/>
      <c r="C1" s="144"/>
      <c r="D1" s="144"/>
      <c r="E1" s="144"/>
      <c r="F1" s="144"/>
      <c r="G1" s="146"/>
      <c r="H1" s="147"/>
      <c r="I1" s="147"/>
      <c r="J1" s="148"/>
      <c r="K1" s="149"/>
      <c r="L1" s="104"/>
      <c r="M1" s="149"/>
      <c r="O1" s="147"/>
      <c r="P1" s="148"/>
      <c r="Q1" s="149"/>
      <c r="R1" s="149"/>
      <c r="S1" s="151"/>
    </row>
    <row r="2" spans="1:20" ht="15.95" customHeight="1" thickTop="1" thickBot="1" x14ac:dyDescent="0.2">
      <c r="A2" s="152" t="s">
        <v>115</v>
      </c>
      <c r="B2" s="403" t="s">
        <v>118</v>
      </c>
      <c r="C2" s="404"/>
      <c r="D2" s="404"/>
      <c r="E2" s="404"/>
      <c r="F2" s="405"/>
      <c r="G2" s="153" t="s">
        <v>78</v>
      </c>
      <c r="H2" s="154" t="s">
        <v>79</v>
      </c>
      <c r="I2" s="154"/>
      <c r="J2" s="406" t="s">
        <v>80</v>
      </c>
      <c r="K2" s="407"/>
      <c r="L2" s="406" t="s">
        <v>117</v>
      </c>
      <c r="M2" s="408"/>
      <c r="N2" s="408"/>
      <c r="O2" s="154"/>
      <c r="P2" s="409" t="s">
        <v>119</v>
      </c>
      <c r="Q2" s="407"/>
      <c r="R2" s="406" t="s">
        <v>120</v>
      </c>
      <c r="S2" s="408"/>
      <c r="T2" s="408"/>
    </row>
    <row r="3" spans="1:20" ht="15.95" customHeight="1" x14ac:dyDescent="0.15">
      <c r="A3" s="155"/>
      <c r="B3" s="156"/>
      <c r="C3" s="157"/>
      <c r="D3" s="157"/>
      <c r="E3" s="157"/>
      <c r="F3" s="158"/>
      <c r="G3" s="159"/>
      <c r="H3" s="160"/>
      <c r="I3" s="161"/>
      <c r="J3" s="410">
        <f>IF(G3=1,0,I3)</f>
        <v>0</v>
      </c>
      <c r="K3" s="411"/>
      <c r="L3" s="412">
        <f t="shared" ref="L3:L47" si="0">G3*I3</f>
        <v>0</v>
      </c>
      <c r="M3" s="413"/>
      <c r="N3" s="414"/>
      <c r="O3" s="161"/>
      <c r="P3" s="415">
        <f>IF(G3=1,0,O3)</f>
        <v>0</v>
      </c>
      <c r="Q3" s="411"/>
      <c r="R3" s="412">
        <f>G3*O3</f>
        <v>0</v>
      </c>
      <c r="S3" s="413"/>
      <c r="T3" s="413"/>
    </row>
    <row r="4" spans="1:20" ht="15.95" customHeight="1" x14ac:dyDescent="0.15">
      <c r="A4" s="162"/>
      <c r="B4" s="163"/>
      <c r="C4" s="164"/>
      <c r="D4" s="164"/>
      <c r="E4" s="164"/>
      <c r="F4" s="165"/>
      <c r="G4" s="166"/>
      <c r="H4" s="167"/>
      <c r="I4" s="168"/>
      <c r="J4" s="397">
        <f t="shared" ref="J4:J47" si="1">IF(G4=1,0,I4)</f>
        <v>0</v>
      </c>
      <c r="K4" s="398"/>
      <c r="L4" s="399">
        <f t="shared" si="0"/>
        <v>0</v>
      </c>
      <c r="M4" s="400"/>
      <c r="N4" s="401"/>
      <c r="O4" s="168"/>
      <c r="P4" s="402">
        <f>IF(G4=1,0,O4)</f>
        <v>0</v>
      </c>
      <c r="Q4" s="398"/>
      <c r="R4" s="399">
        <f t="shared" ref="R4:R47" si="2">G4*O4</f>
        <v>0</v>
      </c>
      <c r="S4" s="400"/>
      <c r="T4" s="400"/>
    </row>
    <row r="5" spans="1:20" ht="15.95" customHeight="1" x14ac:dyDescent="0.15">
      <c r="A5" s="162"/>
      <c r="B5" s="163"/>
      <c r="C5" s="164"/>
      <c r="D5" s="164"/>
      <c r="E5" s="164"/>
      <c r="F5" s="165"/>
      <c r="G5" s="166"/>
      <c r="H5" s="167"/>
      <c r="I5" s="168"/>
      <c r="J5" s="397">
        <f t="shared" si="1"/>
        <v>0</v>
      </c>
      <c r="K5" s="398"/>
      <c r="L5" s="399">
        <f t="shared" si="0"/>
        <v>0</v>
      </c>
      <c r="M5" s="400"/>
      <c r="N5" s="401"/>
      <c r="O5" s="168"/>
      <c r="P5" s="402">
        <f t="shared" ref="P5:P47" si="3">IF(G5=1,0,O5)</f>
        <v>0</v>
      </c>
      <c r="Q5" s="398"/>
      <c r="R5" s="399">
        <f t="shared" si="2"/>
        <v>0</v>
      </c>
      <c r="S5" s="400"/>
      <c r="T5" s="400"/>
    </row>
    <row r="6" spans="1:20" ht="15.95" customHeight="1" x14ac:dyDescent="0.15">
      <c r="A6" s="162"/>
      <c r="B6" s="163"/>
      <c r="C6" s="164"/>
      <c r="D6" s="164"/>
      <c r="E6" s="164"/>
      <c r="F6" s="165"/>
      <c r="G6" s="166"/>
      <c r="H6" s="167"/>
      <c r="I6" s="168"/>
      <c r="J6" s="397">
        <f t="shared" si="1"/>
        <v>0</v>
      </c>
      <c r="K6" s="398"/>
      <c r="L6" s="399">
        <f t="shared" si="0"/>
        <v>0</v>
      </c>
      <c r="M6" s="400"/>
      <c r="N6" s="401"/>
      <c r="O6" s="168"/>
      <c r="P6" s="402">
        <f t="shared" si="3"/>
        <v>0</v>
      </c>
      <c r="Q6" s="398"/>
      <c r="R6" s="399">
        <f t="shared" si="2"/>
        <v>0</v>
      </c>
      <c r="S6" s="400"/>
      <c r="T6" s="400"/>
    </row>
    <row r="7" spans="1:20" ht="15.95" customHeight="1" x14ac:dyDescent="0.15">
      <c r="A7" s="169"/>
      <c r="B7" s="170"/>
      <c r="C7" s="171"/>
      <c r="D7" s="171"/>
      <c r="E7" s="171"/>
      <c r="F7" s="172"/>
      <c r="G7" s="173"/>
      <c r="H7" s="174"/>
      <c r="I7" s="175"/>
      <c r="J7" s="422">
        <f t="shared" si="1"/>
        <v>0</v>
      </c>
      <c r="K7" s="423"/>
      <c r="L7" s="424">
        <f t="shared" si="0"/>
        <v>0</v>
      </c>
      <c r="M7" s="425"/>
      <c r="N7" s="426"/>
      <c r="O7" s="175"/>
      <c r="P7" s="427">
        <f t="shared" si="3"/>
        <v>0</v>
      </c>
      <c r="Q7" s="423"/>
      <c r="R7" s="424">
        <f t="shared" si="2"/>
        <v>0</v>
      </c>
      <c r="S7" s="425"/>
      <c r="T7" s="425"/>
    </row>
    <row r="8" spans="1:20" ht="15.95" customHeight="1" x14ac:dyDescent="0.15">
      <c r="A8" s="176"/>
      <c r="B8" s="177"/>
      <c r="C8" s="178"/>
      <c r="D8" s="178"/>
      <c r="E8" s="178"/>
      <c r="F8" s="179"/>
      <c r="G8" s="180"/>
      <c r="H8" s="181"/>
      <c r="I8" s="182"/>
      <c r="J8" s="416">
        <f t="shared" si="1"/>
        <v>0</v>
      </c>
      <c r="K8" s="417"/>
      <c r="L8" s="418">
        <f t="shared" si="0"/>
        <v>0</v>
      </c>
      <c r="M8" s="419"/>
      <c r="N8" s="420"/>
      <c r="O8" s="182"/>
      <c r="P8" s="421">
        <f t="shared" si="3"/>
        <v>0</v>
      </c>
      <c r="Q8" s="417"/>
      <c r="R8" s="418">
        <f t="shared" si="2"/>
        <v>0</v>
      </c>
      <c r="S8" s="419"/>
      <c r="T8" s="419"/>
    </row>
    <row r="9" spans="1:20" ht="15.95" customHeight="1" x14ac:dyDescent="0.15">
      <c r="A9" s="162"/>
      <c r="B9" s="163"/>
      <c r="C9" s="164"/>
      <c r="D9" s="164"/>
      <c r="E9" s="164"/>
      <c r="F9" s="165"/>
      <c r="G9" s="166"/>
      <c r="H9" s="167"/>
      <c r="I9" s="168"/>
      <c r="J9" s="397">
        <f t="shared" si="1"/>
        <v>0</v>
      </c>
      <c r="K9" s="398"/>
      <c r="L9" s="399">
        <f t="shared" si="0"/>
        <v>0</v>
      </c>
      <c r="M9" s="400"/>
      <c r="N9" s="401"/>
      <c r="O9" s="168"/>
      <c r="P9" s="402">
        <f t="shared" si="3"/>
        <v>0</v>
      </c>
      <c r="Q9" s="398"/>
      <c r="R9" s="399">
        <f t="shared" si="2"/>
        <v>0</v>
      </c>
      <c r="S9" s="400"/>
      <c r="T9" s="400"/>
    </row>
    <row r="10" spans="1:20" ht="15.95" customHeight="1" x14ac:dyDescent="0.15">
      <c r="A10" s="162"/>
      <c r="B10" s="163"/>
      <c r="C10" s="164"/>
      <c r="D10" s="164"/>
      <c r="E10" s="164"/>
      <c r="F10" s="165"/>
      <c r="G10" s="166"/>
      <c r="H10" s="167"/>
      <c r="I10" s="168"/>
      <c r="J10" s="397">
        <f t="shared" si="1"/>
        <v>0</v>
      </c>
      <c r="K10" s="398"/>
      <c r="L10" s="399">
        <f t="shared" si="0"/>
        <v>0</v>
      </c>
      <c r="M10" s="400"/>
      <c r="N10" s="401"/>
      <c r="O10" s="168"/>
      <c r="P10" s="402">
        <f t="shared" si="3"/>
        <v>0</v>
      </c>
      <c r="Q10" s="398"/>
      <c r="R10" s="399">
        <f t="shared" si="2"/>
        <v>0</v>
      </c>
      <c r="S10" s="400"/>
      <c r="T10" s="400"/>
    </row>
    <row r="11" spans="1:20" ht="15.95" customHeight="1" x14ac:dyDescent="0.15">
      <c r="A11" s="162"/>
      <c r="B11" s="163"/>
      <c r="C11" s="164"/>
      <c r="D11" s="164"/>
      <c r="E11" s="164"/>
      <c r="F11" s="165"/>
      <c r="G11" s="166"/>
      <c r="H11" s="167"/>
      <c r="I11" s="168"/>
      <c r="J11" s="397">
        <f t="shared" si="1"/>
        <v>0</v>
      </c>
      <c r="K11" s="398"/>
      <c r="L11" s="399">
        <f t="shared" si="0"/>
        <v>0</v>
      </c>
      <c r="M11" s="400"/>
      <c r="N11" s="401"/>
      <c r="O11" s="168"/>
      <c r="P11" s="402">
        <f t="shared" si="3"/>
        <v>0</v>
      </c>
      <c r="Q11" s="398"/>
      <c r="R11" s="399">
        <f t="shared" si="2"/>
        <v>0</v>
      </c>
      <c r="S11" s="400"/>
      <c r="T11" s="400"/>
    </row>
    <row r="12" spans="1:20" ht="15.95" customHeight="1" x14ac:dyDescent="0.15">
      <c r="A12" s="169"/>
      <c r="B12" s="170"/>
      <c r="C12" s="171"/>
      <c r="D12" s="171"/>
      <c r="E12" s="171"/>
      <c r="F12" s="172"/>
      <c r="G12" s="173"/>
      <c r="H12" s="174"/>
      <c r="I12" s="175"/>
      <c r="J12" s="422">
        <f t="shared" si="1"/>
        <v>0</v>
      </c>
      <c r="K12" s="423"/>
      <c r="L12" s="424">
        <f t="shared" si="0"/>
        <v>0</v>
      </c>
      <c r="M12" s="425"/>
      <c r="N12" s="426"/>
      <c r="O12" s="175"/>
      <c r="P12" s="427">
        <f t="shared" si="3"/>
        <v>0</v>
      </c>
      <c r="Q12" s="423"/>
      <c r="R12" s="424">
        <f t="shared" si="2"/>
        <v>0</v>
      </c>
      <c r="S12" s="425"/>
      <c r="T12" s="425"/>
    </row>
    <row r="13" spans="1:20" ht="15.95" customHeight="1" x14ac:dyDescent="0.15">
      <c r="A13" s="176"/>
      <c r="B13" s="177"/>
      <c r="C13" s="178"/>
      <c r="D13" s="178"/>
      <c r="E13" s="178"/>
      <c r="F13" s="179"/>
      <c r="G13" s="180"/>
      <c r="H13" s="181"/>
      <c r="I13" s="182"/>
      <c r="J13" s="416">
        <f t="shared" si="1"/>
        <v>0</v>
      </c>
      <c r="K13" s="417"/>
      <c r="L13" s="418">
        <f t="shared" si="0"/>
        <v>0</v>
      </c>
      <c r="M13" s="419"/>
      <c r="N13" s="420"/>
      <c r="O13" s="182"/>
      <c r="P13" s="421">
        <f t="shared" si="3"/>
        <v>0</v>
      </c>
      <c r="Q13" s="417"/>
      <c r="R13" s="418">
        <f t="shared" si="2"/>
        <v>0</v>
      </c>
      <c r="S13" s="419"/>
      <c r="T13" s="419"/>
    </row>
    <row r="14" spans="1:20" ht="15.95" customHeight="1" x14ac:dyDescent="0.15">
      <c r="A14" s="162"/>
      <c r="B14" s="163"/>
      <c r="C14" s="164"/>
      <c r="D14" s="164"/>
      <c r="E14" s="164"/>
      <c r="F14" s="165"/>
      <c r="G14" s="166"/>
      <c r="H14" s="167"/>
      <c r="I14" s="168"/>
      <c r="J14" s="397">
        <f t="shared" si="1"/>
        <v>0</v>
      </c>
      <c r="K14" s="398"/>
      <c r="L14" s="399">
        <f t="shared" si="0"/>
        <v>0</v>
      </c>
      <c r="M14" s="400"/>
      <c r="N14" s="401"/>
      <c r="O14" s="168"/>
      <c r="P14" s="402">
        <f t="shared" si="3"/>
        <v>0</v>
      </c>
      <c r="Q14" s="398"/>
      <c r="R14" s="399">
        <f t="shared" si="2"/>
        <v>0</v>
      </c>
      <c r="S14" s="400"/>
      <c r="T14" s="400"/>
    </row>
    <row r="15" spans="1:20" ht="15.95" customHeight="1" x14ac:dyDescent="0.15">
      <c r="A15" s="162"/>
      <c r="B15" s="163"/>
      <c r="C15" s="164"/>
      <c r="D15" s="164"/>
      <c r="E15" s="164"/>
      <c r="F15" s="165"/>
      <c r="G15" s="166"/>
      <c r="H15" s="167"/>
      <c r="I15" s="168"/>
      <c r="J15" s="397">
        <f t="shared" si="1"/>
        <v>0</v>
      </c>
      <c r="K15" s="398"/>
      <c r="L15" s="399">
        <f t="shared" si="0"/>
        <v>0</v>
      </c>
      <c r="M15" s="400"/>
      <c r="N15" s="401"/>
      <c r="O15" s="168"/>
      <c r="P15" s="402">
        <f t="shared" si="3"/>
        <v>0</v>
      </c>
      <c r="Q15" s="398"/>
      <c r="R15" s="399">
        <f t="shared" si="2"/>
        <v>0</v>
      </c>
      <c r="S15" s="400"/>
      <c r="T15" s="400"/>
    </row>
    <row r="16" spans="1:20" ht="15.95" customHeight="1" x14ac:dyDescent="0.15">
      <c r="A16" s="162"/>
      <c r="B16" s="163"/>
      <c r="C16" s="164"/>
      <c r="D16" s="164"/>
      <c r="E16" s="164"/>
      <c r="F16" s="165"/>
      <c r="G16" s="166"/>
      <c r="H16" s="167"/>
      <c r="I16" s="168"/>
      <c r="J16" s="397">
        <f t="shared" si="1"/>
        <v>0</v>
      </c>
      <c r="K16" s="398"/>
      <c r="L16" s="399">
        <f t="shared" si="0"/>
        <v>0</v>
      </c>
      <c r="M16" s="400"/>
      <c r="N16" s="401"/>
      <c r="O16" s="168"/>
      <c r="P16" s="402">
        <f t="shared" si="3"/>
        <v>0</v>
      </c>
      <c r="Q16" s="398"/>
      <c r="R16" s="399">
        <f t="shared" si="2"/>
        <v>0</v>
      </c>
      <c r="S16" s="400"/>
      <c r="T16" s="400"/>
    </row>
    <row r="17" spans="1:20" ht="15.95" customHeight="1" x14ac:dyDescent="0.15">
      <c r="A17" s="169"/>
      <c r="B17" s="170"/>
      <c r="C17" s="171"/>
      <c r="D17" s="171"/>
      <c r="E17" s="171"/>
      <c r="F17" s="172"/>
      <c r="G17" s="173"/>
      <c r="H17" s="174"/>
      <c r="I17" s="175"/>
      <c r="J17" s="422">
        <f t="shared" si="1"/>
        <v>0</v>
      </c>
      <c r="K17" s="423"/>
      <c r="L17" s="424">
        <f t="shared" si="0"/>
        <v>0</v>
      </c>
      <c r="M17" s="425"/>
      <c r="N17" s="426"/>
      <c r="O17" s="175"/>
      <c r="P17" s="427">
        <f t="shared" si="3"/>
        <v>0</v>
      </c>
      <c r="Q17" s="423"/>
      <c r="R17" s="424">
        <f t="shared" si="2"/>
        <v>0</v>
      </c>
      <c r="S17" s="425"/>
      <c r="T17" s="425"/>
    </row>
    <row r="18" spans="1:20" ht="15.95" customHeight="1" x14ac:dyDescent="0.15">
      <c r="A18" s="176"/>
      <c r="B18" s="177"/>
      <c r="C18" s="178"/>
      <c r="D18" s="178"/>
      <c r="E18" s="178"/>
      <c r="F18" s="179"/>
      <c r="G18" s="180"/>
      <c r="H18" s="181"/>
      <c r="I18" s="182"/>
      <c r="J18" s="416">
        <f t="shared" si="1"/>
        <v>0</v>
      </c>
      <c r="K18" s="417"/>
      <c r="L18" s="418">
        <f t="shared" si="0"/>
        <v>0</v>
      </c>
      <c r="M18" s="419"/>
      <c r="N18" s="420"/>
      <c r="O18" s="182"/>
      <c r="P18" s="421">
        <f t="shared" si="3"/>
        <v>0</v>
      </c>
      <c r="Q18" s="417"/>
      <c r="R18" s="418">
        <f t="shared" si="2"/>
        <v>0</v>
      </c>
      <c r="S18" s="419"/>
      <c r="T18" s="419"/>
    </row>
    <row r="19" spans="1:20" ht="15.95" customHeight="1" x14ac:dyDescent="0.15">
      <c r="A19" s="162"/>
      <c r="B19" s="163"/>
      <c r="C19" s="164"/>
      <c r="D19" s="164"/>
      <c r="E19" s="164"/>
      <c r="F19" s="165"/>
      <c r="G19" s="166"/>
      <c r="H19" s="167"/>
      <c r="I19" s="168"/>
      <c r="J19" s="397">
        <f t="shared" si="1"/>
        <v>0</v>
      </c>
      <c r="K19" s="398"/>
      <c r="L19" s="399">
        <f t="shared" si="0"/>
        <v>0</v>
      </c>
      <c r="M19" s="400"/>
      <c r="N19" s="401"/>
      <c r="O19" s="168"/>
      <c r="P19" s="402">
        <f t="shared" si="3"/>
        <v>0</v>
      </c>
      <c r="Q19" s="398"/>
      <c r="R19" s="399">
        <f t="shared" si="2"/>
        <v>0</v>
      </c>
      <c r="S19" s="400"/>
      <c r="T19" s="400"/>
    </row>
    <row r="20" spans="1:20" ht="15.95" customHeight="1" x14ac:dyDescent="0.15">
      <c r="A20" s="162"/>
      <c r="B20" s="163"/>
      <c r="C20" s="164"/>
      <c r="D20" s="164"/>
      <c r="E20" s="164"/>
      <c r="F20" s="165"/>
      <c r="G20" s="166"/>
      <c r="H20" s="167"/>
      <c r="I20" s="168"/>
      <c r="J20" s="397">
        <f t="shared" si="1"/>
        <v>0</v>
      </c>
      <c r="K20" s="398"/>
      <c r="L20" s="399">
        <f t="shared" si="0"/>
        <v>0</v>
      </c>
      <c r="M20" s="400"/>
      <c r="N20" s="401"/>
      <c r="O20" s="168"/>
      <c r="P20" s="402">
        <f t="shared" si="3"/>
        <v>0</v>
      </c>
      <c r="Q20" s="398"/>
      <c r="R20" s="399">
        <f t="shared" si="2"/>
        <v>0</v>
      </c>
      <c r="S20" s="400"/>
      <c r="T20" s="400"/>
    </row>
    <row r="21" spans="1:20" ht="15.95" customHeight="1" x14ac:dyDescent="0.15">
      <c r="A21" s="162"/>
      <c r="B21" s="163"/>
      <c r="C21" s="164"/>
      <c r="D21" s="164"/>
      <c r="E21" s="164"/>
      <c r="F21" s="165"/>
      <c r="G21" s="166"/>
      <c r="H21" s="167"/>
      <c r="I21" s="168"/>
      <c r="J21" s="397">
        <f t="shared" si="1"/>
        <v>0</v>
      </c>
      <c r="K21" s="398"/>
      <c r="L21" s="399">
        <f t="shared" si="0"/>
        <v>0</v>
      </c>
      <c r="M21" s="400"/>
      <c r="N21" s="401"/>
      <c r="O21" s="168"/>
      <c r="P21" s="402">
        <f t="shared" si="3"/>
        <v>0</v>
      </c>
      <c r="Q21" s="398"/>
      <c r="R21" s="399">
        <f t="shared" si="2"/>
        <v>0</v>
      </c>
      <c r="S21" s="400"/>
      <c r="T21" s="400"/>
    </row>
    <row r="22" spans="1:20" ht="15.95" customHeight="1" x14ac:dyDescent="0.15">
      <c r="A22" s="169"/>
      <c r="B22" s="170"/>
      <c r="C22" s="171"/>
      <c r="D22" s="171"/>
      <c r="E22" s="171"/>
      <c r="F22" s="172"/>
      <c r="G22" s="173"/>
      <c r="H22" s="174"/>
      <c r="I22" s="175"/>
      <c r="J22" s="422">
        <f t="shared" si="1"/>
        <v>0</v>
      </c>
      <c r="K22" s="423"/>
      <c r="L22" s="424">
        <f t="shared" si="0"/>
        <v>0</v>
      </c>
      <c r="M22" s="425"/>
      <c r="N22" s="426"/>
      <c r="O22" s="175"/>
      <c r="P22" s="427">
        <f t="shared" si="3"/>
        <v>0</v>
      </c>
      <c r="Q22" s="423"/>
      <c r="R22" s="424">
        <f t="shared" si="2"/>
        <v>0</v>
      </c>
      <c r="S22" s="425"/>
      <c r="T22" s="425"/>
    </row>
    <row r="23" spans="1:20" ht="15.95" customHeight="1" x14ac:dyDescent="0.15">
      <c r="A23" s="176"/>
      <c r="B23" s="177"/>
      <c r="C23" s="178"/>
      <c r="D23" s="178"/>
      <c r="E23" s="178"/>
      <c r="F23" s="179"/>
      <c r="G23" s="180"/>
      <c r="H23" s="181"/>
      <c r="I23" s="182"/>
      <c r="J23" s="416">
        <f t="shared" si="1"/>
        <v>0</v>
      </c>
      <c r="K23" s="417"/>
      <c r="L23" s="418">
        <f t="shared" si="0"/>
        <v>0</v>
      </c>
      <c r="M23" s="419"/>
      <c r="N23" s="420"/>
      <c r="O23" s="182"/>
      <c r="P23" s="421">
        <f t="shared" si="3"/>
        <v>0</v>
      </c>
      <c r="Q23" s="417"/>
      <c r="R23" s="418">
        <f t="shared" si="2"/>
        <v>0</v>
      </c>
      <c r="S23" s="419"/>
      <c r="T23" s="419"/>
    </row>
    <row r="24" spans="1:20" ht="15.95" customHeight="1" x14ac:dyDescent="0.15">
      <c r="A24" s="162"/>
      <c r="B24" s="163"/>
      <c r="C24" s="164"/>
      <c r="D24" s="164"/>
      <c r="E24" s="164"/>
      <c r="F24" s="165"/>
      <c r="G24" s="166"/>
      <c r="H24" s="167"/>
      <c r="I24" s="168"/>
      <c r="J24" s="397">
        <f t="shared" si="1"/>
        <v>0</v>
      </c>
      <c r="K24" s="398"/>
      <c r="L24" s="399">
        <f t="shared" si="0"/>
        <v>0</v>
      </c>
      <c r="M24" s="400"/>
      <c r="N24" s="401"/>
      <c r="O24" s="168"/>
      <c r="P24" s="402">
        <f t="shared" si="3"/>
        <v>0</v>
      </c>
      <c r="Q24" s="398"/>
      <c r="R24" s="399">
        <f t="shared" si="2"/>
        <v>0</v>
      </c>
      <c r="S24" s="400"/>
      <c r="T24" s="400"/>
    </row>
    <row r="25" spans="1:20" ht="15.95" customHeight="1" x14ac:dyDescent="0.15">
      <c r="A25" s="162"/>
      <c r="B25" s="163"/>
      <c r="C25" s="164"/>
      <c r="D25" s="164"/>
      <c r="E25" s="164"/>
      <c r="F25" s="165"/>
      <c r="G25" s="166"/>
      <c r="H25" s="167"/>
      <c r="I25" s="168"/>
      <c r="J25" s="397">
        <f t="shared" si="1"/>
        <v>0</v>
      </c>
      <c r="K25" s="398"/>
      <c r="L25" s="399">
        <f t="shared" si="0"/>
        <v>0</v>
      </c>
      <c r="M25" s="400"/>
      <c r="N25" s="401"/>
      <c r="O25" s="168"/>
      <c r="P25" s="402">
        <f t="shared" si="3"/>
        <v>0</v>
      </c>
      <c r="Q25" s="398"/>
      <c r="R25" s="399">
        <f t="shared" si="2"/>
        <v>0</v>
      </c>
      <c r="S25" s="400"/>
      <c r="T25" s="400"/>
    </row>
    <row r="26" spans="1:20" ht="15.95" customHeight="1" x14ac:dyDescent="0.15">
      <c r="A26" s="162"/>
      <c r="B26" s="163"/>
      <c r="C26" s="164"/>
      <c r="D26" s="164"/>
      <c r="E26" s="164"/>
      <c r="F26" s="165"/>
      <c r="G26" s="166"/>
      <c r="H26" s="167"/>
      <c r="I26" s="168"/>
      <c r="J26" s="397">
        <f t="shared" si="1"/>
        <v>0</v>
      </c>
      <c r="K26" s="398"/>
      <c r="L26" s="399">
        <f t="shared" si="0"/>
        <v>0</v>
      </c>
      <c r="M26" s="400"/>
      <c r="N26" s="401"/>
      <c r="O26" s="168"/>
      <c r="P26" s="402">
        <f t="shared" si="3"/>
        <v>0</v>
      </c>
      <c r="Q26" s="398"/>
      <c r="R26" s="399">
        <f t="shared" si="2"/>
        <v>0</v>
      </c>
      <c r="S26" s="400"/>
      <c r="T26" s="400"/>
    </row>
    <row r="27" spans="1:20" ht="15.95" customHeight="1" x14ac:dyDescent="0.15">
      <c r="A27" s="169"/>
      <c r="B27" s="170"/>
      <c r="C27" s="171"/>
      <c r="D27" s="171"/>
      <c r="E27" s="171"/>
      <c r="F27" s="172"/>
      <c r="G27" s="173"/>
      <c r="H27" s="174"/>
      <c r="I27" s="175"/>
      <c r="J27" s="422">
        <f t="shared" si="1"/>
        <v>0</v>
      </c>
      <c r="K27" s="423"/>
      <c r="L27" s="424">
        <f t="shared" si="0"/>
        <v>0</v>
      </c>
      <c r="M27" s="425"/>
      <c r="N27" s="426"/>
      <c r="O27" s="175"/>
      <c r="P27" s="427">
        <f t="shared" si="3"/>
        <v>0</v>
      </c>
      <c r="Q27" s="423"/>
      <c r="R27" s="424">
        <f t="shared" si="2"/>
        <v>0</v>
      </c>
      <c r="S27" s="425"/>
      <c r="T27" s="425"/>
    </row>
    <row r="28" spans="1:20" ht="15.95" customHeight="1" x14ac:dyDescent="0.15">
      <c r="A28" s="176"/>
      <c r="B28" s="177"/>
      <c r="C28" s="178"/>
      <c r="D28" s="178"/>
      <c r="E28" s="178"/>
      <c r="F28" s="179"/>
      <c r="G28" s="180"/>
      <c r="H28" s="181"/>
      <c r="I28" s="182"/>
      <c r="J28" s="416">
        <f t="shared" si="1"/>
        <v>0</v>
      </c>
      <c r="K28" s="417"/>
      <c r="L28" s="418">
        <f t="shared" si="0"/>
        <v>0</v>
      </c>
      <c r="M28" s="419"/>
      <c r="N28" s="420"/>
      <c r="O28" s="182"/>
      <c r="P28" s="421">
        <f t="shared" si="3"/>
        <v>0</v>
      </c>
      <c r="Q28" s="417"/>
      <c r="R28" s="418">
        <f t="shared" si="2"/>
        <v>0</v>
      </c>
      <c r="S28" s="419"/>
      <c r="T28" s="419"/>
    </row>
    <row r="29" spans="1:20" ht="15.95" customHeight="1" x14ac:dyDescent="0.15">
      <c r="A29" s="162"/>
      <c r="B29" s="163"/>
      <c r="C29" s="164"/>
      <c r="D29" s="164"/>
      <c r="E29" s="164"/>
      <c r="F29" s="165"/>
      <c r="G29" s="166"/>
      <c r="H29" s="167"/>
      <c r="I29" s="168"/>
      <c r="J29" s="397">
        <f t="shared" si="1"/>
        <v>0</v>
      </c>
      <c r="K29" s="398"/>
      <c r="L29" s="399">
        <f t="shared" si="0"/>
        <v>0</v>
      </c>
      <c r="M29" s="400"/>
      <c r="N29" s="401"/>
      <c r="O29" s="168"/>
      <c r="P29" s="402">
        <f t="shared" si="3"/>
        <v>0</v>
      </c>
      <c r="Q29" s="398"/>
      <c r="R29" s="399">
        <f t="shared" si="2"/>
        <v>0</v>
      </c>
      <c r="S29" s="400"/>
      <c r="T29" s="400"/>
    </row>
    <row r="30" spans="1:20" ht="15.95" customHeight="1" x14ac:dyDescent="0.15">
      <c r="A30" s="162"/>
      <c r="B30" s="163"/>
      <c r="C30" s="164"/>
      <c r="D30" s="164"/>
      <c r="E30" s="164"/>
      <c r="F30" s="165"/>
      <c r="G30" s="166"/>
      <c r="H30" s="167"/>
      <c r="I30" s="168"/>
      <c r="J30" s="397">
        <f t="shared" si="1"/>
        <v>0</v>
      </c>
      <c r="K30" s="398"/>
      <c r="L30" s="399">
        <f t="shared" si="0"/>
        <v>0</v>
      </c>
      <c r="M30" s="400"/>
      <c r="N30" s="401"/>
      <c r="O30" s="168"/>
      <c r="P30" s="402">
        <f t="shared" si="3"/>
        <v>0</v>
      </c>
      <c r="Q30" s="398"/>
      <c r="R30" s="399">
        <f t="shared" si="2"/>
        <v>0</v>
      </c>
      <c r="S30" s="400"/>
      <c r="T30" s="400"/>
    </row>
    <row r="31" spans="1:20" ht="15.95" customHeight="1" x14ac:dyDescent="0.15">
      <c r="A31" s="162"/>
      <c r="B31" s="163"/>
      <c r="C31" s="164"/>
      <c r="D31" s="164"/>
      <c r="E31" s="164"/>
      <c r="F31" s="165"/>
      <c r="G31" s="166"/>
      <c r="H31" s="167"/>
      <c r="I31" s="168"/>
      <c r="J31" s="397">
        <f t="shared" si="1"/>
        <v>0</v>
      </c>
      <c r="K31" s="398"/>
      <c r="L31" s="399">
        <f t="shared" si="0"/>
        <v>0</v>
      </c>
      <c r="M31" s="400"/>
      <c r="N31" s="401"/>
      <c r="O31" s="168"/>
      <c r="P31" s="402">
        <f t="shared" si="3"/>
        <v>0</v>
      </c>
      <c r="Q31" s="398"/>
      <c r="R31" s="399">
        <f t="shared" si="2"/>
        <v>0</v>
      </c>
      <c r="S31" s="400"/>
      <c r="T31" s="400"/>
    </row>
    <row r="32" spans="1:20" ht="15.95" customHeight="1" x14ac:dyDescent="0.15">
      <c r="A32" s="169"/>
      <c r="B32" s="170"/>
      <c r="C32" s="171"/>
      <c r="D32" s="171"/>
      <c r="E32" s="171"/>
      <c r="F32" s="172"/>
      <c r="G32" s="173"/>
      <c r="H32" s="174"/>
      <c r="I32" s="175"/>
      <c r="J32" s="422">
        <f t="shared" si="1"/>
        <v>0</v>
      </c>
      <c r="K32" s="423"/>
      <c r="L32" s="424">
        <f t="shared" si="0"/>
        <v>0</v>
      </c>
      <c r="M32" s="425"/>
      <c r="N32" s="426"/>
      <c r="O32" s="175"/>
      <c r="P32" s="427">
        <f t="shared" si="3"/>
        <v>0</v>
      </c>
      <c r="Q32" s="423"/>
      <c r="R32" s="424">
        <f t="shared" si="2"/>
        <v>0</v>
      </c>
      <c r="S32" s="425"/>
      <c r="T32" s="425"/>
    </row>
    <row r="33" spans="1:20" ht="15.95" customHeight="1" x14ac:dyDescent="0.15">
      <c r="A33" s="176"/>
      <c r="B33" s="177"/>
      <c r="C33" s="178"/>
      <c r="D33" s="178"/>
      <c r="E33" s="178"/>
      <c r="F33" s="179"/>
      <c r="G33" s="180"/>
      <c r="H33" s="181"/>
      <c r="I33" s="182"/>
      <c r="J33" s="416">
        <f t="shared" si="1"/>
        <v>0</v>
      </c>
      <c r="K33" s="417"/>
      <c r="L33" s="418">
        <f t="shared" si="0"/>
        <v>0</v>
      </c>
      <c r="M33" s="419"/>
      <c r="N33" s="420"/>
      <c r="O33" s="182"/>
      <c r="P33" s="421">
        <f t="shared" si="3"/>
        <v>0</v>
      </c>
      <c r="Q33" s="417"/>
      <c r="R33" s="418">
        <f t="shared" si="2"/>
        <v>0</v>
      </c>
      <c r="S33" s="419"/>
      <c r="T33" s="419"/>
    </row>
    <row r="34" spans="1:20" ht="15.95" customHeight="1" x14ac:dyDescent="0.15">
      <c r="A34" s="162"/>
      <c r="B34" s="163"/>
      <c r="C34" s="164"/>
      <c r="D34" s="164"/>
      <c r="E34" s="164"/>
      <c r="F34" s="165"/>
      <c r="G34" s="166"/>
      <c r="H34" s="167"/>
      <c r="I34" s="168"/>
      <c r="J34" s="397">
        <f t="shared" si="1"/>
        <v>0</v>
      </c>
      <c r="K34" s="398"/>
      <c r="L34" s="399">
        <f t="shared" si="0"/>
        <v>0</v>
      </c>
      <c r="M34" s="400"/>
      <c r="N34" s="401"/>
      <c r="O34" s="168"/>
      <c r="P34" s="402">
        <f t="shared" si="3"/>
        <v>0</v>
      </c>
      <c r="Q34" s="398"/>
      <c r="R34" s="399">
        <f t="shared" si="2"/>
        <v>0</v>
      </c>
      <c r="S34" s="400"/>
      <c r="T34" s="400"/>
    </row>
    <row r="35" spans="1:20" ht="15.95" customHeight="1" x14ac:dyDescent="0.15">
      <c r="A35" s="162"/>
      <c r="B35" s="163"/>
      <c r="C35" s="164"/>
      <c r="D35" s="164"/>
      <c r="E35" s="164"/>
      <c r="F35" s="165"/>
      <c r="G35" s="166"/>
      <c r="H35" s="167"/>
      <c r="I35" s="168"/>
      <c r="J35" s="397">
        <f t="shared" si="1"/>
        <v>0</v>
      </c>
      <c r="K35" s="398"/>
      <c r="L35" s="399">
        <f t="shared" si="0"/>
        <v>0</v>
      </c>
      <c r="M35" s="400"/>
      <c r="N35" s="401"/>
      <c r="O35" s="168"/>
      <c r="P35" s="402">
        <f t="shared" si="3"/>
        <v>0</v>
      </c>
      <c r="Q35" s="398"/>
      <c r="R35" s="399">
        <f t="shared" si="2"/>
        <v>0</v>
      </c>
      <c r="S35" s="400"/>
      <c r="T35" s="400"/>
    </row>
    <row r="36" spans="1:20" ht="15.95" customHeight="1" x14ac:dyDescent="0.15">
      <c r="A36" s="162"/>
      <c r="B36" s="163"/>
      <c r="C36" s="164"/>
      <c r="D36" s="164"/>
      <c r="E36" s="164"/>
      <c r="F36" s="165"/>
      <c r="G36" s="166"/>
      <c r="H36" s="167"/>
      <c r="I36" s="168"/>
      <c r="J36" s="397">
        <f t="shared" si="1"/>
        <v>0</v>
      </c>
      <c r="K36" s="398"/>
      <c r="L36" s="399">
        <f t="shared" si="0"/>
        <v>0</v>
      </c>
      <c r="M36" s="400"/>
      <c r="N36" s="401"/>
      <c r="O36" s="168"/>
      <c r="P36" s="402">
        <f t="shared" si="3"/>
        <v>0</v>
      </c>
      <c r="Q36" s="398"/>
      <c r="R36" s="399">
        <f t="shared" si="2"/>
        <v>0</v>
      </c>
      <c r="S36" s="400"/>
      <c r="T36" s="400"/>
    </row>
    <row r="37" spans="1:20" ht="15.95" customHeight="1" x14ac:dyDescent="0.15">
      <c r="A37" s="169"/>
      <c r="B37" s="170"/>
      <c r="C37" s="171"/>
      <c r="D37" s="171"/>
      <c r="E37" s="171"/>
      <c r="F37" s="172"/>
      <c r="G37" s="173"/>
      <c r="H37" s="174"/>
      <c r="I37" s="175"/>
      <c r="J37" s="422">
        <f t="shared" si="1"/>
        <v>0</v>
      </c>
      <c r="K37" s="423"/>
      <c r="L37" s="424">
        <f t="shared" si="0"/>
        <v>0</v>
      </c>
      <c r="M37" s="425"/>
      <c r="N37" s="426"/>
      <c r="O37" s="175"/>
      <c r="P37" s="427">
        <f t="shared" si="3"/>
        <v>0</v>
      </c>
      <c r="Q37" s="423"/>
      <c r="R37" s="424">
        <f t="shared" si="2"/>
        <v>0</v>
      </c>
      <c r="S37" s="425"/>
      <c r="T37" s="425"/>
    </row>
    <row r="38" spans="1:20" ht="15.95" customHeight="1" x14ac:dyDescent="0.15">
      <c r="A38" s="176"/>
      <c r="B38" s="177"/>
      <c r="C38" s="178"/>
      <c r="D38" s="178"/>
      <c r="E38" s="178"/>
      <c r="F38" s="179"/>
      <c r="G38" s="180"/>
      <c r="H38" s="181"/>
      <c r="I38" s="182"/>
      <c r="J38" s="416">
        <f t="shared" si="1"/>
        <v>0</v>
      </c>
      <c r="K38" s="417"/>
      <c r="L38" s="418">
        <f t="shared" si="0"/>
        <v>0</v>
      </c>
      <c r="M38" s="419"/>
      <c r="N38" s="420"/>
      <c r="O38" s="182"/>
      <c r="P38" s="421">
        <f t="shared" si="3"/>
        <v>0</v>
      </c>
      <c r="Q38" s="417"/>
      <c r="R38" s="418">
        <f t="shared" si="2"/>
        <v>0</v>
      </c>
      <c r="S38" s="419"/>
      <c r="T38" s="419"/>
    </row>
    <row r="39" spans="1:20" ht="15.95" customHeight="1" x14ac:dyDescent="0.15">
      <c r="A39" s="162"/>
      <c r="B39" s="163"/>
      <c r="C39" s="164"/>
      <c r="D39" s="164"/>
      <c r="E39" s="164"/>
      <c r="F39" s="165"/>
      <c r="G39" s="166"/>
      <c r="H39" s="167"/>
      <c r="I39" s="168"/>
      <c r="J39" s="397">
        <f t="shared" si="1"/>
        <v>0</v>
      </c>
      <c r="K39" s="398"/>
      <c r="L39" s="399">
        <f t="shared" si="0"/>
        <v>0</v>
      </c>
      <c r="M39" s="400"/>
      <c r="N39" s="401"/>
      <c r="O39" s="168"/>
      <c r="P39" s="402">
        <f t="shared" si="3"/>
        <v>0</v>
      </c>
      <c r="Q39" s="398"/>
      <c r="R39" s="399">
        <f t="shared" si="2"/>
        <v>0</v>
      </c>
      <c r="S39" s="400"/>
      <c r="T39" s="400"/>
    </row>
    <row r="40" spans="1:20" ht="15.95" customHeight="1" x14ac:dyDescent="0.15">
      <c r="A40" s="162"/>
      <c r="B40" s="163"/>
      <c r="C40" s="164"/>
      <c r="D40" s="164"/>
      <c r="E40" s="164"/>
      <c r="F40" s="165"/>
      <c r="G40" s="166"/>
      <c r="H40" s="167"/>
      <c r="I40" s="168"/>
      <c r="J40" s="397">
        <f t="shared" si="1"/>
        <v>0</v>
      </c>
      <c r="K40" s="398"/>
      <c r="L40" s="399">
        <f t="shared" si="0"/>
        <v>0</v>
      </c>
      <c r="M40" s="400"/>
      <c r="N40" s="401"/>
      <c r="O40" s="168"/>
      <c r="P40" s="402">
        <f t="shared" si="3"/>
        <v>0</v>
      </c>
      <c r="Q40" s="398"/>
      <c r="R40" s="399">
        <f t="shared" si="2"/>
        <v>0</v>
      </c>
      <c r="S40" s="400"/>
      <c r="T40" s="400"/>
    </row>
    <row r="41" spans="1:20" ht="15.95" customHeight="1" x14ac:dyDescent="0.15">
      <c r="A41" s="162"/>
      <c r="B41" s="163"/>
      <c r="C41" s="164"/>
      <c r="D41" s="164"/>
      <c r="E41" s="164"/>
      <c r="F41" s="165"/>
      <c r="G41" s="167"/>
      <c r="H41" s="167"/>
      <c r="I41" s="168"/>
      <c r="J41" s="397">
        <f t="shared" si="1"/>
        <v>0</v>
      </c>
      <c r="K41" s="398"/>
      <c r="L41" s="399">
        <f t="shared" si="0"/>
        <v>0</v>
      </c>
      <c r="M41" s="400"/>
      <c r="N41" s="401"/>
      <c r="O41" s="168"/>
      <c r="P41" s="402">
        <f t="shared" si="3"/>
        <v>0</v>
      </c>
      <c r="Q41" s="398"/>
      <c r="R41" s="399">
        <f t="shared" si="2"/>
        <v>0</v>
      </c>
      <c r="S41" s="400"/>
      <c r="T41" s="400"/>
    </row>
    <row r="42" spans="1:20" ht="15.95" customHeight="1" x14ac:dyDescent="0.15">
      <c r="A42" s="169"/>
      <c r="B42" s="170"/>
      <c r="C42" s="171"/>
      <c r="D42" s="171"/>
      <c r="E42" s="171"/>
      <c r="F42" s="171"/>
      <c r="G42" s="174"/>
      <c r="H42" s="174"/>
      <c r="I42" s="175"/>
      <c r="J42" s="422">
        <f t="shared" si="1"/>
        <v>0</v>
      </c>
      <c r="K42" s="423"/>
      <c r="L42" s="424">
        <f t="shared" si="0"/>
        <v>0</v>
      </c>
      <c r="M42" s="425"/>
      <c r="N42" s="426"/>
      <c r="O42" s="175"/>
      <c r="P42" s="427">
        <f t="shared" si="3"/>
        <v>0</v>
      </c>
      <c r="Q42" s="423"/>
      <c r="R42" s="424">
        <f t="shared" si="2"/>
        <v>0</v>
      </c>
      <c r="S42" s="425"/>
      <c r="T42" s="425"/>
    </row>
    <row r="43" spans="1:20" ht="15.95" customHeight="1" x14ac:dyDescent="0.15">
      <c r="A43" s="155"/>
      <c r="B43" s="156"/>
      <c r="C43" s="157"/>
      <c r="D43" s="157"/>
      <c r="E43" s="157"/>
      <c r="F43" s="157"/>
      <c r="G43" s="160"/>
      <c r="H43" s="181"/>
      <c r="I43" s="182"/>
      <c r="J43" s="416">
        <f t="shared" si="1"/>
        <v>0</v>
      </c>
      <c r="K43" s="417"/>
      <c r="L43" s="418">
        <f t="shared" si="0"/>
        <v>0</v>
      </c>
      <c r="M43" s="419"/>
      <c r="N43" s="420"/>
      <c r="O43" s="182"/>
      <c r="P43" s="421">
        <f t="shared" si="3"/>
        <v>0</v>
      </c>
      <c r="Q43" s="417"/>
      <c r="R43" s="418">
        <f t="shared" si="2"/>
        <v>0</v>
      </c>
      <c r="S43" s="419"/>
      <c r="T43" s="419"/>
    </row>
    <row r="44" spans="1:20" ht="15.95" customHeight="1" x14ac:dyDescent="0.15">
      <c r="A44" s="162"/>
      <c r="B44" s="163"/>
      <c r="C44" s="164"/>
      <c r="D44" s="164"/>
      <c r="E44" s="164"/>
      <c r="F44" s="164"/>
      <c r="G44" s="167"/>
      <c r="H44" s="167"/>
      <c r="I44" s="168"/>
      <c r="J44" s="397">
        <f t="shared" si="1"/>
        <v>0</v>
      </c>
      <c r="K44" s="398"/>
      <c r="L44" s="399">
        <f t="shared" si="0"/>
        <v>0</v>
      </c>
      <c r="M44" s="400"/>
      <c r="N44" s="401"/>
      <c r="O44" s="168"/>
      <c r="P44" s="402">
        <f t="shared" si="3"/>
        <v>0</v>
      </c>
      <c r="Q44" s="398"/>
      <c r="R44" s="399">
        <f t="shared" si="2"/>
        <v>0</v>
      </c>
      <c r="S44" s="400"/>
      <c r="T44" s="400"/>
    </row>
    <row r="45" spans="1:20" ht="15.95" customHeight="1" x14ac:dyDescent="0.15">
      <c r="A45" s="162"/>
      <c r="B45" s="163"/>
      <c r="C45" s="164"/>
      <c r="D45" s="164"/>
      <c r="E45" s="164"/>
      <c r="F45" s="164"/>
      <c r="G45" s="167"/>
      <c r="H45" s="167"/>
      <c r="I45" s="168"/>
      <c r="J45" s="397">
        <f t="shared" si="1"/>
        <v>0</v>
      </c>
      <c r="K45" s="398"/>
      <c r="L45" s="399">
        <f t="shared" si="0"/>
        <v>0</v>
      </c>
      <c r="M45" s="400"/>
      <c r="N45" s="401"/>
      <c r="O45" s="168"/>
      <c r="P45" s="402">
        <f t="shared" si="3"/>
        <v>0</v>
      </c>
      <c r="Q45" s="398"/>
      <c r="R45" s="399">
        <f t="shared" si="2"/>
        <v>0</v>
      </c>
      <c r="S45" s="400"/>
      <c r="T45" s="400"/>
    </row>
    <row r="46" spans="1:20" ht="15.95" customHeight="1" x14ac:dyDescent="0.15">
      <c r="A46" s="162"/>
      <c r="B46" s="163"/>
      <c r="C46" s="164"/>
      <c r="D46" s="164"/>
      <c r="E46" s="164"/>
      <c r="F46" s="164"/>
      <c r="G46" s="167"/>
      <c r="H46" s="167"/>
      <c r="I46" s="168"/>
      <c r="J46" s="397">
        <f t="shared" si="1"/>
        <v>0</v>
      </c>
      <c r="K46" s="398"/>
      <c r="L46" s="399">
        <f t="shared" si="0"/>
        <v>0</v>
      </c>
      <c r="M46" s="400"/>
      <c r="N46" s="401"/>
      <c r="O46" s="168"/>
      <c r="P46" s="402">
        <f t="shared" si="3"/>
        <v>0</v>
      </c>
      <c r="Q46" s="398"/>
      <c r="R46" s="399">
        <f t="shared" si="2"/>
        <v>0</v>
      </c>
      <c r="S46" s="400"/>
      <c r="T46" s="400"/>
    </row>
    <row r="47" spans="1:20" ht="15.95" customHeight="1" thickBot="1" x14ac:dyDescent="0.2">
      <c r="A47" s="183"/>
      <c r="B47" s="184"/>
      <c r="C47" s="185"/>
      <c r="D47" s="185"/>
      <c r="E47" s="185"/>
      <c r="F47" s="185"/>
      <c r="G47" s="186"/>
      <c r="H47" s="186"/>
      <c r="I47" s="187"/>
      <c r="J47" s="428">
        <f t="shared" si="1"/>
        <v>0</v>
      </c>
      <c r="K47" s="429"/>
      <c r="L47" s="430">
        <f t="shared" si="0"/>
        <v>0</v>
      </c>
      <c r="M47" s="431"/>
      <c r="N47" s="432"/>
      <c r="O47" s="187"/>
      <c r="P47" s="433">
        <f t="shared" si="3"/>
        <v>0</v>
      </c>
      <c r="Q47" s="429"/>
      <c r="R47" s="430">
        <f t="shared" si="2"/>
        <v>0</v>
      </c>
      <c r="S47" s="431"/>
      <c r="T47" s="431"/>
    </row>
    <row r="48" spans="1:20" ht="15.95" customHeight="1" x14ac:dyDescent="0.15">
      <c r="A48" s="188"/>
      <c r="B48" s="189"/>
      <c r="C48" s="188"/>
      <c r="D48" s="188"/>
      <c r="E48" s="188"/>
      <c r="F48" s="188"/>
      <c r="H48" s="190"/>
      <c r="I48" s="190"/>
      <c r="J48" s="190">
        <v>1</v>
      </c>
    </row>
    <row r="49" spans="1:20" ht="24" customHeight="1" thickBot="1" x14ac:dyDescent="0.3">
      <c r="A49" s="188"/>
      <c r="B49" s="189"/>
      <c r="C49" s="188"/>
      <c r="D49" s="188"/>
      <c r="E49" s="188"/>
      <c r="F49" s="188"/>
      <c r="G49" s="188"/>
      <c r="H49" s="190"/>
      <c r="I49" s="190"/>
      <c r="J49" s="148"/>
      <c r="K49" s="146"/>
      <c r="L49" s="104"/>
      <c r="M49" s="146"/>
      <c r="N49" s="146"/>
      <c r="O49" s="192"/>
      <c r="P49" s="148"/>
      <c r="Q49" s="146"/>
      <c r="R49" s="146"/>
      <c r="S49" s="193"/>
      <c r="T49" s="146"/>
    </row>
    <row r="50" spans="1:20" ht="15.95" customHeight="1" thickTop="1" thickBot="1" x14ac:dyDescent="0.2">
      <c r="A50" s="152" t="s">
        <v>115</v>
      </c>
      <c r="B50" s="403" t="s">
        <v>118</v>
      </c>
      <c r="C50" s="404"/>
      <c r="D50" s="404"/>
      <c r="E50" s="404"/>
      <c r="F50" s="405"/>
      <c r="G50" s="153" t="s">
        <v>78</v>
      </c>
      <c r="H50" s="154" t="s">
        <v>79</v>
      </c>
      <c r="I50" s="154"/>
      <c r="J50" s="406" t="s">
        <v>80</v>
      </c>
      <c r="K50" s="407"/>
      <c r="L50" s="406" t="s">
        <v>117</v>
      </c>
      <c r="M50" s="408"/>
      <c r="N50" s="408"/>
      <c r="O50" s="154"/>
      <c r="P50" s="409" t="s">
        <v>119</v>
      </c>
      <c r="Q50" s="407"/>
      <c r="R50" s="406" t="s">
        <v>120</v>
      </c>
      <c r="S50" s="408"/>
      <c r="T50" s="408"/>
    </row>
    <row r="51" spans="1:20" ht="15.95" customHeight="1" x14ac:dyDescent="0.15">
      <c r="A51" s="155"/>
      <c r="B51" s="156"/>
      <c r="C51" s="157"/>
      <c r="D51" s="157"/>
      <c r="E51" s="157"/>
      <c r="F51" s="158"/>
      <c r="G51" s="159"/>
      <c r="H51" s="160"/>
      <c r="I51" s="161"/>
      <c r="J51" s="410">
        <f>IF(G51=1,0,I51)</f>
        <v>0</v>
      </c>
      <c r="K51" s="411"/>
      <c r="L51" s="412">
        <f t="shared" ref="L51:L95" si="4">G51*I51</f>
        <v>0</v>
      </c>
      <c r="M51" s="413"/>
      <c r="N51" s="414"/>
      <c r="O51" s="161"/>
      <c r="P51" s="415">
        <f>IF(G51=1,0,O51)</f>
        <v>0</v>
      </c>
      <c r="Q51" s="411"/>
      <c r="R51" s="412">
        <f>G51*O51</f>
        <v>0</v>
      </c>
      <c r="S51" s="413"/>
      <c r="T51" s="413"/>
    </row>
    <row r="52" spans="1:20" ht="15.95" customHeight="1" x14ac:dyDescent="0.15">
      <c r="A52" s="162"/>
      <c r="B52" s="163"/>
      <c r="C52" s="164"/>
      <c r="D52" s="164"/>
      <c r="E52" s="164"/>
      <c r="F52" s="165"/>
      <c r="G52" s="166"/>
      <c r="H52" s="167"/>
      <c r="I52" s="168"/>
      <c r="J52" s="397">
        <f t="shared" ref="J52:J95" si="5">IF(G52=1,0,I52)</f>
        <v>0</v>
      </c>
      <c r="K52" s="398"/>
      <c r="L52" s="399">
        <f t="shared" si="4"/>
        <v>0</v>
      </c>
      <c r="M52" s="400"/>
      <c r="N52" s="401"/>
      <c r="O52" s="168"/>
      <c r="P52" s="402">
        <f>IF(G52=1,0,O52)</f>
        <v>0</v>
      </c>
      <c r="Q52" s="398"/>
      <c r="R52" s="399">
        <f t="shared" ref="R52:R95" si="6">G52*O52</f>
        <v>0</v>
      </c>
      <c r="S52" s="400"/>
      <c r="T52" s="400"/>
    </row>
    <row r="53" spans="1:20" ht="15.95" customHeight="1" x14ac:dyDescent="0.15">
      <c r="A53" s="162"/>
      <c r="B53" s="163"/>
      <c r="C53" s="164"/>
      <c r="D53" s="164"/>
      <c r="E53" s="164"/>
      <c r="F53" s="165"/>
      <c r="G53" s="166"/>
      <c r="H53" s="167"/>
      <c r="I53" s="168"/>
      <c r="J53" s="397">
        <f t="shared" si="5"/>
        <v>0</v>
      </c>
      <c r="K53" s="398"/>
      <c r="L53" s="399">
        <f t="shared" si="4"/>
        <v>0</v>
      </c>
      <c r="M53" s="400"/>
      <c r="N53" s="401"/>
      <c r="O53" s="168"/>
      <c r="P53" s="402">
        <f t="shared" ref="P53:P95" si="7">IF(G53=1,0,O53)</f>
        <v>0</v>
      </c>
      <c r="Q53" s="398"/>
      <c r="R53" s="399">
        <f t="shared" si="6"/>
        <v>0</v>
      </c>
      <c r="S53" s="400"/>
      <c r="T53" s="400"/>
    </row>
    <row r="54" spans="1:20" ht="15.95" customHeight="1" x14ac:dyDescent="0.15">
      <c r="A54" s="162"/>
      <c r="B54" s="163"/>
      <c r="C54" s="164"/>
      <c r="D54" s="164"/>
      <c r="E54" s="164"/>
      <c r="F54" s="165"/>
      <c r="G54" s="166"/>
      <c r="H54" s="167"/>
      <c r="I54" s="168"/>
      <c r="J54" s="397">
        <f t="shared" si="5"/>
        <v>0</v>
      </c>
      <c r="K54" s="398"/>
      <c r="L54" s="399">
        <f t="shared" si="4"/>
        <v>0</v>
      </c>
      <c r="M54" s="400"/>
      <c r="N54" s="401"/>
      <c r="O54" s="168"/>
      <c r="P54" s="402">
        <f t="shared" si="7"/>
        <v>0</v>
      </c>
      <c r="Q54" s="398"/>
      <c r="R54" s="399">
        <f t="shared" si="6"/>
        <v>0</v>
      </c>
      <c r="S54" s="400"/>
      <c r="T54" s="400"/>
    </row>
    <row r="55" spans="1:20" ht="15.95" customHeight="1" x14ac:dyDescent="0.15">
      <c r="A55" s="169"/>
      <c r="B55" s="170"/>
      <c r="C55" s="171"/>
      <c r="D55" s="171"/>
      <c r="E55" s="171"/>
      <c r="F55" s="172"/>
      <c r="G55" s="173"/>
      <c r="H55" s="174"/>
      <c r="I55" s="175"/>
      <c r="J55" s="422">
        <f t="shared" si="5"/>
        <v>0</v>
      </c>
      <c r="K55" s="423"/>
      <c r="L55" s="424">
        <f t="shared" si="4"/>
        <v>0</v>
      </c>
      <c r="M55" s="425"/>
      <c r="N55" s="426"/>
      <c r="O55" s="175"/>
      <c r="P55" s="427">
        <f t="shared" si="7"/>
        <v>0</v>
      </c>
      <c r="Q55" s="423"/>
      <c r="R55" s="424">
        <f t="shared" si="6"/>
        <v>0</v>
      </c>
      <c r="S55" s="425"/>
      <c r="T55" s="425"/>
    </row>
    <row r="56" spans="1:20" ht="15.95" customHeight="1" x14ac:dyDescent="0.15">
      <c r="A56" s="176"/>
      <c r="B56" s="177"/>
      <c r="C56" s="178"/>
      <c r="D56" s="178"/>
      <c r="E56" s="178"/>
      <c r="F56" s="179"/>
      <c r="G56" s="180"/>
      <c r="H56" s="181"/>
      <c r="I56" s="182"/>
      <c r="J56" s="416">
        <f t="shared" si="5"/>
        <v>0</v>
      </c>
      <c r="K56" s="417"/>
      <c r="L56" s="418">
        <f t="shared" si="4"/>
        <v>0</v>
      </c>
      <c r="M56" s="419"/>
      <c r="N56" s="420"/>
      <c r="O56" s="182"/>
      <c r="P56" s="421">
        <f t="shared" si="7"/>
        <v>0</v>
      </c>
      <c r="Q56" s="417"/>
      <c r="R56" s="418">
        <f t="shared" si="6"/>
        <v>0</v>
      </c>
      <c r="S56" s="419"/>
      <c r="T56" s="419"/>
    </row>
    <row r="57" spans="1:20" ht="15.95" customHeight="1" x14ac:dyDescent="0.15">
      <c r="A57" s="162"/>
      <c r="B57" s="163"/>
      <c r="C57" s="164"/>
      <c r="D57" s="164"/>
      <c r="E57" s="164"/>
      <c r="F57" s="165"/>
      <c r="G57" s="166"/>
      <c r="H57" s="167"/>
      <c r="I57" s="168"/>
      <c r="J57" s="397">
        <f t="shared" si="5"/>
        <v>0</v>
      </c>
      <c r="K57" s="398"/>
      <c r="L57" s="399">
        <f t="shared" si="4"/>
        <v>0</v>
      </c>
      <c r="M57" s="400"/>
      <c r="N57" s="401"/>
      <c r="O57" s="168"/>
      <c r="P57" s="402">
        <f t="shared" si="7"/>
        <v>0</v>
      </c>
      <c r="Q57" s="398"/>
      <c r="R57" s="399">
        <f t="shared" si="6"/>
        <v>0</v>
      </c>
      <c r="S57" s="400"/>
      <c r="T57" s="400"/>
    </row>
    <row r="58" spans="1:20" ht="15.95" customHeight="1" x14ac:dyDescent="0.15">
      <c r="A58" s="162"/>
      <c r="B58" s="163"/>
      <c r="C58" s="164"/>
      <c r="D58" s="164"/>
      <c r="E58" s="164"/>
      <c r="F58" s="165"/>
      <c r="G58" s="166"/>
      <c r="H58" s="167"/>
      <c r="I58" s="168"/>
      <c r="J58" s="397">
        <f t="shared" si="5"/>
        <v>0</v>
      </c>
      <c r="K58" s="398"/>
      <c r="L58" s="399">
        <f t="shared" si="4"/>
        <v>0</v>
      </c>
      <c r="M58" s="400"/>
      <c r="N58" s="401"/>
      <c r="O58" s="168"/>
      <c r="P58" s="402">
        <f t="shared" si="7"/>
        <v>0</v>
      </c>
      <c r="Q58" s="398"/>
      <c r="R58" s="399">
        <f t="shared" si="6"/>
        <v>0</v>
      </c>
      <c r="S58" s="400"/>
      <c r="T58" s="400"/>
    </row>
    <row r="59" spans="1:20" ht="15.95" customHeight="1" x14ac:dyDescent="0.15">
      <c r="A59" s="162"/>
      <c r="B59" s="163"/>
      <c r="C59" s="164"/>
      <c r="D59" s="164"/>
      <c r="E59" s="164"/>
      <c r="F59" s="165"/>
      <c r="G59" s="166"/>
      <c r="H59" s="167"/>
      <c r="I59" s="168"/>
      <c r="J59" s="397">
        <f t="shared" si="5"/>
        <v>0</v>
      </c>
      <c r="K59" s="398"/>
      <c r="L59" s="399">
        <f t="shared" si="4"/>
        <v>0</v>
      </c>
      <c r="M59" s="400"/>
      <c r="N59" s="401"/>
      <c r="O59" s="168"/>
      <c r="P59" s="402">
        <f t="shared" si="7"/>
        <v>0</v>
      </c>
      <c r="Q59" s="398"/>
      <c r="R59" s="399">
        <f t="shared" si="6"/>
        <v>0</v>
      </c>
      <c r="S59" s="400"/>
      <c r="T59" s="400"/>
    </row>
    <row r="60" spans="1:20" ht="15.95" customHeight="1" x14ac:dyDescent="0.15">
      <c r="A60" s="169"/>
      <c r="B60" s="170"/>
      <c r="C60" s="171"/>
      <c r="D60" s="171"/>
      <c r="E60" s="171"/>
      <c r="F60" s="172"/>
      <c r="G60" s="173"/>
      <c r="H60" s="174"/>
      <c r="I60" s="175"/>
      <c r="J60" s="422">
        <f t="shared" si="5"/>
        <v>0</v>
      </c>
      <c r="K60" s="423"/>
      <c r="L60" s="424">
        <f t="shared" si="4"/>
        <v>0</v>
      </c>
      <c r="M60" s="425"/>
      <c r="N60" s="426"/>
      <c r="O60" s="175"/>
      <c r="P60" s="427">
        <f t="shared" si="7"/>
        <v>0</v>
      </c>
      <c r="Q60" s="423"/>
      <c r="R60" s="424">
        <f t="shared" si="6"/>
        <v>0</v>
      </c>
      <c r="S60" s="425"/>
      <c r="T60" s="425"/>
    </row>
    <row r="61" spans="1:20" ht="15.95" customHeight="1" x14ac:dyDescent="0.15">
      <c r="A61" s="176"/>
      <c r="B61" s="177"/>
      <c r="C61" s="178"/>
      <c r="D61" s="178"/>
      <c r="E61" s="178"/>
      <c r="F61" s="179"/>
      <c r="G61" s="180"/>
      <c r="H61" s="181"/>
      <c r="I61" s="182"/>
      <c r="J61" s="416">
        <f t="shared" si="5"/>
        <v>0</v>
      </c>
      <c r="K61" s="417"/>
      <c r="L61" s="418">
        <f t="shared" si="4"/>
        <v>0</v>
      </c>
      <c r="M61" s="419"/>
      <c r="N61" s="420"/>
      <c r="O61" s="182"/>
      <c r="P61" s="421">
        <f t="shared" si="7"/>
        <v>0</v>
      </c>
      <c r="Q61" s="417"/>
      <c r="R61" s="418">
        <f t="shared" si="6"/>
        <v>0</v>
      </c>
      <c r="S61" s="419"/>
      <c r="T61" s="419"/>
    </row>
    <row r="62" spans="1:20" ht="15.95" customHeight="1" x14ac:dyDescent="0.15">
      <c r="A62" s="162"/>
      <c r="B62" s="163"/>
      <c r="C62" s="164"/>
      <c r="D62" s="164"/>
      <c r="E62" s="164"/>
      <c r="F62" s="165"/>
      <c r="G62" s="166"/>
      <c r="H62" s="167"/>
      <c r="I62" s="168"/>
      <c r="J62" s="397">
        <f t="shared" si="5"/>
        <v>0</v>
      </c>
      <c r="K62" s="398"/>
      <c r="L62" s="399">
        <f t="shared" si="4"/>
        <v>0</v>
      </c>
      <c r="M62" s="400"/>
      <c r="N62" s="401"/>
      <c r="O62" s="168"/>
      <c r="P62" s="402">
        <f t="shared" si="7"/>
        <v>0</v>
      </c>
      <c r="Q62" s="398"/>
      <c r="R62" s="399">
        <f t="shared" si="6"/>
        <v>0</v>
      </c>
      <c r="S62" s="400"/>
      <c r="T62" s="400"/>
    </row>
    <row r="63" spans="1:20" ht="15.95" customHeight="1" x14ac:dyDescent="0.15">
      <c r="A63" s="162"/>
      <c r="B63" s="163"/>
      <c r="C63" s="164"/>
      <c r="D63" s="164"/>
      <c r="E63" s="164"/>
      <c r="F63" s="165"/>
      <c r="G63" s="166"/>
      <c r="H63" s="167"/>
      <c r="I63" s="168"/>
      <c r="J63" s="397">
        <f t="shared" si="5"/>
        <v>0</v>
      </c>
      <c r="K63" s="398"/>
      <c r="L63" s="399">
        <f t="shared" si="4"/>
        <v>0</v>
      </c>
      <c r="M63" s="400"/>
      <c r="N63" s="401"/>
      <c r="O63" s="168"/>
      <c r="P63" s="402">
        <f t="shared" si="7"/>
        <v>0</v>
      </c>
      <c r="Q63" s="398"/>
      <c r="R63" s="399">
        <f t="shared" si="6"/>
        <v>0</v>
      </c>
      <c r="S63" s="400"/>
      <c r="T63" s="400"/>
    </row>
    <row r="64" spans="1:20" ht="15.95" customHeight="1" x14ac:dyDescent="0.15">
      <c r="A64" s="162"/>
      <c r="B64" s="163"/>
      <c r="C64" s="164"/>
      <c r="D64" s="164"/>
      <c r="E64" s="164"/>
      <c r="F64" s="165"/>
      <c r="G64" s="166"/>
      <c r="H64" s="167"/>
      <c r="I64" s="168"/>
      <c r="J64" s="397">
        <f t="shared" si="5"/>
        <v>0</v>
      </c>
      <c r="K64" s="398"/>
      <c r="L64" s="399">
        <f t="shared" si="4"/>
        <v>0</v>
      </c>
      <c r="M64" s="400"/>
      <c r="N64" s="401"/>
      <c r="O64" s="168"/>
      <c r="P64" s="402">
        <f t="shared" si="7"/>
        <v>0</v>
      </c>
      <c r="Q64" s="398"/>
      <c r="R64" s="399">
        <f t="shared" si="6"/>
        <v>0</v>
      </c>
      <c r="S64" s="400"/>
      <c r="T64" s="400"/>
    </row>
    <row r="65" spans="1:20" ht="15.95" customHeight="1" x14ac:dyDescent="0.15">
      <c r="A65" s="169"/>
      <c r="B65" s="170"/>
      <c r="C65" s="171"/>
      <c r="D65" s="171"/>
      <c r="E65" s="171"/>
      <c r="F65" s="172"/>
      <c r="G65" s="173"/>
      <c r="H65" s="174"/>
      <c r="I65" s="175"/>
      <c r="J65" s="422">
        <f t="shared" si="5"/>
        <v>0</v>
      </c>
      <c r="K65" s="423"/>
      <c r="L65" s="424">
        <f t="shared" si="4"/>
        <v>0</v>
      </c>
      <c r="M65" s="425"/>
      <c r="N65" s="426"/>
      <c r="O65" s="175"/>
      <c r="P65" s="427">
        <f t="shared" si="7"/>
        <v>0</v>
      </c>
      <c r="Q65" s="423"/>
      <c r="R65" s="424">
        <f t="shared" si="6"/>
        <v>0</v>
      </c>
      <c r="S65" s="425"/>
      <c r="T65" s="425"/>
    </row>
    <row r="66" spans="1:20" ht="15.95" customHeight="1" x14ac:dyDescent="0.15">
      <c r="A66" s="176"/>
      <c r="B66" s="177"/>
      <c r="C66" s="178"/>
      <c r="D66" s="178"/>
      <c r="E66" s="178"/>
      <c r="F66" s="179"/>
      <c r="G66" s="180"/>
      <c r="H66" s="181"/>
      <c r="I66" s="182"/>
      <c r="J66" s="416">
        <f t="shared" si="5"/>
        <v>0</v>
      </c>
      <c r="K66" s="417"/>
      <c r="L66" s="418">
        <f t="shared" si="4"/>
        <v>0</v>
      </c>
      <c r="M66" s="419"/>
      <c r="N66" s="420"/>
      <c r="O66" s="182"/>
      <c r="P66" s="421">
        <f t="shared" si="7"/>
        <v>0</v>
      </c>
      <c r="Q66" s="417"/>
      <c r="R66" s="418">
        <f t="shared" si="6"/>
        <v>0</v>
      </c>
      <c r="S66" s="419"/>
      <c r="T66" s="419"/>
    </row>
    <row r="67" spans="1:20" ht="15.95" customHeight="1" x14ac:dyDescent="0.15">
      <c r="A67" s="162"/>
      <c r="B67" s="163"/>
      <c r="C67" s="164"/>
      <c r="D67" s="164"/>
      <c r="E67" s="164"/>
      <c r="F67" s="165"/>
      <c r="G67" s="166"/>
      <c r="H67" s="167"/>
      <c r="I67" s="168"/>
      <c r="J67" s="397">
        <f t="shared" si="5"/>
        <v>0</v>
      </c>
      <c r="K67" s="398"/>
      <c r="L67" s="399">
        <f t="shared" si="4"/>
        <v>0</v>
      </c>
      <c r="M67" s="400"/>
      <c r="N67" s="401"/>
      <c r="O67" s="168"/>
      <c r="P67" s="402">
        <f t="shared" si="7"/>
        <v>0</v>
      </c>
      <c r="Q67" s="398"/>
      <c r="R67" s="399">
        <f t="shared" si="6"/>
        <v>0</v>
      </c>
      <c r="S67" s="400"/>
      <c r="T67" s="400"/>
    </row>
    <row r="68" spans="1:20" ht="15.95" customHeight="1" x14ac:dyDescent="0.15">
      <c r="A68" s="162"/>
      <c r="B68" s="163"/>
      <c r="C68" s="164"/>
      <c r="D68" s="164"/>
      <c r="E68" s="164"/>
      <c r="F68" s="165"/>
      <c r="G68" s="166"/>
      <c r="H68" s="167"/>
      <c r="I68" s="168"/>
      <c r="J68" s="397">
        <f t="shared" si="5"/>
        <v>0</v>
      </c>
      <c r="K68" s="398"/>
      <c r="L68" s="399">
        <f t="shared" si="4"/>
        <v>0</v>
      </c>
      <c r="M68" s="400"/>
      <c r="N68" s="401"/>
      <c r="O68" s="168"/>
      <c r="P68" s="402">
        <f t="shared" si="7"/>
        <v>0</v>
      </c>
      <c r="Q68" s="398"/>
      <c r="R68" s="399">
        <f t="shared" si="6"/>
        <v>0</v>
      </c>
      <c r="S68" s="400"/>
      <c r="T68" s="400"/>
    </row>
    <row r="69" spans="1:20" ht="15.95" customHeight="1" x14ac:dyDescent="0.15">
      <c r="A69" s="162"/>
      <c r="B69" s="163"/>
      <c r="C69" s="164"/>
      <c r="D69" s="164"/>
      <c r="E69" s="164"/>
      <c r="F69" s="165"/>
      <c r="G69" s="166"/>
      <c r="H69" s="167"/>
      <c r="I69" s="168"/>
      <c r="J69" s="397">
        <f t="shared" si="5"/>
        <v>0</v>
      </c>
      <c r="K69" s="398"/>
      <c r="L69" s="399">
        <f t="shared" si="4"/>
        <v>0</v>
      </c>
      <c r="M69" s="400"/>
      <c r="N69" s="401"/>
      <c r="O69" s="168"/>
      <c r="P69" s="402">
        <f t="shared" si="7"/>
        <v>0</v>
      </c>
      <c r="Q69" s="398"/>
      <c r="R69" s="399">
        <f t="shared" si="6"/>
        <v>0</v>
      </c>
      <c r="S69" s="400"/>
      <c r="T69" s="400"/>
    </row>
    <row r="70" spans="1:20" ht="15.95" customHeight="1" x14ac:dyDescent="0.15">
      <c r="A70" s="169"/>
      <c r="B70" s="170"/>
      <c r="C70" s="171"/>
      <c r="D70" s="171"/>
      <c r="E70" s="171"/>
      <c r="F70" s="172"/>
      <c r="G70" s="173"/>
      <c r="H70" s="174"/>
      <c r="I70" s="175"/>
      <c r="J70" s="422">
        <f t="shared" si="5"/>
        <v>0</v>
      </c>
      <c r="K70" s="423"/>
      <c r="L70" s="424">
        <f t="shared" si="4"/>
        <v>0</v>
      </c>
      <c r="M70" s="425"/>
      <c r="N70" s="426"/>
      <c r="O70" s="175"/>
      <c r="P70" s="427">
        <f t="shared" si="7"/>
        <v>0</v>
      </c>
      <c r="Q70" s="423"/>
      <c r="R70" s="424">
        <f t="shared" si="6"/>
        <v>0</v>
      </c>
      <c r="S70" s="425"/>
      <c r="T70" s="425"/>
    </row>
    <row r="71" spans="1:20" ht="15.95" customHeight="1" x14ac:dyDescent="0.15">
      <c r="A71" s="176"/>
      <c r="B71" s="177"/>
      <c r="C71" s="178"/>
      <c r="D71" s="178"/>
      <c r="E71" s="178"/>
      <c r="F71" s="179"/>
      <c r="G71" s="180"/>
      <c r="H71" s="181"/>
      <c r="I71" s="182"/>
      <c r="J71" s="416">
        <f t="shared" si="5"/>
        <v>0</v>
      </c>
      <c r="K71" s="417"/>
      <c r="L71" s="418">
        <f t="shared" si="4"/>
        <v>0</v>
      </c>
      <c r="M71" s="419"/>
      <c r="N71" s="420"/>
      <c r="O71" s="182"/>
      <c r="P71" s="421">
        <f t="shared" si="7"/>
        <v>0</v>
      </c>
      <c r="Q71" s="417"/>
      <c r="R71" s="418">
        <f t="shared" si="6"/>
        <v>0</v>
      </c>
      <c r="S71" s="419"/>
      <c r="T71" s="419"/>
    </row>
    <row r="72" spans="1:20" ht="15.95" customHeight="1" x14ac:dyDescent="0.15">
      <c r="A72" s="162"/>
      <c r="B72" s="163"/>
      <c r="C72" s="164"/>
      <c r="D72" s="164"/>
      <c r="E72" s="164"/>
      <c r="F72" s="165"/>
      <c r="G72" s="166"/>
      <c r="H72" s="167"/>
      <c r="I72" s="168"/>
      <c r="J72" s="397">
        <f t="shared" si="5"/>
        <v>0</v>
      </c>
      <c r="K72" s="398"/>
      <c r="L72" s="399">
        <f t="shared" si="4"/>
        <v>0</v>
      </c>
      <c r="M72" s="400"/>
      <c r="N72" s="401"/>
      <c r="O72" s="168"/>
      <c r="P72" s="402">
        <f t="shared" si="7"/>
        <v>0</v>
      </c>
      <c r="Q72" s="398"/>
      <c r="R72" s="399">
        <f t="shared" si="6"/>
        <v>0</v>
      </c>
      <c r="S72" s="400"/>
      <c r="T72" s="400"/>
    </row>
    <row r="73" spans="1:20" ht="15.95" customHeight="1" x14ac:dyDescent="0.15">
      <c r="A73" s="162"/>
      <c r="B73" s="163"/>
      <c r="C73" s="164"/>
      <c r="D73" s="164"/>
      <c r="E73" s="164"/>
      <c r="F73" s="165"/>
      <c r="G73" s="166"/>
      <c r="H73" s="167"/>
      <c r="I73" s="168"/>
      <c r="J73" s="397">
        <f t="shared" si="5"/>
        <v>0</v>
      </c>
      <c r="K73" s="398"/>
      <c r="L73" s="399">
        <f t="shared" si="4"/>
        <v>0</v>
      </c>
      <c r="M73" s="400"/>
      <c r="N73" s="401"/>
      <c r="O73" s="168"/>
      <c r="P73" s="402">
        <f t="shared" si="7"/>
        <v>0</v>
      </c>
      <c r="Q73" s="398"/>
      <c r="R73" s="399">
        <f t="shared" si="6"/>
        <v>0</v>
      </c>
      <c r="S73" s="400"/>
      <c r="T73" s="400"/>
    </row>
    <row r="74" spans="1:20" ht="15.95" customHeight="1" x14ac:dyDescent="0.15">
      <c r="A74" s="162"/>
      <c r="B74" s="163"/>
      <c r="C74" s="164"/>
      <c r="D74" s="164"/>
      <c r="E74" s="164"/>
      <c r="F74" s="165"/>
      <c r="G74" s="166"/>
      <c r="H74" s="167"/>
      <c r="I74" s="168"/>
      <c r="J74" s="397">
        <f t="shared" si="5"/>
        <v>0</v>
      </c>
      <c r="K74" s="398"/>
      <c r="L74" s="399">
        <f t="shared" si="4"/>
        <v>0</v>
      </c>
      <c r="M74" s="400"/>
      <c r="N74" s="401"/>
      <c r="O74" s="168"/>
      <c r="P74" s="402">
        <f t="shared" si="7"/>
        <v>0</v>
      </c>
      <c r="Q74" s="398"/>
      <c r="R74" s="399">
        <f t="shared" si="6"/>
        <v>0</v>
      </c>
      <c r="S74" s="400"/>
      <c r="T74" s="400"/>
    </row>
    <row r="75" spans="1:20" ht="15.95" customHeight="1" x14ac:dyDescent="0.15">
      <c r="A75" s="169"/>
      <c r="B75" s="170"/>
      <c r="C75" s="171"/>
      <c r="D75" s="171"/>
      <c r="E75" s="171"/>
      <c r="F75" s="172"/>
      <c r="G75" s="173"/>
      <c r="H75" s="174"/>
      <c r="I75" s="175"/>
      <c r="J75" s="422">
        <f t="shared" si="5"/>
        <v>0</v>
      </c>
      <c r="K75" s="423"/>
      <c r="L75" s="424">
        <f t="shared" si="4"/>
        <v>0</v>
      </c>
      <c r="M75" s="425"/>
      <c r="N75" s="426"/>
      <c r="O75" s="175"/>
      <c r="P75" s="427">
        <f t="shared" si="7"/>
        <v>0</v>
      </c>
      <c r="Q75" s="423"/>
      <c r="R75" s="424">
        <f t="shared" si="6"/>
        <v>0</v>
      </c>
      <c r="S75" s="425"/>
      <c r="T75" s="425"/>
    </row>
    <row r="76" spans="1:20" ht="15.95" customHeight="1" x14ac:dyDescent="0.15">
      <c r="A76" s="176"/>
      <c r="B76" s="177"/>
      <c r="C76" s="178"/>
      <c r="D76" s="178"/>
      <c r="E76" s="178"/>
      <c r="F76" s="179"/>
      <c r="G76" s="180"/>
      <c r="H76" s="181"/>
      <c r="I76" s="182"/>
      <c r="J76" s="416">
        <f t="shared" si="5"/>
        <v>0</v>
      </c>
      <c r="K76" s="417"/>
      <c r="L76" s="418">
        <f t="shared" si="4"/>
        <v>0</v>
      </c>
      <c r="M76" s="419"/>
      <c r="N76" s="420"/>
      <c r="O76" s="182"/>
      <c r="P76" s="421">
        <f t="shared" si="7"/>
        <v>0</v>
      </c>
      <c r="Q76" s="417"/>
      <c r="R76" s="418">
        <f t="shared" si="6"/>
        <v>0</v>
      </c>
      <c r="S76" s="419"/>
      <c r="T76" s="419"/>
    </row>
    <row r="77" spans="1:20" ht="15.95" customHeight="1" x14ac:dyDescent="0.15">
      <c r="A77" s="162"/>
      <c r="B77" s="163"/>
      <c r="C77" s="164"/>
      <c r="D77" s="164"/>
      <c r="E77" s="164"/>
      <c r="F77" s="165"/>
      <c r="G77" s="166"/>
      <c r="H77" s="167"/>
      <c r="I77" s="168"/>
      <c r="J77" s="397">
        <f t="shared" si="5"/>
        <v>0</v>
      </c>
      <c r="K77" s="398"/>
      <c r="L77" s="399">
        <f t="shared" si="4"/>
        <v>0</v>
      </c>
      <c r="M77" s="400"/>
      <c r="N77" s="401"/>
      <c r="O77" s="168"/>
      <c r="P77" s="402">
        <f t="shared" si="7"/>
        <v>0</v>
      </c>
      <c r="Q77" s="398"/>
      <c r="R77" s="399">
        <f t="shared" si="6"/>
        <v>0</v>
      </c>
      <c r="S77" s="400"/>
      <c r="T77" s="400"/>
    </row>
    <row r="78" spans="1:20" ht="15.95" customHeight="1" x14ac:dyDescent="0.15">
      <c r="A78" s="162"/>
      <c r="B78" s="163"/>
      <c r="C78" s="164"/>
      <c r="D78" s="164"/>
      <c r="E78" s="164"/>
      <c r="F78" s="165"/>
      <c r="G78" s="166"/>
      <c r="H78" s="167"/>
      <c r="I78" s="168"/>
      <c r="J78" s="397">
        <f t="shared" si="5"/>
        <v>0</v>
      </c>
      <c r="K78" s="398"/>
      <c r="L78" s="399">
        <f t="shared" si="4"/>
        <v>0</v>
      </c>
      <c r="M78" s="400"/>
      <c r="N78" s="401"/>
      <c r="O78" s="168"/>
      <c r="P78" s="402">
        <f t="shared" si="7"/>
        <v>0</v>
      </c>
      <c r="Q78" s="398"/>
      <c r="R78" s="399">
        <f t="shared" si="6"/>
        <v>0</v>
      </c>
      <c r="S78" s="400"/>
      <c r="T78" s="400"/>
    </row>
    <row r="79" spans="1:20" ht="15.95" customHeight="1" x14ac:dyDescent="0.15">
      <c r="A79" s="162"/>
      <c r="B79" s="163"/>
      <c r="C79" s="164"/>
      <c r="D79" s="164"/>
      <c r="E79" s="164"/>
      <c r="F79" s="165"/>
      <c r="G79" s="166"/>
      <c r="H79" s="167"/>
      <c r="I79" s="168"/>
      <c r="J79" s="397">
        <f t="shared" si="5"/>
        <v>0</v>
      </c>
      <c r="K79" s="398"/>
      <c r="L79" s="399">
        <f t="shared" si="4"/>
        <v>0</v>
      </c>
      <c r="M79" s="400"/>
      <c r="N79" s="401"/>
      <c r="O79" s="168"/>
      <c r="P79" s="402">
        <f t="shared" si="7"/>
        <v>0</v>
      </c>
      <c r="Q79" s="398"/>
      <c r="R79" s="399">
        <f t="shared" si="6"/>
        <v>0</v>
      </c>
      <c r="S79" s="400"/>
      <c r="T79" s="400"/>
    </row>
    <row r="80" spans="1:20" ht="15.95" customHeight="1" x14ac:dyDescent="0.15">
      <c r="A80" s="169"/>
      <c r="B80" s="170"/>
      <c r="C80" s="171"/>
      <c r="D80" s="171"/>
      <c r="E80" s="171"/>
      <c r="F80" s="172"/>
      <c r="G80" s="173"/>
      <c r="H80" s="174"/>
      <c r="I80" s="175"/>
      <c r="J80" s="422">
        <f t="shared" si="5"/>
        <v>0</v>
      </c>
      <c r="K80" s="423"/>
      <c r="L80" s="424">
        <f t="shared" si="4"/>
        <v>0</v>
      </c>
      <c r="M80" s="425"/>
      <c r="N80" s="426"/>
      <c r="O80" s="175"/>
      <c r="P80" s="427">
        <f t="shared" si="7"/>
        <v>0</v>
      </c>
      <c r="Q80" s="423"/>
      <c r="R80" s="424">
        <f t="shared" si="6"/>
        <v>0</v>
      </c>
      <c r="S80" s="425"/>
      <c r="T80" s="425"/>
    </row>
    <row r="81" spans="1:20" ht="15.95" customHeight="1" x14ac:dyDescent="0.15">
      <c r="A81" s="176"/>
      <c r="B81" s="177"/>
      <c r="C81" s="178"/>
      <c r="D81" s="178"/>
      <c r="E81" s="178"/>
      <c r="F81" s="179"/>
      <c r="G81" s="180"/>
      <c r="H81" s="181"/>
      <c r="I81" s="182"/>
      <c r="J81" s="416">
        <f t="shared" si="5"/>
        <v>0</v>
      </c>
      <c r="K81" s="417"/>
      <c r="L81" s="418">
        <f t="shared" si="4"/>
        <v>0</v>
      </c>
      <c r="M81" s="419"/>
      <c r="N81" s="420"/>
      <c r="O81" s="182"/>
      <c r="P81" s="421">
        <f t="shared" si="7"/>
        <v>0</v>
      </c>
      <c r="Q81" s="417"/>
      <c r="R81" s="418">
        <f t="shared" si="6"/>
        <v>0</v>
      </c>
      <c r="S81" s="419"/>
      <c r="T81" s="419"/>
    </row>
    <row r="82" spans="1:20" ht="15.95" customHeight="1" x14ac:dyDescent="0.15">
      <c r="A82" s="162"/>
      <c r="B82" s="163"/>
      <c r="C82" s="164"/>
      <c r="D82" s="164"/>
      <c r="E82" s="164"/>
      <c r="F82" s="165"/>
      <c r="G82" s="166"/>
      <c r="H82" s="167"/>
      <c r="I82" s="168"/>
      <c r="J82" s="397">
        <f t="shared" si="5"/>
        <v>0</v>
      </c>
      <c r="K82" s="398"/>
      <c r="L82" s="399">
        <f t="shared" si="4"/>
        <v>0</v>
      </c>
      <c r="M82" s="400"/>
      <c r="N82" s="401"/>
      <c r="O82" s="168"/>
      <c r="P82" s="402">
        <f t="shared" si="7"/>
        <v>0</v>
      </c>
      <c r="Q82" s="398"/>
      <c r="R82" s="399">
        <f t="shared" si="6"/>
        <v>0</v>
      </c>
      <c r="S82" s="400"/>
      <c r="T82" s="400"/>
    </row>
    <row r="83" spans="1:20" ht="15.95" customHeight="1" x14ac:dyDescent="0.15">
      <c r="A83" s="162"/>
      <c r="B83" s="163"/>
      <c r="C83" s="164"/>
      <c r="D83" s="164"/>
      <c r="E83" s="164"/>
      <c r="F83" s="165"/>
      <c r="G83" s="166"/>
      <c r="H83" s="167"/>
      <c r="I83" s="168"/>
      <c r="J83" s="397">
        <f t="shared" si="5"/>
        <v>0</v>
      </c>
      <c r="K83" s="398"/>
      <c r="L83" s="399">
        <f t="shared" si="4"/>
        <v>0</v>
      </c>
      <c r="M83" s="400"/>
      <c r="N83" s="401"/>
      <c r="O83" s="168"/>
      <c r="P83" s="402">
        <f t="shared" si="7"/>
        <v>0</v>
      </c>
      <c r="Q83" s="398"/>
      <c r="R83" s="399">
        <f t="shared" si="6"/>
        <v>0</v>
      </c>
      <c r="S83" s="400"/>
      <c r="T83" s="400"/>
    </row>
    <row r="84" spans="1:20" ht="15.95" customHeight="1" x14ac:dyDescent="0.15">
      <c r="A84" s="162"/>
      <c r="B84" s="163"/>
      <c r="C84" s="164"/>
      <c r="D84" s="164"/>
      <c r="E84" s="164"/>
      <c r="F84" s="165"/>
      <c r="G84" s="166"/>
      <c r="H84" s="167"/>
      <c r="I84" s="168"/>
      <c r="J84" s="397">
        <f t="shared" si="5"/>
        <v>0</v>
      </c>
      <c r="K84" s="398"/>
      <c r="L84" s="399">
        <f t="shared" si="4"/>
        <v>0</v>
      </c>
      <c r="M84" s="400"/>
      <c r="N84" s="401"/>
      <c r="O84" s="168"/>
      <c r="P84" s="402">
        <f t="shared" si="7"/>
        <v>0</v>
      </c>
      <c r="Q84" s="398"/>
      <c r="R84" s="399">
        <f t="shared" si="6"/>
        <v>0</v>
      </c>
      <c r="S84" s="400"/>
      <c r="T84" s="400"/>
    </row>
    <row r="85" spans="1:20" ht="15.95" customHeight="1" x14ac:dyDescent="0.15">
      <c r="A85" s="169"/>
      <c r="B85" s="170"/>
      <c r="C85" s="171"/>
      <c r="D85" s="171"/>
      <c r="E85" s="171"/>
      <c r="F85" s="172"/>
      <c r="G85" s="173"/>
      <c r="H85" s="174"/>
      <c r="I85" s="175"/>
      <c r="J85" s="422">
        <f t="shared" si="5"/>
        <v>0</v>
      </c>
      <c r="K85" s="423"/>
      <c r="L85" s="424">
        <f t="shared" si="4"/>
        <v>0</v>
      </c>
      <c r="M85" s="425"/>
      <c r="N85" s="426"/>
      <c r="O85" s="175"/>
      <c r="P85" s="427">
        <f t="shared" si="7"/>
        <v>0</v>
      </c>
      <c r="Q85" s="423"/>
      <c r="R85" s="424">
        <f t="shared" si="6"/>
        <v>0</v>
      </c>
      <c r="S85" s="425"/>
      <c r="T85" s="425"/>
    </row>
    <row r="86" spans="1:20" ht="15.95" customHeight="1" x14ac:dyDescent="0.15">
      <c r="A86" s="176"/>
      <c r="B86" s="177"/>
      <c r="C86" s="178"/>
      <c r="D86" s="178"/>
      <c r="E86" s="178"/>
      <c r="F86" s="179"/>
      <c r="G86" s="180"/>
      <c r="H86" s="181"/>
      <c r="I86" s="182"/>
      <c r="J86" s="416">
        <f t="shared" si="5"/>
        <v>0</v>
      </c>
      <c r="K86" s="417"/>
      <c r="L86" s="418">
        <f t="shared" si="4"/>
        <v>0</v>
      </c>
      <c r="M86" s="419"/>
      <c r="N86" s="420"/>
      <c r="O86" s="182"/>
      <c r="P86" s="421">
        <f t="shared" si="7"/>
        <v>0</v>
      </c>
      <c r="Q86" s="417"/>
      <c r="R86" s="418">
        <f t="shared" si="6"/>
        <v>0</v>
      </c>
      <c r="S86" s="419"/>
      <c r="T86" s="419"/>
    </row>
    <row r="87" spans="1:20" ht="15.95" customHeight="1" x14ac:dyDescent="0.15">
      <c r="A87" s="162"/>
      <c r="B87" s="163"/>
      <c r="C87" s="164"/>
      <c r="D87" s="164"/>
      <c r="E87" s="164"/>
      <c r="F87" s="165"/>
      <c r="G87" s="166"/>
      <c r="H87" s="167"/>
      <c r="I87" s="168"/>
      <c r="J87" s="397">
        <f t="shared" si="5"/>
        <v>0</v>
      </c>
      <c r="K87" s="398"/>
      <c r="L87" s="399">
        <f t="shared" si="4"/>
        <v>0</v>
      </c>
      <c r="M87" s="400"/>
      <c r="N87" s="401"/>
      <c r="O87" s="168"/>
      <c r="P87" s="402">
        <f t="shared" si="7"/>
        <v>0</v>
      </c>
      <c r="Q87" s="398"/>
      <c r="R87" s="399">
        <f t="shared" si="6"/>
        <v>0</v>
      </c>
      <c r="S87" s="400"/>
      <c r="T87" s="400"/>
    </row>
    <row r="88" spans="1:20" ht="15.95" customHeight="1" x14ac:dyDescent="0.15">
      <c r="A88" s="162"/>
      <c r="B88" s="163"/>
      <c r="C88" s="164"/>
      <c r="D88" s="164"/>
      <c r="E88" s="164"/>
      <c r="F88" s="165"/>
      <c r="G88" s="166"/>
      <c r="H88" s="167"/>
      <c r="I88" s="168"/>
      <c r="J88" s="397">
        <f t="shared" si="5"/>
        <v>0</v>
      </c>
      <c r="K88" s="398"/>
      <c r="L88" s="399">
        <f t="shared" si="4"/>
        <v>0</v>
      </c>
      <c r="M88" s="400"/>
      <c r="N88" s="401"/>
      <c r="O88" s="168"/>
      <c r="P88" s="402">
        <f t="shared" si="7"/>
        <v>0</v>
      </c>
      <c r="Q88" s="398"/>
      <c r="R88" s="399">
        <f t="shared" si="6"/>
        <v>0</v>
      </c>
      <c r="S88" s="400"/>
      <c r="T88" s="400"/>
    </row>
    <row r="89" spans="1:20" ht="15.95" customHeight="1" x14ac:dyDescent="0.15">
      <c r="A89" s="162"/>
      <c r="B89" s="163"/>
      <c r="C89" s="164"/>
      <c r="D89" s="164"/>
      <c r="E89" s="164"/>
      <c r="F89" s="165"/>
      <c r="G89" s="167"/>
      <c r="H89" s="167"/>
      <c r="I89" s="168"/>
      <c r="J89" s="397">
        <f t="shared" si="5"/>
        <v>0</v>
      </c>
      <c r="K89" s="398"/>
      <c r="L89" s="399">
        <f t="shared" si="4"/>
        <v>0</v>
      </c>
      <c r="M89" s="400"/>
      <c r="N89" s="401"/>
      <c r="O89" s="168"/>
      <c r="P89" s="402">
        <f t="shared" si="7"/>
        <v>0</v>
      </c>
      <c r="Q89" s="398"/>
      <c r="R89" s="399">
        <f t="shared" si="6"/>
        <v>0</v>
      </c>
      <c r="S89" s="400"/>
      <c r="T89" s="400"/>
    </row>
    <row r="90" spans="1:20" ht="15.95" customHeight="1" x14ac:dyDescent="0.15">
      <c r="A90" s="169"/>
      <c r="B90" s="170"/>
      <c r="C90" s="171"/>
      <c r="D90" s="171"/>
      <c r="E90" s="171"/>
      <c r="F90" s="171"/>
      <c r="G90" s="174"/>
      <c r="H90" s="174"/>
      <c r="I90" s="175"/>
      <c r="J90" s="422">
        <f t="shared" si="5"/>
        <v>0</v>
      </c>
      <c r="K90" s="423"/>
      <c r="L90" s="424">
        <f t="shared" si="4"/>
        <v>0</v>
      </c>
      <c r="M90" s="425"/>
      <c r="N90" s="426"/>
      <c r="O90" s="175"/>
      <c r="P90" s="427">
        <f t="shared" si="7"/>
        <v>0</v>
      </c>
      <c r="Q90" s="423"/>
      <c r="R90" s="424">
        <f t="shared" si="6"/>
        <v>0</v>
      </c>
      <c r="S90" s="425"/>
      <c r="T90" s="425"/>
    </row>
    <row r="91" spans="1:20" ht="15.95" customHeight="1" x14ac:dyDescent="0.15">
      <c r="A91" s="155"/>
      <c r="B91" s="156"/>
      <c r="C91" s="157"/>
      <c r="D91" s="157"/>
      <c r="E91" s="157"/>
      <c r="F91" s="157"/>
      <c r="G91" s="160"/>
      <c r="H91" s="181"/>
      <c r="I91" s="182"/>
      <c r="J91" s="416">
        <f t="shared" si="5"/>
        <v>0</v>
      </c>
      <c r="K91" s="417"/>
      <c r="L91" s="418">
        <f t="shared" si="4"/>
        <v>0</v>
      </c>
      <c r="M91" s="419"/>
      <c r="N91" s="420"/>
      <c r="O91" s="182"/>
      <c r="P91" s="421">
        <f t="shared" si="7"/>
        <v>0</v>
      </c>
      <c r="Q91" s="417"/>
      <c r="R91" s="418">
        <f t="shared" si="6"/>
        <v>0</v>
      </c>
      <c r="S91" s="419"/>
      <c r="T91" s="419"/>
    </row>
    <row r="92" spans="1:20" ht="15.95" customHeight="1" x14ac:dyDescent="0.15">
      <c r="A92" s="162"/>
      <c r="B92" s="163"/>
      <c r="C92" s="164"/>
      <c r="D92" s="164"/>
      <c r="E92" s="164"/>
      <c r="F92" s="164"/>
      <c r="G92" s="167"/>
      <c r="H92" s="167"/>
      <c r="I92" s="168"/>
      <c r="J92" s="397">
        <f t="shared" si="5"/>
        <v>0</v>
      </c>
      <c r="K92" s="398"/>
      <c r="L92" s="399">
        <f t="shared" si="4"/>
        <v>0</v>
      </c>
      <c r="M92" s="400"/>
      <c r="N92" s="401"/>
      <c r="O92" s="168"/>
      <c r="P92" s="402">
        <f t="shared" si="7"/>
        <v>0</v>
      </c>
      <c r="Q92" s="398"/>
      <c r="R92" s="399">
        <f t="shared" si="6"/>
        <v>0</v>
      </c>
      <c r="S92" s="400"/>
      <c r="T92" s="400"/>
    </row>
    <row r="93" spans="1:20" ht="15.95" customHeight="1" x14ac:dyDescent="0.15">
      <c r="A93" s="162"/>
      <c r="B93" s="163"/>
      <c r="C93" s="164"/>
      <c r="D93" s="164"/>
      <c r="E93" s="164"/>
      <c r="F93" s="164"/>
      <c r="G93" s="167"/>
      <c r="H93" s="167"/>
      <c r="I93" s="168"/>
      <c r="J93" s="397">
        <f t="shared" si="5"/>
        <v>0</v>
      </c>
      <c r="K93" s="398"/>
      <c r="L93" s="399">
        <f t="shared" si="4"/>
        <v>0</v>
      </c>
      <c r="M93" s="400"/>
      <c r="N93" s="401"/>
      <c r="O93" s="168"/>
      <c r="P93" s="402">
        <f t="shared" si="7"/>
        <v>0</v>
      </c>
      <c r="Q93" s="398"/>
      <c r="R93" s="399">
        <f t="shared" si="6"/>
        <v>0</v>
      </c>
      <c r="S93" s="400"/>
      <c r="T93" s="400"/>
    </row>
    <row r="94" spans="1:20" ht="15.95" customHeight="1" x14ac:dyDescent="0.15">
      <c r="A94" s="162"/>
      <c r="B94" s="163"/>
      <c r="C94" s="164"/>
      <c r="D94" s="164"/>
      <c r="E94" s="164"/>
      <c r="F94" s="164"/>
      <c r="G94" s="167"/>
      <c r="H94" s="167"/>
      <c r="I94" s="168"/>
      <c r="J94" s="397">
        <f t="shared" si="5"/>
        <v>0</v>
      </c>
      <c r="K94" s="398"/>
      <c r="L94" s="399">
        <f t="shared" si="4"/>
        <v>0</v>
      </c>
      <c r="M94" s="400"/>
      <c r="N94" s="401"/>
      <c r="O94" s="168"/>
      <c r="P94" s="402">
        <f t="shared" si="7"/>
        <v>0</v>
      </c>
      <c r="Q94" s="398"/>
      <c r="R94" s="399">
        <f t="shared" si="6"/>
        <v>0</v>
      </c>
      <c r="S94" s="400"/>
      <c r="T94" s="400"/>
    </row>
    <row r="95" spans="1:20" ht="15.95" customHeight="1" thickBot="1" x14ac:dyDescent="0.2">
      <c r="A95" s="183"/>
      <c r="B95" s="184"/>
      <c r="C95" s="185"/>
      <c r="D95" s="185"/>
      <c r="E95" s="185"/>
      <c r="F95" s="185"/>
      <c r="G95" s="186"/>
      <c r="H95" s="186"/>
      <c r="I95" s="187"/>
      <c r="J95" s="428">
        <f t="shared" si="5"/>
        <v>0</v>
      </c>
      <c r="K95" s="429"/>
      <c r="L95" s="430">
        <f t="shared" si="4"/>
        <v>0</v>
      </c>
      <c r="M95" s="431"/>
      <c r="N95" s="432"/>
      <c r="O95" s="187"/>
      <c r="P95" s="433">
        <f t="shared" si="7"/>
        <v>0</v>
      </c>
      <c r="Q95" s="429"/>
      <c r="R95" s="430">
        <f t="shared" si="6"/>
        <v>0</v>
      </c>
      <c r="S95" s="431"/>
      <c r="T95" s="431"/>
    </row>
    <row r="96" spans="1:20" ht="15.95" customHeight="1" x14ac:dyDescent="0.15">
      <c r="J96" s="191">
        <v>2</v>
      </c>
      <c r="O96" s="191">
        <v>6849850</v>
      </c>
    </row>
    <row r="97" spans="1:20" ht="24" customHeight="1" thickBot="1" x14ac:dyDescent="0.3">
      <c r="A97" s="146"/>
      <c r="B97" s="195"/>
      <c r="C97" s="146"/>
      <c r="D97" s="146"/>
      <c r="E97" s="146"/>
      <c r="F97" s="146"/>
      <c r="G97" s="146"/>
      <c r="H97" s="192"/>
      <c r="I97" s="192"/>
      <c r="J97" s="148"/>
      <c r="K97" s="146"/>
      <c r="L97" s="104"/>
      <c r="M97" s="146"/>
      <c r="N97" s="146"/>
      <c r="O97" s="192"/>
      <c r="P97" s="148"/>
      <c r="Q97" s="146"/>
      <c r="R97" s="146"/>
      <c r="S97" s="193"/>
      <c r="T97" s="146"/>
    </row>
    <row r="98" spans="1:20" ht="15.95" customHeight="1" thickTop="1" thickBot="1" x14ac:dyDescent="0.2">
      <c r="A98" s="152" t="s">
        <v>115</v>
      </c>
      <c r="B98" s="403" t="s">
        <v>118</v>
      </c>
      <c r="C98" s="404"/>
      <c r="D98" s="404"/>
      <c r="E98" s="404"/>
      <c r="F98" s="405"/>
      <c r="G98" s="153" t="s">
        <v>78</v>
      </c>
      <c r="H98" s="154" t="s">
        <v>79</v>
      </c>
      <c r="I98" s="154"/>
      <c r="J98" s="406" t="s">
        <v>80</v>
      </c>
      <c r="K98" s="407"/>
      <c r="L98" s="406" t="s">
        <v>117</v>
      </c>
      <c r="M98" s="408"/>
      <c r="N98" s="408"/>
      <c r="O98" s="154"/>
      <c r="P98" s="409" t="s">
        <v>119</v>
      </c>
      <c r="Q98" s="407"/>
      <c r="R98" s="406" t="s">
        <v>120</v>
      </c>
      <c r="S98" s="408"/>
      <c r="T98" s="408"/>
    </row>
    <row r="99" spans="1:20" ht="15.95" customHeight="1" x14ac:dyDescent="0.15">
      <c r="A99" s="155"/>
      <c r="B99" s="156"/>
      <c r="C99" s="157"/>
      <c r="D99" s="157"/>
      <c r="E99" s="157"/>
      <c r="F99" s="158"/>
      <c r="G99" s="159"/>
      <c r="H99" s="160"/>
      <c r="I99" s="161"/>
      <c r="J99" s="410">
        <f>IF(G99=1,0,I99)</f>
        <v>0</v>
      </c>
      <c r="K99" s="411"/>
      <c r="L99" s="412">
        <f t="shared" ref="L99:L143" si="8">G99*I99</f>
        <v>0</v>
      </c>
      <c r="M99" s="413"/>
      <c r="N99" s="414"/>
      <c r="O99" s="161"/>
      <c r="P99" s="415">
        <f>IF(G99=1,0,O99)</f>
        <v>0</v>
      </c>
      <c r="Q99" s="411"/>
      <c r="R99" s="412">
        <f>G99*O99</f>
        <v>0</v>
      </c>
      <c r="S99" s="413"/>
      <c r="T99" s="413"/>
    </row>
    <row r="100" spans="1:20" ht="15.95" customHeight="1" x14ac:dyDescent="0.15">
      <c r="A100" s="162"/>
      <c r="B100" s="163"/>
      <c r="C100" s="164"/>
      <c r="D100" s="164"/>
      <c r="E100" s="164"/>
      <c r="F100" s="165"/>
      <c r="G100" s="166"/>
      <c r="H100" s="167"/>
      <c r="I100" s="168"/>
      <c r="J100" s="397">
        <f t="shared" ref="J100:J143" si="9">IF(G100=1,0,I100)</f>
        <v>0</v>
      </c>
      <c r="K100" s="398"/>
      <c r="L100" s="399">
        <f t="shared" si="8"/>
        <v>0</v>
      </c>
      <c r="M100" s="400"/>
      <c r="N100" s="401"/>
      <c r="O100" s="168"/>
      <c r="P100" s="402">
        <f>IF(G100=1,0,O100)</f>
        <v>0</v>
      </c>
      <c r="Q100" s="398"/>
      <c r="R100" s="399">
        <f t="shared" ref="R100:R143" si="10">G100*O100</f>
        <v>0</v>
      </c>
      <c r="S100" s="400"/>
      <c r="T100" s="400"/>
    </row>
    <row r="101" spans="1:20" ht="15.95" customHeight="1" x14ac:dyDescent="0.15">
      <c r="A101" s="162"/>
      <c r="B101" s="163"/>
      <c r="C101" s="164"/>
      <c r="D101" s="164"/>
      <c r="E101" s="164"/>
      <c r="F101" s="165"/>
      <c r="G101" s="166"/>
      <c r="H101" s="167"/>
      <c r="I101" s="168"/>
      <c r="J101" s="397">
        <f t="shared" si="9"/>
        <v>0</v>
      </c>
      <c r="K101" s="398"/>
      <c r="L101" s="399">
        <f t="shared" si="8"/>
        <v>0</v>
      </c>
      <c r="M101" s="400"/>
      <c r="N101" s="401"/>
      <c r="O101" s="168"/>
      <c r="P101" s="402">
        <f t="shared" ref="P101:P143" si="11">IF(G101=1,0,O101)</f>
        <v>0</v>
      </c>
      <c r="Q101" s="398"/>
      <c r="R101" s="399">
        <f t="shared" si="10"/>
        <v>0</v>
      </c>
      <c r="S101" s="400"/>
      <c r="T101" s="400"/>
    </row>
    <row r="102" spans="1:20" ht="15.95" customHeight="1" x14ac:dyDescent="0.15">
      <c r="A102" s="162"/>
      <c r="B102" s="163"/>
      <c r="C102" s="164"/>
      <c r="D102" s="164"/>
      <c r="E102" s="164"/>
      <c r="F102" s="165"/>
      <c r="G102" s="166"/>
      <c r="H102" s="167"/>
      <c r="I102" s="168"/>
      <c r="J102" s="397">
        <f t="shared" si="9"/>
        <v>0</v>
      </c>
      <c r="K102" s="398"/>
      <c r="L102" s="399">
        <f t="shared" si="8"/>
        <v>0</v>
      </c>
      <c r="M102" s="400"/>
      <c r="N102" s="401"/>
      <c r="O102" s="168"/>
      <c r="P102" s="402">
        <f t="shared" si="11"/>
        <v>0</v>
      </c>
      <c r="Q102" s="398"/>
      <c r="R102" s="399">
        <f t="shared" si="10"/>
        <v>0</v>
      </c>
      <c r="S102" s="400"/>
      <c r="T102" s="400"/>
    </row>
    <row r="103" spans="1:20" ht="15.95" customHeight="1" x14ac:dyDescent="0.15">
      <c r="A103" s="169"/>
      <c r="B103" s="170"/>
      <c r="C103" s="171"/>
      <c r="D103" s="171"/>
      <c r="E103" s="171"/>
      <c r="F103" s="172"/>
      <c r="G103" s="173"/>
      <c r="H103" s="174"/>
      <c r="I103" s="175"/>
      <c r="J103" s="422">
        <f t="shared" si="9"/>
        <v>0</v>
      </c>
      <c r="K103" s="423"/>
      <c r="L103" s="424">
        <f t="shared" si="8"/>
        <v>0</v>
      </c>
      <c r="M103" s="425"/>
      <c r="N103" s="426"/>
      <c r="O103" s="175"/>
      <c r="P103" s="427">
        <f t="shared" si="11"/>
        <v>0</v>
      </c>
      <c r="Q103" s="423"/>
      <c r="R103" s="424">
        <f t="shared" si="10"/>
        <v>0</v>
      </c>
      <c r="S103" s="425"/>
      <c r="T103" s="425"/>
    </row>
    <row r="104" spans="1:20" ht="15.95" customHeight="1" x14ac:dyDescent="0.15">
      <c r="A104" s="176"/>
      <c r="B104" s="177"/>
      <c r="C104" s="178"/>
      <c r="D104" s="178"/>
      <c r="E104" s="178"/>
      <c r="F104" s="179"/>
      <c r="G104" s="180"/>
      <c r="H104" s="181"/>
      <c r="I104" s="182"/>
      <c r="J104" s="416">
        <f t="shared" si="9"/>
        <v>0</v>
      </c>
      <c r="K104" s="417"/>
      <c r="L104" s="418">
        <f t="shared" si="8"/>
        <v>0</v>
      </c>
      <c r="M104" s="419"/>
      <c r="N104" s="420"/>
      <c r="O104" s="182"/>
      <c r="P104" s="421">
        <f t="shared" si="11"/>
        <v>0</v>
      </c>
      <c r="Q104" s="417"/>
      <c r="R104" s="418">
        <f t="shared" si="10"/>
        <v>0</v>
      </c>
      <c r="S104" s="419"/>
      <c r="T104" s="419"/>
    </row>
    <row r="105" spans="1:20" ht="15.95" customHeight="1" x14ac:dyDescent="0.15">
      <c r="A105" s="162"/>
      <c r="B105" s="163"/>
      <c r="C105" s="164"/>
      <c r="D105" s="164"/>
      <c r="E105" s="164"/>
      <c r="F105" s="165"/>
      <c r="G105" s="166"/>
      <c r="H105" s="167"/>
      <c r="I105" s="168"/>
      <c r="J105" s="397">
        <f t="shared" si="9"/>
        <v>0</v>
      </c>
      <c r="K105" s="398"/>
      <c r="L105" s="399">
        <f t="shared" si="8"/>
        <v>0</v>
      </c>
      <c r="M105" s="400"/>
      <c r="N105" s="401"/>
      <c r="O105" s="168"/>
      <c r="P105" s="402">
        <f t="shared" si="11"/>
        <v>0</v>
      </c>
      <c r="Q105" s="398"/>
      <c r="R105" s="399">
        <f t="shared" si="10"/>
        <v>0</v>
      </c>
      <c r="S105" s="400"/>
      <c r="T105" s="400"/>
    </row>
    <row r="106" spans="1:20" ht="15.95" customHeight="1" x14ac:dyDescent="0.15">
      <c r="A106" s="162"/>
      <c r="B106" s="163"/>
      <c r="C106" s="164"/>
      <c r="D106" s="164"/>
      <c r="E106" s="164"/>
      <c r="F106" s="165"/>
      <c r="G106" s="166"/>
      <c r="H106" s="167"/>
      <c r="I106" s="168"/>
      <c r="J106" s="397">
        <f t="shared" si="9"/>
        <v>0</v>
      </c>
      <c r="K106" s="398"/>
      <c r="L106" s="399">
        <f t="shared" si="8"/>
        <v>0</v>
      </c>
      <c r="M106" s="400"/>
      <c r="N106" s="401"/>
      <c r="O106" s="168"/>
      <c r="P106" s="402">
        <f t="shared" si="11"/>
        <v>0</v>
      </c>
      <c r="Q106" s="398"/>
      <c r="R106" s="399">
        <f t="shared" si="10"/>
        <v>0</v>
      </c>
      <c r="S106" s="400"/>
      <c r="T106" s="400"/>
    </row>
    <row r="107" spans="1:20" ht="15.95" customHeight="1" x14ac:dyDescent="0.15">
      <c r="A107" s="162"/>
      <c r="B107" s="163"/>
      <c r="C107" s="164"/>
      <c r="D107" s="164"/>
      <c r="E107" s="164"/>
      <c r="F107" s="165"/>
      <c r="G107" s="166"/>
      <c r="H107" s="167"/>
      <c r="I107" s="168"/>
      <c r="J107" s="397">
        <f t="shared" si="9"/>
        <v>0</v>
      </c>
      <c r="K107" s="398"/>
      <c r="L107" s="399">
        <f t="shared" si="8"/>
        <v>0</v>
      </c>
      <c r="M107" s="400"/>
      <c r="N107" s="401"/>
      <c r="O107" s="168"/>
      <c r="P107" s="402">
        <f t="shared" si="11"/>
        <v>0</v>
      </c>
      <c r="Q107" s="398"/>
      <c r="R107" s="399">
        <f t="shared" si="10"/>
        <v>0</v>
      </c>
      <c r="S107" s="400"/>
      <c r="T107" s="400"/>
    </row>
    <row r="108" spans="1:20" ht="15.95" customHeight="1" x14ac:dyDescent="0.15">
      <c r="A108" s="169"/>
      <c r="B108" s="170"/>
      <c r="C108" s="171"/>
      <c r="D108" s="171"/>
      <c r="E108" s="171"/>
      <c r="F108" s="172"/>
      <c r="G108" s="173"/>
      <c r="H108" s="174"/>
      <c r="I108" s="175"/>
      <c r="J108" s="422">
        <f t="shared" si="9"/>
        <v>0</v>
      </c>
      <c r="K108" s="423"/>
      <c r="L108" s="424">
        <f t="shared" si="8"/>
        <v>0</v>
      </c>
      <c r="M108" s="425"/>
      <c r="N108" s="426"/>
      <c r="O108" s="175"/>
      <c r="P108" s="427">
        <f t="shared" si="11"/>
        <v>0</v>
      </c>
      <c r="Q108" s="423"/>
      <c r="R108" s="424">
        <f t="shared" si="10"/>
        <v>0</v>
      </c>
      <c r="S108" s="425"/>
      <c r="T108" s="425"/>
    </row>
    <row r="109" spans="1:20" ht="15.95" customHeight="1" x14ac:dyDescent="0.15">
      <c r="A109" s="176"/>
      <c r="B109" s="177"/>
      <c r="C109" s="178"/>
      <c r="D109" s="178"/>
      <c r="E109" s="178"/>
      <c r="F109" s="179"/>
      <c r="G109" s="180"/>
      <c r="H109" s="181"/>
      <c r="I109" s="182"/>
      <c r="J109" s="416">
        <f t="shared" si="9"/>
        <v>0</v>
      </c>
      <c r="K109" s="417"/>
      <c r="L109" s="418">
        <f t="shared" si="8"/>
        <v>0</v>
      </c>
      <c r="M109" s="419"/>
      <c r="N109" s="420"/>
      <c r="O109" s="182"/>
      <c r="P109" s="421">
        <f t="shared" si="11"/>
        <v>0</v>
      </c>
      <c r="Q109" s="417"/>
      <c r="R109" s="418">
        <f t="shared" si="10"/>
        <v>0</v>
      </c>
      <c r="S109" s="419"/>
      <c r="T109" s="419"/>
    </row>
    <row r="110" spans="1:20" ht="15.95" customHeight="1" x14ac:dyDescent="0.15">
      <c r="A110" s="162"/>
      <c r="B110" s="163"/>
      <c r="C110" s="164"/>
      <c r="D110" s="164"/>
      <c r="E110" s="164"/>
      <c r="F110" s="165"/>
      <c r="G110" s="166"/>
      <c r="H110" s="167"/>
      <c r="I110" s="168"/>
      <c r="J110" s="397">
        <f t="shared" si="9"/>
        <v>0</v>
      </c>
      <c r="K110" s="398"/>
      <c r="L110" s="399">
        <f t="shared" si="8"/>
        <v>0</v>
      </c>
      <c r="M110" s="400"/>
      <c r="N110" s="401"/>
      <c r="O110" s="168"/>
      <c r="P110" s="402">
        <f t="shared" si="11"/>
        <v>0</v>
      </c>
      <c r="Q110" s="398"/>
      <c r="R110" s="399">
        <f t="shared" si="10"/>
        <v>0</v>
      </c>
      <c r="S110" s="400"/>
      <c r="T110" s="400"/>
    </row>
    <row r="111" spans="1:20" ht="15.95" customHeight="1" x14ac:dyDescent="0.15">
      <c r="A111" s="162"/>
      <c r="B111" s="163"/>
      <c r="C111" s="164"/>
      <c r="D111" s="164"/>
      <c r="E111" s="164"/>
      <c r="F111" s="165"/>
      <c r="G111" s="166"/>
      <c r="H111" s="167"/>
      <c r="I111" s="168"/>
      <c r="J111" s="397">
        <f t="shared" si="9"/>
        <v>0</v>
      </c>
      <c r="K111" s="398"/>
      <c r="L111" s="399">
        <f t="shared" si="8"/>
        <v>0</v>
      </c>
      <c r="M111" s="400"/>
      <c r="N111" s="401"/>
      <c r="O111" s="168"/>
      <c r="P111" s="402">
        <f t="shared" si="11"/>
        <v>0</v>
      </c>
      <c r="Q111" s="398"/>
      <c r="R111" s="399">
        <f t="shared" si="10"/>
        <v>0</v>
      </c>
      <c r="S111" s="400"/>
      <c r="T111" s="400"/>
    </row>
    <row r="112" spans="1:20" ht="15.95" customHeight="1" x14ac:dyDescent="0.15">
      <c r="A112" s="162"/>
      <c r="B112" s="163"/>
      <c r="C112" s="164"/>
      <c r="D112" s="164"/>
      <c r="E112" s="164"/>
      <c r="F112" s="165"/>
      <c r="G112" s="166"/>
      <c r="H112" s="167"/>
      <c r="I112" s="168"/>
      <c r="J112" s="397">
        <f t="shared" si="9"/>
        <v>0</v>
      </c>
      <c r="K112" s="398"/>
      <c r="L112" s="399">
        <f t="shared" si="8"/>
        <v>0</v>
      </c>
      <c r="M112" s="400"/>
      <c r="N112" s="401"/>
      <c r="O112" s="168"/>
      <c r="P112" s="402">
        <f t="shared" si="11"/>
        <v>0</v>
      </c>
      <c r="Q112" s="398"/>
      <c r="R112" s="399">
        <f t="shared" si="10"/>
        <v>0</v>
      </c>
      <c r="S112" s="400"/>
      <c r="T112" s="400"/>
    </row>
    <row r="113" spans="1:20" ht="15.95" customHeight="1" x14ac:dyDescent="0.15">
      <c r="A113" s="169"/>
      <c r="B113" s="170"/>
      <c r="C113" s="171"/>
      <c r="D113" s="171"/>
      <c r="E113" s="171"/>
      <c r="F113" s="172"/>
      <c r="G113" s="173"/>
      <c r="H113" s="174"/>
      <c r="I113" s="175"/>
      <c r="J113" s="422">
        <f t="shared" si="9"/>
        <v>0</v>
      </c>
      <c r="K113" s="423"/>
      <c r="L113" s="424">
        <f t="shared" si="8"/>
        <v>0</v>
      </c>
      <c r="M113" s="425"/>
      <c r="N113" s="426"/>
      <c r="O113" s="175"/>
      <c r="P113" s="427">
        <f t="shared" si="11"/>
        <v>0</v>
      </c>
      <c r="Q113" s="423"/>
      <c r="R113" s="424">
        <f t="shared" si="10"/>
        <v>0</v>
      </c>
      <c r="S113" s="425"/>
      <c r="T113" s="425"/>
    </row>
    <row r="114" spans="1:20" ht="15.95" customHeight="1" x14ac:dyDescent="0.15">
      <c r="A114" s="176"/>
      <c r="B114" s="177"/>
      <c r="C114" s="178"/>
      <c r="D114" s="178"/>
      <c r="E114" s="178"/>
      <c r="F114" s="179"/>
      <c r="G114" s="180"/>
      <c r="H114" s="181"/>
      <c r="I114" s="182"/>
      <c r="J114" s="416">
        <f t="shared" si="9"/>
        <v>0</v>
      </c>
      <c r="K114" s="417"/>
      <c r="L114" s="418">
        <f t="shared" si="8"/>
        <v>0</v>
      </c>
      <c r="M114" s="419"/>
      <c r="N114" s="420"/>
      <c r="O114" s="182"/>
      <c r="P114" s="421">
        <f t="shared" si="11"/>
        <v>0</v>
      </c>
      <c r="Q114" s="417"/>
      <c r="R114" s="418">
        <f t="shared" si="10"/>
        <v>0</v>
      </c>
      <c r="S114" s="419"/>
      <c r="T114" s="419"/>
    </row>
    <row r="115" spans="1:20" ht="15.95" customHeight="1" x14ac:dyDescent="0.15">
      <c r="A115" s="162"/>
      <c r="B115" s="163"/>
      <c r="C115" s="164"/>
      <c r="D115" s="164"/>
      <c r="E115" s="164"/>
      <c r="F115" s="165"/>
      <c r="G115" s="166"/>
      <c r="H115" s="167"/>
      <c r="I115" s="168"/>
      <c r="J115" s="397">
        <f t="shared" si="9"/>
        <v>0</v>
      </c>
      <c r="K115" s="398"/>
      <c r="L115" s="399">
        <f t="shared" si="8"/>
        <v>0</v>
      </c>
      <c r="M115" s="400"/>
      <c r="N115" s="401"/>
      <c r="O115" s="168"/>
      <c r="P115" s="402">
        <f t="shared" si="11"/>
        <v>0</v>
      </c>
      <c r="Q115" s="398"/>
      <c r="R115" s="399">
        <f t="shared" si="10"/>
        <v>0</v>
      </c>
      <c r="S115" s="400"/>
      <c r="T115" s="400"/>
    </row>
    <row r="116" spans="1:20" ht="15.95" customHeight="1" x14ac:dyDescent="0.15">
      <c r="A116" s="162"/>
      <c r="B116" s="163"/>
      <c r="C116" s="164"/>
      <c r="D116" s="164"/>
      <c r="E116" s="164"/>
      <c r="F116" s="165"/>
      <c r="G116" s="166"/>
      <c r="H116" s="167"/>
      <c r="I116" s="168"/>
      <c r="J116" s="397">
        <f t="shared" si="9"/>
        <v>0</v>
      </c>
      <c r="K116" s="398"/>
      <c r="L116" s="399">
        <f t="shared" si="8"/>
        <v>0</v>
      </c>
      <c r="M116" s="400"/>
      <c r="N116" s="401"/>
      <c r="O116" s="168"/>
      <c r="P116" s="402">
        <f t="shared" si="11"/>
        <v>0</v>
      </c>
      <c r="Q116" s="398"/>
      <c r="R116" s="399">
        <f t="shared" si="10"/>
        <v>0</v>
      </c>
      <c r="S116" s="400"/>
      <c r="T116" s="400"/>
    </row>
    <row r="117" spans="1:20" ht="15.95" customHeight="1" x14ac:dyDescent="0.15">
      <c r="A117" s="162"/>
      <c r="B117" s="163"/>
      <c r="C117" s="164"/>
      <c r="D117" s="164"/>
      <c r="E117" s="164"/>
      <c r="F117" s="165"/>
      <c r="G117" s="166"/>
      <c r="H117" s="167"/>
      <c r="I117" s="168"/>
      <c r="J117" s="397">
        <f t="shared" si="9"/>
        <v>0</v>
      </c>
      <c r="K117" s="398"/>
      <c r="L117" s="399">
        <f t="shared" si="8"/>
        <v>0</v>
      </c>
      <c r="M117" s="400"/>
      <c r="N117" s="401"/>
      <c r="O117" s="168"/>
      <c r="P117" s="402">
        <f t="shared" si="11"/>
        <v>0</v>
      </c>
      <c r="Q117" s="398"/>
      <c r="R117" s="399">
        <f t="shared" si="10"/>
        <v>0</v>
      </c>
      <c r="S117" s="400"/>
      <c r="T117" s="400"/>
    </row>
    <row r="118" spans="1:20" ht="15.95" customHeight="1" x14ac:dyDescent="0.15">
      <c r="A118" s="169"/>
      <c r="B118" s="170"/>
      <c r="C118" s="171"/>
      <c r="D118" s="171"/>
      <c r="E118" s="171"/>
      <c r="F118" s="172"/>
      <c r="G118" s="173"/>
      <c r="H118" s="174"/>
      <c r="I118" s="175"/>
      <c r="J118" s="422">
        <f t="shared" si="9"/>
        <v>0</v>
      </c>
      <c r="K118" s="423"/>
      <c r="L118" s="424">
        <f t="shared" si="8"/>
        <v>0</v>
      </c>
      <c r="M118" s="425"/>
      <c r="N118" s="426"/>
      <c r="O118" s="175"/>
      <c r="P118" s="427">
        <f t="shared" si="11"/>
        <v>0</v>
      </c>
      <c r="Q118" s="423"/>
      <c r="R118" s="424">
        <f t="shared" si="10"/>
        <v>0</v>
      </c>
      <c r="S118" s="425"/>
      <c r="T118" s="425"/>
    </row>
    <row r="119" spans="1:20" ht="15.95" customHeight="1" x14ac:dyDescent="0.15">
      <c r="A119" s="176"/>
      <c r="B119" s="177"/>
      <c r="C119" s="178"/>
      <c r="D119" s="178"/>
      <c r="E119" s="178"/>
      <c r="F119" s="179"/>
      <c r="G119" s="180"/>
      <c r="H119" s="181"/>
      <c r="I119" s="182"/>
      <c r="J119" s="416">
        <f t="shared" si="9"/>
        <v>0</v>
      </c>
      <c r="K119" s="417"/>
      <c r="L119" s="418">
        <f>G119*I119</f>
        <v>0</v>
      </c>
      <c r="M119" s="419"/>
      <c r="N119" s="420"/>
      <c r="O119" s="182"/>
      <c r="P119" s="421">
        <f t="shared" si="11"/>
        <v>0</v>
      </c>
      <c r="Q119" s="417"/>
      <c r="R119" s="418">
        <f t="shared" si="10"/>
        <v>0</v>
      </c>
      <c r="S119" s="419"/>
      <c r="T119" s="419"/>
    </row>
    <row r="120" spans="1:20" ht="15.95" customHeight="1" x14ac:dyDescent="0.15">
      <c r="A120" s="162"/>
      <c r="B120" s="163"/>
      <c r="C120" s="164"/>
      <c r="D120" s="164"/>
      <c r="E120" s="164"/>
      <c r="F120" s="165"/>
      <c r="G120" s="166"/>
      <c r="H120" s="167"/>
      <c r="I120" s="168"/>
      <c r="J120" s="397">
        <f t="shared" si="9"/>
        <v>0</v>
      </c>
      <c r="K120" s="398"/>
      <c r="L120" s="399">
        <f t="shared" si="8"/>
        <v>0</v>
      </c>
      <c r="M120" s="400"/>
      <c r="N120" s="401"/>
      <c r="O120" s="168"/>
      <c r="P120" s="402">
        <f t="shared" si="11"/>
        <v>0</v>
      </c>
      <c r="Q120" s="398"/>
      <c r="R120" s="399">
        <f t="shared" si="10"/>
        <v>0</v>
      </c>
      <c r="S120" s="400"/>
      <c r="T120" s="400"/>
    </row>
    <row r="121" spans="1:20" ht="15.95" customHeight="1" x14ac:dyDescent="0.15">
      <c r="A121" s="162"/>
      <c r="B121" s="163"/>
      <c r="C121" s="164"/>
      <c r="D121" s="164"/>
      <c r="E121" s="164"/>
      <c r="F121" s="165"/>
      <c r="G121" s="166"/>
      <c r="H121" s="167"/>
      <c r="I121" s="168"/>
      <c r="J121" s="397">
        <f t="shared" si="9"/>
        <v>0</v>
      </c>
      <c r="K121" s="398"/>
      <c r="L121" s="399">
        <f t="shared" si="8"/>
        <v>0</v>
      </c>
      <c r="M121" s="400"/>
      <c r="N121" s="401"/>
      <c r="O121" s="168"/>
      <c r="P121" s="402">
        <f t="shared" si="11"/>
        <v>0</v>
      </c>
      <c r="Q121" s="398"/>
      <c r="R121" s="399">
        <f t="shared" si="10"/>
        <v>0</v>
      </c>
      <c r="S121" s="400"/>
      <c r="T121" s="400"/>
    </row>
    <row r="122" spans="1:20" ht="15.95" customHeight="1" x14ac:dyDescent="0.15">
      <c r="A122" s="162"/>
      <c r="B122" s="163"/>
      <c r="C122" s="164"/>
      <c r="D122" s="164"/>
      <c r="E122" s="164"/>
      <c r="F122" s="165"/>
      <c r="G122" s="166"/>
      <c r="H122" s="167"/>
      <c r="I122" s="168"/>
      <c r="J122" s="397">
        <f t="shared" si="9"/>
        <v>0</v>
      </c>
      <c r="K122" s="398"/>
      <c r="L122" s="399">
        <f t="shared" si="8"/>
        <v>0</v>
      </c>
      <c r="M122" s="400"/>
      <c r="N122" s="401"/>
      <c r="O122" s="168"/>
      <c r="P122" s="402">
        <f t="shared" si="11"/>
        <v>0</v>
      </c>
      <c r="Q122" s="398"/>
      <c r="R122" s="399">
        <f t="shared" si="10"/>
        <v>0</v>
      </c>
      <c r="S122" s="400"/>
      <c r="T122" s="400"/>
    </row>
    <row r="123" spans="1:20" ht="15.95" customHeight="1" x14ac:dyDescent="0.15">
      <c r="A123" s="169"/>
      <c r="B123" s="170"/>
      <c r="C123" s="171"/>
      <c r="D123" s="171"/>
      <c r="E123" s="171"/>
      <c r="F123" s="172"/>
      <c r="G123" s="173"/>
      <c r="H123" s="174"/>
      <c r="I123" s="175"/>
      <c r="J123" s="422">
        <f t="shared" si="9"/>
        <v>0</v>
      </c>
      <c r="K123" s="423"/>
      <c r="L123" s="424">
        <f t="shared" si="8"/>
        <v>0</v>
      </c>
      <c r="M123" s="425"/>
      <c r="N123" s="426"/>
      <c r="O123" s="175"/>
      <c r="P123" s="427">
        <f t="shared" si="11"/>
        <v>0</v>
      </c>
      <c r="Q123" s="423"/>
      <c r="R123" s="424">
        <f t="shared" si="10"/>
        <v>0</v>
      </c>
      <c r="S123" s="425"/>
      <c r="T123" s="425"/>
    </row>
    <row r="124" spans="1:20" ht="15.95" customHeight="1" x14ac:dyDescent="0.15">
      <c r="A124" s="176"/>
      <c r="B124" s="177"/>
      <c r="C124" s="178"/>
      <c r="D124" s="178"/>
      <c r="E124" s="178"/>
      <c r="F124" s="179"/>
      <c r="G124" s="180"/>
      <c r="H124" s="181"/>
      <c r="I124" s="182"/>
      <c r="J124" s="416">
        <f t="shared" si="9"/>
        <v>0</v>
      </c>
      <c r="K124" s="417"/>
      <c r="L124" s="418">
        <f t="shared" si="8"/>
        <v>0</v>
      </c>
      <c r="M124" s="419"/>
      <c r="N124" s="420"/>
      <c r="O124" s="182"/>
      <c r="P124" s="421">
        <f t="shared" si="11"/>
        <v>0</v>
      </c>
      <c r="Q124" s="417"/>
      <c r="R124" s="418">
        <f t="shared" si="10"/>
        <v>0</v>
      </c>
      <c r="S124" s="419"/>
      <c r="T124" s="419"/>
    </row>
    <row r="125" spans="1:20" ht="15.95" customHeight="1" x14ac:dyDescent="0.15">
      <c r="A125" s="162"/>
      <c r="B125" s="163"/>
      <c r="C125" s="164"/>
      <c r="D125" s="164"/>
      <c r="E125" s="164"/>
      <c r="F125" s="165"/>
      <c r="G125" s="166"/>
      <c r="H125" s="167"/>
      <c r="I125" s="168"/>
      <c r="J125" s="397">
        <f t="shared" si="9"/>
        <v>0</v>
      </c>
      <c r="K125" s="398"/>
      <c r="L125" s="399">
        <f t="shared" si="8"/>
        <v>0</v>
      </c>
      <c r="M125" s="400"/>
      <c r="N125" s="401"/>
      <c r="O125" s="168"/>
      <c r="P125" s="402">
        <f t="shared" si="11"/>
        <v>0</v>
      </c>
      <c r="Q125" s="398"/>
      <c r="R125" s="399">
        <f t="shared" si="10"/>
        <v>0</v>
      </c>
      <c r="S125" s="400"/>
      <c r="T125" s="400"/>
    </row>
    <row r="126" spans="1:20" ht="15.95" customHeight="1" x14ac:dyDescent="0.15">
      <c r="A126" s="162"/>
      <c r="B126" s="163"/>
      <c r="C126" s="164"/>
      <c r="D126" s="164"/>
      <c r="E126" s="164"/>
      <c r="F126" s="165"/>
      <c r="G126" s="166"/>
      <c r="H126" s="167"/>
      <c r="I126" s="168"/>
      <c r="J126" s="397">
        <f t="shared" si="9"/>
        <v>0</v>
      </c>
      <c r="K126" s="398"/>
      <c r="L126" s="399">
        <f t="shared" si="8"/>
        <v>0</v>
      </c>
      <c r="M126" s="400"/>
      <c r="N126" s="401"/>
      <c r="O126" s="168"/>
      <c r="P126" s="402">
        <f t="shared" si="11"/>
        <v>0</v>
      </c>
      <c r="Q126" s="398"/>
      <c r="R126" s="399">
        <f t="shared" si="10"/>
        <v>0</v>
      </c>
      <c r="S126" s="400"/>
      <c r="T126" s="400"/>
    </row>
    <row r="127" spans="1:20" ht="15.95" customHeight="1" x14ac:dyDescent="0.15">
      <c r="A127" s="162"/>
      <c r="B127" s="163"/>
      <c r="C127" s="164"/>
      <c r="D127" s="164"/>
      <c r="E127" s="164"/>
      <c r="F127" s="165"/>
      <c r="G127" s="166"/>
      <c r="H127" s="167"/>
      <c r="I127" s="168"/>
      <c r="J127" s="397">
        <f t="shared" si="9"/>
        <v>0</v>
      </c>
      <c r="K127" s="398"/>
      <c r="L127" s="399">
        <f t="shared" si="8"/>
        <v>0</v>
      </c>
      <c r="M127" s="400"/>
      <c r="N127" s="401"/>
      <c r="O127" s="168"/>
      <c r="P127" s="402">
        <f t="shared" si="11"/>
        <v>0</v>
      </c>
      <c r="Q127" s="398"/>
      <c r="R127" s="399">
        <f t="shared" si="10"/>
        <v>0</v>
      </c>
      <c r="S127" s="400"/>
      <c r="T127" s="400"/>
    </row>
    <row r="128" spans="1:20" ht="15.95" customHeight="1" x14ac:dyDescent="0.15">
      <c r="A128" s="169"/>
      <c r="B128" s="170"/>
      <c r="C128" s="171"/>
      <c r="D128" s="171"/>
      <c r="E128" s="171"/>
      <c r="F128" s="172"/>
      <c r="G128" s="173"/>
      <c r="H128" s="174"/>
      <c r="I128" s="175"/>
      <c r="J128" s="422">
        <f t="shared" si="9"/>
        <v>0</v>
      </c>
      <c r="K128" s="423"/>
      <c r="L128" s="424">
        <f t="shared" si="8"/>
        <v>0</v>
      </c>
      <c r="M128" s="425"/>
      <c r="N128" s="426"/>
      <c r="O128" s="175"/>
      <c r="P128" s="427">
        <f t="shared" si="11"/>
        <v>0</v>
      </c>
      <c r="Q128" s="423"/>
      <c r="R128" s="424">
        <f t="shared" si="10"/>
        <v>0</v>
      </c>
      <c r="S128" s="425"/>
      <c r="T128" s="425"/>
    </row>
    <row r="129" spans="1:20" ht="15.95" customHeight="1" x14ac:dyDescent="0.15">
      <c r="A129" s="176"/>
      <c r="B129" s="177"/>
      <c r="C129" s="178"/>
      <c r="D129" s="178"/>
      <c r="E129" s="178"/>
      <c r="F129" s="179"/>
      <c r="G129" s="180"/>
      <c r="H129" s="181"/>
      <c r="I129" s="182"/>
      <c r="J129" s="416">
        <f t="shared" si="9"/>
        <v>0</v>
      </c>
      <c r="K129" s="417"/>
      <c r="L129" s="418">
        <f t="shared" si="8"/>
        <v>0</v>
      </c>
      <c r="M129" s="419"/>
      <c r="N129" s="420"/>
      <c r="O129" s="182"/>
      <c r="P129" s="421">
        <f t="shared" si="11"/>
        <v>0</v>
      </c>
      <c r="Q129" s="417"/>
      <c r="R129" s="418">
        <f t="shared" si="10"/>
        <v>0</v>
      </c>
      <c r="S129" s="419"/>
      <c r="T129" s="419"/>
    </row>
    <row r="130" spans="1:20" ht="15.95" customHeight="1" x14ac:dyDescent="0.15">
      <c r="A130" s="162"/>
      <c r="B130" s="163"/>
      <c r="C130" s="164"/>
      <c r="D130" s="164"/>
      <c r="E130" s="164"/>
      <c r="F130" s="165"/>
      <c r="G130" s="166"/>
      <c r="H130" s="167"/>
      <c r="I130" s="168"/>
      <c r="J130" s="397">
        <f t="shared" si="9"/>
        <v>0</v>
      </c>
      <c r="K130" s="398"/>
      <c r="L130" s="399">
        <f t="shared" si="8"/>
        <v>0</v>
      </c>
      <c r="M130" s="400"/>
      <c r="N130" s="401"/>
      <c r="O130" s="168"/>
      <c r="P130" s="402">
        <f t="shared" si="11"/>
        <v>0</v>
      </c>
      <c r="Q130" s="398"/>
      <c r="R130" s="399">
        <f t="shared" si="10"/>
        <v>0</v>
      </c>
      <c r="S130" s="400"/>
      <c r="T130" s="400"/>
    </row>
    <row r="131" spans="1:20" ht="15.95" customHeight="1" x14ac:dyDescent="0.15">
      <c r="A131" s="162"/>
      <c r="B131" s="163"/>
      <c r="C131" s="164"/>
      <c r="D131" s="164"/>
      <c r="E131" s="164"/>
      <c r="F131" s="165"/>
      <c r="G131" s="166"/>
      <c r="H131" s="167"/>
      <c r="I131" s="168"/>
      <c r="J131" s="397">
        <f t="shared" si="9"/>
        <v>0</v>
      </c>
      <c r="K131" s="398"/>
      <c r="L131" s="399">
        <f t="shared" si="8"/>
        <v>0</v>
      </c>
      <c r="M131" s="400"/>
      <c r="N131" s="401"/>
      <c r="O131" s="168"/>
      <c r="P131" s="402">
        <f t="shared" si="11"/>
        <v>0</v>
      </c>
      <c r="Q131" s="398"/>
      <c r="R131" s="399">
        <f t="shared" si="10"/>
        <v>0</v>
      </c>
      <c r="S131" s="400"/>
      <c r="T131" s="400"/>
    </row>
    <row r="132" spans="1:20" ht="15.95" customHeight="1" x14ac:dyDescent="0.15">
      <c r="A132" s="162"/>
      <c r="B132" s="163"/>
      <c r="C132" s="164"/>
      <c r="D132" s="164"/>
      <c r="E132" s="164"/>
      <c r="F132" s="165"/>
      <c r="G132" s="166"/>
      <c r="H132" s="167"/>
      <c r="I132" s="168"/>
      <c r="J132" s="397">
        <f t="shared" si="9"/>
        <v>0</v>
      </c>
      <c r="K132" s="398"/>
      <c r="L132" s="399">
        <f t="shared" si="8"/>
        <v>0</v>
      </c>
      <c r="M132" s="400"/>
      <c r="N132" s="401"/>
      <c r="O132" s="168"/>
      <c r="P132" s="402">
        <f t="shared" si="11"/>
        <v>0</v>
      </c>
      <c r="Q132" s="398"/>
      <c r="R132" s="399">
        <f t="shared" si="10"/>
        <v>0</v>
      </c>
      <c r="S132" s="400"/>
      <c r="T132" s="400"/>
    </row>
    <row r="133" spans="1:20" ht="15.95" customHeight="1" x14ac:dyDescent="0.15">
      <c r="A133" s="169"/>
      <c r="B133" s="170"/>
      <c r="C133" s="171"/>
      <c r="D133" s="171"/>
      <c r="E133" s="171"/>
      <c r="F133" s="172"/>
      <c r="G133" s="173"/>
      <c r="H133" s="174"/>
      <c r="I133" s="175"/>
      <c r="J133" s="422">
        <f t="shared" si="9"/>
        <v>0</v>
      </c>
      <c r="K133" s="423"/>
      <c r="L133" s="424">
        <f t="shared" si="8"/>
        <v>0</v>
      </c>
      <c r="M133" s="425"/>
      <c r="N133" s="426"/>
      <c r="O133" s="175"/>
      <c r="P133" s="427">
        <f t="shared" si="11"/>
        <v>0</v>
      </c>
      <c r="Q133" s="423"/>
      <c r="R133" s="424">
        <f t="shared" si="10"/>
        <v>0</v>
      </c>
      <c r="S133" s="425"/>
      <c r="T133" s="425"/>
    </row>
    <row r="134" spans="1:20" ht="15.95" customHeight="1" x14ac:dyDescent="0.15">
      <c r="A134" s="176"/>
      <c r="B134" s="177"/>
      <c r="C134" s="178"/>
      <c r="D134" s="178"/>
      <c r="E134" s="178"/>
      <c r="F134" s="179"/>
      <c r="G134" s="180"/>
      <c r="H134" s="181"/>
      <c r="I134" s="182"/>
      <c r="J134" s="416">
        <f t="shared" si="9"/>
        <v>0</v>
      </c>
      <c r="K134" s="417"/>
      <c r="L134" s="418">
        <f t="shared" si="8"/>
        <v>0</v>
      </c>
      <c r="M134" s="419"/>
      <c r="N134" s="420"/>
      <c r="O134" s="182"/>
      <c r="P134" s="421">
        <f t="shared" si="11"/>
        <v>0</v>
      </c>
      <c r="Q134" s="417"/>
      <c r="R134" s="418">
        <f t="shared" si="10"/>
        <v>0</v>
      </c>
      <c r="S134" s="419"/>
      <c r="T134" s="419"/>
    </row>
    <row r="135" spans="1:20" ht="15.95" customHeight="1" x14ac:dyDescent="0.15">
      <c r="A135" s="162"/>
      <c r="B135" s="163"/>
      <c r="C135" s="164"/>
      <c r="D135" s="164"/>
      <c r="E135" s="164"/>
      <c r="F135" s="165"/>
      <c r="G135" s="166"/>
      <c r="H135" s="167"/>
      <c r="I135" s="168"/>
      <c r="J135" s="397">
        <f t="shared" si="9"/>
        <v>0</v>
      </c>
      <c r="K135" s="398"/>
      <c r="L135" s="399">
        <f t="shared" si="8"/>
        <v>0</v>
      </c>
      <c r="M135" s="400"/>
      <c r="N135" s="401"/>
      <c r="O135" s="168"/>
      <c r="P135" s="402">
        <f t="shared" si="11"/>
        <v>0</v>
      </c>
      <c r="Q135" s="398"/>
      <c r="R135" s="399">
        <f t="shared" si="10"/>
        <v>0</v>
      </c>
      <c r="S135" s="400"/>
      <c r="T135" s="400"/>
    </row>
    <row r="136" spans="1:20" ht="15.95" customHeight="1" x14ac:dyDescent="0.15">
      <c r="A136" s="162"/>
      <c r="B136" s="163"/>
      <c r="C136" s="164"/>
      <c r="D136" s="164"/>
      <c r="E136" s="164"/>
      <c r="F136" s="165"/>
      <c r="G136" s="166"/>
      <c r="H136" s="167"/>
      <c r="I136" s="168"/>
      <c r="J136" s="397">
        <f t="shared" si="9"/>
        <v>0</v>
      </c>
      <c r="K136" s="398"/>
      <c r="L136" s="399">
        <f t="shared" si="8"/>
        <v>0</v>
      </c>
      <c r="M136" s="400"/>
      <c r="N136" s="401"/>
      <c r="O136" s="168"/>
      <c r="P136" s="402">
        <f t="shared" si="11"/>
        <v>0</v>
      </c>
      <c r="Q136" s="398"/>
      <c r="R136" s="399">
        <f t="shared" si="10"/>
        <v>0</v>
      </c>
      <c r="S136" s="400"/>
      <c r="T136" s="400"/>
    </row>
    <row r="137" spans="1:20" ht="15.95" customHeight="1" x14ac:dyDescent="0.15">
      <c r="A137" s="162"/>
      <c r="B137" s="163"/>
      <c r="C137" s="164"/>
      <c r="D137" s="164"/>
      <c r="E137" s="164"/>
      <c r="F137" s="165"/>
      <c r="G137" s="167"/>
      <c r="H137" s="167"/>
      <c r="I137" s="168"/>
      <c r="J137" s="397">
        <f t="shared" si="9"/>
        <v>0</v>
      </c>
      <c r="K137" s="398"/>
      <c r="L137" s="399">
        <f t="shared" si="8"/>
        <v>0</v>
      </c>
      <c r="M137" s="400"/>
      <c r="N137" s="401"/>
      <c r="O137" s="168"/>
      <c r="P137" s="402">
        <f t="shared" si="11"/>
        <v>0</v>
      </c>
      <c r="Q137" s="398"/>
      <c r="R137" s="399">
        <f t="shared" si="10"/>
        <v>0</v>
      </c>
      <c r="S137" s="400"/>
      <c r="T137" s="400"/>
    </row>
    <row r="138" spans="1:20" ht="15.95" customHeight="1" x14ac:dyDescent="0.15">
      <c r="A138" s="169"/>
      <c r="B138" s="170"/>
      <c r="C138" s="171"/>
      <c r="D138" s="171"/>
      <c r="E138" s="171"/>
      <c r="F138" s="171"/>
      <c r="G138" s="174"/>
      <c r="H138" s="174"/>
      <c r="I138" s="175"/>
      <c r="J138" s="422">
        <f t="shared" si="9"/>
        <v>0</v>
      </c>
      <c r="K138" s="423"/>
      <c r="L138" s="424">
        <f t="shared" si="8"/>
        <v>0</v>
      </c>
      <c r="M138" s="425"/>
      <c r="N138" s="426"/>
      <c r="O138" s="175"/>
      <c r="P138" s="427">
        <f t="shared" si="11"/>
        <v>0</v>
      </c>
      <c r="Q138" s="423"/>
      <c r="R138" s="424">
        <f t="shared" si="10"/>
        <v>0</v>
      </c>
      <c r="S138" s="425"/>
      <c r="T138" s="425"/>
    </row>
    <row r="139" spans="1:20" ht="15.95" customHeight="1" x14ac:dyDescent="0.15">
      <c r="A139" s="155"/>
      <c r="B139" s="156"/>
      <c r="C139" s="157"/>
      <c r="D139" s="157"/>
      <c r="E139" s="157"/>
      <c r="F139" s="157"/>
      <c r="G139" s="160"/>
      <c r="H139" s="181"/>
      <c r="I139" s="182"/>
      <c r="J139" s="416">
        <f t="shared" si="9"/>
        <v>0</v>
      </c>
      <c r="K139" s="417"/>
      <c r="L139" s="418">
        <f t="shared" si="8"/>
        <v>0</v>
      </c>
      <c r="M139" s="419"/>
      <c r="N139" s="420"/>
      <c r="O139" s="182"/>
      <c r="P139" s="421">
        <f t="shared" si="11"/>
        <v>0</v>
      </c>
      <c r="Q139" s="417"/>
      <c r="R139" s="418">
        <f t="shared" si="10"/>
        <v>0</v>
      </c>
      <c r="S139" s="419"/>
      <c r="T139" s="419"/>
    </row>
    <row r="140" spans="1:20" ht="15.95" customHeight="1" x14ac:dyDescent="0.15">
      <c r="A140" s="162"/>
      <c r="B140" s="163"/>
      <c r="C140" s="164"/>
      <c r="D140" s="164"/>
      <c r="E140" s="164"/>
      <c r="F140" s="164"/>
      <c r="G140" s="167"/>
      <c r="H140" s="167"/>
      <c r="I140" s="168"/>
      <c r="J140" s="397">
        <f t="shared" si="9"/>
        <v>0</v>
      </c>
      <c r="K140" s="398"/>
      <c r="L140" s="399">
        <f t="shared" si="8"/>
        <v>0</v>
      </c>
      <c r="M140" s="400"/>
      <c r="N140" s="401"/>
      <c r="O140" s="168"/>
      <c r="P140" s="402">
        <f t="shared" si="11"/>
        <v>0</v>
      </c>
      <c r="Q140" s="398"/>
      <c r="R140" s="399">
        <f t="shared" si="10"/>
        <v>0</v>
      </c>
      <c r="S140" s="400"/>
      <c r="T140" s="400"/>
    </row>
    <row r="141" spans="1:20" ht="15.95" customHeight="1" x14ac:dyDescent="0.15">
      <c r="A141" s="162"/>
      <c r="B141" s="163"/>
      <c r="C141" s="164"/>
      <c r="D141" s="164"/>
      <c r="E141" s="164"/>
      <c r="F141" s="164"/>
      <c r="G141" s="167"/>
      <c r="H141" s="167"/>
      <c r="I141" s="168"/>
      <c r="J141" s="397">
        <f t="shared" si="9"/>
        <v>0</v>
      </c>
      <c r="K141" s="398"/>
      <c r="L141" s="399">
        <f t="shared" si="8"/>
        <v>0</v>
      </c>
      <c r="M141" s="400"/>
      <c r="N141" s="401"/>
      <c r="O141" s="168"/>
      <c r="P141" s="402">
        <f t="shared" si="11"/>
        <v>0</v>
      </c>
      <c r="Q141" s="398"/>
      <c r="R141" s="399">
        <f t="shared" si="10"/>
        <v>0</v>
      </c>
      <c r="S141" s="400"/>
      <c r="T141" s="400"/>
    </row>
    <row r="142" spans="1:20" ht="15.95" customHeight="1" x14ac:dyDescent="0.15">
      <c r="A142" s="162"/>
      <c r="B142" s="163"/>
      <c r="C142" s="164"/>
      <c r="D142" s="164"/>
      <c r="E142" s="164"/>
      <c r="F142" s="164"/>
      <c r="G142" s="167"/>
      <c r="H142" s="167"/>
      <c r="I142" s="168"/>
      <c r="J142" s="397">
        <f t="shared" si="9"/>
        <v>0</v>
      </c>
      <c r="K142" s="398"/>
      <c r="L142" s="399">
        <f t="shared" si="8"/>
        <v>0</v>
      </c>
      <c r="M142" s="400"/>
      <c r="N142" s="401"/>
      <c r="O142" s="168"/>
      <c r="P142" s="402">
        <f t="shared" si="11"/>
        <v>0</v>
      </c>
      <c r="Q142" s="398"/>
      <c r="R142" s="399">
        <f t="shared" si="10"/>
        <v>0</v>
      </c>
      <c r="S142" s="400"/>
      <c r="T142" s="400"/>
    </row>
    <row r="143" spans="1:20" ht="15.95" customHeight="1" thickBot="1" x14ac:dyDescent="0.2">
      <c r="A143" s="183"/>
      <c r="B143" s="184"/>
      <c r="C143" s="185"/>
      <c r="D143" s="185"/>
      <c r="E143" s="185"/>
      <c r="F143" s="185"/>
      <c r="G143" s="186"/>
      <c r="H143" s="186"/>
      <c r="I143" s="187"/>
      <c r="J143" s="428">
        <f t="shared" si="9"/>
        <v>0</v>
      </c>
      <c r="K143" s="429"/>
      <c r="L143" s="430">
        <f t="shared" si="8"/>
        <v>0</v>
      </c>
      <c r="M143" s="431"/>
      <c r="N143" s="432"/>
      <c r="O143" s="187"/>
      <c r="P143" s="433">
        <f t="shared" si="11"/>
        <v>0</v>
      </c>
      <c r="Q143" s="429"/>
      <c r="R143" s="430">
        <f t="shared" si="10"/>
        <v>0</v>
      </c>
      <c r="S143" s="431"/>
      <c r="T143" s="431"/>
    </row>
    <row r="144" spans="1:20" ht="15.95" customHeight="1" x14ac:dyDescent="0.15">
      <c r="J144" s="191">
        <v>3</v>
      </c>
    </row>
    <row r="145" spans="1:20" ht="24" customHeight="1" thickBot="1" x14ac:dyDescent="0.3">
      <c r="A145" s="146"/>
      <c r="B145" s="195"/>
      <c r="C145" s="146"/>
      <c r="D145" s="146"/>
      <c r="E145" s="146"/>
      <c r="F145" s="146"/>
      <c r="G145" s="146"/>
      <c r="H145" s="192"/>
      <c r="I145" s="192"/>
      <c r="J145" s="148"/>
      <c r="K145" s="146"/>
      <c r="L145" s="104"/>
      <c r="M145" s="146"/>
      <c r="N145" s="146"/>
      <c r="O145" s="192"/>
      <c r="P145" s="148"/>
      <c r="Q145" s="146"/>
      <c r="R145" s="146"/>
      <c r="S145" s="193"/>
      <c r="T145" s="146"/>
    </row>
    <row r="146" spans="1:20" ht="15.95" customHeight="1" thickTop="1" thickBot="1" x14ac:dyDescent="0.2">
      <c r="A146" s="152" t="s">
        <v>115</v>
      </c>
      <c r="B146" s="403" t="s">
        <v>118</v>
      </c>
      <c r="C146" s="404"/>
      <c r="D146" s="404"/>
      <c r="E146" s="404"/>
      <c r="F146" s="405"/>
      <c r="G146" s="153" t="s">
        <v>78</v>
      </c>
      <c r="H146" s="154" t="s">
        <v>79</v>
      </c>
      <c r="I146" s="154"/>
      <c r="J146" s="406" t="s">
        <v>80</v>
      </c>
      <c r="K146" s="407"/>
      <c r="L146" s="406" t="s">
        <v>117</v>
      </c>
      <c r="M146" s="408"/>
      <c r="N146" s="408"/>
      <c r="O146" s="154"/>
      <c r="P146" s="409" t="s">
        <v>119</v>
      </c>
      <c r="Q146" s="407"/>
      <c r="R146" s="406" t="s">
        <v>120</v>
      </c>
      <c r="S146" s="408"/>
      <c r="T146" s="408"/>
    </row>
    <row r="147" spans="1:20" ht="15.95" customHeight="1" x14ac:dyDescent="0.15">
      <c r="A147" s="155"/>
      <c r="B147" s="156"/>
      <c r="C147" s="157"/>
      <c r="D147" s="157"/>
      <c r="E147" s="157"/>
      <c r="F147" s="158"/>
      <c r="G147" s="159"/>
      <c r="H147" s="160"/>
      <c r="I147" s="161"/>
      <c r="J147" s="410">
        <f>IF(G147=1,0,I147)</f>
        <v>0</v>
      </c>
      <c r="K147" s="411"/>
      <c r="L147" s="412">
        <f t="shared" ref="L147:L191" si="12">G147*I147</f>
        <v>0</v>
      </c>
      <c r="M147" s="413"/>
      <c r="N147" s="414"/>
      <c r="O147" s="161"/>
      <c r="P147" s="415">
        <f>IF(G147=1,0,O147)</f>
        <v>0</v>
      </c>
      <c r="Q147" s="411"/>
      <c r="R147" s="412">
        <f>G147*O147</f>
        <v>0</v>
      </c>
      <c r="S147" s="413"/>
      <c r="T147" s="413"/>
    </row>
    <row r="148" spans="1:20" ht="15.95" customHeight="1" x14ac:dyDescent="0.15">
      <c r="A148" s="162"/>
      <c r="B148" s="163"/>
      <c r="C148" s="164"/>
      <c r="D148" s="164"/>
      <c r="E148" s="164"/>
      <c r="F148" s="165"/>
      <c r="G148" s="166"/>
      <c r="H148" s="167"/>
      <c r="I148" s="168"/>
      <c r="J148" s="397">
        <f t="shared" ref="J148:J191" si="13">IF(G148=1,0,I148)</f>
        <v>0</v>
      </c>
      <c r="K148" s="398"/>
      <c r="L148" s="399">
        <f t="shared" si="12"/>
        <v>0</v>
      </c>
      <c r="M148" s="400"/>
      <c r="N148" s="401"/>
      <c r="O148" s="168"/>
      <c r="P148" s="402">
        <f>IF(G148=1,0,O148)</f>
        <v>0</v>
      </c>
      <c r="Q148" s="398"/>
      <c r="R148" s="399">
        <f t="shared" ref="R148:R191" si="14">G148*O148</f>
        <v>0</v>
      </c>
      <c r="S148" s="400"/>
      <c r="T148" s="400"/>
    </row>
    <row r="149" spans="1:20" ht="15.95" customHeight="1" x14ac:dyDescent="0.15">
      <c r="A149" s="162"/>
      <c r="B149" s="163"/>
      <c r="C149" s="164"/>
      <c r="D149" s="164"/>
      <c r="E149" s="164"/>
      <c r="F149" s="165"/>
      <c r="G149" s="166"/>
      <c r="H149" s="167"/>
      <c r="I149" s="168"/>
      <c r="J149" s="397">
        <f t="shared" si="13"/>
        <v>0</v>
      </c>
      <c r="K149" s="398"/>
      <c r="L149" s="399">
        <f t="shared" si="12"/>
        <v>0</v>
      </c>
      <c r="M149" s="400"/>
      <c r="N149" s="401"/>
      <c r="O149" s="168"/>
      <c r="P149" s="402">
        <f t="shared" ref="P149:P191" si="15">IF(G149=1,0,O149)</f>
        <v>0</v>
      </c>
      <c r="Q149" s="398"/>
      <c r="R149" s="399">
        <f t="shared" si="14"/>
        <v>0</v>
      </c>
      <c r="S149" s="400"/>
      <c r="T149" s="400"/>
    </row>
    <row r="150" spans="1:20" ht="15.95" customHeight="1" x14ac:dyDescent="0.15">
      <c r="A150" s="162"/>
      <c r="B150" s="163"/>
      <c r="C150" s="164"/>
      <c r="D150" s="164"/>
      <c r="E150" s="164"/>
      <c r="F150" s="165"/>
      <c r="G150" s="166"/>
      <c r="H150" s="167"/>
      <c r="I150" s="168"/>
      <c r="J150" s="397">
        <f t="shared" si="13"/>
        <v>0</v>
      </c>
      <c r="K150" s="398"/>
      <c r="L150" s="399">
        <f t="shared" si="12"/>
        <v>0</v>
      </c>
      <c r="M150" s="400"/>
      <c r="N150" s="401"/>
      <c r="O150" s="168"/>
      <c r="P150" s="402">
        <f t="shared" si="15"/>
        <v>0</v>
      </c>
      <c r="Q150" s="398"/>
      <c r="R150" s="399">
        <f t="shared" si="14"/>
        <v>0</v>
      </c>
      <c r="S150" s="400"/>
      <c r="T150" s="400"/>
    </row>
    <row r="151" spans="1:20" ht="15.95" customHeight="1" x14ac:dyDescent="0.15">
      <c r="A151" s="169"/>
      <c r="B151" s="170"/>
      <c r="C151" s="171"/>
      <c r="D151" s="171"/>
      <c r="E151" s="171"/>
      <c r="F151" s="172"/>
      <c r="G151" s="173"/>
      <c r="H151" s="174"/>
      <c r="I151" s="175"/>
      <c r="J151" s="422">
        <f t="shared" si="13"/>
        <v>0</v>
      </c>
      <c r="K151" s="423"/>
      <c r="L151" s="424">
        <f t="shared" si="12"/>
        <v>0</v>
      </c>
      <c r="M151" s="425"/>
      <c r="N151" s="426"/>
      <c r="O151" s="175"/>
      <c r="P151" s="427">
        <f t="shared" si="15"/>
        <v>0</v>
      </c>
      <c r="Q151" s="423"/>
      <c r="R151" s="424">
        <f t="shared" si="14"/>
        <v>0</v>
      </c>
      <c r="S151" s="425"/>
      <c r="T151" s="425"/>
    </row>
    <row r="152" spans="1:20" ht="15.95" customHeight="1" x14ac:dyDescent="0.15">
      <c r="A152" s="176"/>
      <c r="B152" s="177"/>
      <c r="C152" s="178"/>
      <c r="D152" s="178"/>
      <c r="E152" s="178"/>
      <c r="F152" s="179"/>
      <c r="G152" s="180"/>
      <c r="H152" s="181"/>
      <c r="I152" s="182"/>
      <c r="J152" s="416">
        <f t="shared" si="13"/>
        <v>0</v>
      </c>
      <c r="K152" s="417"/>
      <c r="L152" s="418">
        <f t="shared" si="12"/>
        <v>0</v>
      </c>
      <c r="M152" s="419"/>
      <c r="N152" s="420"/>
      <c r="O152" s="182"/>
      <c r="P152" s="421">
        <f t="shared" si="15"/>
        <v>0</v>
      </c>
      <c r="Q152" s="417"/>
      <c r="R152" s="418">
        <f t="shared" si="14"/>
        <v>0</v>
      </c>
      <c r="S152" s="419"/>
      <c r="T152" s="419"/>
    </row>
    <row r="153" spans="1:20" ht="15.95" customHeight="1" x14ac:dyDescent="0.15">
      <c r="A153" s="162"/>
      <c r="B153" s="163"/>
      <c r="C153" s="164"/>
      <c r="D153" s="164"/>
      <c r="E153" s="164"/>
      <c r="F153" s="165"/>
      <c r="G153" s="166"/>
      <c r="H153" s="167"/>
      <c r="I153" s="168"/>
      <c r="J153" s="397">
        <f t="shared" si="13"/>
        <v>0</v>
      </c>
      <c r="K153" s="398"/>
      <c r="L153" s="399">
        <f t="shared" si="12"/>
        <v>0</v>
      </c>
      <c r="M153" s="400"/>
      <c r="N153" s="401"/>
      <c r="O153" s="168"/>
      <c r="P153" s="402">
        <f t="shared" si="15"/>
        <v>0</v>
      </c>
      <c r="Q153" s="398"/>
      <c r="R153" s="399">
        <f t="shared" si="14"/>
        <v>0</v>
      </c>
      <c r="S153" s="400"/>
      <c r="T153" s="400"/>
    </row>
    <row r="154" spans="1:20" ht="15.95" customHeight="1" x14ac:dyDescent="0.15">
      <c r="A154" s="162"/>
      <c r="B154" s="163"/>
      <c r="C154" s="164"/>
      <c r="D154" s="164"/>
      <c r="E154" s="164"/>
      <c r="F154" s="165"/>
      <c r="G154" s="166"/>
      <c r="H154" s="167"/>
      <c r="I154" s="168"/>
      <c r="J154" s="397">
        <f t="shared" si="13"/>
        <v>0</v>
      </c>
      <c r="K154" s="398"/>
      <c r="L154" s="399">
        <f t="shared" si="12"/>
        <v>0</v>
      </c>
      <c r="M154" s="400"/>
      <c r="N154" s="401"/>
      <c r="O154" s="168"/>
      <c r="P154" s="402">
        <f t="shared" si="15"/>
        <v>0</v>
      </c>
      <c r="Q154" s="398"/>
      <c r="R154" s="399">
        <f t="shared" si="14"/>
        <v>0</v>
      </c>
      <c r="S154" s="400"/>
      <c r="T154" s="400"/>
    </row>
    <row r="155" spans="1:20" ht="15.95" customHeight="1" x14ac:dyDescent="0.15">
      <c r="A155" s="162"/>
      <c r="B155" s="163"/>
      <c r="C155" s="164"/>
      <c r="D155" s="164"/>
      <c r="E155" s="164"/>
      <c r="F155" s="165"/>
      <c r="G155" s="166"/>
      <c r="H155" s="167"/>
      <c r="I155" s="168"/>
      <c r="J155" s="397">
        <f t="shared" si="13"/>
        <v>0</v>
      </c>
      <c r="K155" s="398"/>
      <c r="L155" s="399">
        <f t="shared" si="12"/>
        <v>0</v>
      </c>
      <c r="M155" s="400"/>
      <c r="N155" s="401"/>
      <c r="O155" s="168"/>
      <c r="P155" s="402">
        <f t="shared" si="15"/>
        <v>0</v>
      </c>
      <c r="Q155" s="398"/>
      <c r="R155" s="399">
        <f t="shared" si="14"/>
        <v>0</v>
      </c>
      <c r="S155" s="400"/>
      <c r="T155" s="400"/>
    </row>
    <row r="156" spans="1:20" ht="15.95" customHeight="1" x14ac:dyDescent="0.15">
      <c r="A156" s="169"/>
      <c r="B156" s="170"/>
      <c r="C156" s="171"/>
      <c r="D156" s="171"/>
      <c r="E156" s="171"/>
      <c r="F156" s="172"/>
      <c r="G156" s="173"/>
      <c r="H156" s="174"/>
      <c r="I156" s="175"/>
      <c r="J156" s="422">
        <f t="shared" si="13"/>
        <v>0</v>
      </c>
      <c r="K156" s="423"/>
      <c r="L156" s="424">
        <f t="shared" si="12"/>
        <v>0</v>
      </c>
      <c r="M156" s="425"/>
      <c r="N156" s="426"/>
      <c r="O156" s="175"/>
      <c r="P156" s="427">
        <f t="shared" si="15"/>
        <v>0</v>
      </c>
      <c r="Q156" s="423"/>
      <c r="R156" s="424">
        <f t="shared" si="14"/>
        <v>0</v>
      </c>
      <c r="S156" s="425"/>
      <c r="T156" s="425"/>
    </row>
    <row r="157" spans="1:20" ht="15.95" customHeight="1" x14ac:dyDescent="0.15">
      <c r="A157" s="176"/>
      <c r="B157" s="177"/>
      <c r="C157" s="178"/>
      <c r="D157" s="178"/>
      <c r="E157" s="178"/>
      <c r="F157" s="179"/>
      <c r="G157" s="180"/>
      <c r="H157" s="181"/>
      <c r="I157" s="182"/>
      <c r="J157" s="416">
        <f t="shared" si="13"/>
        <v>0</v>
      </c>
      <c r="K157" s="417"/>
      <c r="L157" s="418">
        <f t="shared" si="12"/>
        <v>0</v>
      </c>
      <c r="M157" s="419"/>
      <c r="N157" s="420"/>
      <c r="O157" s="182"/>
      <c r="P157" s="421">
        <f t="shared" si="15"/>
        <v>0</v>
      </c>
      <c r="Q157" s="417"/>
      <c r="R157" s="418">
        <f t="shared" si="14"/>
        <v>0</v>
      </c>
      <c r="S157" s="419"/>
      <c r="T157" s="419"/>
    </row>
    <row r="158" spans="1:20" ht="15.95" customHeight="1" x14ac:dyDescent="0.15">
      <c r="A158" s="162"/>
      <c r="B158" s="163"/>
      <c r="C158" s="164"/>
      <c r="D158" s="164"/>
      <c r="E158" s="164"/>
      <c r="F158" s="165"/>
      <c r="G158" s="166"/>
      <c r="H158" s="167"/>
      <c r="I158" s="168"/>
      <c r="J158" s="397">
        <f t="shared" si="13"/>
        <v>0</v>
      </c>
      <c r="K158" s="398"/>
      <c r="L158" s="399">
        <f t="shared" si="12"/>
        <v>0</v>
      </c>
      <c r="M158" s="400"/>
      <c r="N158" s="401"/>
      <c r="O158" s="168"/>
      <c r="P158" s="402">
        <f t="shared" si="15"/>
        <v>0</v>
      </c>
      <c r="Q158" s="398"/>
      <c r="R158" s="399">
        <f t="shared" si="14"/>
        <v>0</v>
      </c>
      <c r="S158" s="400"/>
      <c r="T158" s="400"/>
    </row>
    <row r="159" spans="1:20" ht="15.95" customHeight="1" x14ac:dyDescent="0.15">
      <c r="A159" s="162"/>
      <c r="B159" s="163"/>
      <c r="C159" s="164"/>
      <c r="D159" s="164"/>
      <c r="E159" s="164"/>
      <c r="F159" s="165"/>
      <c r="G159" s="166"/>
      <c r="H159" s="167"/>
      <c r="I159" s="168"/>
      <c r="J159" s="397">
        <f t="shared" si="13"/>
        <v>0</v>
      </c>
      <c r="K159" s="398"/>
      <c r="L159" s="399">
        <f t="shared" si="12"/>
        <v>0</v>
      </c>
      <c r="M159" s="400"/>
      <c r="N159" s="401"/>
      <c r="O159" s="168"/>
      <c r="P159" s="402">
        <f t="shared" si="15"/>
        <v>0</v>
      </c>
      <c r="Q159" s="398"/>
      <c r="R159" s="399">
        <f t="shared" si="14"/>
        <v>0</v>
      </c>
      <c r="S159" s="400"/>
      <c r="T159" s="400"/>
    </row>
    <row r="160" spans="1:20" ht="15.95" customHeight="1" x14ac:dyDescent="0.15">
      <c r="A160" s="162"/>
      <c r="B160" s="163"/>
      <c r="C160" s="164"/>
      <c r="D160" s="164"/>
      <c r="E160" s="164"/>
      <c r="F160" s="165"/>
      <c r="G160" s="166"/>
      <c r="H160" s="167"/>
      <c r="I160" s="168"/>
      <c r="J160" s="397">
        <f t="shared" si="13"/>
        <v>0</v>
      </c>
      <c r="K160" s="398"/>
      <c r="L160" s="399">
        <f t="shared" si="12"/>
        <v>0</v>
      </c>
      <c r="M160" s="400"/>
      <c r="N160" s="401"/>
      <c r="O160" s="168"/>
      <c r="P160" s="402">
        <f t="shared" si="15"/>
        <v>0</v>
      </c>
      <c r="Q160" s="398"/>
      <c r="R160" s="399">
        <f t="shared" si="14"/>
        <v>0</v>
      </c>
      <c r="S160" s="400"/>
      <c r="T160" s="400"/>
    </row>
    <row r="161" spans="1:20" ht="15.95" customHeight="1" x14ac:dyDescent="0.15">
      <c r="A161" s="169"/>
      <c r="B161" s="170"/>
      <c r="C161" s="171"/>
      <c r="D161" s="171"/>
      <c r="E161" s="171"/>
      <c r="F161" s="172"/>
      <c r="G161" s="173"/>
      <c r="H161" s="174"/>
      <c r="I161" s="175"/>
      <c r="J161" s="422">
        <f t="shared" si="13"/>
        <v>0</v>
      </c>
      <c r="K161" s="423"/>
      <c r="L161" s="424">
        <f t="shared" si="12"/>
        <v>0</v>
      </c>
      <c r="M161" s="425"/>
      <c r="N161" s="426"/>
      <c r="O161" s="175"/>
      <c r="P161" s="427">
        <f t="shared" si="15"/>
        <v>0</v>
      </c>
      <c r="Q161" s="423"/>
      <c r="R161" s="424">
        <f t="shared" si="14"/>
        <v>0</v>
      </c>
      <c r="S161" s="425"/>
      <c r="T161" s="425"/>
    </row>
    <row r="162" spans="1:20" ht="15.95" customHeight="1" x14ac:dyDescent="0.15">
      <c r="A162" s="176"/>
      <c r="B162" s="177"/>
      <c r="C162" s="178"/>
      <c r="D162" s="178"/>
      <c r="E162" s="178"/>
      <c r="F162" s="179"/>
      <c r="G162" s="180"/>
      <c r="H162" s="181"/>
      <c r="I162" s="182"/>
      <c r="J162" s="416">
        <f t="shared" si="13"/>
        <v>0</v>
      </c>
      <c r="K162" s="417"/>
      <c r="L162" s="418">
        <f t="shared" si="12"/>
        <v>0</v>
      </c>
      <c r="M162" s="419"/>
      <c r="N162" s="420"/>
      <c r="O162" s="182"/>
      <c r="P162" s="421">
        <f t="shared" si="15"/>
        <v>0</v>
      </c>
      <c r="Q162" s="417"/>
      <c r="R162" s="418">
        <f t="shared" si="14"/>
        <v>0</v>
      </c>
      <c r="S162" s="419"/>
      <c r="T162" s="419"/>
    </row>
    <row r="163" spans="1:20" ht="15.95" customHeight="1" x14ac:dyDescent="0.15">
      <c r="A163" s="162"/>
      <c r="B163" s="163"/>
      <c r="C163" s="164"/>
      <c r="D163" s="164"/>
      <c r="E163" s="164"/>
      <c r="F163" s="165"/>
      <c r="G163" s="166"/>
      <c r="H163" s="167"/>
      <c r="I163" s="168"/>
      <c r="J163" s="397">
        <f t="shared" si="13"/>
        <v>0</v>
      </c>
      <c r="K163" s="398"/>
      <c r="L163" s="399">
        <f t="shared" si="12"/>
        <v>0</v>
      </c>
      <c r="M163" s="400"/>
      <c r="N163" s="401"/>
      <c r="O163" s="168"/>
      <c r="P163" s="402">
        <f t="shared" si="15"/>
        <v>0</v>
      </c>
      <c r="Q163" s="398"/>
      <c r="R163" s="399">
        <f t="shared" si="14"/>
        <v>0</v>
      </c>
      <c r="S163" s="400"/>
      <c r="T163" s="400"/>
    </row>
    <row r="164" spans="1:20" ht="15.95" customHeight="1" x14ac:dyDescent="0.15">
      <c r="A164" s="162"/>
      <c r="B164" s="163"/>
      <c r="C164" s="164"/>
      <c r="D164" s="164"/>
      <c r="E164" s="164"/>
      <c r="F164" s="165"/>
      <c r="G164" s="166"/>
      <c r="H164" s="167"/>
      <c r="I164" s="168"/>
      <c r="J164" s="397">
        <f t="shared" si="13"/>
        <v>0</v>
      </c>
      <c r="K164" s="398"/>
      <c r="L164" s="399">
        <f t="shared" si="12"/>
        <v>0</v>
      </c>
      <c r="M164" s="400"/>
      <c r="N164" s="401"/>
      <c r="O164" s="168"/>
      <c r="P164" s="402">
        <f t="shared" si="15"/>
        <v>0</v>
      </c>
      <c r="Q164" s="398"/>
      <c r="R164" s="399">
        <f t="shared" si="14"/>
        <v>0</v>
      </c>
      <c r="S164" s="400"/>
      <c r="T164" s="400"/>
    </row>
    <row r="165" spans="1:20" ht="15.95" customHeight="1" x14ac:dyDescent="0.15">
      <c r="A165" s="162"/>
      <c r="B165" s="163"/>
      <c r="C165" s="164"/>
      <c r="D165" s="164"/>
      <c r="E165" s="164"/>
      <c r="F165" s="165"/>
      <c r="G165" s="166"/>
      <c r="H165" s="167"/>
      <c r="I165" s="168"/>
      <c r="J165" s="397">
        <f t="shared" si="13"/>
        <v>0</v>
      </c>
      <c r="K165" s="398"/>
      <c r="L165" s="399">
        <f t="shared" si="12"/>
        <v>0</v>
      </c>
      <c r="M165" s="400"/>
      <c r="N165" s="401"/>
      <c r="O165" s="168"/>
      <c r="P165" s="402">
        <f t="shared" si="15"/>
        <v>0</v>
      </c>
      <c r="Q165" s="398"/>
      <c r="R165" s="399">
        <f t="shared" si="14"/>
        <v>0</v>
      </c>
      <c r="S165" s="400"/>
      <c r="T165" s="400"/>
    </row>
    <row r="166" spans="1:20" ht="15.95" customHeight="1" x14ac:dyDescent="0.15">
      <c r="A166" s="169"/>
      <c r="B166" s="170"/>
      <c r="C166" s="171"/>
      <c r="D166" s="171"/>
      <c r="E166" s="171"/>
      <c r="F166" s="172"/>
      <c r="G166" s="173"/>
      <c r="H166" s="174"/>
      <c r="I166" s="175"/>
      <c r="J166" s="422">
        <f t="shared" si="13"/>
        <v>0</v>
      </c>
      <c r="K166" s="423"/>
      <c r="L166" s="424">
        <f t="shared" si="12"/>
        <v>0</v>
      </c>
      <c r="M166" s="425"/>
      <c r="N166" s="426"/>
      <c r="O166" s="175"/>
      <c r="P166" s="427">
        <f t="shared" si="15"/>
        <v>0</v>
      </c>
      <c r="Q166" s="423"/>
      <c r="R166" s="424">
        <f t="shared" si="14"/>
        <v>0</v>
      </c>
      <c r="S166" s="425"/>
      <c r="T166" s="425"/>
    </row>
    <row r="167" spans="1:20" ht="15.95" customHeight="1" x14ac:dyDescent="0.15">
      <c r="A167" s="176"/>
      <c r="B167" s="177"/>
      <c r="C167" s="178"/>
      <c r="D167" s="178"/>
      <c r="E167" s="178"/>
      <c r="F167" s="179"/>
      <c r="G167" s="180"/>
      <c r="H167" s="181"/>
      <c r="I167" s="182"/>
      <c r="J167" s="416">
        <f t="shared" si="13"/>
        <v>0</v>
      </c>
      <c r="K167" s="417"/>
      <c r="L167" s="418">
        <f t="shared" si="12"/>
        <v>0</v>
      </c>
      <c r="M167" s="419"/>
      <c r="N167" s="420"/>
      <c r="O167" s="182"/>
      <c r="P167" s="421">
        <f t="shared" si="15"/>
        <v>0</v>
      </c>
      <c r="Q167" s="417"/>
      <c r="R167" s="418">
        <f t="shared" si="14"/>
        <v>0</v>
      </c>
      <c r="S167" s="419"/>
      <c r="T167" s="419"/>
    </row>
    <row r="168" spans="1:20" ht="15.95" customHeight="1" x14ac:dyDescent="0.15">
      <c r="A168" s="162"/>
      <c r="B168" s="163"/>
      <c r="C168" s="164"/>
      <c r="D168" s="164"/>
      <c r="E168" s="164"/>
      <c r="F168" s="165"/>
      <c r="G168" s="166"/>
      <c r="H168" s="167"/>
      <c r="I168" s="168"/>
      <c r="J168" s="397">
        <f t="shared" si="13"/>
        <v>0</v>
      </c>
      <c r="K168" s="398"/>
      <c r="L168" s="399">
        <f t="shared" si="12"/>
        <v>0</v>
      </c>
      <c r="M168" s="400"/>
      <c r="N168" s="401"/>
      <c r="O168" s="168"/>
      <c r="P168" s="402">
        <f t="shared" si="15"/>
        <v>0</v>
      </c>
      <c r="Q168" s="398"/>
      <c r="R168" s="399">
        <f t="shared" si="14"/>
        <v>0</v>
      </c>
      <c r="S168" s="400"/>
      <c r="T168" s="400"/>
    </row>
    <row r="169" spans="1:20" ht="15.95" customHeight="1" x14ac:dyDescent="0.15">
      <c r="A169" s="162"/>
      <c r="B169" s="163"/>
      <c r="C169" s="164"/>
      <c r="D169" s="164"/>
      <c r="E169" s="164"/>
      <c r="F169" s="165"/>
      <c r="G169" s="166"/>
      <c r="H169" s="167"/>
      <c r="I169" s="168"/>
      <c r="J169" s="397">
        <f t="shared" si="13"/>
        <v>0</v>
      </c>
      <c r="K169" s="398"/>
      <c r="L169" s="399">
        <f t="shared" si="12"/>
        <v>0</v>
      </c>
      <c r="M169" s="400"/>
      <c r="N169" s="401"/>
      <c r="O169" s="168"/>
      <c r="P169" s="402">
        <f t="shared" si="15"/>
        <v>0</v>
      </c>
      <c r="Q169" s="398"/>
      <c r="R169" s="399">
        <f t="shared" si="14"/>
        <v>0</v>
      </c>
      <c r="S169" s="400"/>
      <c r="T169" s="400"/>
    </row>
    <row r="170" spans="1:20" ht="15.95" customHeight="1" x14ac:dyDescent="0.15">
      <c r="A170" s="162"/>
      <c r="B170" s="163"/>
      <c r="C170" s="164"/>
      <c r="D170" s="164"/>
      <c r="E170" s="164"/>
      <c r="F170" s="165"/>
      <c r="G170" s="166"/>
      <c r="H170" s="167"/>
      <c r="I170" s="168"/>
      <c r="J170" s="397">
        <f t="shared" si="13"/>
        <v>0</v>
      </c>
      <c r="K170" s="398"/>
      <c r="L170" s="399">
        <f t="shared" si="12"/>
        <v>0</v>
      </c>
      <c r="M170" s="400"/>
      <c r="N170" s="401"/>
      <c r="O170" s="168"/>
      <c r="P170" s="402">
        <f t="shared" si="15"/>
        <v>0</v>
      </c>
      <c r="Q170" s="398"/>
      <c r="R170" s="399">
        <f t="shared" si="14"/>
        <v>0</v>
      </c>
      <c r="S170" s="400"/>
      <c r="T170" s="400"/>
    </row>
    <row r="171" spans="1:20" ht="15.95" customHeight="1" x14ac:dyDescent="0.15">
      <c r="A171" s="169"/>
      <c r="B171" s="170"/>
      <c r="C171" s="171"/>
      <c r="D171" s="171"/>
      <c r="E171" s="171"/>
      <c r="F171" s="172"/>
      <c r="G171" s="173"/>
      <c r="H171" s="174"/>
      <c r="I171" s="175"/>
      <c r="J171" s="422">
        <f t="shared" si="13"/>
        <v>0</v>
      </c>
      <c r="K171" s="423"/>
      <c r="L171" s="424">
        <f t="shared" si="12"/>
        <v>0</v>
      </c>
      <c r="M171" s="425"/>
      <c r="N171" s="426"/>
      <c r="O171" s="175"/>
      <c r="P171" s="427">
        <f t="shared" si="15"/>
        <v>0</v>
      </c>
      <c r="Q171" s="423"/>
      <c r="R171" s="424">
        <f t="shared" si="14"/>
        <v>0</v>
      </c>
      <c r="S171" s="425"/>
      <c r="T171" s="425"/>
    </row>
    <row r="172" spans="1:20" ht="15.95" customHeight="1" x14ac:dyDescent="0.15">
      <c r="A172" s="176"/>
      <c r="B172" s="177"/>
      <c r="C172" s="178"/>
      <c r="D172" s="178"/>
      <c r="E172" s="178"/>
      <c r="F172" s="179"/>
      <c r="G172" s="180"/>
      <c r="H172" s="181"/>
      <c r="I172" s="182"/>
      <c r="J172" s="416">
        <f t="shared" si="13"/>
        <v>0</v>
      </c>
      <c r="K172" s="417"/>
      <c r="L172" s="418">
        <f t="shared" si="12"/>
        <v>0</v>
      </c>
      <c r="M172" s="419"/>
      <c r="N172" s="420"/>
      <c r="O172" s="182"/>
      <c r="P172" s="421">
        <f t="shared" si="15"/>
        <v>0</v>
      </c>
      <c r="Q172" s="417"/>
      <c r="R172" s="418">
        <f t="shared" si="14"/>
        <v>0</v>
      </c>
      <c r="S172" s="419"/>
      <c r="T172" s="419"/>
    </row>
    <row r="173" spans="1:20" ht="15.95" customHeight="1" x14ac:dyDescent="0.15">
      <c r="A173" s="162"/>
      <c r="B173" s="163"/>
      <c r="C173" s="164"/>
      <c r="D173" s="164"/>
      <c r="E173" s="164"/>
      <c r="F173" s="165"/>
      <c r="G173" s="166"/>
      <c r="H173" s="167"/>
      <c r="I173" s="168"/>
      <c r="J173" s="397">
        <f t="shared" si="13"/>
        <v>0</v>
      </c>
      <c r="K173" s="398"/>
      <c r="L173" s="399">
        <f t="shared" si="12"/>
        <v>0</v>
      </c>
      <c r="M173" s="400"/>
      <c r="N173" s="401"/>
      <c r="O173" s="168"/>
      <c r="P173" s="402">
        <f t="shared" si="15"/>
        <v>0</v>
      </c>
      <c r="Q173" s="398"/>
      <c r="R173" s="399">
        <f t="shared" si="14"/>
        <v>0</v>
      </c>
      <c r="S173" s="400"/>
      <c r="T173" s="400"/>
    </row>
    <row r="174" spans="1:20" ht="15.95" customHeight="1" x14ac:dyDescent="0.15">
      <c r="A174" s="162"/>
      <c r="B174" s="163"/>
      <c r="C174" s="164"/>
      <c r="D174" s="164"/>
      <c r="E174" s="164"/>
      <c r="F174" s="165"/>
      <c r="G174" s="166"/>
      <c r="H174" s="167"/>
      <c r="I174" s="168"/>
      <c r="J174" s="397">
        <f t="shared" si="13"/>
        <v>0</v>
      </c>
      <c r="K174" s="398"/>
      <c r="L174" s="399">
        <f t="shared" si="12"/>
        <v>0</v>
      </c>
      <c r="M174" s="400"/>
      <c r="N174" s="401"/>
      <c r="O174" s="168"/>
      <c r="P174" s="402">
        <f t="shared" si="15"/>
        <v>0</v>
      </c>
      <c r="Q174" s="398"/>
      <c r="R174" s="399">
        <f t="shared" si="14"/>
        <v>0</v>
      </c>
      <c r="S174" s="400"/>
      <c r="T174" s="400"/>
    </row>
    <row r="175" spans="1:20" ht="15.95" customHeight="1" x14ac:dyDescent="0.15">
      <c r="A175" s="162"/>
      <c r="B175" s="163"/>
      <c r="C175" s="164"/>
      <c r="D175" s="164"/>
      <c r="E175" s="164"/>
      <c r="F175" s="165"/>
      <c r="G175" s="166"/>
      <c r="H175" s="167"/>
      <c r="I175" s="168"/>
      <c r="J175" s="397">
        <f t="shared" si="13"/>
        <v>0</v>
      </c>
      <c r="K175" s="398"/>
      <c r="L175" s="399">
        <f t="shared" si="12"/>
        <v>0</v>
      </c>
      <c r="M175" s="400"/>
      <c r="N175" s="401"/>
      <c r="O175" s="168"/>
      <c r="P175" s="402">
        <f t="shared" si="15"/>
        <v>0</v>
      </c>
      <c r="Q175" s="398"/>
      <c r="R175" s="399">
        <f t="shared" si="14"/>
        <v>0</v>
      </c>
      <c r="S175" s="400"/>
      <c r="T175" s="400"/>
    </row>
    <row r="176" spans="1:20" ht="15.95" customHeight="1" x14ac:dyDescent="0.15">
      <c r="A176" s="169"/>
      <c r="B176" s="170"/>
      <c r="C176" s="171"/>
      <c r="D176" s="171"/>
      <c r="E176" s="171"/>
      <c r="F176" s="172"/>
      <c r="G176" s="173"/>
      <c r="H176" s="174"/>
      <c r="I176" s="175"/>
      <c r="J176" s="422">
        <f t="shared" si="13"/>
        <v>0</v>
      </c>
      <c r="K176" s="423"/>
      <c r="L176" s="424">
        <f t="shared" si="12"/>
        <v>0</v>
      </c>
      <c r="M176" s="425"/>
      <c r="N176" s="426"/>
      <c r="O176" s="175"/>
      <c r="P176" s="427">
        <f t="shared" si="15"/>
        <v>0</v>
      </c>
      <c r="Q176" s="423"/>
      <c r="R176" s="424">
        <f t="shared" si="14"/>
        <v>0</v>
      </c>
      <c r="S176" s="425"/>
      <c r="T176" s="425"/>
    </row>
    <row r="177" spans="1:20" ht="15.95" customHeight="1" x14ac:dyDescent="0.15">
      <c r="A177" s="176"/>
      <c r="B177" s="177"/>
      <c r="C177" s="178"/>
      <c r="D177" s="178"/>
      <c r="E177" s="178"/>
      <c r="F177" s="179"/>
      <c r="G177" s="180"/>
      <c r="H177" s="181"/>
      <c r="I177" s="182"/>
      <c r="J177" s="416">
        <f t="shared" si="13"/>
        <v>0</v>
      </c>
      <c r="K177" s="417"/>
      <c r="L177" s="418">
        <f t="shared" si="12"/>
        <v>0</v>
      </c>
      <c r="M177" s="419"/>
      <c r="N177" s="420"/>
      <c r="O177" s="182"/>
      <c r="P177" s="421">
        <f t="shared" si="15"/>
        <v>0</v>
      </c>
      <c r="Q177" s="417"/>
      <c r="R177" s="418">
        <f t="shared" si="14"/>
        <v>0</v>
      </c>
      <c r="S177" s="419"/>
      <c r="T177" s="419"/>
    </row>
    <row r="178" spans="1:20" ht="15.95" customHeight="1" x14ac:dyDescent="0.15">
      <c r="A178" s="162"/>
      <c r="B178" s="163"/>
      <c r="C178" s="164"/>
      <c r="D178" s="164"/>
      <c r="E178" s="164"/>
      <c r="F178" s="165"/>
      <c r="G178" s="166"/>
      <c r="H178" s="167"/>
      <c r="I178" s="168"/>
      <c r="J178" s="397">
        <f t="shared" si="13"/>
        <v>0</v>
      </c>
      <c r="K178" s="398"/>
      <c r="L178" s="399">
        <f t="shared" si="12"/>
        <v>0</v>
      </c>
      <c r="M178" s="400"/>
      <c r="N178" s="401"/>
      <c r="O178" s="168"/>
      <c r="P178" s="402">
        <f t="shared" si="15"/>
        <v>0</v>
      </c>
      <c r="Q178" s="398"/>
      <c r="R178" s="399">
        <f t="shared" si="14"/>
        <v>0</v>
      </c>
      <c r="S178" s="400"/>
      <c r="T178" s="400"/>
    </row>
    <row r="179" spans="1:20" ht="15.95" customHeight="1" x14ac:dyDescent="0.15">
      <c r="A179" s="162"/>
      <c r="B179" s="163"/>
      <c r="C179" s="164"/>
      <c r="D179" s="164"/>
      <c r="E179" s="164"/>
      <c r="F179" s="165"/>
      <c r="G179" s="166"/>
      <c r="H179" s="167"/>
      <c r="I179" s="168"/>
      <c r="J179" s="397">
        <f t="shared" si="13"/>
        <v>0</v>
      </c>
      <c r="K179" s="398"/>
      <c r="L179" s="399">
        <f t="shared" si="12"/>
        <v>0</v>
      </c>
      <c r="M179" s="400"/>
      <c r="N179" s="401"/>
      <c r="O179" s="168"/>
      <c r="P179" s="402">
        <f t="shared" si="15"/>
        <v>0</v>
      </c>
      <c r="Q179" s="398"/>
      <c r="R179" s="399">
        <f t="shared" si="14"/>
        <v>0</v>
      </c>
      <c r="S179" s="400"/>
      <c r="T179" s="400"/>
    </row>
    <row r="180" spans="1:20" ht="15.95" customHeight="1" x14ac:dyDescent="0.15">
      <c r="A180" s="162"/>
      <c r="B180" s="163"/>
      <c r="C180" s="164"/>
      <c r="D180" s="164"/>
      <c r="E180" s="164"/>
      <c r="F180" s="165"/>
      <c r="G180" s="166"/>
      <c r="H180" s="167"/>
      <c r="I180" s="168"/>
      <c r="J180" s="397">
        <f t="shared" si="13"/>
        <v>0</v>
      </c>
      <c r="K180" s="398"/>
      <c r="L180" s="399">
        <f t="shared" si="12"/>
        <v>0</v>
      </c>
      <c r="M180" s="400"/>
      <c r="N180" s="401"/>
      <c r="O180" s="168"/>
      <c r="P180" s="402">
        <f t="shared" si="15"/>
        <v>0</v>
      </c>
      <c r="Q180" s="398"/>
      <c r="R180" s="399">
        <f t="shared" si="14"/>
        <v>0</v>
      </c>
      <c r="S180" s="400"/>
      <c r="T180" s="400"/>
    </row>
    <row r="181" spans="1:20" ht="15.95" customHeight="1" x14ac:dyDescent="0.15">
      <c r="A181" s="169"/>
      <c r="B181" s="170"/>
      <c r="C181" s="171"/>
      <c r="D181" s="171"/>
      <c r="E181" s="171"/>
      <c r="F181" s="172"/>
      <c r="G181" s="173"/>
      <c r="H181" s="174"/>
      <c r="I181" s="175"/>
      <c r="J181" s="422">
        <f t="shared" si="13"/>
        <v>0</v>
      </c>
      <c r="K181" s="423"/>
      <c r="L181" s="424">
        <f t="shared" si="12"/>
        <v>0</v>
      </c>
      <c r="M181" s="425"/>
      <c r="N181" s="426"/>
      <c r="O181" s="175"/>
      <c r="P181" s="427">
        <f t="shared" si="15"/>
        <v>0</v>
      </c>
      <c r="Q181" s="423"/>
      <c r="R181" s="424">
        <f t="shared" si="14"/>
        <v>0</v>
      </c>
      <c r="S181" s="425"/>
      <c r="T181" s="425"/>
    </row>
    <row r="182" spans="1:20" ht="15.95" customHeight="1" x14ac:dyDescent="0.15">
      <c r="A182" s="176"/>
      <c r="B182" s="177"/>
      <c r="C182" s="178"/>
      <c r="D182" s="178"/>
      <c r="E182" s="178"/>
      <c r="F182" s="179"/>
      <c r="G182" s="180"/>
      <c r="H182" s="181"/>
      <c r="I182" s="182"/>
      <c r="J182" s="416">
        <f t="shared" si="13"/>
        <v>0</v>
      </c>
      <c r="K182" s="417"/>
      <c r="L182" s="418">
        <f t="shared" si="12"/>
        <v>0</v>
      </c>
      <c r="M182" s="419"/>
      <c r="N182" s="420"/>
      <c r="O182" s="182"/>
      <c r="P182" s="421">
        <f t="shared" si="15"/>
        <v>0</v>
      </c>
      <c r="Q182" s="417"/>
      <c r="R182" s="418">
        <f t="shared" si="14"/>
        <v>0</v>
      </c>
      <c r="S182" s="419"/>
      <c r="T182" s="419"/>
    </row>
    <row r="183" spans="1:20" ht="15.95" customHeight="1" x14ac:dyDescent="0.15">
      <c r="A183" s="162"/>
      <c r="B183" s="163"/>
      <c r="C183" s="164"/>
      <c r="D183" s="164"/>
      <c r="E183" s="164"/>
      <c r="F183" s="165"/>
      <c r="G183" s="166"/>
      <c r="H183" s="167"/>
      <c r="I183" s="168"/>
      <c r="J183" s="397">
        <f t="shared" si="13"/>
        <v>0</v>
      </c>
      <c r="K183" s="398"/>
      <c r="L183" s="399">
        <f t="shared" si="12"/>
        <v>0</v>
      </c>
      <c r="M183" s="400"/>
      <c r="N183" s="401"/>
      <c r="O183" s="168"/>
      <c r="P183" s="402">
        <f t="shared" si="15"/>
        <v>0</v>
      </c>
      <c r="Q183" s="398"/>
      <c r="R183" s="399">
        <f t="shared" si="14"/>
        <v>0</v>
      </c>
      <c r="S183" s="400"/>
      <c r="T183" s="400"/>
    </row>
    <row r="184" spans="1:20" ht="15.95" customHeight="1" x14ac:dyDescent="0.15">
      <c r="A184" s="162"/>
      <c r="B184" s="163"/>
      <c r="C184" s="164"/>
      <c r="D184" s="164"/>
      <c r="E184" s="164"/>
      <c r="F184" s="165"/>
      <c r="G184" s="166"/>
      <c r="H184" s="167"/>
      <c r="I184" s="168"/>
      <c r="J184" s="397">
        <f t="shared" si="13"/>
        <v>0</v>
      </c>
      <c r="K184" s="398"/>
      <c r="L184" s="399">
        <f t="shared" si="12"/>
        <v>0</v>
      </c>
      <c r="M184" s="400"/>
      <c r="N184" s="401"/>
      <c r="O184" s="168"/>
      <c r="P184" s="402">
        <f t="shared" si="15"/>
        <v>0</v>
      </c>
      <c r="Q184" s="398"/>
      <c r="R184" s="399">
        <f t="shared" si="14"/>
        <v>0</v>
      </c>
      <c r="S184" s="400"/>
      <c r="T184" s="400"/>
    </row>
    <row r="185" spans="1:20" ht="15.95" customHeight="1" x14ac:dyDescent="0.15">
      <c r="A185" s="162"/>
      <c r="B185" s="163"/>
      <c r="C185" s="164"/>
      <c r="D185" s="164"/>
      <c r="E185" s="164"/>
      <c r="F185" s="165"/>
      <c r="G185" s="166"/>
      <c r="H185" s="167"/>
      <c r="I185" s="168"/>
      <c r="J185" s="397">
        <f t="shared" si="13"/>
        <v>0</v>
      </c>
      <c r="K185" s="398"/>
      <c r="L185" s="399">
        <f t="shared" si="12"/>
        <v>0</v>
      </c>
      <c r="M185" s="400"/>
      <c r="N185" s="401"/>
      <c r="O185" s="168"/>
      <c r="P185" s="402">
        <f t="shared" si="15"/>
        <v>0</v>
      </c>
      <c r="Q185" s="398"/>
      <c r="R185" s="399">
        <f t="shared" si="14"/>
        <v>0</v>
      </c>
      <c r="S185" s="400"/>
      <c r="T185" s="400"/>
    </row>
    <row r="186" spans="1:20" ht="15.95" customHeight="1" x14ac:dyDescent="0.15">
      <c r="A186" s="169"/>
      <c r="B186" s="170"/>
      <c r="C186" s="171"/>
      <c r="D186" s="171"/>
      <c r="E186" s="171"/>
      <c r="F186" s="172"/>
      <c r="G186" s="173"/>
      <c r="H186" s="174"/>
      <c r="I186" s="175"/>
      <c r="J186" s="422">
        <f t="shared" si="13"/>
        <v>0</v>
      </c>
      <c r="K186" s="423"/>
      <c r="L186" s="424">
        <f t="shared" si="12"/>
        <v>0</v>
      </c>
      <c r="M186" s="425"/>
      <c r="N186" s="426"/>
      <c r="O186" s="175"/>
      <c r="P186" s="427">
        <f t="shared" si="15"/>
        <v>0</v>
      </c>
      <c r="Q186" s="423"/>
      <c r="R186" s="424">
        <f t="shared" si="14"/>
        <v>0</v>
      </c>
      <c r="S186" s="425"/>
      <c r="T186" s="425"/>
    </row>
    <row r="187" spans="1:20" ht="15.95" customHeight="1" x14ac:dyDescent="0.15">
      <c r="A187" s="176"/>
      <c r="B187" s="177"/>
      <c r="C187" s="178"/>
      <c r="D187" s="178"/>
      <c r="E187" s="178"/>
      <c r="F187" s="179"/>
      <c r="G187" s="180"/>
      <c r="H187" s="181"/>
      <c r="I187" s="182"/>
      <c r="J187" s="416">
        <f t="shared" si="13"/>
        <v>0</v>
      </c>
      <c r="K187" s="417"/>
      <c r="L187" s="418">
        <f t="shared" si="12"/>
        <v>0</v>
      </c>
      <c r="M187" s="419"/>
      <c r="N187" s="420"/>
      <c r="O187" s="182"/>
      <c r="P187" s="421">
        <f t="shared" si="15"/>
        <v>0</v>
      </c>
      <c r="Q187" s="417"/>
      <c r="R187" s="418">
        <f t="shared" si="14"/>
        <v>0</v>
      </c>
      <c r="S187" s="419"/>
      <c r="T187" s="419"/>
    </row>
    <row r="188" spans="1:20" ht="15.95" customHeight="1" x14ac:dyDescent="0.15">
      <c r="A188" s="162"/>
      <c r="B188" s="163"/>
      <c r="C188" s="164"/>
      <c r="D188" s="164"/>
      <c r="E188" s="164"/>
      <c r="F188" s="165"/>
      <c r="G188" s="166"/>
      <c r="H188" s="167"/>
      <c r="I188" s="168"/>
      <c r="J188" s="397">
        <f t="shared" si="13"/>
        <v>0</v>
      </c>
      <c r="K188" s="398"/>
      <c r="L188" s="399">
        <f t="shared" si="12"/>
        <v>0</v>
      </c>
      <c r="M188" s="400"/>
      <c r="N188" s="401"/>
      <c r="O188" s="168"/>
      <c r="P188" s="402">
        <f t="shared" si="15"/>
        <v>0</v>
      </c>
      <c r="Q188" s="398"/>
      <c r="R188" s="399">
        <f t="shared" si="14"/>
        <v>0</v>
      </c>
      <c r="S188" s="400"/>
      <c r="T188" s="400"/>
    </row>
    <row r="189" spans="1:20" ht="15.95" customHeight="1" x14ac:dyDescent="0.15">
      <c r="A189" s="162"/>
      <c r="B189" s="163"/>
      <c r="C189" s="164"/>
      <c r="D189" s="164"/>
      <c r="E189" s="164"/>
      <c r="F189" s="165"/>
      <c r="G189" s="166"/>
      <c r="H189" s="167"/>
      <c r="I189" s="168"/>
      <c r="J189" s="397">
        <f t="shared" si="13"/>
        <v>0</v>
      </c>
      <c r="K189" s="398"/>
      <c r="L189" s="399">
        <f t="shared" si="12"/>
        <v>0</v>
      </c>
      <c r="M189" s="400"/>
      <c r="N189" s="401"/>
      <c r="O189" s="168"/>
      <c r="P189" s="402">
        <f t="shared" si="15"/>
        <v>0</v>
      </c>
      <c r="Q189" s="398"/>
      <c r="R189" s="399">
        <f t="shared" si="14"/>
        <v>0</v>
      </c>
      <c r="S189" s="400"/>
      <c r="T189" s="400"/>
    </row>
    <row r="190" spans="1:20" ht="15.95" customHeight="1" x14ac:dyDescent="0.15">
      <c r="A190" s="162"/>
      <c r="B190" s="163"/>
      <c r="C190" s="164"/>
      <c r="D190" s="164"/>
      <c r="E190" s="164"/>
      <c r="F190" s="165"/>
      <c r="G190" s="166"/>
      <c r="H190" s="167"/>
      <c r="I190" s="168"/>
      <c r="J190" s="397">
        <f t="shared" si="13"/>
        <v>0</v>
      </c>
      <c r="K190" s="398"/>
      <c r="L190" s="399">
        <f t="shared" si="12"/>
        <v>0</v>
      </c>
      <c r="M190" s="400"/>
      <c r="N190" s="401"/>
      <c r="O190" s="168"/>
      <c r="P190" s="402">
        <f t="shared" si="15"/>
        <v>0</v>
      </c>
      <c r="Q190" s="398"/>
      <c r="R190" s="399">
        <f t="shared" si="14"/>
        <v>0</v>
      </c>
      <c r="S190" s="400"/>
      <c r="T190" s="400"/>
    </row>
    <row r="191" spans="1:20" ht="15.95" customHeight="1" thickBot="1" x14ac:dyDescent="0.2">
      <c r="A191" s="183"/>
      <c r="B191" s="184"/>
      <c r="C191" s="185"/>
      <c r="D191" s="185"/>
      <c r="E191" s="185"/>
      <c r="F191" s="196"/>
      <c r="G191" s="197"/>
      <c r="H191" s="186"/>
      <c r="I191" s="187"/>
      <c r="J191" s="428">
        <f t="shared" si="13"/>
        <v>0</v>
      </c>
      <c r="K191" s="429"/>
      <c r="L191" s="430">
        <f t="shared" si="12"/>
        <v>0</v>
      </c>
      <c r="M191" s="431"/>
      <c r="N191" s="432"/>
      <c r="O191" s="187"/>
      <c r="P191" s="433">
        <f t="shared" si="15"/>
        <v>0</v>
      </c>
      <c r="Q191" s="429"/>
      <c r="R191" s="430">
        <f t="shared" si="14"/>
        <v>0</v>
      </c>
      <c r="S191" s="431"/>
      <c r="T191" s="431"/>
    </row>
    <row r="192" spans="1:20" ht="15.95" customHeight="1" x14ac:dyDescent="0.15">
      <c r="J192" s="191">
        <v>4</v>
      </c>
    </row>
    <row r="193" spans="1:20" ht="24" customHeight="1" thickBot="1" x14ac:dyDescent="0.3">
      <c r="A193" s="146"/>
      <c r="B193" s="195"/>
      <c r="C193" s="146"/>
      <c r="D193" s="146"/>
      <c r="E193" s="146"/>
      <c r="F193" s="146"/>
      <c r="G193" s="146"/>
      <c r="H193" s="192"/>
      <c r="I193" s="192"/>
      <c r="J193" s="148"/>
      <c r="K193" s="146"/>
      <c r="L193" s="104"/>
      <c r="M193" s="146"/>
      <c r="N193" s="146"/>
      <c r="O193" s="192"/>
      <c r="P193" s="148"/>
      <c r="Q193" s="146"/>
      <c r="R193" s="146"/>
      <c r="S193" s="193"/>
      <c r="T193" s="146"/>
    </row>
    <row r="194" spans="1:20" ht="15.95" customHeight="1" thickTop="1" thickBot="1" x14ac:dyDescent="0.2">
      <c r="A194" s="152" t="s">
        <v>115</v>
      </c>
      <c r="B194" s="403" t="s">
        <v>118</v>
      </c>
      <c r="C194" s="404"/>
      <c r="D194" s="404"/>
      <c r="E194" s="404"/>
      <c r="F194" s="405"/>
      <c r="G194" s="153" t="s">
        <v>78</v>
      </c>
      <c r="H194" s="154" t="s">
        <v>79</v>
      </c>
      <c r="I194" s="154"/>
      <c r="J194" s="406" t="s">
        <v>80</v>
      </c>
      <c r="K194" s="407"/>
      <c r="L194" s="406" t="s">
        <v>117</v>
      </c>
      <c r="M194" s="408"/>
      <c r="N194" s="408"/>
      <c r="O194" s="154"/>
      <c r="P194" s="409" t="s">
        <v>119</v>
      </c>
      <c r="Q194" s="407"/>
      <c r="R194" s="406" t="s">
        <v>120</v>
      </c>
      <c r="S194" s="408"/>
      <c r="T194" s="408"/>
    </row>
    <row r="195" spans="1:20" ht="15.95" customHeight="1" x14ac:dyDescent="0.15">
      <c r="A195" s="155"/>
      <c r="B195" s="156"/>
      <c r="C195" s="157"/>
      <c r="D195" s="157"/>
      <c r="E195" s="157"/>
      <c r="F195" s="158"/>
      <c r="G195" s="159"/>
      <c r="H195" s="160"/>
      <c r="I195" s="161"/>
      <c r="J195" s="410">
        <f>IF(G195=1,0,I195)</f>
        <v>0</v>
      </c>
      <c r="K195" s="411"/>
      <c r="L195" s="412">
        <f t="shared" ref="L195:L239" si="16">G195*I195</f>
        <v>0</v>
      </c>
      <c r="M195" s="413"/>
      <c r="N195" s="413"/>
      <c r="O195" s="161"/>
      <c r="P195" s="415">
        <f>IF(G195=1,0,O195)</f>
        <v>0</v>
      </c>
      <c r="Q195" s="411"/>
      <c r="R195" s="412">
        <f>G195*O195</f>
        <v>0</v>
      </c>
      <c r="S195" s="413"/>
      <c r="T195" s="413"/>
    </row>
    <row r="196" spans="1:20" ht="15.95" customHeight="1" x14ac:dyDescent="0.15">
      <c r="A196" s="162"/>
      <c r="B196" s="163"/>
      <c r="C196" s="164"/>
      <c r="D196" s="164"/>
      <c r="E196" s="164"/>
      <c r="F196" s="165"/>
      <c r="G196" s="166"/>
      <c r="H196" s="167"/>
      <c r="I196" s="168"/>
      <c r="J196" s="397">
        <f t="shared" ref="J196:J239" si="17">IF(G196=1,0,I196)</f>
        <v>0</v>
      </c>
      <c r="K196" s="398"/>
      <c r="L196" s="399">
        <f t="shared" si="16"/>
        <v>0</v>
      </c>
      <c r="M196" s="400"/>
      <c r="N196" s="400"/>
      <c r="O196" s="168"/>
      <c r="P196" s="402">
        <f>IF(G196=1,0,O196)</f>
        <v>0</v>
      </c>
      <c r="Q196" s="398"/>
      <c r="R196" s="399">
        <f t="shared" ref="R196:R239" si="18">G196*O196</f>
        <v>0</v>
      </c>
      <c r="S196" s="400"/>
      <c r="T196" s="400"/>
    </row>
    <row r="197" spans="1:20" ht="15.95" customHeight="1" x14ac:dyDescent="0.15">
      <c r="A197" s="162"/>
      <c r="B197" s="163"/>
      <c r="C197" s="164"/>
      <c r="D197" s="164"/>
      <c r="E197" s="164"/>
      <c r="F197" s="165"/>
      <c r="G197" s="166"/>
      <c r="H197" s="167"/>
      <c r="I197" s="168"/>
      <c r="J197" s="397">
        <f t="shared" si="17"/>
        <v>0</v>
      </c>
      <c r="K197" s="398"/>
      <c r="L197" s="399">
        <f t="shared" si="16"/>
        <v>0</v>
      </c>
      <c r="M197" s="400"/>
      <c r="N197" s="400"/>
      <c r="O197" s="168"/>
      <c r="P197" s="402">
        <f t="shared" ref="P197:P239" si="19">IF(G197=1,0,O197)</f>
        <v>0</v>
      </c>
      <c r="Q197" s="398"/>
      <c r="R197" s="399">
        <f t="shared" si="18"/>
        <v>0</v>
      </c>
      <c r="S197" s="400"/>
      <c r="T197" s="400"/>
    </row>
    <row r="198" spans="1:20" ht="15.95" customHeight="1" x14ac:dyDescent="0.15">
      <c r="A198" s="162"/>
      <c r="B198" s="163"/>
      <c r="C198" s="164"/>
      <c r="D198" s="164"/>
      <c r="E198" s="164"/>
      <c r="F198" s="165"/>
      <c r="G198" s="166"/>
      <c r="H198" s="167"/>
      <c r="I198" s="168"/>
      <c r="J198" s="397">
        <f t="shared" si="17"/>
        <v>0</v>
      </c>
      <c r="K198" s="398"/>
      <c r="L198" s="399">
        <f t="shared" si="16"/>
        <v>0</v>
      </c>
      <c r="M198" s="400"/>
      <c r="N198" s="400"/>
      <c r="O198" s="168"/>
      <c r="P198" s="402">
        <f t="shared" si="19"/>
        <v>0</v>
      </c>
      <c r="Q198" s="398"/>
      <c r="R198" s="399">
        <f t="shared" si="18"/>
        <v>0</v>
      </c>
      <c r="S198" s="400"/>
      <c r="T198" s="400"/>
    </row>
    <row r="199" spans="1:20" ht="15.95" customHeight="1" x14ac:dyDescent="0.15">
      <c r="A199" s="169"/>
      <c r="B199" s="170"/>
      <c r="C199" s="171"/>
      <c r="D199" s="171"/>
      <c r="E199" s="171"/>
      <c r="F199" s="172"/>
      <c r="G199" s="173"/>
      <c r="H199" s="174"/>
      <c r="I199" s="175"/>
      <c r="J199" s="422">
        <f t="shared" si="17"/>
        <v>0</v>
      </c>
      <c r="K199" s="423"/>
      <c r="L199" s="424">
        <f t="shared" si="16"/>
        <v>0</v>
      </c>
      <c r="M199" s="425"/>
      <c r="N199" s="425"/>
      <c r="O199" s="175"/>
      <c r="P199" s="427">
        <f t="shared" si="19"/>
        <v>0</v>
      </c>
      <c r="Q199" s="423"/>
      <c r="R199" s="424">
        <f t="shared" si="18"/>
        <v>0</v>
      </c>
      <c r="S199" s="425"/>
      <c r="T199" s="425"/>
    </row>
    <row r="200" spans="1:20" ht="15.95" customHeight="1" x14ac:dyDescent="0.15">
      <c r="A200" s="176"/>
      <c r="B200" s="177"/>
      <c r="C200" s="178"/>
      <c r="D200" s="178"/>
      <c r="E200" s="178"/>
      <c r="F200" s="179"/>
      <c r="G200" s="180"/>
      <c r="H200" s="181"/>
      <c r="I200" s="182"/>
      <c r="J200" s="434">
        <f t="shared" si="17"/>
        <v>0</v>
      </c>
      <c r="K200" s="435"/>
      <c r="L200" s="418">
        <f t="shared" si="16"/>
        <v>0</v>
      </c>
      <c r="M200" s="419"/>
      <c r="N200" s="419"/>
      <c r="O200" s="182"/>
      <c r="P200" s="421">
        <f t="shared" si="19"/>
        <v>0</v>
      </c>
      <c r="Q200" s="417"/>
      <c r="R200" s="418">
        <f t="shared" si="18"/>
        <v>0</v>
      </c>
      <c r="S200" s="419"/>
      <c r="T200" s="419"/>
    </row>
    <row r="201" spans="1:20" ht="15.95" customHeight="1" x14ac:dyDescent="0.15">
      <c r="A201" s="162"/>
      <c r="B201" s="163"/>
      <c r="C201" s="164"/>
      <c r="D201" s="164"/>
      <c r="E201" s="164"/>
      <c r="F201" s="165"/>
      <c r="G201" s="166"/>
      <c r="H201" s="167"/>
      <c r="I201" s="168"/>
      <c r="J201" s="397">
        <f t="shared" si="17"/>
        <v>0</v>
      </c>
      <c r="K201" s="398"/>
      <c r="L201" s="399">
        <f t="shared" si="16"/>
        <v>0</v>
      </c>
      <c r="M201" s="400"/>
      <c r="N201" s="400"/>
      <c r="O201" s="168"/>
      <c r="P201" s="402">
        <f t="shared" si="19"/>
        <v>0</v>
      </c>
      <c r="Q201" s="398"/>
      <c r="R201" s="399">
        <f t="shared" si="18"/>
        <v>0</v>
      </c>
      <c r="S201" s="400"/>
      <c r="T201" s="400"/>
    </row>
    <row r="202" spans="1:20" ht="15.95" customHeight="1" x14ac:dyDescent="0.15">
      <c r="A202" s="162"/>
      <c r="B202" s="163"/>
      <c r="C202" s="164"/>
      <c r="D202" s="164"/>
      <c r="E202" s="164"/>
      <c r="F202" s="165"/>
      <c r="G202" s="166"/>
      <c r="H202" s="167"/>
      <c r="I202" s="168"/>
      <c r="J202" s="397">
        <f t="shared" si="17"/>
        <v>0</v>
      </c>
      <c r="K202" s="398"/>
      <c r="L202" s="399">
        <f t="shared" si="16"/>
        <v>0</v>
      </c>
      <c r="M202" s="400"/>
      <c r="N202" s="400"/>
      <c r="O202" s="168"/>
      <c r="P202" s="402">
        <f t="shared" si="19"/>
        <v>0</v>
      </c>
      <c r="Q202" s="398"/>
      <c r="R202" s="399">
        <f t="shared" si="18"/>
        <v>0</v>
      </c>
      <c r="S202" s="400"/>
      <c r="T202" s="400"/>
    </row>
    <row r="203" spans="1:20" ht="15.95" customHeight="1" x14ac:dyDescent="0.15">
      <c r="A203" s="162"/>
      <c r="B203" s="163"/>
      <c r="C203" s="164"/>
      <c r="D203" s="164"/>
      <c r="E203" s="164"/>
      <c r="F203" s="165"/>
      <c r="G203" s="166"/>
      <c r="H203" s="167"/>
      <c r="I203" s="168"/>
      <c r="J203" s="397">
        <f t="shared" si="17"/>
        <v>0</v>
      </c>
      <c r="K203" s="398"/>
      <c r="L203" s="399">
        <f t="shared" si="16"/>
        <v>0</v>
      </c>
      <c r="M203" s="400"/>
      <c r="N203" s="400"/>
      <c r="O203" s="168"/>
      <c r="P203" s="402">
        <f t="shared" si="19"/>
        <v>0</v>
      </c>
      <c r="Q203" s="398"/>
      <c r="R203" s="399">
        <f t="shared" si="18"/>
        <v>0</v>
      </c>
      <c r="S203" s="400"/>
      <c r="T203" s="400"/>
    </row>
    <row r="204" spans="1:20" ht="15.95" customHeight="1" x14ac:dyDescent="0.15">
      <c r="A204" s="169"/>
      <c r="B204" s="170"/>
      <c r="C204" s="171"/>
      <c r="D204" s="171"/>
      <c r="E204" s="171"/>
      <c r="F204" s="172"/>
      <c r="G204" s="173"/>
      <c r="H204" s="174"/>
      <c r="I204" s="175"/>
      <c r="J204" s="422">
        <f t="shared" si="17"/>
        <v>0</v>
      </c>
      <c r="K204" s="423"/>
      <c r="L204" s="424">
        <f t="shared" si="16"/>
        <v>0</v>
      </c>
      <c r="M204" s="425"/>
      <c r="N204" s="425"/>
      <c r="O204" s="175"/>
      <c r="P204" s="427">
        <f t="shared" si="19"/>
        <v>0</v>
      </c>
      <c r="Q204" s="423"/>
      <c r="R204" s="424">
        <f t="shared" si="18"/>
        <v>0</v>
      </c>
      <c r="S204" s="425"/>
      <c r="T204" s="425"/>
    </row>
    <row r="205" spans="1:20" ht="15.95" customHeight="1" x14ac:dyDescent="0.15">
      <c r="A205" s="176"/>
      <c r="B205" s="177"/>
      <c r="C205" s="178"/>
      <c r="D205" s="178"/>
      <c r="E205" s="178"/>
      <c r="F205" s="179"/>
      <c r="G205" s="180"/>
      <c r="H205" s="181"/>
      <c r="I205" s="182"/>
      <c r="J205" s="434">
        <f t="shared" si="17"/>
        <v>0</v>
      </c>
      <c r="K205" s="435"/>
      <c r="L205" s="418">
        <f t="shared" si="16"/>
        <v>0</v>
      </c>
      <c r="M205" s="419"/>
      <c r="N205" s="419"/>
      <c r="O205" s="182"/>
      <c r="P205" s="421">
        <f t="shared" si="19"/>
        <v>0</v>
      </c>
      <c r="Q205" s="417"/>
      <c r="R205" s="418">
        <f t="shared" si="18"/>
        <v>0</v>
      </c>
      <c r="S205" s="419"/>
      <c r="T205" s="419"/>
    </row>
    <row r="206" spans="1:20" ht="15.95" customHeight="1" x14ac:dyDescent="0.15">
      <c r="A206" s="162"/>
      <c r="B206" s="163"/>
      <c r="C206" s="164"/>
      <c r="D206" s="164"/>
      <c r="E206" s="164"/>
      <c r="F206" s="165"/>
      <c r="G206" s="166"/>
      <c r="H206" s="167"/>
      <c r="I206" s="168"/>
      <c r="J206" s="397">
        <f t="shared" si="17"/>
        <v>0</v>
      </c>
      <c r="K206" s="398"/>
      <c r="L206" s="399">
        <f t="shared" si="16"/>
        <v>0</v>
      </c>
      <c r="M206" s="400"/>
      <c r="N206" s="400"/>
      <c r="O206" s="168"/>
      <c r="P206" s="402">
        <f t="shared" si="19"/>
        <v>0</v>
      </c>
      <c r="Q206" s="398"/>
      <c r="R206" s="399">
        <f t="shared" si="18"/>
        <v>0</v>
      </c>
      <c r="S206" s="400"/>
      <c r="T206" s="400"/>
    </row>
    <row r="207" spans="1:20" ht="15.95" customHeight="1" x14ac:dyDescent="0.15">
      <c r="A207" s="162"/>
      <c r="B207" s="163"/>
      <c r="C207" s="164"/>
      <c r="D207" s="164"/>
      <c r="E207" s="164"/>
      <c r="F207" s="165"/>
      <c r="G207" s="166"/>
      <c r="H207" s="167"/>
      <c r="I207" s="168"/>
      <c r="J207" s="397">
        <f t="shared" si="17"/>
        <v>0</v>
      </c>
      <c r="K207" s="398"/>
      <c r="L207" s="399">
        <f t="shared" si="16"/>
        <v>0</v>
      </c>
      <c r="M207" s="400"/>
      <c r="N207" s="400"/>
      <c r="O207" s="168"/>
      <c r="P207" s="402">
        <f t="shared" si="19"/>
        <v>0</v>
      </c>
      <c r="Q207" s="398"/>
      <c r="R207" s="399">
        <f t="shared" si="18"/>
        <v>0</v>
      </c>
      <c r="S207" s="400"/>
      <c r="T207" s="400"/>
    </row>
    <row r="208" spans="1:20" ht="15.95" customHeight="1" x14ac:dyDescent="0.15">
      <c r="A208" s="162"/>
      <c r="B208" s="163"/>
      <c r="C208" s="164"/>
      <c r="D208" s="164"/>
      <c r="E208" s="164"/>
      <c r="F208" s="165"/>
      <c r="G208" s="166"/>
      <c r="H208" s="167"/>
      <c r="I208" s="168"/>
      <c r="J208" s="397">
        <f t="shared" si="17"/>
        <v>0</v>
      </c>
      <c r="K208" s="398"/>
      <c r="L208" s="399">
        <f t="shared" si="16"/>
        <v>0</v>
      </c>
      <c r="M208" s="400"/>
      <c r="N208" s="400"/>
      <c r="O208" s="168"/>
      <c r="P208" s="402">
        <f t="shared" si="19"/>
        <v>0</v>
      </c>
      <c r="Q208" s="398"/>
      <c r="R208" s="399">
        <f t="shared" si="18"/>
        <v>0</v>
      </c>
      <c r="S208" s="400"/>
      <c r="T208" s="400"/>
    </row>
    <row r="209" spans="1:20" ht="15.95" customHeight="1" x14ac:dyDescent="0.15">
      <c r="A209" s="169"/>
      <c r="B209" s="170"/>
      <c r="C209" s="171"/>
      <c r="D209" s="171"/>
      <c r="E209" s="171"/>
      <c r="F209" s="172"/>
      <c r="G209" s="173"/>
      <c r="H209" s="174"/>
      <c r="I209" s="175"/>
      <c r="J209" s="422">
        <f t="shared" si="17"/>
        <v>0</v>
      </c>
      <c r="K209" s="423"/>
      <c r="L209" s="424">
        <f t="shared" si="16"/>
        <v>0</v>
      </c>
      <c r="M209" s="425"/>
      <c r="N209" s="425"/>
      <c r="O209" s="175"/>
      <c r="P209" s="427">
        <f t="shared" si="19"/>
        <v>0</v>
      </c>
      <c r="Q209" s="423"/>
      <c r="R209" s="424">
        <f t="shared" si="18"/>
        <v>0</v>
      </c>
      <c r="S209" s="425"/>
      <c r="T209" s="425"/>
    </row>
    <row r="210" spans="1:20" ht="15.95" customHeight="1" x14ac:dyDescent="0.15">
      <c r="A210" s="176"/>
      <c r="B210" s="177"/>
      <c r="C210" s="178"/>
      <c r="D210" s="178"/>
      <c r="E210" s="178"/>
      <c r="F210" s="179"/>
      <c r="G210" s="180"/>
      <c r="H210" s="181"/>
      <c r="I210" s="182"/>
      <c r="J210" s="434">
        <f t="shared" si="17"/>
        <v>0</v>
      </c>
      <c r="K210" s="435"/>
      <c r="L210" s="418">
        <f t="shared" si="16"/>
        <v>0</v>
      </c>
      <c r="M210" s="419"/>
      <c r="N210" s="419"/>
      <c r="O210" s="182"/>
      <c r="P210" s="421">
        <f t="shared" si="19"/>
        <v>0</v>
      </c>
      <c r="Q210" s="417"/>
      <c r="R210" s="418">
        <f t="shared" si="18"/>
        <v>0</v>
      </c>
      <c r="S210" s="419"/>
      <c r="T210" s="419"/>
    </row>
    <row r="211" spans="1:20" ht="15.95" customHeight="1" x14ac:dyDescent="0.15">
      <c r="A211" s="162"/>
      <c r="B211" s="163"/>
      <c r="C211" s="164"/>
      <c r="D211" s="164"/>
      <c r="E211" s="164"/>
      <c r="F211" s="165"/>
      <c r="G211" s="166"/>
      <c r="H211" s="167"/>
      <c r="I211" s="168"/>
      <c r="J211" s="397">
        <f t="shared" si="17"/>
        <v>0</v>
      </c>
      <c r="K211" s="398"/>
      <c r="L211" s="399">
        <f t="shared" si="16"/>
        <v>0</v>
      </c>
      <c r="M211" s="400"/>
      <c r="N211" s="400"/>
      <c r="O211" s="168"/>
      <c r="P211" s="402">
        <f t="shared" si="19"/>
        <v>0</v>
      </c>
      <c r="Q211" s="398"/>
      <c r="R211" s="399">
        <f t="shared" si="18"/>
        <v>0</v>
      </c>
      <c r="S211" s="400"/>
      <c r="T211" s="400"/>
    </row>
    <row r="212" spans="1:20" ht="15.95" customHeight="1" x14ac:dyDescent="0.15">
      <c r="A212" s="162"/>
      <c r="B212" s="163"/>
      <c r="C212" s="164"/>
      <c r="D212" s="164"/>
      <c r="E212" s="164"/>
      <c r="F212" s="165"/>
      <c r="G212" s="166"/>
      <c r="H212" s="167"/>
      <c r="I212" s="168"/>
      <c r="J212" s="397">
        <f t="shared" si="17"/>
        <v>0</v>
      </c>
      <c r="K212" s="398"/>
      <c r="L212" s="399">
        <f t="shared" si="16"/>
        <v>0</v>
      </c>
      <c r="M212" s="400"/>
      <c r="N212" s="400"/>
      <c r="O212" s="168"/>
      <c r="P212" s="402">
        <f t="shared" si="19"/>
        <v>0</v>
      </c>
      <c r="Q212" s="398"/>
      <c r="R212" s="399">
        <f t="shared" si="18"/>
        <v>0</v>
      </c>
      <c r="S212" s="400"/>
      <c r="T212" s="400"/>
    </row>
    <row r="213" spans="1:20" ht="15.95" customHeight="1" x14ac:dyDescent="0.15">
      <c r="A213" s="162"/>
      <c r="B213" s="163"/>
      <c r="C213" s="164"/>
      <c r="D213" s="164"/>
      <c r="E213" s="164"/>
      <c r="F213" s="165"/>
      <c r="G213" s="166"/>
      <c r="H213" s="167"/>
      <c r="I213" s="168"/>
      <c r="J213" s="397">
        <f t="shared" si="17"/>
        <v>0</v>
      </c>
      <c r="K213" s="398"/>
      <c r="L213" s="399">
        <f t="shared" si="16"/>
        <v>0</v>
      </c>
      <c r="M213" s="400"/>
      <c r="N213" s="400"/>
      <c r="O213" s="168"/>
      <c r="P213" s="402">
        <f t="shared" si="19"/>
        <v>0</v>
      </c>
      <c r="Q213" s="398"/>
      <c r="R213" s="399">
        <f t="shared" si="18"/>
        <v>0</v>
      </c>
      <c r="S213" s="400"/>
      <c r="T213" s="400"/>
    </row>
    <row r="214" spans="1:20" ht="15.95" customHeight="1" x14ac:dyDescent="0.15">
      <c r="A214" s="169"/>
      <c r="B214" s="170"/>
      <c r="C214" s="171"/>
      <c r="D214" s="171"/>
      <c r="E214" s="171"/>
      <c r="F214" s="172"/>
      <c r="G214" s="173"/>
      <c r="H214" s="174"/>
      <c r="I214" s="175"/>
      <c r="J214" s="422">
        <f t="shared" si="17"/>
        <v>0</v>
      </c>
      <c r="K214" s="423"/>
      <c r="L214" s="424">
        <f t="shared" si="16"/>
        <v>0</v>
      </c>
      <c r="M214" s="425"/>
      <c r="N214" s="425"/>
      <c r="O214" s="175"/>
      <c r="P214" s="427">
        <f t="shared" si="19"/>
        <v>0</v>
      </c>
      <c r="Q214" s="423"/>
      <c r="R214" s="424">
        <f t="shared" si="18"/>
        <v>0</v>
      </c>
      <c r="S214" s="425"/>
      <c r="T214" s="425"/>
    </row>
    <row r="215" spans="1:20" ht="15.95" customHeight="1" x14ac:dyDescent="0.15">
      <c r="A215" s="176"/>
      <c r="B215" s="177"/>
      <c r="C215" s="178"/>
      <c r="D215" s="178"/>
      <c r="E215" s="178"/>
      <c r="F215" s="179"/>
      <c r="G215" s="180"/>
      <c r="H215" s="181"/>
      <c r="I215" s="182"/>
      <c r="J215" s="434">
        <f t="shared" si="17"/>
        <v>0</v>
      </c>
      <c r="K215" s="435"/>
      <c r="L215" s="418">
        <f t="shared" si="16"/>
        <v>0</v>
      </c>
      <c r="M215" s="419"/>
      <c r="N215" s="419"/>
      <c r="O215" s="182"/>
      <c r="P215" s="421">
        <f t="shared" si="19"/>
        <v>0</v>
      </c>
      <c r="Q215" s="417"/>
      <c r="R215" s="418">
        <f t="shared" si="18"/>
        <v>0</v>
      </c>
      <c r="S215" s="419"/>
      <c r="T215" s="419"/>
    </row>
    <row r="216" spans="1:20" ht="15.95" customHeight="1" x14ac:dyDescent="0.15">
      <c r="A216" s="162"/>
      <c r="B216" s="163"/>
      <c r="C216" s="164"/>
      <c r="D216" s="164"/>
      <c r="E216" s="164"/>
      <c r="F216" s="165"/>
      <c r="G216" s="166"/>
      <c r="H216" s="167"/>
      <c r="I216" s="168"/>
      <c r="J216" s="397">
        <f t="shared" si="17"/>
        <v>0</v>
      </c>
      <c r="K216" s="398"/>
      <c r="L216" s="399">
        <f t="shared" si="16"/>
        <v>0</v>
      </c>
      <c r="M216" s="400"/>
      <c r="N216" s="400"/>
      <c r="O216" s="168"/>
      <c r="P216" s="402">
        <f t="shared" si="19"/>
        <v>0</v>
      </c>
      <c r="Q216" s="398"/>
      <c r="R216" s="399">
        <f t="shared" si="18"/>
        <v>0</v>
      </c>
      <c r="S216" s="400"/>
      <c r="T216" s="400"/>
    </row>
    <row r="217" spans="1:20" ht="15.95" customHeight="1" x14ac:dyDescent="0.15">
      <c r="A217" s="162"/>
      <c r="B217" s="163"/>
      <c r="C217" s="164"/>
      <c r="D217" s="164"/>
      <c r="E217" s="164"/>
      <c r="F217" s="165"/>
      <c r="G217" s="166"/>
      <c r="H217" s="167"/>
      <c r="I217" s="168"/>
      <c r="J217" s="397">
        <f t="shared" si="17"/>
        <v>0</v>
      </c>
      <c r="K217" s="398"/>
      <c r="L217" s="399">
        <f t="shared" si="16"/>
        <v>0</v>
      </c>
      <c r="M217" s="400"/>
      <c r="N217" s="400"/>
      <c r="O217" s="168"/>
      <c r="P217" s="402">
        <f t="shared" si="19"/>
        <v>0</v>
      </c>
      <c r="Q217" s="398"/>
      <c r="R217" s="399">
        <f t="shared" si="18"/>
        <v>0</v>
      </c>
      <c r="S217" s="400"/>
      <c r="T217" s="400"/>
    </row>
    <row r="218" spans="1:20" ht="15.95" customHeight="1" x14ac:dyDescent="0.15">
      <c r="A218" s="162"/>
      <c r="B218" s="163"/>
      <c r="C218" s="164"/>
      <c r="D218" s="164"/>
      <c r="E218" s="164"/>
      <c r="F218" s="165"/>
      <c r="G218" s="166"/>
      <c r="H218" s="167"/>
      <c r="I218" s="168"/>
      <c r="J218" s="397">
        <f t="shared" si="17"/>
        <v>0</v>
      </c>
      <c r="K218" s="398"/>
      <c r="L218" s="399">
        <f t="shared" si="16"/>
        <v>0</v>
      </c>
      <c r="M218" s="400"/>
      <c r="N218" s="400"/>
      <c r="O218" s="168"/>
      <c r="P218" s="402">
        <f t="shared" si="19"/>
        <v>0</v>
      </c>
      <c r="Q218" s="398"/>
      <c r="R218" s="399">
        <f t="shared" si="18"/>
        <v>0</v>
      </c>
      <c r="S218" s="400"/>
      <c r="T218" s="400"/>
    </row>
    <row r="219" spans="1:20" ht="15.95" customHeight="1" x14ac:dyDescent="0.15">
      <c r="A219" s="169"/>
      <c r="B219" s="170"/>
      <c r="C219" s="171"/>
      <c r="D219" s="171"/>
      <c r="E219" s="171"/>
      <c r="F219" s="172"/>
      <c r="G219" s="173"/>
      <c r="H219" s="174"/>
      <c r="I219" s="175"/>
      <c r="J219" s="422">
        <f t="shared" si="17"/>
        <v>0</v>
      </c>
      <c r="K219" s="423"/>
      <c r="L219" s="424">
        <f t="shared" si="16"/>
        <v>0</v>
      </c>
      <c r="M219" s="425"/>
      <c r="N219" s="425"/>
      <c r="O219" s="175"/>
      <c r="P219" s="427">
        <f t="shared" si="19"/>
        <v>0</v>
      </c>
      <c r="Q219" s="423"/>
      <c r="R219" s="424">
        <f t="shared" si="18"/>
        <v>0</v>
      </c>
      <c r="S219" s="425"/>
      <c r="T219" s="425"/>
    </row>
    <row r="220" spans="1:20" ht="15.95" customHeight="1" x14ac:dyDescent="0.15">
      <c r="A220" s="176"/>
      <c r="B220" s="177"/>
      <c r="C220" s="178"/>
      <c r="D220" s="178"/>
      <c r="E220" s="178"/>
      <c r="F220" s="179"/>
      <c r="G220" s="180"/>
      <c r="H220" s="181"/>
      <c r="I220" s="182"/>
      <c r="J220" s="434">
        <f t="shared" si="17"/>
        <v>0</v>
      </c>
      <c r="K220" s="435"/>
      <c r="L220" s="418">
        <f t="shared" si="16"/>
        <v>0</v>
      </c>
      <c r="M220" s="419"/>
      <c r="N220" s="419"/>
      <c r="O220" s="182"/>
      <c r="P220" s="421">
        <f t="shared" si="19"/>
        <v>0</v>
      </c>
      <c r="Q220" s="417"/>
      <c r="R220" s="418">
        <f t="shared" si="18"/>
        <v>0</v>
      </c>
      <c r="S220" s="419"/>
      <c r="T220" s="419"/>
    </row>
    <row r="221" spans="1:20" ht="15.95" customHeight="1" x14ac:dyDescent="0.15">
      <c r="A221" s="162"/>
      <c r="B221" s="163"/>
      <c r="C221" s="164"/>
      <c r="D221" s="164"/>
      <c r="E221" s="164"/>
      <c r="F221" s="165"/>
      <c r="G221" s="166"/>
      <c r="H221" s="167"/>
      <c r="I221" s="168"/>
      <c r="J221" s="397">
        <f t="shared" si="17"/>
        <v>0</v>
      </c>
      <c r="K221" s="398"/>
      <c r="L221" s="399">
        <f t="shared" si="16"/>
        <v>0</v>
      </c>
      <c r="M221" s="400"/>
      <c r="N221" s="400"/>
      <c r="O221" s="168"/>
      <c r="P221" s="402">
        <f t="shared" si="19"/>
        <v>0</v>
      </c>
      <c r="Q221" s="398"/>
      <c r="R221" s="399">
        <f t="shared" si="18"/>
        <v>0</v>
      </c>
      <c r="S221" s="400"/>
      <c r="T221" s="400"/>
    </row>
    <row r="222" spans="1:20" ht="15.95" customHeight="1" x14ac:dyDescent="0.15">
      <c r="A222" s="162"/>
      <c r="B222" s="163"/>
      <c r="C222" s="164"/>
      <c r="D222" s="164"/>
      <c r="E222" s="164"/>
      <c r="F222" s="165"/>
      <c r="G222" s="166"/>
      <c r="H222" s="167"/>
      <c r="I222" s="168"/>
      <c r="J222" s="397">
        <f t="shared" si="17"/>
        <v>0</v>
      </c>
      <c r="K222" s="398"/>
      <c r="L222" s="399">
        <f t="shared" si="16"/>
        <v>0</v>
      </c>
      <c r="M222" s="400"/>
      <c r="N222" s="400"/>
      <c r="O222" s="168"/>
      <c r="P222" s="402">
        <f t="shared" si="19"/>
        <v>0</v>
      </c>
      <c r="Q222" s="398"/>
      <c r="R222" s="399">
        <f t="shared" si="18"/>
        <v>0</v>
      </c>
      <c r="S222" s="400"/>
      <c r="T222" s="400"/>
    </row>
    <row r="223" spans="1:20" ht="15.95" customHeight="1" x14ac:dyDescent="0.15">
      <c r="A223" s="162"/>
      <c r="B223" s="163"/>
      <c r="C223" s="164"/>
      <c r="D223" s="164"/>
      <c r="E223" s="164"/>
      <c r="F223" s="165"/>
      <c r="G223" s="166"/>
      <c r="H223" s="167"/>
      <c r="I223" s="168"/>
      <c r="J223" s="397">
        <f t="shared" si="17"/>
        <v>0</v>
      </c>
      <c r="K223" s="398"/>
      <c r="L223" s="399">
        <f t="shared" si="16"/>
        <v>0</v>
      </c>
      <c r="M223" s="400"/>
      <c r="N223" s="400"/>
      <c r="O223" s="168"/>
      <c r="P223" s="402">
        <f t="shared" si="19"/>
        <v>0</v>
      </c>
      <c r="Q223" s="398"/>
      <c r="R223" s="399">
        <f t="shared" si="18"/>
        <v>0</v>
      </c>
      <c r="S223" s="400"/>
      <c r="T223" s="400"/>
    </row>
    <row r="224" spans="1:20" ht="15.95" customHeight="1" x14ac:dyDescent="0.15">
      <c r="A224" s="169"/>
      <c r="B224" s="170"/>
      <c r="C224" s="171"/>
      <c r="D224" s="171"/>
      <c r="E224" s="171"/>
      <c r="F224" s="172"/>
      <c r="G224" s="173"/>
      <c r="H224" s="174"/>
      <c r="I224" s="175"/>
      <c r="J224" s="422">
        <f t="shared" si="17"/>
        <v>0</v>
      </c>
      <c r="K224" s="423"/>
      <c r="L224" s="424">
        <f t="shared" si="16"/>
        <v>0</v>
      </c>
      <c r="M224" s="425"/>
      <c r="N224" s="425"/>
      <c r="O224" s="175"/>
      <c r="P224" s="427">
        <f t="shared" si="19"/>
        <v>0</v>
      </c>
      <c r="Q224" s="423"/>
      <c r="R224" s="424">
        <f t="shared" si="18"/>
        <v>0</v>
      </c>
      <c r="S224" s="425"/>
      <c r="T224" s="425"/>
    </row>
    <row r="225" spans="1:20" ht="15.95" customHeight="1" x14ac:dyDescent="0.15">
      <c r="A225" s="176"/>
      <c r="B225" s="177"/>
      <c r="C225" s="178"/>
      <c r="D225" s="178"/>
      <c r="E225" s="178"/>
      <c r="F225" s="179"/>
      <c r="G225" s="180"/>
      <c r="H225" s="181"/>
      <c r="I225" s="182"/>
      <c r="J225" s="434">
        <f t="shared" si="17"/>
        <v>0</v>
      </c>
      <c r="K225" s="435"/>
      <c r="L225" s="418">
        <f t="shared" si="16"/>
        <v>0</v>
      </c>
      <c r="M225" s="419"/>
      <c r="N225" s="419"/>
      <c r="O225" s="182"/>
      <c r="P225" s="421">
        <f t="shared" si="19"/>
        <v>0</v>
      </c>
      <c r="Q225" s="417"/>
      <c r="R225" s="418">
        <f t="shared" si="18"/>
        <v>0</v>
      </c>
      <c r="S225" s="419"/>
      <c r="T225" s="419"/>
    </row>
    <row r="226" spans="1:20" ht="15.95" customHeight="1" x14ac:dyDescent="0.15">
      <c r="A226" s="162"/>
      <c r="B226" s="163"/>
      <c r="C226" s="164"/>
      <c r="D226" s="164"/>
      <c r="E226" s="164"/>
      <c r="F226" s="165"/>
      <c r="G226" s="166"/>
      <c r="H226" s="167"/>
      <c r="I226" s="168"/>
      <c r="J226" s="397">
        <f t="shared" si="17"/>
        <v>0</v>
      </c>
      <c r="K226" s="398"/>
      <c r="L226" s="399">
        <f t="shared" si="16"/>
        <v>0</v>
      </c>
      <c r="M226" s="400"/>
      <c r="N226" s="400"/>
      <c r="O226" s="168"/>
      <c r="P226" s="402">
        <f t="shared" si="19"/>
        <v>0</v>
      </c>
      <c r="Q226" s="398"/>
      <c r="R226" s="399">
        <f t="shared" si="18"/>
        <v>0</v>
      </c>
      <c r="S226" s="400"/>
      <c r="T226" s="400"/>
    </row>
    <row r="227" spans="1:20" ht="15.95" customHeight="1" x14ac:dyDescent="0.15">
      <c r="A227" s="162"/>
      <c r="B227" s="163"/>
      <c r="C227" s="164"/>
      <c r="D227" s="164"/>
      <c r="E227" s="164"/>
      <c r="F227" s="165"/>
      <c r="G227" s="166"/>
      <c r="H227" s="167"/>
      <c r="I227" s="168"/>
      <c r="J227" s="397">
        <f t="shared" si="17"/>
        <v>0</v>
      </c>
      <c r="K227" s="398"/>
      <c r="L227" s="399">
        <f t="shared" si="16"/>
        <v>0</v>
      </c>
      <c r="M227" s="400"/>
      <c r="N227" s="400"/>
      <c r="O227" s="168"/>
      <c r="P227" s="402">
        <f t="shared" si="19"/>
        <v>0</v>
      </c>
      <c r="Q227" s="398"/>
      <c r="R227" s="399">
        <f t="shared" si="18"/>
        <v>0</v>
      </c>
      <c r="S227" s="400"/>
      <c r="T227" s="400"/>
    </row>
    <row r="228" spans="1:20" ht="15.95" customHeight="1" x14ac:dyDescent="0.15">
      <c r="A228" s="162"/>
      <c r="B228" s="163"/>
      <c r="C228" s="164"/>
      <c r="D228" s="164"/>
      <c r="E228" s="164"/>
      <c r="F228" s="165"/>
      <c r="G228" s="166"/>
      <c r="H228" s="167"/>
      <c r="I228" s="168"/>
      <c r="J228" s="397">
        <f t="shared" si="17"/>
        <v>0</v>
      </c>
      <c r="K228" s="398"/>
      <c r="L228" s="399">
        <f t="shared" si="16"/>
        <v>0</v>
      </c>
      <c r="M228" s="400"/>
      <c r="N228" s="400"/>
      <c r="O228" s="168"/>
      <c r="P228" s="402">
        <f t="shared" si="19"/>
        <v>0</v>
      </c>
      <c r="Q228" s="398"/>
      <c r="R228" s="399">
        <f t="shared" si="18"/>
        <v>0</v>
      </c>
      <c r="S228" s="400"/>
      <c r="T228" s="400"/>
    </row>
    <row r="229" spans="1:20" ht="15.95" customHeight="1" x14ac:dyDescent="0.15">
      <c r="A229" s="169"/>
      <c r="B229" s="170"/>
      <c r="C229" s="171"/>
      <c r="D229" s="171"/>
      <c r="E229" s="171"/>
      <c r="F229" s="172"/>
      <c r="G229" s="173"/>
      <c r="H229" s="174"/>
      <c r="I229" s="175"/>
      <c r="J229" s="422">
        <f t="shared" si="17"/>
        <v>0</v>
      </c>
      <c r="K229" s="423"/>
      <c r="L229" s="424">
        <f t="shared" si="16"/>
        <v>0</v>
      </c>
      <c r="M229" s="425"/>
      <c r="N229" s="425"/>
      <c r="O229" s="175"/>
      <c r="P229" s="427">
        <f t="shared" si="19"/>
        <v>0</v>
      </c>
      <c r="Q229" s="423"/>
      <c r="R229" s="424">
        <f t="shared" si="18"/>
        <v>0</v>
      </c>
      <c r="S229" s="425"/>
      <c r="T229" s="425"/>
    </row>
    <row r="230" spans="1:20" ht="15.95" customHeight="1" x14ac:dyDescent="0.15">
      <c r="A230" s="176"/>
      <c r="B230" s="177"/>
      <c r="C230" s="178"/>
      <c r="D230" s="178"/>
      <c r="E230" s="178"/>
      <c r="F230" s="179"/>
      <c r="G230" s="180"/>
      <c r="H230" s="181"/>
      <c r="I230" s="182"/>
      <c r="J230" s="434">
        <f t="shared" si="17"/>
        <v>0</v>
      </c>
      <c r="K230" s="435"/>
      <c r="L230" s="418">
        <f t="shared" si="16"/>
        <v>0</v>
      </c>
      <c r="M230" s="419"/>
      <c r="N230" s="419"/>
      <c r="O230" s="182"/>
      <c r="P230" s="421">
        <f t="shared" si="19"/>
        <v>0</v>
      </c>
      <c r="Q230" s="417"/>
      <c r="R230" s="418">
        <f t="shared" si="18"/>
        <v>0</v>
      </c>
      <c r="S230" s="419"/>
      <c r="T230" s="419"/>
    </row>
    <row r="231" spans="1:20" ht="15.95" customHeight="1" x14ac:dyDescent="0.15">
      <c r="A231" s="162"/>
      <c r="B231" s="163"/>
      <c r="C231" s="164"/>
      <c r="D231" s="164"/>
      <c r="E231" s="164"/>
      <c r="F231" s="165"/>
      <c r="G231" s="166"/>
      <c r="H231" s="167"/>
      <c r="I231" s="168"/>
      <c r="J231" s="397">
        <f t="shared" si="17"/>
        <v>0</v>
      </c>
      <c r="K231" s="398"/>
      <c r="L231" s="399">
        <f t="shared" si="16"/>
        <v>0</v>
      </c>
      <c r="M231" s="400"/>
      <c r="N231" s="400"/>
      <c r="O231" s="168"/>
      <c r="P231" s="402">
        <f t="shared" si="19"/>
        <v>0</v>
      </c>
      <c r="Q231" s="398"/>
      <c r="R231" s="399">
        <f t="shared" si="18"/>
        <v>0</v>
      </c>
      <c r="S231" s="400"/>
      <c r="T231" s="400"/>
    </row>
    <row r="232" spans="1:20" ht="15.95" customHeight="1" x14ac:dyDescent="0.15">
      <c r="A232" s="162"/>
      <c r="B232" s="163"/>
      <c r="C232" s="164"/>
      <c r="D232" s="164"/>
      <c r="E232" s="164"/>
      <c r="F232" s="165"/>
      <c r="G232" s="166"/>
      <c r="H232" s="167"/>
      <c r="I232" s="168"/>
      <c r="J232" s="397">
        <f t="shared" si="17"/>
        <v>0</v>
      </c>
      <c r="K232" s="398"/>
      <c r="L232" s="399">
        <f t="shared" si="16"/>
        <v>0</v>
      </c>
      <c r="M232" s="400"/>
      <c r="N232" s="400"/>
      <c r="O232" s="168"/>
      <c r="P232" s="402">
        <f t="shared" si="19"/>
        <v>0</v>
      </c>
      <c r="Q232" s="398"/>
      <c r="R232" s="399">
        <f t="shared" si="18"/>
        <v>0</v>
      </c>
      <c r="S232" s="400"/>
      <c r="T232" s="400"/>
    </row>
    <row r="233" spans="1:20" ht="15.95" customHeight="1" x14ac:dyDescent="0.15">
      <c r="A233" s="162"/>
      <c r="B233" s="163"/>
      <c r="C233" s="164"/>
      <c r="D233" s="164"/>
      <c r="E233" s="164"/>
      <c r="F233" s="165"/>
      <c r="G233" s="166"/>
      <c r="H233" s="167"/>
      <c r="I233" s="168"/>
      <c r="J233" s="397">
        <f t="shared" si="17"/>
        <v>0</v>
      </c>
      <c r="K233" s="398"/>
      <c r="L233" s="399">
        <f t="shared" si="16"/>
        <v>0</v>
      </c>
      <c r="M233" s="400"/>
      <c r="N233" s="400"/>
      <c r="O233" s="168"/>
      <c r="P233" s="402">
        <f t="shared" si="19"/>
        <v>0</v>
      </c>
      <c r="Q233" s="398"/>
      <c r="R233" s="399">
        <f t="shared" si="18"/>
        <v>0</v>
      </c>
      <c r="S233" s="400"/>
      <c r="T233" s="400"/>
    </row>
    <row r="234" spans="1:20" ht="15.95" customHeight="1" x14ac:dyDescent="0.15">
      <c r="A234" s="169"/>
      <c r="B234" s="170"/>
      <c r="C234" s="171"/>
      <c r="D234" s="171"/>
      <c r="E234" s="171"/>
      <c r="F234" s="172"/>
      <c r="G234" s="173"/>
      <c r="H234" s="174"/>
      <c r="I234" s="175"/>
      <c r="J234" s="422">
        <f t="shared" si="17"/>
        <v>0</v>
      </c>
      <c r="K234" s="423"/>
      <c r="L234" s="424">
        <f t="shared" si="16"/>
        <v>0</v>
      </c>
      <c r="M234" s="425"/>
      <c r="N234" s="425"/>
      <c r="O234" s="175"/>
      <c r="P234" s="427">
        <f t="shared" si="19"/>
        <v>0</v>
      </c>
      <c r="Q234" s="423"/>
      <c r="R234" s="424">
        <f t="shared" si="18"/>
        <v>0</v>
      </c>
      <c r="S234" s="425"/>
      <c r="T234" s="425"/>
    </row>
    <row r="235" spans="1:20" ht="15.95" customHeight="1" x14ac:dyDescent="0.15">
      <c r="A235" s="176"/>
      <c r="B235" s="177"/>
      <c r="C235" s="178"/>
      <c r="D235" s="178"/>
      <c r="E235" s="178"/>
      <c r="F235" s="179"/>
      <c r="G235" s="180"/>
      <c r="H235" s="181"/>
      <c r="I235" s="182"/>
      <c r="J235" s="434">
        <f t="shared" si="17"/>
        <v>0</v>
      </c>
      <c r="K235" s="435"/>
      <c r="L235" s="418">
        <f t="shared" si="16"/>
        <v>0</v>
      </c>
      <c r="M235" s="419"/>
      <c r="N235" s="419"/>
      <c r="O235" s="182"/>
      <c r="P235" s="421">
        <f t="shared" si="19"/>
        <v>0</v>
      </c>
      <c r="Q235" s="417"/>
      <c r="R235" s="418">
        <f t="shared" si="18"/>
        <v>0</v>
      </c>
      <c r="S235" s="419"/>
      <c r="T235" s="419"/>
    </row>
    <row r="236" spans="1:20" ht="15.95" customHeight="1" x14ac:dyDescent="0.15">
      <c r="A236" s="162"/>
      <c r="B236" s="163"/>
      <c r="C236" s="164"/>
      <c r="D236" s="164"/>
      <c r="E236" s="164"/>
      <c r="F236" s="165"/>
      <c r="G236" s="166"/>
      <c r="H236" s="167"/>
      <c r="I236" s="168"/>
      <c r="J236" s="397">
        <f t="shared" si="17"/>
        <v>0</v>
      </c>
      <c r="K236" s="398"/>
      <c r="L236" s="399">
        <f t="shared" si="16"/>
        <v>0</v>
      </c>
      <c r="M236" s="400"/>
      <c r="N236" s="400"/>
      <c r="O236" s="168"/>
      <c r="P236" s="402">
        <f t="shared" si="19"/>
        <v>0</v>
      </c>
      <c r="Q236" s="398"/>
      <c r="R236" s="399">
        <f t="shared" si="18"/>
        <v>0</v>
      </c>
      <c r="S236" s="400"/>
      <c r="T236" s="400"/>
    </row>
    <row r="237" spans="1:20" ht="15.95" customHeight="1" x14ac:dyDescent="0.15">
      <c r="A237" s="162"/>
      <c r="B237" s="163"/>
      <c r="C237" s="164"/>
      <c r="D237" s="164"/>
      <c r="E237" s="164"/>
      <c r="F237" s="165"/>
      <c r="G237" s="166"/>
      <c r="H237" s="167"/>
      <c r="I237" s="168"/>
      <c r="J237" s="397">
        <f t="shared" si="17"/>
        <v>0</v>
      </c>
      <c r="K237" s="398"/>
      <c r="L237" s="399">
        <f t="shared" si="16"/>
        <v>0</v>
      </c>
      <c r="M237" s="400"/>
      <c r="N237" s="400"/>
      <c r="O237" s="168"/>
      <c r="P237" s="402">
        <f t="shared" si="19"/>
        <v>0</v>
      </c>
      <c r="Q237" s="398"/>
      <c r="R237" s="399">
        <f t="shared" si="18"/>
        <v>0</v>
      </c>
      <c r="S237" s="400"/>
      <c r="T237" s="400"/>
    </row>
    <row r="238" spans="1:20" ht="15.95" customHeight="1" x14ac:dyDescent="0.15">
      <c r="A238" s="162"/>
      <c r="B238" s="163"/>
      <c r="C238" s="164"/>
      <c r="D238" s="164"/>
      <c r="E238" s="164"/>
      <c r="F238" s="165"/>
      <c r="G238" s="166"/>
      <c r="H238" s="167"/>
      <c r="I238" s="168"/>
      <c r="J238" s="397">
        <f t="shared" si="17"/>
        <v>0</v>
      </c>
      <c r="K238" s="398"/>
      <c r="L238" s="399">
        <f t="shared" si="16"/>
        <v>0</v>
      </c>
      <c r="M238" s="400"/>
      <c r="N238" s="400"/>
      <c r="O238" s="168"/>
      <c r="P238" s="402">
        <f t="shared" si="19"/>
        <v>0</v>
      </c>
      <c r="Q238" s="398"/>
      <c r="R238" s="399">
        <f t="shared" si="18"/>
        <v>0</v>
      </c>
      <c r="S238" s="400"/>
      <c r="T238" s="400"/>
    </row>
    <row r="239" spans="1:20" ht="15.95" customHeight="1" thickBot="1" x14ac:dyDescent="0.2">
      <c r="A239" s="183"/>
      <c r="B239" s="184"/>
      <c r="C239" s="185"/>
      <c r="D239" s="185"/>
      <c r="E239" s="185"/>
      <c r="F239" s="196"/>
      <c r="G239" s="197"/>
      <c r="H239" s="186"/>
      <c r="I239" s="187"/>
      <c r="J239" s="428">
        <f t="shared" si="17"/>
        <v>0</v>
      </c>
      <c r="K239" s="429"/>
      <c r="L239" s="430">
        <f t="shared" si="16"/>
        <v>0</v>
      </c>
      <c r="M239" s="431"/>
      <c r="N239" s="431"/>
      <c r="O239" s="187"/>
      <c r="P239" s="433">
        <f t="shared" si="19"/>
        <v>0</v>
      </c>
      <c r="Q239" s="429"/>
      <c r="R239" s="430">
        <f t="shared" si="18"/>
        <v>0</v>
      </c>
      <c r="S239" s="431"/>
      <c r="T239" s="431"/>
    </row>
    <row r="240" spans="1:20" ht="15.95" customHeight="1" x14ac:dyDescent="0.15">
      <c r="J240" s="191">
        <v>5</v>
      </c>
    </row>
    <row r="241" spans="1:20" ht="24" customHeight="1" thickBot="1" x14ac:dyDescent="0.3">
      <c r="A241" s="146"/>
      <c r="B241" s="195"/>
      <c r="C241" s="146"/>
      <c r="D241" s="146"/>
      <c r="E241" s="146"/>
      <c r="F241" s="146"/>
      <c r="G241" s="146"/>
      <c r="H241" s="192"/>
      <c r="I241" s="192"/>
      <c r="J241" s="148"/>
      <c r="K241" s="146"/>
      <c r="L241" s="104"/>
      <c r="M241" s="146"/>
      <c r="N241" s="146"/>
      <c r="O241" s="192"/>
      <c r="P241" s="148"/>
      <c r="Q241" s="146"/>
      <c r="R241" s="146"/>
      <c r="S241" s="193"/>
      <c r="T241" s="146"/>
    </row>
    <row r="242" spans="1:20" ht="15.95" customHeight="1" thickTop="1" thickBot="1" x14ac:dyDescent="0.2">
      <c r="A242" s="152" t="s">
        <v>115</v>
      </c>
      <c r="B242" s="403" t="s">
        <v>118</v>
      </c>
      <c r="C242" s="404"/>
      <c r="D242" s="404"/>
      <c r="E242" s="404"/>
      <c r="F242" s="405"/>
      <c r="G242" s="153" t="s">
        <v>78</v>
      </c>
      <c r="H242" s="154" t="s">
        <v>79</v>
      </c>
      <c r="I242" s="154"/>
      <c r="J242" s="406" t="s">
        <v>80</v>
      </c>
      <c r="K242" s="407"/>
      <c r="L242" s="406" t="s">
        <v>117</v>
      </c>
      <c r="M242" s="408"/>
      <c r="N242" s="408"/>
      <c r="O242" s="154"/>
      <c r="P242" s="409" t="s">
        <v>119</v>
      </c>
      <c r="Q242" s="407"/>
      <c r="R242" s="406" t="s">
        <v>120</v>
      </c>
      <c r="S242" s="408"/>
      <c r="T242" s="408"/>
    </row>
    <row r="243" spans="1:20" ht="15.95" customHeight="1" x14ac:dyDescent="0.15">
      <c r="A243" s="155"/>
      <c r="B243" s="156"/>
      <c r="C243" s="157"/>
      <c r="D243" s="157"/>
      <c r="E243" s="157"/>
      <c r="F243" s="158"/>
      <c r="G243" s="159"/>
      <c r="H243" s="160"/>
      <c r="I243" s="161"/>
      <c r="J243" s="410">
        <f>IF(G243=1,0,I243)</f>
        <v>0</v>
      </c>
      <c r="K243" s="411"/>
      <c r="L243" s="412">
        <f>G243*I243</f>
        <v>0</v>
      </c>
      <c r="M243" s="413"/>
      <c r="N243" s="413"/>
      <c r="O243" s="161"/>
      <c r="P243" s="415">
        <f>IF(G243=1,0,O243)</f>
        <v>0</v>
      </c>
      <c r="Q243" s="411"/>
      <c r="R243" s="412">
        <f>G243*O243</f>
        <v>0</v>
      </c>
      <c r="S243" s="413"/>
      <c r="T243" s="413"/>
    </row>
    <row r="244" spans="1:20" ht="15.95" customHeight="1" x14ac:dyDescent="0.15">
      <c r="A244" s="162"/>
      <c r="B244" s="163"/>
      <c r="C244" s="164"/>
      <c r="D244" s="164"/>
      <c r="E244" s="164"/>
      <c r="F244" s="165"/>
      <c r="G244" s="166"/>
      <c r="H244" s="167"/>
      <c r="I244" s="168"/>
      <c r="J244" s="397">
        <f t="shared" ref="J244:J287" si="20">IF(G244=1,0,I244)</f>
        <v>0</v>
      </c>
      <c r="K244" s="398"/>
      <c r="L244" s="399">
        <f t="shared" ref="L244:L287" si="21">G244*I244</f>
        <v>0</v>
      </c>
      <c r="M244" s="400"/>
      <c r="N244" s="400"/>
      <c r="O244" s="168"/>
      <c r="P244" s="402">
        <f>IF(G244=1,0,O244)</f>
        <v>0</v>
      </c>
      <c r="Q244" s="398"/>
      <c r="R244" s="399">
        <f t="shared" ref="R244:R287" si="22">G244*O244</f>
        <v>0</v>
      </c>
      <c r="S244" s="400"/>
      <c r="T244" s="400"/>
    </row>
    <row r="245" spans="1:20" ht="15.95" customHeight="1" x14ac:dyDescent="0.15">
      <c r="A245" s="162"/>
      <c r="B245" s="163"/>
      <c r="C245" s="164"/>
      <c r="D245" s="164"/>
      <c r="E245" s="164"/>
      <c r="F245" s="165"/>
      <c r="G245" s="166"/>
      <c r="H245" s="167"/>
      <c r="I245" s="168"/>
      <c r="J245" s="397">
        <f t="shared" si="20"/>
        <v>0</v>
      </c>
      <c r="K245" s="398"/>
      <c r="L245" s="399">
        <f t="shared" si="21"/>
        <v>0</v>
      </c>
      <c r="M245" s="400"/>
      <c r="N245" s="400"/>
      <c r="O245" s="168"/>
      <c r="P245" s="402">
        <f t="shared" ref="P245:P287" si="23">IF(G245=1,0,O245)</f>
        <v>0</v>
      </c>
      <c r="Q245" s="398"/>
      <c r="R245" s="399">
        <f t="shared" si="22"/>
        <v>0</v>
      </c>
      <c r="S245" s="400"/>
      <c r="T245" s="400"/>
    </row>
    <row r="246" spans="1:20" ht="15.95" customHeight="1" x14ac:dyDescent="0.15">
      <c r="A246" s="162"/>
      <c r="B246" s="163"/>
      <c r="C246" s="164"/>
      <c r="D246" s="164"/>
      <c r="E246" s="164"/>
      <c r="F246" s="165"/>
      <c r="G246" s="166"/>
      <c r="H246" s="167"/>
      <c r="I246" s="168"/>
      <c r="J246" s="397">
        <f t="shared" si="20"/>
        <v>0</v>
      </c>
      <c r="K246" s="398"/>
      <c r="L246" s="399">
        <f t="shared" si="21"/>
        <v>0</v>
      </c>
      <c r="M246" s="400"/>
      <c r="N246" s="400"/>
      <c r="O246" s="168"/>
      <c r="P246" s="402">
        <f t="shared" si="23"/>
        <v>0</v>
      </c>
      <c r="Q246" s="398"/>
      <c r="R246" s="399">
        <f t="shared" si="22"/>
        <v>0</v>
      </c>
      <c r="S246" s="400"/>
      <c r="T246" s="400"/>
    </row>
    <row r="247" spans="1:20" ht="15.95" customHeight="1" x14ac:dyDescent="0.15">
      <c r="A247" s="169"/>
      <c r="B247" s="170"/>
      <c r="C247" s="171"/>
      <c r="D247" s="171"/>
      <c r="E247" s="171"/>
      <c r="F247" s="172"/>
      <c r="G247" s="173"/>
      <c r="H247" s="174"/>
      <c r="I247" s="175"/>
      <c r="J247" s="422">
        <f t="shared" si="20"/>
        <v>0</v>
      </c>
      <c r="K247" s="423"/>
      <c r="L247" s="424">
        <f t="shared" si="21"/>
        <v>0</v>
      </c>
      <c r="M247" s="425"/>
      <c r="N247" s="425"/>
      <c r="O247" s="175"/>
      <c r="P247" s="427">
        <f t="shared" si="23"/>
        <v>0</v>
      </c>
      <c r="Q247" s="423"/>
      <c r="R247" s="424">
        <f t="shared" si="22"/>
        <v>0</v>
      </c>
      <c r="S247" s="425"/>
      <c r="T247" s="425"/>
    </row>
    <row r="248" spans="1:20" ht="15.95" customHeight="1" x14ac:dyDescent="0.15">
      <c r="A248" s="176"/>
      <c r="B248" s="177"/>
      <c r="C248" s="178"/>
      <c r="D248" s="178"/>
      <c r="E248" s="178"/>
      <c r="F248" s="179"/>
      <c r="G248" s="180"/>
      <c r="H248" s="181"/>
      <c r="I248" s="182"/>
      <c r="J248" s="434">
        <f t="shared" si="20"/>
        <v>0</v>
      </c>
      <c r="K248" s="435"/>
      <c r="L248" s="418">
        <f t="shared" si="21"/>
        <v>0</v>
      </c>
      <c r="M248" s="419"/>
      <c r="N248" s="419"/>
      <c r="O248" s="182"/>
      <c r="P248" s="421">
        <f t="shared" si="23"/>
        <v>0</v>
      </c>
      <c r="Q248" s="417"/>
      <c r="R248" s="418">
        <f t="shared" si="22"/>
        <v>0</v>
      </c>
      <c r="S248" s="419"/>
      <c r="T248" s="419"/>
    </row>
    <row r="249" spans="1:20" ht="15.95" customHeight="1" x14ac:dyDescent="0.15">
      <c r="A249" s="162"/>
      <c r="B249" s="163"/>
      <c r="C249" s="164"/>
      <c r="D249" s="164"/>
      <c r="E249" s="164"/>
      <c r="F249" s="165"/>
      <c r="G249" s="166"/>
      <c r="H249" s="167"/>
      <c r="I249" s="168"/>
      <c r="J249" s="397">
        <f t="shared" si="20"/>
        <v>0</v>
      </c>
      <c r="K249" s="398"/>
      <c r="L249" s="399">
        <f t="shared" si="21"/>
        <v>0</v>
      </c>
      <c r="M249" s="400"/>
      <c r="N249" s="400"/>
      <c r="O249" s="168"/>
      <c r="P249" s="402">
        <f t="shared" si="23"/>
        <v>0</v>
      </c>
      <c r="Q249" s="398"/>
      <c r="R249" s="399">
        <f t="shared" si="22"/>
        <v>0</v>
      </c>
      <c r="S249" s="400"/>
      <c r="T249" s="400"/>
    </row>
    <row r="250" spans="1:20" ht="15.95" customHeight="1" x14ac:dyDescent="0.15">
      <c r="A250" s="162"/>
      <c r="B250" s="163"/>
      <c r="C250" s="164"/>
      <c r="D250" s="164"/>
      <c r="E250" s="164"/>
      <c r="F250" s="165"/>
      <c r="G250" s="166"/>
      <c r="H250" s="167"/>
      <c r="I250" s="168"/>
      <c r="J250" s="397">
        <f t="shared" si="20"/>
        <v>0</v>
      </c>
      <c r="K250" s="398"/>
      <c r="L250" s="399">
        <f t="shared" si="21"/>
        <v>0</v>
      </c>
      <c r="M250" s="400"/>
      <c r="N250" s="400"/>
      <c r="O250" s="168"/>
      <c r="P250" s="402">
        <f t="shared" si="23"/>
        <v>0</v>
      </c>
      <c r="Q250" s="398"/>
      <c r="R250" s="399">
        <f t="shared" si="22"/>
        <v>0</v>
      </c>
      <c r="S250" s="400"/>
      <c r="T250" s="400"/>
    </row>
    <row r="251" spans="1:20" ht="15.95" customHeight="1" x14ac:dyDescent="0.15">
      <c r="A251" s="162"/>
      <c r="B251" s="163"/>
      <c r="C251" s="164"/>
      <c r="D251" s="164"/>
      <c r="E251" s="164"/>
      <c r="F251" s="165"/>
      <c r="G251" s="166"/>
      <c r="H251" s="167"/>
      <c r="I251" s="168"/>
      <c r="J251" s="397">
        <f t="shared" si="20"/>
        <v>0</v>
      </c>
      <c r="K251" s="398"/>
      <c r="L251" s="399">
        <f t="shared" si="21"/>
        <v>0</v>
      </c>
      <c r="M251" s="400"/>
      <c r="N251" s="400"/>
      <c r="O251" s="168"/>
      <c r="P251" s="402">
        <f t="shared" si="23"/>
        <v>0</v>
      </c>
      <c r="Q251" s="398"/>
      <c r="R251" s="399">
        <f t="shared" si="22"/>
        <v>0</v>
      </c>
      <c r="S251" s="400"/>
      <c r="T251" s="400"/>
    </row>
    <row r="252" spans="1:20" ht="15.95" customHeight="1" x14ac:dyDescent="0.15">
      <c r="A252" s="169"/>
      <c r="B252" s="170"/>
      <c r="C252" s="171"/>
      <c r="D252" s="171"/>
      <c r="E252" s="171"/>
      <c r="F252" s="172"/>
      <c r="G252" s="173"/>
      <c r="H252" s="174"/>
      <c r="I252" s="175"/>
      <c r="J252" s="422">
        <f t="shared" si="20"/>
        <v>0</v>
      </c>
      <c r="K252" s="423"/>
      <c r="L252" s="424">
        <f t="shared" si="21"/>
        <v>0</v>
      </c>
      <c r="M252" s="425"/>
      <c r="N252" s="425"/>
      <c r="O252" s="175"/>
      <c r="P252" s="427">
        <f t="shared" si="23"/>
        <v>0</v>
      </c>
      <c r="Q252" s="423"/>
      <c r="R252" s="424">
        <f t="shared" si="22"/>
        <v>0</v>
      </c>
      <c r="S252" s="425"/>
      <c r="T252" s="425"/>
    </row>
    <row r="253" spans="1:20" ht="15.95" customHeight="1" x14ac:dyDescent="0.15">
      <c r="A253" s="176"/>
      <c r="B253" s="177"/>
      <c r="C253" s="178"/>
      <c r="D253" s="178"/>
      <c r="E253" s="178"/>
      <c r="F253" s="179"/>
      <c r="G253" s="180"/>
      <c r="H253" s="181"/>
      <c r="I253" s="182"/>
      <c r="J253" s="434">
        <f t="shared" si="20"/>
        <v>0</v>
      </c>
      <c r="K253" s="435"/>
      <c r="L253" s="418">
        <f t="shared" si="21"/>
        <v>0</v>
      </c>
      <c r="M253" s="419"/>
      <c r="N253" s="419"/>
      <c r="O253" s="182"/>
      <c r="P253" s="421">
        <f t="shared" si="23"/>
        <v>0</v>
      </c>
      <c r="Q253" s="417"/>
      <c r="R253" s="418">
        <f t="shared" si="22"/>
        <v>0</v>
      </c>
      <c r="S253" s="419"/>
      <c r="T253" s="419"/>
    </row>
    <row r="254" spans="1:20" ht="15.95" customHeight="1" x14ac:dyDescent="0.15">
      <c r="A254" s="162"/>
      <c r="B254" s="163"/>
      <c r="C254" s="164"/>
      <c r="D254" s="164"/>
      <c r="E254" s="164"/>
      <c r="F254" s="165"/>
      <c r="G254" s="166"/>
      <c r="H254" s="167"/>
      <c r="I254" s="168"/>
      <c r="J254" s="397">
        <f t="shared" si="20"/>
        <v>0</v>
      </c>
      <c r="K254" s="398"/>
      <c r="L254" s="399">
        <f t="shared" si="21"/>
        <v>0</v>
      </c>
      <c r="M254" s="400"/>
      <c r="N254" s="400"/>
      <c r="O254" s="168"/>
      <c r="P254" s="402">
        <f t="shared" si="23"/>
        <v>0</v>
      </c>
      <c r="Q254" s="398"/>
      <c r="R254" s="399">
        <f t="shared" si="22"/>
        <v>0</v>
      </c>
      <c r="S254" s="400"/>
      <c r="T254" s="400"/>
    </row>
    <row r="255" spans="1:20" ht="15.95" customHeight="1" x14ac:dyDescent="0.15">
      <c r="A255" s="162"/>
      <c r="B255" s="163"/>
      <c r="C255" s="164"/>
      <c r="D255" s="164"/>
      <c r="E255" s="164"/>
      <c r="F255" s="165"/>
      <c r="G255" s="166"/>
      <c r="H255" s="167"/>
      <c r="I255" s="168"/>
      <c r="J255" s="397">
        <f t="shared" si="20"/>
        <v>0</v>
      </c>
      <c r="K255" s="398"/>
      <c r="L255" s="399">
        <f t="shared" si="21"/>
        <v>0</v>
      </c>
      <c r="M255" s="400"/>
      <c r="N255" s="400"/>
      <c r="O255" s="168"/>
      <c r="P255" s="402">
        <f t="shared" si="23"/>
        <v>0</v>
      </c>
      <c r="Q255" s="398"/>
      <c r="R255" s="399">
        <f t="shared" si="22"/>
        <v>0</v>
      </c>
      <c r="S255" s="400"/>
      <c r="T255" s="400"/>
    </row>
    <row r="256" spans="1:20" ht="15.95" customHeight="1" x14ac:dyDescent="0.15">
      <c r="A256" s="162"/>
      <c r="B256" s="163"/>
      <c r="C256" s="164"/>
      <c r="D256" s="164"/>
      <c r="E256" s="164"/>
      <c r="F256" s="165"/>
      <c r="G256" s="166"/>
      <c r="H256" s="167"/>
      <c r="I256" s="168"/>
      <c r="J256" s="397">
        <f t="shared" si="20"/>
        <v>0</v>
      </c>
      <c r="K256" s="398"/>
      <c r="L256" s="399">
        <f t="shared" si="21"/>
        <v>0</v>
      </c>
      <c r="M256" s="400"/>
      <c r="N256" s="400"/>
      <c r="O256" s="168"/>
      <c r="P256" s="402">
        <f t="shared" si="23"/>
        <v>0</v>
      </c>
      <c r="Q256" s="398"/>
      <c r="R256" s="399">
        <f t="shared" si="22"/>
        <v>0</v>
      </c>
      <c r="S256" s="400"/>
      <c r="T256" s="400"/>
    </row>
    <row r="257" spans="1:20" ht="15.95" customHeight="1" x14ac:dyDescent="0.15">
      <c r="A257" s="169"/>
      <c r="B257" s="170"/>
      <c r="C257" s="171"/>
      <c r="D257" s="171"/>
      <c r="E257" s="171"/>
      <c r="F257" s="172"/>
      <c r="G257" s="173"/>
      <c r="H257" s="174"/>
      <c r="I257" s="175"/>
      <c r="J257" s="422">
        <f t="shared" si="20"/>
        <v>0</v>
      </c>
      <c r="K257" s="423"/>
      <c r="L257" s="424">
        <f t="shared" si="21"/>
        <v>0</v>
      </c>
      <c r="M257" s="425"/>
      <c r="N257" s="425"/>
      <c r="O257" s="175"/>
      <c r="P257" s="427">
        <f t="shared" si="23"/>
        <v>0</v>
      </c>
      <c r="Q257" s="423"/>
      <c r="R257" s="424">
        <f t="shared" si="22"/>
        <v>0</v>
      </c>
      <c r="S257" s="425"/>
      <c r="T257" s="425"/>
    </row>
    <row r="258" spans="1:20" ht="15.95" customHeight="1" x14ac:dyDescent="0.15">
      <c r="A258" s="176"/>
      <c r="B258" s="177"/>
      <c r="C258" s="178"/>
      <c r="D258" s="178"/>
      <c r="E258" s="178"/>
      <c r="F258" s="179"/>
      <c r="G258" s="180"/>
      <c r="H258" s="181"/>
      <c r="I258" s="182"/>
      <c r="J258" s="434">
        <f t="shared" si="20"/>
        <v>0</v>
      </c>
      <c r="K258" s="435"/>
      <c r="L258" s="418">
        <f t="shared" si="21"/>
        <v>0</v>
      </c>
      <c r="M258" s="419"/>
      <c r="N258" s="419"/>
      <c r="O258" s="182"/>
      <c r="P258" s="421">
        <f t="shared" si="23"/>
        <v>0</v>
      </c>
      <c r="Q258" s="417"/>
      <c r="R258" s="418">
        <f t="shared" si="22"/>
        <v>0</v>
      </c>
      <c r="S258" s="419"/>
      <c r="T258" s="419"/>
    </row>
    <row r="259" spans="1:20" ht="15.95" customHeight="1" x14ac:dyDescent="0.15">
      <c r="A259" s="162"/>
      <c r="B259" s="163"/>
      <c r="C259" s="164"/>
      <c r="D259" s="164"/>
      <c r="E259" s="164"/>
      <c r="F259" s="165"/>
      <c r="G259" s="166"/>
      <c r="H259" s="167"/>
      <c r="I259" s="168"/>
      <c r="J259" s="397">
        <f t="shared" si="20"/>
        <v>0</v>
      </c>
      <c r="K259" s="398"/>
      <c r="L259" s="399">
        <f t="shared" si="21"/>
        <v>0</v>
      </c>
      <c r="M259" s="400"/>
      <c r="N259" s="400"/>
      <c r="O259" s="168"/>
      <c r="P259" s="402">
        <f t="shared" si="23"/>
        <v>0</v>
      </c>
      <c r="Q259" s="398"/>
      <c r="R259" s="399">
        <f t="shared" si="22"/>
        <v>0</v>
      </c>
      <c r="S259" s="400"/>
      <c r="T259" s="400"/>
    </row>
    <row r="260" spans="1:20" ht="15.95" customHeight="1" x14ac:dyDescent="0.15">
      <c r="A260" s="162"/>
      <c r="B260" s="163"/>
      <c r="C260" s="164"/>
      <c r="D260" s="164"/>
      <c r="E260" s="164"/>
      <c r="F260" s="165"/>
      <c r="G260" s="166"/>
      <c r="H260" s="167"/>
      <c r="I260" s="168"/>
      <c r="J260" s="397">
        <f t="shared" si="20"/>
        <v>0</v>
      </c>
      <c r="K260" s="398"/>
      <c r="L260" s="399">
        <f t="shared" si="21"/>
        <v>0</v>
      </c>
      <c r="M260" s="400"/>
      <c r="N260" s="400"/>
      <c r="O260" s="168"/>
      <c r="P260" s="402">
        <f t="shared" si="23"/>
        <v>0</v>
      </c>
      <c r="Q260" s="398"/>
      <c r="R260" s="399">
        <f t="shared" si="22"/>
        <v>0</v>
      </c>
      <c r="S260" s="400"/>
      <c r="T260" s="400"/>
    </row>
    <row r="261" spans="1:20" ht="15.95" customHeight="1" x14ac:dyDescent="0.15">
      <c r="A261" s="162"/>
      <c r="B261" s="163"/>
      <c r="C261" s="164"/>
      <c r="D261" s="164"/>
      <c r="E261" s="164"/>
      <c r="F261" s="165"/>
      <c r="G261" s="166"/>
      <c r="H261" s="167"/>
      <c r="I261" s="168"/>
      <c r="J261" s="397">
        <f t="shared" si="20"/>
        <v>0</v>
      </c>
      <c r="K261" s="398"/>
      <c r="L261" s="399">
        <f t="shared" si="21"/>
        <v>0</v>
      </c>
      <c r="M261" s="400"/>
      <c r="N261" s="400"/>
      <c r="O261" s="168"/>
      <c r="P261" s="402">
        <f t="shared" si="23"/>
        <v>0</v>
      </c>
      <c r="Q261" s="398"/>
      <c r="R261" s="399">
        <f t="shared" si="22"/>
        <v>0</v>
      </c>
      <c r="S261" s="400"/>
      <c r="T261" s="400"/>
    </row>
    <row r="262" spans="1:20" ht="15.95" customHeight="1" x14ac:dyDescent="0.15">
      <c r="A262" s="169"/>
      <c r="B262" s="170"/>
      <c r="C262" s="171"/>
      <c r="D262" s="171"/>
      <c r="E262" s="171"/>
      <c r="F262" s="172"/>
      <c r="G262" s="173"/>
      <c r="H262" s="174"/>
      <c r="I262" s="175"/>
      <c r="J262" s="422">
        <f t="shared" si="20"/>
        <v>0</v>
      </c>
      <c r="K262" s="423"/>
      <c r="L262" s="424">
        <f t="shared" si="21"/>
        <v>0</v>
      </c>
      <c r="M262" s="425"/>
      <c r="N262" s="425"/>
      <c r="O262" s="175"/>
      <c r="P262" s="427">
        <f t="shared" si="23"/>
        <v>0</v>
      </c>
      <c r="Q262" s="423"/>
      <c r="R262" s="424">
        <f t="shared" si="22"/>
        <v>0</v>
      </c>
      <c r="S262" s="425"/>
      <c r="T262" s="425"/>
    </row>
    <row r="263" spans="1:20" ht="15.95" customHeight="1" x14ac:dyDescent="0.15">
      <c r="A263" s="176"/>
      <c r="B263" s="177"/>
      <c r="C263" s="178"/>
      <c r="D263" s="178"/>
      <c r="E263" s="178"/>
      <c r="F263" s="179"/>
      <c r="G263" s="180"/>
      <c r="H263" s="181"/>
      <c r="I263" s="182"/>
      <c r="J263" s="434">
        <f t="shared" si="20"/>
        <v>0</v>
      </c>
      <c r="K263" s="435"/>
      <c r="L263" s="418">
        <f t="shared" si="21"/>
        <v>0</v>
      </c>
      <c r="M263" s="419"/>
      <c r="N263" s="419"/>
      <c r="O263" s="182"/>
      <c r="P263" s="421">
        <f t="shared" si="23"/>
        <v>0</v>
      </c>
      <c r="Q263" s="417"/>
      <c r="R263" s="418">
        <f t="shared" si="22"/>
        <v>0</v>
      </c>
      <c r="S263" s="419"/>
      <c r="T263" s="419"/>
    </row>
    <row r="264" spans="1:20" ht="15.95" customHeight="1" x14ac:dyDescent="0.15">
      <c r="A264" s="162"/>
      <c r="B264" s="163"/>
      <c r="C264" s="164"/>
      <c r="D264" s="164"/>
      <c r="E264" s="164"/>
      <c r="F264" s="165"/>
      <c r="G264" s="166"/>
      <c r="H264" s="167"/>
      <c r="I264" s="168"/>
      <c r="J264" s="397">
        <f t="shared" si="20"/>
        <v>0</v>
      </c>
      <c r="K264" s="398"/>
      <c r="L264" s="399">
        <f t="shared" si="21"/>
        <v>0</v>
      </c>
      <c r="M264" s="400"/>
      <c r="N264" s="400"/>
      <c r="O264" s="168"/>
      <c r="P264" s="402">
        <f t="shared" si="23"/>
        <v>0</v>
      </c>
      <c r="Q264" s="398"/>
      <c r="R264" s="399">
        <f t="shared" si="22"/>
        <v>0</v>
      </c>
      <c r="S264" s="400"/>
      <c r="T264" s="400"/>
    </row>
    <row r="265" spans="1:20" ht="15.95" customHeight="1" x14ac:dyDescent="0.15">
      <c r="A265" s="162"/>
      <c r="B265" s="163"/>
      <c r="C265" s="164"/>
      <c r="D265" s="164"/>
      <c r="E265" s="164"/>
      <c r="F265" s="165"/>
      <c r="G265" s="166"/>
      <c r="H265" s="167"/>
      <c r="I265" s="168"/>
      <c r="J265" s="397">
        <f t="shared" si="20"/>
        <v>0</v>
      </c>
      <c r="K265" s="398"/>
      <c r="L265" s="399">
        <f t="shared" si="21"/>
        <v>0</v>
      </c>
      <c r="M265" s="400"/>
      <c r="N265" s="400"/>
      <c r="O265" s="168"/>
      <c r="P265" s="402">
        <f t="shared" si="23"/>
        <v>0</v>
      </c>
      <c r="Q265" s="398"/>
      <c r="R265" s="399">
        <f t="shared" si="22"/>
        <v>0</v>
      </c>
      <c r="S265" s="400"/>
      <c r="T265" s="400"/>
    </row>
    <row r="266" spans="1:20" ht="15.95" customHeight="1" x14ac:dyDescent="0.15">
      <c r="A266" s="162"/>
      <c r="B266" s="163"/>
      <c r="C266" s="164"/>
      <c r="D266" s="164"/>
      <c r="E266" s="164"/>
      <c r="F266" s="165"/>
      <c r="G266" s="166"/>
      <c r="H266" s="167"/>
      <c r="I266" s="168"/>
      <c r="J266" s="397">
        <f t="shared" si="20"/>
        <v>0</v>
      </c>
      <c r="K266" s="398"/>
      <c r="L266" s="399">
        <f t="shared" si="21"/>
        <v>0</v>
      </c>
      <c r="M266" s="400"/>
      <c r="N266" s="400"/>
      <c r="O266" s="168"/>
      <c r="P266" s="402">
        <f t="shared" si="23"/>
        <v>0</v>
      </c>
      <c r="Q266" s="398"/>
      <c r="R266" s="399">
        <f t="shared" si="22"/>
        <v>0</v>
      </c>
      <c r="S266" s="400"/>
      <c r="T266" s="400"/>
    </row>
    <row r="267" spans="1:20" ht="15.95" customHeight="1" x14ac:dyDescent="0.15">
      <c r="A267" s="169"/>
      <c r="B267" s="170"/>
      <c r="C267" s="171"/>
      <c r="D267" s="171"/>
      <c r="E267" s="171"/>
      <c r="F267" s="172"/>
      <c r="G267" s="173"/>
      <c r="H267" s="174"/>
      <c r="I267" s="175"/>
      <c r="J267" s="422">
        <f t="shared" si="20"/>
        <v>0</v>
      </c>
      <c r="K267" s="423"/>
      <c r="L267" s="424">
        <f t="shared" si="21"/>
        <v>0</v>
      </c>
      <c r="M267" s="425"/>
      <c r="N267" s="425"/>
      <c r="O267" s="175"/>
      <c r="P267" s="427">
        <f t="shared" si="23"/>
        <v>0</v>
      </c>
      <c r="Q267" s="423"/>
      <c r="R267" s="424">
        <f t="shared" si="22"/>
        <v>0</v>
      </c>
      <c r="S267" s="425"/>
      <c r="T267" s="425"/>
    </row>
    <row r="268" spans="1:20" ht="15.95" customHeight="1" x14ac:dyDescent="0.15">
      <c r="A268" s="176"/>
      <c r="B268" s="177"/>
      <c r="C268" s="178"/>
      <c r="D268" s="178"/>
      <c r="E268" s="178"/>
      <c r="F268" s="179"/>
      <c r="G268" s="180"/>
      <c r="H268" s="181"/>
      <c r="I268" s="182"/>
      <c r="J268" s="434">
        <f t="shared" si="20"/>
        <v>0</v>
      </c>
      <c r="K268" s="435"/>
      <c r="L268" s="418">
        <f t="shared" si="21"/>
        <v>0</v>
      </c>
      <c r="M268" s="419"/>
      <c r="N268" s="419"/>
      <c r="O268" s="182"/>
      <c r="P268" s="421">
        <f t="shared" si="23"/>
        <v>0</v>
      </c>
      <c r="Q268" s="417"/>
      <c r="R268" s="418">
        <f t="shared" si="22"/>
        <v>0</v>
      </c>
      <c r="S268" s="419"/>
      <c r="T268" s="419"/>
    </row>
    <row r="269" spans="1:20" ht="15.95" customHeight="1" x14ac:dyDescent="0.15">
      <c r="A269" s="162"/>
      <c r="B269" s="163"/>
      <c r="C269" s="164"/>
      <c r="D269" s="164"/>
      <c r="E269" s="164"/>
      <c r="F269" s="165"/>
      <c r="G269" s="166"/>
      <c r="H269" s="167"/>
      <c r="I269" s="168"/>
      <c r="J269" s="397">
        <f t="shared" si="20"/>
        <v>0</v>
      </c>
      <c r="K269" s="398"/>
      <c r="L269" s="399">
        <f t="shared" si="21"/>
        <v>0</v>
      </c>
      <c r="M269" s="400"/>
      <c r="N269" s="400"/>
      <c r="O269" s="168"/>
      <c r="P269" s="402">
        <f t="shared" si="23"/>
        <v>0</v>
      </c>
      <c r="Q269" s="398"/>
      <c r="R269" s="399">
        <f t="shared" si="22"/>
        <v>0</v>
      </c>
      <c r="S269" s="400"/>
      <c r="T269" s="400"/>
    </row>
    <row r="270" spans="1:20" ht="15.95" customHeight="1" x14ac:dyDescent="0.15">
      <c r="A270" s="162"/>
      <c r="B270" s="163"/>
      <c r="C270" s="164"/>
      <c r="D270" s="164"/>
      <c r="E270" s="164"/>
      <c r="F270" s="165"/>
      <c r="G270" s="166"/>
      <c r="H270" s="167"/>
      <c r="I270" s="168"/>
      <c r="J270" s="397">
        <f t="shared" si="20"/>
        <v>0</v>
      </c>
      <c r="K270" s="398"/>
      <c r="L270" s="399">
        <f t="shared" si="21"/>
        <v>0</v>
      </c>
      <c r="M270" s="400"/>
      <c r="N270" s="400"/>
      <c r="O270" s="168"/>
      <c r="P270" s="402">
        <f t="shared" si="23"/>
        <v>0</v>
      </c>
      <c r="Q270" s="398"/>
      <c r="R270" s="399">
        <f t="shared" si="22"/>
        <v>0</v>
      </c>
      <c r="S270" s="400"/>
      <c r="T270" s="400"/>
    </row>
    <row r="271" spans="1:20" ht="15.95" customHeight="1" x14ac:dyDescent="0.15">
      <c r="A271" s="162"/>
      <c r="B271" s="163"/>
      <c r="C271" s="164"/>
      <c r="D271" s="164"/>
      <c r="E271" s="164"/>
      <c r="F271" s="165"/>
      <c r="G271" s="166"/>
      <c r="H271" s="167"/>
      <c r="I271" s="168"/>
      <c r="J271" s="397">
        <f t="shared" si="20"/>
        <v>0</v>
      </c>
      <c r="K271" s="398"/>
      <c r="L271" s="399">
        <f t="shared" si="21"/>
        <v>0</v>
      </c>
      <c r="M271" s="400"/>
      <c r="N271" s="400"/>
      <c r="O271" s="168"/>
      <c r="P271" s="402">
        <f t="shared" si="23"/>
        <v>0</v>
      </c>
      <c r="Q271" s="398"/>
      <c r="R271" s="399">
        <f t="shared" si="22"/>
        <v>0</v>
      </c>
      <c r="S271" s="400"/>
      <c r="T271" s="400"/>
    </row>
    <row r="272" spans="1:20" ht="15.95" customHeight="1" x14ac:dyDescent="0.15">
      <c r="A272" s="169"/>
      <c r="B272" s="170"/>
      <c r="C272" s="171"/>
      <c r="D272" s="171"/>
      <c r="E272" s="171"/>
      <c r="F272" s="172"/>
      <c r="G272" s="173"/>
      <c r="H272" s="174"/>
      <c r="I272" s="175"/>
      <c r="J272" s="422">
        <f t="shared" si="20"/>
        <v>0</v>
      </c>
      <c r="K272" s="423"/>
      <c r="L272" s="424">
        <f t="shared" si="21"/>
        <v>0</v>
      </c>
      <c r="M272" s="425"/>
      <c r="N272" s="425"/>
      <c r="O272" s="175"/>
      <c r="P272" s="427">
        <f t="shared" si="23"/>
        <v>0</v>
      </c>
      <c r="Q272" s="423"/>
      <c r="R272" s="424">
        <f t="shared" si="22"/>
        <v>0</v>
      </c>
      <c r="S272" s="425"/>
      <c r="T272" s="425"/>
    </row>
    <row r="273" spans="1:20" ht="15.95" customHeight="1" x14ac:dyDescent="0.15">
      <c r="A273" s="176"/>
      <c r="B273" s="177"/>
      <c r="C273" s="178"/>
      <c r="D273" s="178"/>
      <c r="E273" s="178"/>
      <c r="F273" s="179"/>
      <c r="G273" s="180"/>
      <c r="H273" s="181"/>
      <c r="I273" s="182"/>
      <c r="J273" s="434">
        <f t="shared" si="20"/>
        <v>0</v>
      </c>
      <c r="K273" s="435"/>
      <c r="L273" s="418">
        <f t="shared" si="21"/>
        <v>0</v>
      </c>
      <c r="M273" s="419"/>
      <c r="N273" s="419"/>
      <c r="O273" s="182"/>
      <c r="P273" s="421">
        <f t="shared" si="23"/>
        <v>0</v>
      </c>
      <c r="Q273" s="417"/>
      <c r="R273" s="418">
        <f t="shared" si="22"/>
        <v>0</v>
      </c>
      <c r="S273" s="419"/>
      <c r="T273" s="419"/>
    </row>
    <row r="274" spans="1:20" ht="15.95" customHeight="1" x14ac:dyDescent="0.15">
      <c r="A274" s="162"/>
      <c r="B274" s="163"/>
      <c r="C274" s="164"/>
      <c r="D274" s="164"/>
      <c r="E274" s="164"/>
      <c r="F274" s="165"/>
      <c r="G274" s="166"/>
      <c r="H274" s="167"/>
      <c r="I274" s="168"/>
      <c r="J274" s="397">
        <f t="shared" si="20"/>
        <v>0</v>
      </c>
      <c r="K274" s="398"/>
      <c r="L274" s="399">
        <f t="shared" si="21"/>
        <v>0</v>
      </c>
      <c r="M274" s="400"/>
      <c r="N274" s="400"/>
      <c r="O274" s="168"/>
      <c r="P274" s="402">
        <f t="shared" si="23"/>
        <v>0</v>
      </c>
      <c r="Q274" s="398"/>
      <c r="R274" s="399">
        <f t="shared" si="22"/>
        <v>0</v>
      </c>
      <c r="S274" s="400"/>
      <c r="T274" s="400"/>
    </row>
    <row r="275" spans="1:20" ht="15.95" customHeight="1" x14ac:dyDescent="0.15">
      <c r="A275" s="162"/>
      <c r="B275" s="163"/>
      <c r="C275" s="164"/>
      <c r="D275" s="164"/>
      <c r="E275" s="164"/>
      <c r="F275" s="165"/>
      <c r="G275" s="166"/>
      <c r="H275" s="167"/>
      <c r="I275" s="168"/>
      <c r="J275" s="397">
        <f t="shared" si="20"/>
        <v>0</v>
      </c>
      <c r="K275" s="398"/>
      <c r="L275" s="399">
        <f t="shared" si="21"/>
        <v>0</v>
      </c>
      <c r="M275" s="400"/>
      <c r="N275" s="400"/>
      <c r="O275" s="168"/>
      <c r="P275" s="402">
        <f t="shared" si="23"/>
        <v>0</v>
      </c>
      <c r="Q275" s="398"/>
      <c r="R275" s="399">
        <f t="shared" si="22"/>
        <v>0</v>
      </c>
      <c r="S275" s="400"/>
      <c r="T275" s="400"/>
    </row>
    <row r="276" spans="1:20" ht="15.95" customHeight="1" x14ac:dyDescent="0.15">
      <c r="A276" s="162"/>
      <c r="B276" s="163"/>
      <c r="C276" s="164"/>
      <c r="D276" s="164"/>
      <c r="E276" s="164"/>
      <c r="F276" s="165"/>
      <c r="G276" s="166"/>
      <c r="H276" s="167"/>
      <c r="I276" s="168"/>
      <c r="J276" s="397">
        <f t="shared" si="20"/>
        <v>0</v>
      </c>
      <c r="K276" s="398"/>
      <c r="L276" s="399">
        <f t="shared" si="21"/>
        <v>0</v>
      </c>
      <c r="M276" s="400"/>
      <c r="N276" s="400"/>
      <c r="O276" s="168"/>
      <c r="P276" s="402">
        <f t="shared" si="23"/>
        <v>0</v>
      </c>
      <c r="Q276" s="398"/>
      <c r="R276" s="399">
        <f t="shared" si="22"/>
        <v>0</v>
      </c>
      <c r="S276" s="400"/>
      <c r="T276" s="400"/>
    </row>
    <row r="277" spans="1:20" ht="15.95" customHeight="1" x14ac:dyDescent="0.15">
      <c r="A277" s="169"/>
      <c r="B277" s="170"/>
      <c r="C277" s="171"/>
      <c r="D277" s="171"/>
      <c r="E277" s="171"/>
      <c r="F277" s="172"/>
      <c r="G277" s="173"/>
      <c r="H277" s="174"/>
      <c r="I277" s="175"/>
      <c r="J277" s="422">
        <f t="shared" si="20"/>
        <v>0</v>
      </c>
      <c r="K277" s="423"/>
      <c r="L277" s="424">
        <f t="shared" si="21"/>
        <v>0</v>
      </c>
      <c r="M277" s="425"/>
      <c r="N277" s="425"/>
      <c r="O277" s="175"/>
      <c r="P277" s="427">
        <f t="shared" si="23"/>
        <v>0</v>
      </c>
      <c r="Q277" s="423"/>
      <c r="R277" s="424">
        <f t="shared" si="22"/>
        <v>0</v>
      </c>
      <c r="S277" s="425"/>
      <c r="T277" s="425"/>
    </row>
    <row r="278" spans="1:20" ht="15.95" customHeight="1" x14ac:dyDescent="0.15">
      <c r="A278" s="176"/>
      <c r="B278" s="177"/>
      <c r="C278" s="178"/>
      <c r="D278" s="178"/>
      <c r="E278" s="178"/>
      <c r="F278" s="179"/>
      <c r="G278" s="180"/>
      <c r="H278" s="181"/>
      <c r="I278" s="182"/>
      <c r="J278" s="434">
        <f t="shared" si="20"/>
        <v>0</v>
      </c>
      <c r="K278" s="435"/>
      <c r="L278" s="418">
        <f t="shared" si="21"/>
        <v>0</v>
      </c>
      <c r="M278" s="419"/>
      <c r="N278" s="419"/>
      <c r="O278" s="182"/>
      <c r="P278" s="421">
        <f t="shared" si="23"/>
        <v>0</v>
      </c>
      <c r="Q278" s="417"/>
      <c r="R278" s="418">
        <f t="shared" si="22"/>
        <v>0</v>
      </c>
      <c r="S278" s="419"/>
      <c r="T278" s="419"/>
    </row>
    <row r="279" spans="1:20" ht="15.95" customHeight="1" x14ac:dyDescent="0.15">
      <c r="A279" s="162"/>
      <c r="B279" s="163"/>
      <c r="C279" s="164"/>
      <c r="D279" s="164"/>
      <c r="E279" s="164"/>
      <c r="F279" s="165"/>
      <c r="G279" s="166"/>
      <c r="H279" s="167"/>
      <c r="I279" s="168"/>
      <c r="J279" s="397">
        <f t="shared" si="20"/>
        <v>0</v>
      </c>
      <c r="K279" s="398"/>
      <c r="L279" s="399">
        <f t="shared" si="21"/>
        <v>0</v>
      </c>
      <c r="M279" s="400"/>
      <c r="N279" s="400"/>
      <c r="O279" s="168"/>
      <c r="P279" s="402">
        <f t="shared" si="23"/>
        <v>0</v>
      </c>
      <c r="Q279" s="398"/>
      <c r="R279" s="399">
        <f t="shared" si="22"/>
        <v>0</v>
      </c>
      <c r="S279" s="400"/>
      <c r="T279" s="400"/>
    </row>
    <row r="280" spans="1:20" ht="15.95" customHeight="1" x14ac:dyDescent="0.15">
      <c r="A280" s="162"/>
      <c r="B280" s="163"/>
      <c r="C280" s="164"/>
      <c r="D280" s="164"/>
      <c r="E280" s="164"/>
      <c r="F280" s="165"/>
      <c r="G280" s="166"/>
      <c r="H280" s="167"/>
      <c r="I280" s="168"/>
      <c r="J280" s="397">
        <f t="shared" si="20"/>
        <v>0</v>
      </c>
      <c r="K280" s="398"/>
      <c r="L280" s="399">
        <f t="shared" si="21"/>
        <v>0</v>
      </c>
      <c r="M280" s="400"/>
      <c r="N280" s="400"/>
      <c r="O280" s="168"/>
      <c r="P280" s="402">
        <f t="shared" si="23"/>
        <v>0</v>
      </c>
      <c r="Q280" s="398"/>
      <c r="R280" s="399">
        <f t="shared" si="22"/>
        <v>0</v>
      </c>
      <c r="S280" s="400"/>
      <c r="T280" s="400"/>
    </row>
    <row r="281" spans="1:20" ht="15.95" customHeight="1" x14ac:dyDescent="0.15">
      <c r="A281" s="162"/>
      <c r="B281" s="163"/>
      <c r="C281" s="164"/>
      <c r="D281" s="164"/>
      <c r="E281" s="164"/>
      <c r="F281" s="165"/>
      <c r="G281" s="166"/>
      <c r="H281" s="167"/>
      <c r="I281" s="168"/>
      <c r="J281" s="397">
        <f t="shared" si="20"/>
        <v>0</v>
      </c>
      <c r="K281" s="398"/>
      <c r="L281" s="399">
        <f t="shared" si="21"/>
        <v>0</v>
      </c>
      <c r="M281" s="400"/>
      <c r="N281" s="400"/>
      <c r="O281" s="168"/>
      <c r="P281" s="402">
        <f t="shared" si="23"/>
        <v>0</v>
      </c>
      <c r="Q281" s="398"/>
      <c r="R281" s="399">
        <f t="shared" si="22"/>
        <v>0</v>
      </c>
      <c r="S281" s="400"/>
      <c r="T281" s="400"/>
    </row>
    <row r="282" spans="1:20" ht="15.95" customHeight="1" x14ac:dyDescent="0.15">
      <c r="A282" s="169"/>
      <c r="B282" s="170"/>
      <c r="C282" s="171"/>
      <c r="D282" s="171"/>
      <c r="E282" s="171"/>
      <c r="F282" s="172"/>
      <c r="G282" s="173"/>
      <c r="H282" s="174"/>
      <c r="I282" s="175"/>
      <c r="J282" s="422">
        <f t="shared" si="20"/>
        <v>0</v>
      </c>
      <c r="K282" s="423"/>
      <c r="L282" s="424">
        <f t="shared" si="21"/>
        <v>0</v>
      </c>
      <c r="M282" s="425"/>
      <c r="N282" s="425"/>
      <c r="O282" s="175"/>
      <c r="P282" s="427">
        <f t="shared" si="23"/>
        <v>0</v>
      </c>
      <c r="Q282" s="423"/>
      <c r="R282" s="424">
        <f t="shared" si="22"/>
        <v>0</v>
      </c>
      <c r="S282" s="425"/>
      <c r="T282" s="425"/>
    </row>
    <row r="283" spans="1:20" ht="15.95" customHeight="1" x14ac:dyDescent="0.15">
      <c r="A283" s="176"/>
      <c r="B283" s="177"/>
      <c r="C283" s="178"/>
      <c r="D283" s="178"/>
      <c r="E283" s="178"/>
      <c r="F283" s="179"/>
      <c r="G283" s="180"/>
      <c r="H283" s="181"/>
      <c r="I283" s="182"/>
      <c r="J283" s="434">
        <f t="shared" si="20"/>
        <v>0</v>
      </c>
      <c r="K283" s="435"/>
      <c r="L283" s="418">
        <f t="shared" si="21"/>
        <v>0</v>
      </c>
      <c r="M283" s="419"/>
      <c r="N283" s="419"/>
      <c r="O283" s="182"/>
      <c r="P283" s="421">
        <f t="shared" si="23"/>
        <v>0</v>
      </c>
      <c r="Q283" s="417"/>
      <c r="R283" s="418">
        <f t="shared" si="22"/>
        <v>0</v>
      </c>
      <c r="S283" s="419"/>
      <c r="T283" s="419"/>
    </row>
    <row r="284" spans="1:20" ht="15.95" customHeight="1" x14ac:dyDescent="0.15">
      <c r="A284" s="162"/>
      <c r="B284" s="163"/>
      <c r="C284" s="164"/>
      <c r="D284" s="164"/>
      <c r="E284" s="164"/>
      <c r="F284" s="165"/>
      <c r="G284" s="166"/>
      <c r="H284" s="167"/>
      <c r="I284" s="168"/>
      <c r="J284" s="397">
        <f t="shared" si="20"/>
        <v>0</v>
      </c>
      <c r="K284" s="398"/>
      <c r="L284" s="399">
        <f t="shared" si="21"/>
        <v>0</v>
      </c>
      <c r="M284" s="400"/>
      <c r="N284" s="400"/>
      <c r="O284" s="168"/>
      <c r="P284" s="402">
        <f t="shared" si="23"/>
        <v>0</v>
      </c>
      <c r="Q284" s="398"/>
      <c r="R284" s="399">
        <f t="shared" si="22"/>
        <v>0</v>
      </c>
      <c r="S284" s="400"/>
      <c r="T284" s="400"/>
    </row>
    <row r="285" spans="1:20" ht="15.95" customHeight="1" x14ac:dyDescent="0.15">
      <c r="A285" s="162"/>
      <c r="B285" s="163"/>
      <c r="C285" s="164"/>
      <c r="D285" s="164"/>
      <c r="E285" s="164"/>
      <c r="F285" s="165"/>
      <c r="G285" s="166"/>
      <c r="H285" s="167"/>
      <c r="I285" s="168"/>
      <c r="J285" s="397">
        <f t="shared" si="20"/>
        <v>0</v>
      </c>
      <c r="K285" s="398"/>
      <c r="L285" s="399">
        <f t="shared" si="21"/>
        <v>0</v>
      </c>
      <c r="M285" s="400"/>
      <c r="N285" s="400"/>
      <c r="O285" s="168"/>
      <c r="P285" s="402">
        <f t="shared" si="23"/>
        <v>0</v>
      </c>
      <c r="Q285" s="398"/>
      <c r="R285" s="399">
        <f t="shared" si="22"/>
        <v>0</v>
      </c>
      <c r="S285" s="400"/>
      <c r="T285" s="400"/>
    </row>
    <row r="286" spans="1:20" ht="15.95" customHeight="1" x14ac:dyDescent="0.15">
      <c r="A286" s="162"/>
      <c r="B286" s="163"/>
      <c r="C286" s="164"/>
      <c r="D286" s="164"/>
      <c r="E286" s="164"/>
      <c r="F286" s="165"/>
      <c r="G286" s="166"/>
      <c r="H286" s="167"/>
      <c r="I286" s="168"/>
      <c r="J286" s="397">
        <f t="shared" si="20"/>
        <v>0</v>
      </c>
      <c r="K286" s="398"/>
      <c r="L286" s="399">
        <f t="shared" si="21"/>
        <v>0</v>
      </c>
      <c r="M286" s="400"/>
      <c r="N286" s="400"/>
      <c r="O286" s="168"/>
      <c r="P286" s="402">
        <f t="shared" si="23"/>
        <v>0</v>
      </c>
      <c r="Q286" s="398"/>
      <c r="R286" s="399">
        <f t="shared" si="22"/>
        <v>0</v>
      </c>
      <c r="S286" s="400"/>
      <c r="T286" s="400"/>
    </row>
    <row r="287" spans="1:20" ht="15.95" customHeight="1" thickBot="1" x14ac:dyDescent="0.2">
      <c r="A287" s="183"/>
      <c r="B287" s="184"/>
      <c r="C287" s="185"/>
      <c r="D287" s="185"/>
      <c r="E287" s="185"/>
      <c r="F287" s="196"/>
      <c r="G287" s="197"/>
      <c r="H287" s="186"/>
      <c r="I287" s="187"/>
      <c r="J287" s="428">
        <f t="shared" si="20"/>
        <v>0</v>
      </c>
      <c r="K287" s="429"/>
      <c r="L287" s="430">
        <f t="shared" si="21"/>
        <v>0</v>
      </c>
      <c r="M287" s="431"/>
      <c r="N287" s="431"/>
      <c r="O287" s="187"/>
      <c r="P287" s="433">
        <f t="shared" si="23"/>
        <v>0</v>
      </c>
      <c r="Q287" s="429"/>
      <c r="R287" s="430">
        <f t="shared" si="22"/>
        <v>0</v>
      </c>
      <c r="S287" s="431"/>
      <c r="T287" s="431"/>
    </row>
    <row r="288" spans="1:20" ht="15.95" customHeight="1" x14ac:dyDescent="0.15">
      <c r="J288" s="191">
        <v>6</v>
      </c>
    </row>
    <row r="289" spans="1:20" s="146" customFormat="1" ht="24" customHeight="1" thickBot="1" x14ac:dyDescent="0.3">
      <c r="B289" s="195"/>
      <c r="H289" s="192"/>
      <c r="I289" s="192"/>
      <c r="J289" s="148"/>
      <c r="L289" s="104"/>
      <c r="O289" s="192"/>
      <c r="P289" s="148"/>
      <c r="S289" s="193"/>
    </row>
    <row r="290" spans="1:20" ht="15.95" customHeight="1" thickTop="1" thickBot="1" x14ac:dyDescent="0.2">
      <c r="A290" s="152" t="s">
        <v>115</v>
      </c>
      <c r="B290" s="403" t="s">
        <v>118</v>
      </c>
      <c r="C290" s="404"/>
      <c r="D290" s="404"/>
      <c r="E290" s="404"/>
      <c r="F290" s="405"/>
      <c r="G290" s="153" t="s">
        <v>78</v>
      </c>
      <c r="H290" s="154" t="s">
        <v>79</v>
      </c>
      <c r="I290" s="154"/>
      <c r="J290" s="406" t="s">
        <v>80</v>
      </c>
      <c r="K290" s="407"/>
      <c r="L290" s="406" t="s">
        <v>117</v>
      </c>
      <c r="M290" s="408"/>
      <c r="N290" s="408"/>
      <c r="O290" s="154"/>
      <c r="P290" s="409" t="s">
        <v>119</v>
      </c>
      <c r="Q290" s="407"/>
      <c r="R290" s="406" t="s">
        <v>120</v>
      </c>
      <c r="S290" s="408"/>
      <c r="T290" s="408"/>
    </row>
    <row r="291" spans="1:20" ht="15.95" customHeight="1" x14ac:dyDescent="0.15">
      <c r="A291" s="155"/>
      <c r="B291" s="156"/>
      <c r="C291" s="157"/>
      <c r="D291" s="157"/>
      <c r="E291" s="157"/>
      <c r="F291" s="158"/>
      <c r="G291" s="159"/>
      <c r="H291" s="160"/>
      <c r="I291" s="161"/>
      <c r="J291" s="410">
        <f>IF(G291=1,0,I291)</f>
        <v>0</v>
      </c>
      <c r="K291" s="411"/>
      <c r="L291" s="412">
        <f t="shared" ref="L291:L335" si="24">G291*I291</f>
        <v>0</v>
      </c>
      <c r="M291" s="413"/>
      <c r="N291" s="413"/>
      <c r="O291" s="161"/>
      <c r="P291" s="415">
        <f>IF(G291=1,0,O291)</f>
        <v>0</v>
      </c>
      <c r="Q291" s="411"/>
      <c r="R291" s="412">
        <f>G291*O291</f>
        <v>0</v>
      </c>
      <c r="S291" s="413"/>
      <c r="T291" s="413"/>
    </row>
    <row r="292" spans="1:20" ht="15.95" customHeight="1" x14ac:dyDescent="0.15">
      <c r="A292" s="162"/>
      <c r="B292" s="163"/>
      <c r="C292" s="164"/>
      <c r="D292" s="164"/>
      <c r="E292" s="164"/>
      <c r="F292" s="165"/>
      <c r="G292" s="166"/>
      <c r="H292" s="167"/>
      <c r="I292" s="168"/>
      <c r="J292" s="397">
        <f t="shared" ref="J292:J335" si="25">IF(G292=1,0,I292)</f>
        <v>0</v>
      </c>
      <c r="K292" s="398"/>
      <c r="L292" s="399">
        <f t="shared" si="24"/>
        <v>0</v>
      </c>
      <c r="M292" s="400"/>
      <c r="N292" s="400"/>
      <c r="O292" s="168"/>
      <c r="P292" s="402">
        <f>IF(G292=1,0,O292)</f>
        <v>0</v>
      </c>
      <c r="Q292" s="398"/>
      <c r="R292" s="399">
        <f t="shared" ref="R292:R335" si="26">G292*O292</f>
        <v>0</v>
      </c>
      <c r="S292" s="400"/>
      <c r="T292" s="400"/>
    </row>
    <row r="293" spans="1:20" ht="15.95" customHeight="1" x14ac:dyDescent="0.15">
      <c r="A293" s="162"/>
      <c r="B293" s="163"/>
      <c r="C293" s="164"/>
      <c r="D293" s="164"/>
      <c r="E293" s="164"/>
      <c r="F293" s="165"/>
      <c r="G293" s="166"/>
      <c r="H293" s="167"/>
      <c r="I293" s="168"/>
      <c r="J293" s="397">
        <f t="shared" si="25"/>
        <v>0</v>
      </c>
      <c r="K293" s="398"/>
      <c r="L293" s="399">
        <f t="shared" si="24"/>
        <v>0</v>
      </c>
      <c r="M293" s="400"/>
      <c r="N293" s="400"/>
      <c r="O293" s="168"/>
      <c r="P293" s="402">
        <f t="shared" ref="P293:P335" si="27">IF(G293=1,0,O293)</f>
        <v>0</v>
      </c>
      <c r="Q293" s="398"/>
      <c r="R293" s="399">
        <f t="shared" si="26"/>
        <v>0</v>
      </c>
      <c r="S293" s="400"/>
      <c r="T293" s="400"/>
    </row>
    <row r="294" spans="1:20" ht="15.95" customHeight="1" x14ac:dyDescent="0.15">
      <c r="A294" s="162"/>
      <c r="B294" s="163"/>
      <c r="C294" s="164"/>
      <c r="D294" s="164"/>
      <c r="E294" s="164"/>
      <c r="F294" s="165"/>
      <c r="G294" s="166"/>
      <c r="H294" s="167"/>
      <c r="I294" s="168"/>
      <c r="J294" s="397">
        <f t="shared" si="25"/>
        <v>0</v>
      </c>
      <c r="K294" s="398"/>
      <c r="L294" s="399">
        <f t="shared" si="24"/>
        <v>0</v>
      </c>
      <c r="M294" s="400"/>
      <c r="N294" s="400"/>
      <c r="O294" s="168"/>
      <c r="P294" s="402">
        <f t="shared" si="27"/>
        <v>0</v>
      </c>
      <c r="Q294" s="398"/>
      <c r="R294" s="399">
        <f t="shared" si="26"/>
        <v>0</v>
      </c>
      <c r="S294" s="400"/>
      <c r="T294" s="400"/>
    </row>
    <row r="295" spans="1:20" ht="15.95" customHeight="1" x14ac:dyDescent="0.15">
      <c r="A295" s="169"/>
      <c r="B295" s="170"/>
      <c r="C295" s="171"/>
      <c r="D295" s="171"/>
      <c r="E295" s="171"/>
      <c r="F295" s="172"/>
      <c r="G295" s="173"/>
      <c r="H295" s="174"/>
      <c r="I295" s="175"/>
      <c r="J295" s="422">
        <f t="shared" si="25"/>
        <v>0</v>
      </c>
      <c r="K295" s="423"/>
      <c r="L295" s="424">
        <f t="shared" si="24"/>
        <v>0</v>
      </c>
      <c r="M295" s="425"/>
      <c r="N295" s="425"/>
      <c r="O295" s="175"/>
      <c r="P295" s="427">
        <f t="shared" si="27"/>
        <v>0</v>
      </c>
      <c r="Q295" s="423"/>
      <c r="R295" s="424">
        <f t="shared" si="26"/>
        <v>0</v>
      </c>
      <c r="S295" s="425"/>
      <c r="T295" s="425"/>
    </row>
    <row r="296" spans="1:20" ht="15.95" customHeight="1" x14ac:dyDescent="0.15">
      <c r="A296" s="176"/>
      <c r="B296" s="177"/>
      <c r="C296" s="178"/>
      <c r="D296" s="178"/>
      <c r="E296" s="178"/>
      <c r="F296" s="179"/>
      <c r="G296" s="180"/>
      <c r="H296" s="181"/>
      <c r="I296" s="182"/>
      <c r="J296" s="434">
        <f t="shared" si="25"/>
        <v>0</v>
      </c>
      <c r="K296" s="435"/>
      <c r="L296" s="418">
        <f t="shared" si="24"/>
        <v>0</v>
      </c>
      <c r="M296" s="419"/>
      <c r="N296" s="419"/>
      <c r="O296" s="182"/>
      <c r="P296" s="421">
        <f t="shared" si="27"/>
        <v>0</v>
      </c>
      <c r="Q296" s="417"/>
      <c r="R296" s="418">
        <f t="shared" si="26"/>
        <v>0</v>
      </c>
      <c r="S296" s="419"/>
      <c r="T296" s="419"/>
    </row>
    <row r="297" spans="1:20" ht="15.95" customHeight="1" x14ac:dyDescent="0.15">
      <c r="A297" s="162"/>
      <c r="B297" s="163"/>
      <c r="C297" s="164"/>
      <c r="D297" s="164"/>
      <c r="E297" s="164"/>
      <c r="F297" s="165"/>
      <c r="G297" s="166"/>
      <c r="H297" s="167"/>
      <c r="I297" s="168"/>
      <c r="J297" s="397">
        <f t="shared" si="25"/>
        <v>0</v>
      </c>
      <c r="K297" s="398"/>
      <c r="L297" s="399">
        <f t="shared" si="24"/>
        <v>0</v>
      </c>
      <c r="M297" s="400"/>
      <c r="N297" s="400"/>
      <c r="O297" s="168"/>
      <c r="P297" s="402">
        <f t="shared" si="27"/>
        <v>0</v>
      </c>
      <c r="Q297" s="398"/>
      <c r="R297" s="399">
        <f t="shared" si="26"/>
        <v>0</v>
      </c>
      <c r="S297" s="400"/>
      <c r="T297" s="400"/>
    </row>
    <row r="298" spans="1:20" ht="15.95" customHeight="1" x14ac:dyDescent="0.15">
      <c r="A298" s="162"/>
      <c r="B298" s="163"/>
      <c r="C298" s="164"/>
      <c r="D298" s="164"/>
      <c r="E298" s="164"/>
      <c r="F298" s="165"/>
      <c r="G298" s="166"/>
      <c r="H298" s="167"/>
      <c r="I298" s="168"/>
      <c r="J298" s="397">
        <f t="shared" si="25"/>
        <v>0</v>
      </c>
      <c r="K298" s="398"/>
      <c r="L298" s="399">
        <f t="shared" si="24"/>
        <v>0</v>
      </c>
      <c r="M298" s="400"/>
      <c r="N298" s="400"/>
      <c r="O298" s="168"/>
      <c r="P298" s="402">
        <f t="shared" si="27"/>
        <v>0</v>
      </c>
      <c r="Q298" s="398"/>
      <c r="R298" s="399">
        <f t="shared" si="26"/>
        <v>0</v>
      </c>
      <c r="S298" s="400"/>
      <c r="T298" s="400"/>
    </row>
    <row r="299" spans="1:20" ht="15.95" customHeight="1" x14ac:dyDescent="0.15">
      <c r="A299" s="162"/>
      <c r="B299" s="163"/>
      <c r="C299" s="164"/>
      <c r="D299" s="164"/>
      <c r="E299" s="164"/>
      <c r="F299" s="165"/>
      <c r="G299" s="166"/>
      <c r="H299" s="167"/>
      <c r="I299" s="168"/>
      <c r="J299" s="397">
        <f t="shared" si="25"/>
        <v>0</v>
      </c>
      <c r="K299" s="398"/>
      <c r="L299" s="399">
        <f t="shared" si="24"/>
        <v>0</v>
      </c>
      <c r="M299" s="400"/>
      <c r="N299" s="400"/>
      <c r="O299" s="168"/>
      <c r="P299" s="402">
        <f t="shared" si="27"/>
        <v>0</v>
      </c>
      <c r="Q299" s="398"/>
      <c r="R299" s="399">
        <f t="shared" si="26"/>
        <v>0</v>
      </c>
      <c r="S299" s="400"/>
      <c r="T299" s="400"/>
    </row>
    <row r="300" spans="1:20" ht="15.95" customHeight="1" x14ac:dyDescent="0.15">
      <c r="A300" s="169"/>
      <c r="B300" s="170"/>
      <c r="C300" s="171"/>
      <c r="D300" s="171"/>
      <c r="E300" s="171"/>
      <c r="F300" s="172"/>
      <c r="G300" s="173"/>
      <c r="H300" s="174"/>
      <c r="I300" s="175"/>
      <c r="J300" s="422">
        <f t="shared" si="25"/>
        <v>0</v>
      </c>
      <c r="K300" s="423"/>
      <c r="L300" s="424">
        <f t="shared" si="24"/>
        <v>0</v>
      </c>
      <c r="M300" s="425"/>
      <c r="N300" s="425"/>
      <c r="O300" s="175"/>
      <c r="P300" s="427">
        <f t="shared" si="27"/>
        <v>0</v>
      </c>
      <c r="Q300" s="423"/>
      <c r="R300" s="424">
        <f t="shared" si="26"/>
        <v>0</v>
      </c>
      <c r="S300" s="425"/>
      <c r="T300" s="425"/>
    </row>
    <row r="301" spans="1:20" ht="15.95" customHeight="1" x14ac:dyDescent="0.15">
      <c r="A301" s="176"/>
      <c r="B301" s="177"/>
      <c r="C301" s="178"/>
      <c r="D301" s="178"/>
      <c r="E301" s="178"/>
      <c r="F301" s="179"/>
      <c r="G301" s="180"/>
      <c r="H301" s="181"/>
      <c r="I301" s="182"/>
      <c r="J301" s="434">
        <f t="shared" si="25"/>
        <v>0</v>
      </c>
      <c r="K301" s="435"/>
      <c r="L301" s="418">
        <f t="shared" si="24"/>
        <v>0</v>
      </c>
      <c r="M301" s="419"/>
      <c r="N301" s="419"/>
      <c r="O301" s="182"/>
      <c r="P301" s="421">
        <f t="shared" si="27"/>
        <v>0</v>
      </c>
      <c r="Q301" s="417"/>
      <c r="R301" s="418">
        <f t="shared" si="26"/>
        <v>0</v>
      </c>
      <c r="S301" s="419"/>
      <c r="T301" s="419"/>
    </row>
    <row r="302" spans="1:20" ht="15.95" customHeight="1" x14ac:dyDescent="0.15">
      <c r="A302" s="162"/>
      <c r="B302" s="163"/>
      <c r="C302" s="164"/>
      <c r="D302" s="164"/>
      <c r="E302" s="164"/>
      <c r="F302" s="165"/>
      <c r="G302" s="166"/>
      <c r="H302" s="167"/>
      <c r="I302" s="168"/>
      <c r="J302" s="397">
        <f t="shared" si="25"/>
        <v>0</v>
      </c>
      <c r="K302" s="398"/>
      <c r="L302" s="399">
        <f t="shared" si="24"/>
        <v>0</v>
      </c>
      <c r="M302" s="400"/>
      <c r="N302" s="400"/>
      <c r="O302" s="168"/>
      <c r="P302" s="402">
        <f t="shared" si="27"/>
        <v>0</v>
      </c>
      <c r="Q302" s="398"/>
      <c r="R302" s="399">
        <f t="shared" si="26"/>
        <v>0</v>
      </c>
      <c r="S302" s="400"/>
      <c r="T302" s="400"/>
    </row>
    <row r="303" spans="1:20" ht="15.95" customHeight="1" x14ac:dyDescent="0.15">
      <c r="A303" s="162"/>
      <c r="B303" s="163"/>
      <c r="C303" s="164"/>
      <c r="D303" s="164"/>
      <c r="E303" s="164"/>
      <c r="F303" s="165"/>
      <c r="G303" s="166"/>
      <c r="H303" s="167"/>
      <c r="I303" s="168"/>
      <c r="J303" s="397">
        <f t="shared" si="25"/>
        <v>0</v>
      </c>
      <c r="K303" s="398"/>
      <c r="L303" s="399">
        <f t="shared" si="24"/>
        <v>0</v>
      </c>
      <c r="M303" s="400"/>
      <c r="N303" s="400"/>
      <c r="O303" s="168"/>
      <c r="P303" s="402">
        <f t="shared" si="27"/>
        <v>0</v>
      </c>
      <c r="Q303" s="398"/>
      <c r="R303" s="399">
        <f t="shared" si="26"/>
        <v>0</v>
      </c>
      <c r="S303" s="400"/>
      <c r="T303" s="400"/>
    </row>
    <row r="304" spans="1:20" ht="15.95" customHeight="1" x14ac:dyDescent="0.15">
      <c r="A304" s="162"/>
      <c r="B304" s="163"/>
      <c r="C304" s="164"/>
      <c r="D304" s="164"/>
      <c r="E304" s="164"/>
      <c r="F304" s="165"/>
      <c r="G304" s="166"/>
      <c r="H304" s="167"/>
      <c r="I304" s="168"/>
      <c r="J304" s="397">
        <f t="shared" si="25"/>
        <v>0</v>
      </c>
      <c r="K304" s="398"/>
      <c r="L304" s="399">
        <f t="shared" si="24"/>
        <v>0</v>
      </c>
      <c r="M304" s="400"/>
      <c r="N304" s="400"/>
      <c r="O304" s="168"/>
      <c r="P304" s="402">
        <f t="shared" si="27"/>
        <v>0</v>
      </c>
      <c r="Q304" s="398"/>
      <c r="R304" s="399">
        <f t="shared" si="26"/>
        <v>0</v>
      </c>
      <c r="S304" s="400"/>
      <c r="T304" s="400"/>
    </row>
    <row r="305" spans="1:20" ht="15.95" customHeight="1" x14ac:dyDescent="0.15">
      <c r="A305" s="169"/>
      <c r="B305" s="170"/>
      <c r="C305" s="171"/>
      <c r="D305" s="171"/>
      <c r="E305" s="171"/>
      <c r="F305" s="172"/>
      <c r="G305" s="173"/>
      <c r="H305" s="174"/>
      <c r="I305" s="175"/>
      <c r="J305" s="422">
        <f t="shared" si="25"/>
        <v>0</v>
      </c>
      <c r="K305" s="423"/>
      <c r="L305" s="424">
        <f t="shared" si="24"/>
        <v>0</v>
      </c>
      <c r="M305" s="425"/>
      <c r="N305" s="425"/>
      <c r="O305" s="175"/>
      <c r="P305" s="427">
        <f t="shared" si="27"/>
        <v>0</v>
      </c>
      <c r="Q305" s="423"/>
      <c r="R305" s="424">
        <f t="shared" si="26"/>
        <v>0</v>
      </c>
      <c r="S305" s="425"/>
      <c r="T305" s="425"/>
    </row>
    <row r="306" spans="1:20" ht="15.95" customHeight="1" x14ac:dyDescent="0.15">
      <c r="A306" s="176"/>
      <c r="B306" s="177"/>
      <c r="C306" s="178"/>
      <c r="D306" s="178"/>
      <c r="E306" s="178"/>
      <c r="F306" s="179"/>
      <c r="G306" s="180"/>
      <c r="H306" s="181"/>
      <c r="I306" s="182"/>
      <c r="J306" s="434">
        <f t="shared" si="25"/>
        <v>0</v>
      </c>
      <c r="K306" s="435"/>
      <c r="L306" s="418">
        <f t="shared" si="24"/>
        <v>0</v>
      </c>
      <c r="M306" s="419"/>
      <c r="N306" s="419"/>
      <c r="O306" s="182"/>
      <c r="P306" s="421">
        <f t="shared" si="27"/>
        <v>0</v>
      </c>
      <c r="Q306" s="417"/>
      <c r="R306" s="418">
        <f t="shared" si="26"/>
        <v>0</v>
      </c>
      <c r="S306" s="419"/>
      <c r="T306" s="419"/>
    </row>
    <row r="307" spans="1:20" ht="15.95" customHeight="1" x14ac:dyDescent="0.15">
      <c r="A307" s="162"/>
      <c r="B307" s="163"/>
      <c r="C307" s="164"/>
      <c r="D307" s="164"/>
      <c r="E307" s="164"/>
      <c r="F307" s="165"/>
      <c r="G307" s="166"/>
      <c r="H307" s="167"/>
      <c r="I307" s="168"/>
      <c r="J307" s="397">
        <f t="shared" si="25"/>
        <v>0</v>
      </c>
      <c r="K307" s="398"/>
      <c r="L307" s="399">
        <f t="shared" si="24"/>
        <v>0</v>
      </c>
      <c r="M307" s="400"/>
      <c r="N307" s="400"/>
      <c r="O307" s="168"/>
      <c r="P307" s="402">
        <f t="shared" si="27"/>
        <v>0</v>
      </c>
      <c r="Q307" s="398"/>
      <c r="R307" s="399">
        <f t="shared" si="26"/>
        <v>0</v>
      </c>
      <c r="S307" s="400"/>
      <c r="T307" s="400"/>
    </row>
    <row r="308" spans="1:20" ht="15.95" customHeight="1" x14ac:dyDescent="0.15">
      <c r="A308" s="162"/>
      <c r="B308" s="163"/>
      <c r="C308" s="164"/>
      <c r="D308" s="164"/>
      <c r="E308" s="164"/>
      <c r="F308" s="165"/>
      <c r="G308" s="166"/>
      <c r="H308" s="167"/>
      <c r="I308" s="168"/>
      <c r="J308" s="397">
        <f t="shared" si="25"/>
        <v>0</v>
      </c>
      <c r="K308" s="398"/>
      <c r="L308" s="399">
        <f t="shared" si="24"/>
        <v>0</v>
      </c>
      <c r="M308" s="400"/>
      <c r="N308" s="400"/>
      <c r="O308" s="168"/>
      <c r="P308" s="402">
        <f t="shared" si="27"/>
        <v>0</v>
      </c>
      <c r="Q308" s="398"/>
      <c r="R308" s="399">
        <f t="shared" si="26"/>
        <v>0</v>
      </c>
      <c r="S308" s="400"/>
      <c r="T308" s="400"/>
    </row>
    <row r="309" spans="1:20" ht="15.95" customHeight="1" x14ac:dyDescent="0.15">
      <c r="A309" s="162"/>
      <c r="B309" s="163"/>
      <c r="C309" s="164"/>
      <c r="D309" s="164"/>
      <c r="E309" s="164"/>
      <c r="F309" s="165"/>
      <c r="G309" s="166"/>
      <c r="H309" s="167"/>
      <c r="I309" s="168"/>
      <c r="J309" s="397">
        <f t="shared" si="25"/>
        <v>0</v>
      </c>
      <c r="K309" s="398"/>
      <c r="L309" s="399">
        <f t="shared" si="24"/>
        <v>0</v>
      </c>
      <c r="M309" s="400"/>
      <c r="N309" s="400"/>
      <c r="O309" s="168"/>
      <c r="P309" s="402">
        <f t="shared" si="27"/>
        <v>0</v>
      </c>
      <c r="Q309" s="398"/>
      <c r="R309" s="399">
        <f t="shared" si="26"/>
        <v>0</v>
      </c>
      <c r="S309" s="400"/>
      <c r="T309" s="400"/>
    </row>
    <row r="310" spans="1:20" ht="15.95" customHeight="1" x14ac:dyDescent="0.15">
      <c r="A310" s="169"/>
      <c r="B310" s="170"/>
      <c r="C310" s="171"/>
      <c r="D310" s="171"/>
      <c r="E310" s="171"/>
      <c r="F310" s="172"/>
      <c r="G310" s="173"/>
      <c r="H310" s="174"/>
      <c r="I310" s="175"/>
      <c r="J310" s="422">
        <f t="shared" si="25"/>
        <v>0</v>
      </c>
      <c r="K310" s="423"/>
      <c r="L310" s="424">
        <f t="shared" si="24"/>
        <v>0</v>
      </c>
      <c r="M310" s="425"/>
      <c r="N310" s="425"/>
      <c r="O310" s="175"/>
      <c r="P310" s="427">
        <f t="shared" si="27"/>
        <v>0</v>
      </c>
      <c r="Q310" s="423"/>
      <c r="R310" s="424">
        <f t="shared" si="26"/>
        <v>0</v>
      </c>
      <c r="S310" s="425"/>
      <c r="T310" s="425"/>
    </row>
    <row r="311" spans="1:20" ht="15.95" customHeight="1" x14ac:dyDescent="0.15">
      <c r="A311" s="176"/>
      <c r="B311" s="177"/>
      <c r="C311" s="178"/>
      <c r="D311" s="178"/>
      <c r="E311" s="178"/>
      <c r="F311" s="179"/>
      <c r="G311" s="180"/>
      <c r="H311" s="181"/>
      <c r="I311" s="182"/>
      <c r="J311" s="434">
        <f t="shared" si="25"/>
        <v>0</v>
      </c>
      <c r="K311" s="435"/>
      <c r="L311" s="418">
        <f t="shared" si="24"/>
        <v>0</v>
      </c>
      <c r="M311" s="419"/>
      <c r="N311" s="419"/>
      <c r="O311" s="182"/>
      <c r="P311" s="421">
        <f t="shared" si="27"/>
        <v>0</v>
      </c>
      <c r="Q311" s="417"/>
      <c r="R311" s="418">
        <f t="shared" si="26"/>
        <v>0</v>
      </c>
      <c r="S311" s="419"/>
      <c r="T311" s="419"/>
    </row>
    <row r="312" spans="1:20" ht="15.95" customHeight="1" x14ac:dyDescent="0.15">
      <c r="A312" s="162"/>
      <c r="B312" s="163"/>
      <c r="C312" s="164"/>
      <c r="D312" s="164"/>
      <c r="E312" s="164"/>
      <c r="F312" s="165"/>
      <c r="G312" s="166"/>
      <c r="H312" s="167"/>
      <c r="I312" s="168"/>
      <c r="J312" s="397">
        <f t="shared" si="25"/>
        <v>0</v>
      </c>
      <c r="K312" s="398"/>
      <c r="L312" s="399">
        <f t="shared" si="24"/>
        <v>0</v>
      </c>
      <c r="M312" s="400"/>
      <c r="N312" s="400"/>
      <c r="O312" s="168"/>
      <c r="P312" s="402">
        <f t="shared" si="27"/>
        <v>0</v>
      </c>
      <c r="Q312" s="398"/>
      <c r="R312" s="399">
        <f t="shared" si="26"/>
        <v>0</v>
      </c>
      <c r="S312" s="400"/>
      <c r="T312" s="400"/>
    </row>
    <row r="313" spans="1:20" ht="15.95" customHeight="1" x14ac:dyDescent="0.15">
      <c r="A313" s="162"/>
      <c r="B313" s="163"/>
      <c r="C313" s="164"/>
      <c r="D313" s="164"/>
      <c r="E313" s="164"/>
      <c r="F313" s="165"/>
      <c r="G313" s="166"/>
      <c r="H313" s="167"/>
      <c r="I313" s="168"/>
      <c r="J313" s="397">
        <f t="shared" si="25"/>
        <v>0</v>
      </c>
      <c r="K313" s="398"/>
      <c r="L313" s="399">
        <f t="shared" si="24"/>
        <v>0</v>
      </c>
      <c r="M313" s="400"/>
      <c r="N313" s="400"/>
      <c r="O313" s="168"/>
      <c r="P313" s="402">
        <f t="shared" si="27"/>
        <v>0</v>
      </c>
      <c r="Q313" s="398"/>
      <c r="R313" s="399">
        <f t="shared" si="26"/>
        <v>0</v>
      </c>
      <c r="S313" s="400"/>
      <c r="T313" s="400"/>
    </row>
    <row r="314" spans="1:20" ht="15.95" customHeight="1" x14ac:dyDescent="0.15">
      <c r="A314" s="162"/>
      <c r="B314" s="163"/>
      <c r="C314" s="164"/>
      <c r="D314" s="164"/>
      <c r="E314" s="164"/>
      <c r="F314" s="165"/>
      <c r="G314" s="166"/>
      <c r="H314" s="167"/>
      <c r="I314" s="168"/>
      <c r="J314" s="397">
        <f t="shared" si="25"/>
        <v>0</v>
      </c>
      <c r="K314" s="398"/>
      <c r="L314" s="399">
        <f t="shared" si="24"/>
        <v>0</v>
      </c>
      <c r="M314" s="400"/>
      <c r="N314" s="400"/>
      <c r="O314" s="168"/>
      <c r="P314" s="402">
        <f t="shared" si="27"/>
        <v>0</v>
      </c>
      <c r="Q314" s="398"/>
      <c r="R314" s="399">
        <f t="shared" si="26"/>
        <v>0</v>
      </c>
      <c r="S314" s="400"/>
      <c r="T314" s="400"/>
    </row>
    <row r="315" spans="1:20" ht="15.95" customHeight="1" x14ac:dyDescent="0.15">
      <c r="A315" s="169"/>
      <c r="B315" s="170"/>
      <c r="C315" s="171"/>
      <c r="D315" s="171"/>
      <c r="E315" s="171"/>
      <c r="F315" s="172"/>
      <c r="G315" s="173"/>
      <c r="H315" s="174"/>
      <c r="I315" s="175"/>
      <c r="J315" s="422">
        <f t="shared" si="25"/>
        <v>0</v>
      </c>
      <c r="K315" s="423"/>
      <c r="L315" s="424">
        <f t="shared" si="24"/>
        <v>0</v>
      </c>
      <c r="M315" s="425"/>
      <c r="N315" s="425"/>
      <c r="O315" s="175"/>
      <c r="P315" s="427">
        <f t="shared" si="27"/>
        <v>0</v>
      </c>
      <c r="Q315" s="423"/>
      <c r="R315" s="424">
        <f t="shared" si="26"/>
        <v>0</v>
      </c>
      <c r="S315" s="425"/>
      <c r="T315" s="425"/>
    </row>
    <row r="316" spans="1:20" ht="15.95" customHeight="1" x14ac:dyDescent="0.15">
      <c r="A316" s="176"/>
      <c r="B316" s="177"/>
      <c r="C316" s="178"/>
      <c r="D316" s="178"/>
      <c r="E316" s="178"/>
      <c r="F316" s="179"/>
      <c r="G316" s="180"/>
      <c r="H316" s="181"/>
      <c r="I316" s="182"/>
      <c r="J316" s="434">
        <f t="shared" si="25"/>
        <v>0</v>
      </c>
      <c r="K316" s="435"/>
      <c r="L316" s="418">
        <f t="shared" si="24"/>
        <v>0</v>
      </c>
      <c r="M316" s="419"/>
      <c r="N316" s="419"/>
      <c r="O316" s="182"/>
      <c r="P316" s="421">
        <f t="shared" si="27"/>
        <v>0</v>
      </c>
      <c r="Q316" s="417"/>
      <c r="R316" s="418">
        <f t="shared" si="26"/>
        <v>0</v>
      </c>
      <c r="S316" s="419"/>
      <c r="T316" s="419"/>
    </row>
    <row r="317" spans="1:20" ht="15.95" customHeight="1" x14ac:dyDescent="0.15">
      <c r="A317" s="162"/>
      <c r="B317" s="163"/>
      <c r="C317" s="164"/>
      <c r="D317" s="164"/>
      <c r="E317" s="164"/>
      <c r="F317" s="165"/>
      <c r="G317" s="166"/>
      <c r="H317" s="167"/>
      <c r="I317" s="168"/>
      <c r="J317" s="397">
        <f t="shared" si="25"/>
        <v>0</v>
      </c>
      <c r="K317" s="398"/>
      <c r="L317" s="399">
        <f t="shared" si="24"/>
        <v>0</v>
      </c>
      <c r="M317" s="400"/>
      <c r="N317" s="400"/>
      <c r="O317" s="168"/>
      <c r="P317" s="402">
        <f t="shared" si="27"/>
        <v>0</v>
      </c>
      <c r="Q317" s="398"/>
      <c r="R317" s="399">
        <f t="shared" si="26"/>
        <v>0</v>
      </c>
      <c r="S317" s="400"/>
      <c r="T317" s="400"/>
    </row>
    <row r="318" spans="1:20" ht="15.95" customHeight="1" x14ac:dyDescent="0.15">
      <c r="A318" s="162"/>
      <c r="B318" s="163"/>
      <c r="C318" s="164"/>
      <c r="D318" s="164"/>
      <c r="E318" s="164"/>
      <c r="F318" s="165"/>
      <c r="G318" s="166"/>
      <c r="H318" s="167"/>
      <c r="I318" s="168"/>
      <c r="J318" s="397">
        <f t="shared" si="25"/>
        <v>0</v>
      </c>
      <c r="K318" s="398"/>
      <c r="L318" s="399">
        <f t="shared" si="24"/>
        <v>0</v>
      </c>
      <c r="M318" s="400"/>
      <c r="N318" s="400"/>
      <c r="O318" s="168"/>
      <c r="P318" s="402">
        <f t="shared" si="27"/>
        <v>0</v>
      </c>
      <c r="Q318" s="398"/>
      <c r="R318" s="399">
        <f t="shared" si="26"/>
        <v>0</v>
      </c>
      <c r="S318" s="400"/>
      <c r="T318" s="400"/>
    </row>
    <row r="319" spans="1:20" ht="15.95" customHeight="1" x14ac:dyDescent="0.15">
      <c r="A319" s="162"/>
      <c r="B319" s="163"/>
      <c r="C319" s="164"/>
      <c r="D319" s="164"/>
      <c r="E319" s="164"/>
      <c r="F319" s="165"/>
      <c r="G319" s="166"/>
      <c r="H319" s="167"/>
      <c r="I319" s="168"/>
      <c r="J319" s="397">
        <f t="shared" si="25"/>
        <v>0</v>
      </c>
      <c r="K319" s="398"/>
      <c r="L319" s="399">
        <f t="shared" si="24"/>
        <v>0</v>
      </c>
      <c r="M319" s="400"/>
      <c r="N319" s="400"/>
      <c r="O319" s="168"/>
      <c r="P319" s="402">
        <f t="shared" si="27"/>
        <v>0</v>
      </c>
      <c r="Q319" s="398"/>
      <c r="R319" s="399">
        <f t="shared" si="26"/>
        <v>0</v>
      </c>
      <c r="S319" s="400"/>
      <c r="T319" s="400"/>
    </row>
    <row r="320" spans="1:20" ht="15.95" customHeight="1" x14ac:dyDescent="0.15">
      <c r="A320" s="169"/>
      <c r="B320" s="170"/>
      <c r="C320" s="171"/>
      <c r="D320" s="171"/>
      <c r="E320" s="171"/>
      <c r="F320" s="172"/>
      <c r="G320" s="173"/>
      <c r="H320" s="174"/>
      <c r="I320" s="175"/>
      <c r="J320" s="422">
        <f t="shared" si="25"/>
        <v>0</v>
      </c>
      <c r="K320" s="423"/>
      <c r="L320" s="424">
        <f t="shared" si="24"/>
        <v>0</v>
      </c>
      <c r="M320" s="425"/>
      <c r="N320" s="425"/>
      <c r="O320" s="175"/>
      <c r="P320" s="427">
        <f t="shared" si="27"/>
        <v>0</v>
      </c>
      <c r="Q320" s="423"/>
      <c r="R320" s="424">
        <f t="shared" si="26"/>
        <v>0</v>
      </c>
      <c r="S320" s="425"/>
      <c r="T320" s="425"/>
    </row>
    <row r="321" spans="1:20" ht="15.95" customHeight="1" x14ac:dyDescent="0.15">
      <c r="A321" s="176"/>
      <c r="B321" s="177"/>
      <c r="C321" s="178"/>
      <c r="D321" s="178"/>
      <c r="E321" s="178"/>
      <c r="F321" s="179"/>
      <c r="G321" s="180"/>
      <c r="H321" s="181"/>
      <c r="I321" s="182"/>
      <c r="J321" s="434">
        <f t="shared" si="25"/>
        <v>0</v>
      </c>
      <c r="K321" s="435"/>
      <c r="L321" s="418">
        <f t="shared" si="24"/>
        <v>0</v>
      </c>
      <c r="M321" s="419"/>
      <c r="N321" s="419"/>
      <c r="O321" s="182"/>
      <c r="P321" s="421">
        <f t="shared" si="27"/>
        <v>0</v>
      </c>
      <c r="Q321" s="417"/>
      <c r="R321" s="418">
        <f t="shared" si="26"/>
        <v>0</v>
      </c>
      <c r="S321" s="419"/>
      <c r="T321" s="419"/>
    </row>
    <row r="322" spans="1:20" ht="15.95" customHeight="1" x14ac:dyDescent="0.15">
      <c r="A322" s="162"/>
      <c r="B322" s="163"/>
      <c r="C322" s="164"/>
      <c r="D322" s="164"/>
      <c r="E322" s="164"/>
      <c r="F322" s="165"/>
      <c r="G322" s="166"/>
      <c r="H322" s="167"/>
      <c r="I322" s="168"/>
      <c r="J322" s="397">
        <f t="shared" si="25"/>
        <v>0</v>
      </c>
      <c r="K322" s="398"/>
      <c r="L322" s="399">
        <f t="shared" si="24"/>
        <v>0</v>
      </c>
      <c r="M322" s="400"/>
      <c r="N322" s="400"/>
      <c r="O322" s="168"/>
      <c r="P322" s="402">
        <f t="shared" si="27"/>
        <v>0</v>
      </c>
      <c r="Q322" s="398"/>
      <c r="R322" s="399">
        <f t="shared" si="26"/>
        <v>0</v>
      </c>
      <c r="S322" s="400"/>
      <c r="T322" s="400"/>
    </row>
    <row r="323" spans="1:20" ht="15.95" customHeight="1" x14ac:dyDescent="0.15">
      <c r="A323" s="162"/>
      <c r="B323" s="163"/>
      <c r="C323" s="164"/>
      <c r="D323" s="164"/>
      <c r="E323" s="164"/>
      <c r="F323" s="165"/>
      <c r="G323" s="166"/>
      <c r="H323" s="167"/>
      <c r="I323" s="168"/>
      <c r="J323" s="397">
        <f t="shared" si="25"/>
        <v>0</v>
      </c>
      <c r="K323" s="398"/>
      <c r="L323" s="399">
        <f t="shared" si="24"/>
        <v>0</v>
      </c>
      <c r="M323" s="400"/>
      <c r="N323" s="400"/>
      <c r="O323" s="168"/>
      <c r="P323" s="402">
        <f t="shared" si="27"/>
        <v>0</v>
      </c>
      <c r="Q323" s="398"/>
      <c r="R323" s="399">
        <f t="shared" si="26"/>
        <v>0</v>
      </c>
      <c r="S323" s="400"/>
      <c r="T323" s="400"/>
    </row>
    <row r="324" spans="1:20" ht="15.95" customHeight="1" x14ac:dyDescent="0.15">
      <c r="A324" s="162"/>
      <c r="B324" s="163"/>
      <c r="C324" s="164"/>
      <c r="D324" s="164"/>
      <c r="E324" s="164"/>
      <c r="F324" s="165"/>
      <c r="G324" s="166"/>
      <c r="H324" s="167"/>
      <c r="I324" s="168"/>
      <c r="J324" s="397">
        <f t="shared" si="25"/>
        <v>0</v>
      </c>
      <c r="K324" s="398"/>
      <c r="L324" s="399">
        <f t="shared" si="24"/>
        <v>0</v>
      </c>
      <c r="M324" s="400"/>
      <c r="N324" s="400"/>
      <c r="O324" s="168"/>
      <c r="P324" s="402">
        <f t="shared" si="27"/>
        <v>0</v>
      </c>
      <c r="Q324" s="398"/>
      <c r="R324" s="399">
        <f t="shared" si="26"/>
        <v>0</v>
      </c>
      <c r="S324" s="400"/>
      <c r="T324" s="400"/>
    </row>
    <row r="325" spans="1:20" ht="15.95" customHeight="1" x14ac:dyDescent="0.15">
      <c r="A325" s="169"/>
      <c r="B325" s="170"/>
      <c r="C325" s="171"/>
      <c r="D325" s="171"/>
      <c r="E325" s="171"/>
      <c r="F325" s="172"/>
      <c r="G325" s="173"/>
      <c r="H325" s="174"/>
      <c r="I325" s="175"/>
      <c r="J325" s="422">
        <f t="shared" si="25"/>
        <v>0</v>
      </c>
      <c r="K325" s="423"/>
      <c r="L325" s="424">
        <f t="shared" si="24"/>
        <v>0</v>
      </c>
      <c r="M325" s="425"/>
      <c r="N325" s="425"/>
      <c r="O325" s="175"/>
      <c r="P325" s="427">
        <f t="shared" si="27"/>
        <v>0</v>
      </c>
      <c r="Q325" s="423"/>
      <c r="R325" s="424">
        <f t="shared" si="26"/>
        <v>0</v>
      </c>
      <c r="S325" s="425"/>
      <c r="T325" s="425"/>
    </row>
    <row r="326" spans="1:20" ht="15.95" customHeight="1" x14ac:dyDescent="0.15">
      <c r="A326" s="176"/>
      <c r="B326" s="177"/>
      <c r="C326" s="178"/>
      <c r="D326" s="178"/>
      <c r="E326" s="178"/>
      <c r="F326" s="179"/>
      <c r="G326" s="180"/>
      <c r="H326" s="181"/>
      <c r="I326" s="182"/>
      <c r="J326" s="434">
        <f t="shared" si="25"/>
        <v>0</v>
      </c>
      <c r="K326" s="435"/>
      <c r="L326" s="418">
        <f t="shared" si="24"/>
        <v>0</v>
      </c>
      <c r="M326" s="419"/>
      <c r="N326" s="419"/>
      <c r="O326" s="182"/>
      <c r="P326" s="421">
        <f t="shared" si="27"/>
        <v>0</v>
      </c>
      <c r="Q326" s="417"/>
      <c r="R326" s="418">
        <f t="shared" si="26"/>
        <v>0</v>
      </c>
      <c r="S326" s="419"/>
      <c r="T326" s="419"/>
    </row>
    <row r="327" spans="1:20" ht="15.95" customHeight="1" x14ac:dyDescent="0.15">
      <c r="A327" s="162"/>
      <c r="B327" s="163"/>
      <c r="C327" s="164"/>
      <c r="D327" s="164"/>
      <c r="E327" s="164"/>
      <c r="F327" s="165"/>
      <c r="G327" s="166"/>
      <c r="H327" s="167"/>
      <c r="I327" s="168"/>
      <c r="J327" s="397">
        <f t="shared" si="25"/>
        <v>0</v>
      </c>
      <c r="K327" s="398"/>
      <c r="L327" s="399">
        <f t="shared" si="24"/>
        <v>0</v>
      </c>
      <c r="M327" s="400"/>
      <c r="N327" s="400"/>
      <c r="O327" s="168"/>
      <c r="P327" s="402">
        <f t="shared" si="27"/>
        <v>0</v>
      </c>
      <c r="Q327" s="398"/>
      <c r="R327" s="399">
        <f t="shared" si="26"/>
        <v>0</v>
      </c>
      <c r="S327" s="400"/>
      <c r="T327" s="400"/>
    </row>
    <row r="328" spans="1:20" ht="15.95" customHeight="1" x14ac:dyDescent="0.15">
      <c r="A328" s="162"/>
      <c r="B328" s="163"/>
      <c r="C328" s="164"/>
      <c r="D328" s="164"/>
      <c r="E328" s="164"/>
      <c r="F328" s="165"/>
      <c r="G328" s="166"/>
      <c r="H328" s="167"/>
      <c r="I328" s="168"/>
      <c r="J328" s="397">
        <f t="shared" si="25"/>
        <v>0</v>
      </c>
      <c r="K328" s="398"/>
      <c r="L328" s="399">
        <f t="shared" si="24"/>
        <v>0</v>
      </c>
      <c r="M328" s="400"/>
      <c r="N328" s="400"/>
      <c r="O328" s="168"/>
      <c r="P328" s="402">
        <f t="shared" si="27"/>
        <v>0</v>
      </c>
      <c r="Q328" s="398"/>
      <c r="R328" s="399">
        <f t="shared" si="26"/>
        <v>0</v>
      </c>
      <c r="S328" s="400"/>
      <c r="T328" s="400"/>
    </row>
    <row r="329" spans="1:20" ht="15.95" customHeight="1" x14ac:dyDescent="0.15">
      <c r="A329" s="162"/>
      <c r="B329" s="163"/>
      <c r="C329" s="164"/>
      <c r="D329" s="164"/>
      <c r="E329" s="164"/>
      <c r="F329" s="165"/>
      <c r="G329" s="166"/>
      <c r="H329" s="167"/>
      <c r="I329" s="168"/>
      <c r="J329" s="397">
        <f t="shared" si="25"/>
        <v>0</v>
      </c>
      <c r="K329" s="398"/>
      <c r="L329" s="399">
        <f t="shared" si="24"/>
        <v>0</v>
      </c>
      <c r="M329" s="400"/>
      <c r="N329" s="400"/>
      <c r="O329" s="168"/>
      <c r="P329" s="402">
        <f t="shared" si="27"/>
        <v>0</v>
      </c>
      <c r="Q329" s="398"/>
      <c r="R329" s="399">
        <f t="shared" si="26"/>
        <v>0</v>
      </c>
      <c r="S329" s="400"/>
      <c r="T329" s="400"/>
    </row>
    <row r="330" spans="1:20" ht="15.95" customHeight="1" x14ac:dyDescent="0.15">
      <c r="A330" s="169"/>
      <c r="B330" s="170"/>
      <c r="C330" s="171"/>
      <c r="D330" s="171"/>
      <c r="E330" s="171"/>
      <c r="F330" s="172"/>
      <c r="G330" s="173"/>
      <c r="H330" s="174"/>
      <c r="I330" s="175"/>
      <c r="J330" s="422">
        <f t="shared" si="25"/>
        <v>0</v>
      </c>
      <c r="K330" s="423"/>
      <c r="L330" s="424">
        <f t="shared" si="24"/>
        <v>0</v>
      </c>
      <c r="M330" s="425"/>
      <c r="N330" s="425"/>
      <c r="O330" s="175"/>
      <c r="P330" s="427">
        <f t="shared" si="27"/>
        <v>0</v>
      </c>
      <c r="Q330" s="423"/>
      <c r="R330" s="424">
        <f t="shared" si="26"/>
        <v>0</v>
      </c>
      <c r="S330" s="425"/>
      <c r="T330" s="425"/>
    </row>
    <row r="331" spans="1:20" ht="15.95" customHeight="1" x14ac:dyDescent="0.15">
      <c r="A331" s="176"/>
      <c r="B331" s="177"/>
      <c r="C331" s="178"/>
      <c r="D331" s="178"/>
      <c r="E331" s="178"/>
      <c r="F331" s="179"/>
      <c r="G331" s="180"/>
      <c r="H331" s="181"/>
      <c r="I331" s="182"/>
      <c r="J331" s="434">
        <f t="shared" si="25"/>
        <v>0</v>
      </c>
      <c r="K331" s="435"/>
      <c r="L331" s="418">
        <f t="shared" si="24"/>
        <v>0</v>
      </c>
      <c r="M331" s="419"/>
      <c r="N331" s="419"/>
      <c r="O331" s="182"/>
      <c r="P331" s="421">
        <f t="shared" si="27"/>
        <v>0</v>
      </c>
      <c r="Q331" s="417"/>
      <c r="R331" s="418">
        <f t="shared" si="26"/>
        <v>0</v>
      </c>
      <c r="S331" s="419"/>
      <c r="T331" s="419"/>
    </row>
    <row r="332" spans="1:20" ht="15.95" customHeight="1" x14ac:dyDescent="0.15">
      <c r="A332" s="162"/>
      <c r="B332" s="163"/>
      <c r="C332" s="164"/>
      <c r="D332" s="164"/>
      <c r="E332" s="164"/>
      <c r="F332" s="165"/>
      <c r="G332" s="166"/>
      <c r="H332" s="167"/>
      <c r="I332" s="168"/>
      <c r="J332" s="397">
        <f t="shared" si="25"/>
        <v>0</v>
      </c>
      <c r="K332" s="398"/>
      <c r="L332" s="399">
        <f t="shared" si="24"/>
        <v>0</v>
      </c>
      <c r="M332" s="400"/>
      <c r="N332" s="400"/>
      <c r="O332" s="168"/>
      <c r="P332" s="402">
        <f t="shared" si="27"/>
        <v>0</v>
      </c>
      <c r="Q332" s="398"/>
      <c r="R332" s="399">
        <f t="shared" si="26"/>
        <v>0</v>
      </c>
      <c r="S332" s="400"/>
      <c r="T332" s="400"/>
    </row>
    <row r="333" spans="1:20" ht="15.95" customHeight="1" x14ac:dyDescent="0.15">
      <c r="A333" s="162"/>
      <c r="B333" s="163"/>
      <c r="C333" s="164"/>
      <c r="D333" s="164"/>
      <c r="E333" s="164"/>
      <c r="F333" s="165"/>
      <c r="G333" s="166"/>
      <c r="H333" s="167"/>
      <c r="I333" s="168"/>
      <c r="J333" s="397">
        <f t="shared" si="25"/>
        <v>0</v>
      </c>
      <c r="K333" s="398"/>
      <c r="L333" s="399">
        <f t="shared" si="24"/>
        <v>0</v>
      </c>
      <c r="M333" s="400"/>
      <c r="N333" s="400"/>
      <c r="O333" s="168"/>
      <c r="P333" s="402">
        <f t="shared" si="27"/>
        <v>0</v>
      </c>
      <c r="Q333" s="398"/>
      <c r="R333" s="399">
        <f t="shared" si="26"/>
        <v>0</v>
      </c>
      <c r="S333" s="400"/>
      <c r="T333" s="400"/>
    </row>
    <row r="334" spans="1:20" ht="15.95" customHeight="1" x14ac:dyDescent="0.15">
      <c r="A334" s="162"/>
      <c r="B334" s="163"/>
      <c r="C334" s="164"/>
      <c r="D334" s="164"/>
      <c r="E334" s="164"/>
      <c r="F334" s="165"/>
      <c r="G334" s="166"/>
      <c r="H334" s="167"/>
      <c r="I334" s="168"/>
      <c r="J334" s="397">
        <f t="shared" si="25"/>
        <v>0</v>
      </c>
      <c r="K334" s="398"/>
      <c r="L334" s="399">
        <f t="shared" si="24"/>
        <v>0</v>
      </c>
      <c r="M334" s="400"/>
      <c r="N334" s="400"/>
      <c r="O334" s="168"/>
      <c r="P334" s="402">
        <f t="shared" si="27"/>
        <v>0</v>
      </c>
      <c r="Q334" s="398"/>
      <c r="R334" s="399">
        <f t="shared" si="26"/>
        <v>0</v>
      </c>
      <c r="S334" s="400"/>
      <c r="T334" s="400"/>
    </row>
    <row r="335" spans="1:20" ht="15.95" customHeight="1" thickBot="1" x14ac:dyDescent="0.2">
      <c r="A335" s="183"/>
      <c r="B335" s="184"/>
      <c r="C335" s="185"/>
      <c r="D335" s="185"/>
      <c r="E335" s="185"/>
      <c r="F335" s="196"/>
      <c r="G335" s="197"/>
      <c r="H335" s="186"/>
      <c r="I335" s="187"/>
      <c r="J335" s="428">
        <f t="shared" si="25"/>
        <v>0</v>
      </c>
      <c r="K335" s="429"/>
      <c r="L335" s="430">
        <f t="shared" si="24"/>
        <v>0</v>
      </c>
      <c r="M335" s="431"/>
      <c r="N335" s="431"/>
      <c r="O335" s="187"/>
      <c r="P335" s="433">
        <f t="shared" si="27"/>
        <v>0</v>
      </c>
      <c r="Q335" s="429"/>
      <c r="R335" s="430">
        <f t="shared" si="26"/>
        <v>0</v>
      </c>
      <c r="S335" s="431"/>
      <c r="T335" s="431"/>
    </row>
    <row r="336" spans="1:20" ht="15.95" customHeight="1" x14ac:dyDescent="0.15">
      <c r="J336" s="191">
        <v>7</v>
      </c>
    </row>
    <row r="337" spans="1:20" s="146" customFormat="1" ht="24" customHeight="1" thickBot="1" x14ac:dyDescent="0.3">
      <c r="B337" s="195"/>
      <c r="H337" s="192"/>
      <c r="I337" s="192"/>
      <c r="J337" s="148"/>
      <c r="L337" s="104"/>
      <c r="O337" s="192"/>
      <c r="P337" s="148"/>
      <c r="S337" s="193"/>
    </row>
    <row r="338" spans="1:20" ht="15.95" customHeight="1" thickTop="1" thickBot="1" x14ac:dyDescent="0.2">
      <c r="A338" s="152" t="s">
        <v>115</v>
      </c>
      <c r="B338" s="403" t="s">
        <v>118</v>
      </c>
      <c r="C338" s="404"/>
      <c r="D338" s="404"/>
      <c r="E338" s="404"/>
      <c r="F338" s="405"/>
      <c r="G338" s="153" t="s">
        <v>78</v>
      </c>
      <c r="H338" s="154" t="s">
        <v>79</v>
      </c>
      <c r="I338" s="154"/>
      <c r="J338" s="406" t="s">
        <v>80</v>
      </c>
      <c r="K338" s="407"/>
      <c r="L338" s="406" t="s">
        <v>117</v>
      </c>
      <c r="M338" s="408"/>
      <c r="N338" s="408"/>
      <c r="O338" s="154"/>
      <c r="P338" s="409" t="s">
        <v>119</v>
      </c>
      <c r="Q338" s="407"/>
      <c r="R338" s="406" t="s">
        <v>120</v>
      </c>
      <c r="S338" s="408"/>
      <c r="T338" s="408"/>
    </row>
    <row r="339" spans="1:20" ht="15.95" customHeight="1" x14ac:dyDescent="0.15">
      <c r="A339" s="155"/>
      <c r="B339" s="156"/>
      <c r="C339" s="157"/>
      <c r="D339" s="157"/>
      <c r="E339" s="157"/>
      <c r="F339" s="158"/>
      <c r="G339" s="159"/>
      <c r="H339" s="160"/>
      <c r="I339" s="161"/>
      <c r="J339" s="410">
        <f>IF(G339=1,0,I339)</f>
        <v>0</v>
      </c>
      <c r="K339" s="411"/>
      <c r="L339" s="412">
        <f t="shared" ref="L339:L383" si="28">G339*I339</f>
        <v>0</v>
      </c>
      <c r="M339" s="413"/>
      <c r="N339" s="413"/>
      <c r="O339" s="161"/>
      <c r="P339" s="415">
        <f>IF(G339=1,0,O339)</f>
        <v>0</v>
      </c>
      <c r="Q339" s="411"/>
      <c r="R339" s="412">
        <f>G339*O339</f>
        <v>0</v>
      </c>
      <c r="S339" s="413"/>
      <c r="T339" s="413"/>
    </row>
    <row r="340" spans="1:20" ht="15.95" customHeight="1" x14ac:dyDescent="0.15">
      <c r="A340" s="162"/>
      <c r="B340" s="163"/>
      <c r="C340" s="164"/>
      <c r="D340" s="164"/>
      <c r="E340" s="164"/>
      <c r="F340" s="165"/>
      <c r="G340" s="166"/>
      <c r="H340" s="167"/>
      <c r="I340" s="168"/>
      <c r="J340" s="397">
        <f t="shared" ref="J340:J383" si="29">IF(G340=1,0,I340)</f>
        <v>0</v>
      </c>
      <c r="K340" s="398"/>
      <c r="L340" s="399">
        <f t="shared" si="28"/>
        <v>0</v>
      </c>
      <c r="M340" s="400"/>
      <c r="N340" s="400"/>
      <c r="O340" s="168"/>
      <c r="P340" s="402">
        <f>IF(G340=1,0,O340)</f>
        <v>0</v>
      </c>
      <c r="Q340" s="398"/>
      <c r="R340" s="399">
        <f t="shared" ref="R340:R383" si="30">G340*O340</f>
        <v>0</v>
      </c>
      <c r="S340" s="400"/>
      <c r="T340" s="400"/>
    </row>
    <row r="341" spans="1:20" ht="15.95" customHeight="1" x14ac:dyDescent="0.15">
      <c r="A341" s="162"/>
      <c r="B341" s="163"/>
      <c r="C341" s="164"/>
      <c r="D341" s="164"/>
      <c r="E341" s="164"/>
      <c r="F341" s="165"/>
      <c r="G341" s="166"/>
      <c r="H341" s="167"/>
      <c r="I341" s="168"/>
      <c r="J341" s="397">
        <f t="shared" si="29"/>
        <v>0</v>
      </c>
      <c r="K341" s="398"/>
      <c r="L341" s="399">
        <f t="shared" si="28"/>
        <v>0</v>
      </c>
      <c r="M341" s="400"/>
      <c r="N341" s="400"/>
      <c r="O341" s="168"/>
      <c r="P341" s="402">
        <f t="shared" ref="P341:P383" si="31">IF(G341=1,0,O341)</f>
        <v>0</v>
      </c>
      <c r="Q341" s="398"/>
      <c r="R341" s="399">
        <f t="shared" si="30"/>
        <v>0</v>
      </c>
      <c r="S341" s="400"/>
      <c r="T341" s="400"/>
    </row>
    <row r="342" spans="1:20" ht="15.95" customHeight="1" x14ac:dyDescent="0.15">
      <c r="A342" s="162"/>
      <c r="B342" s="163"/>
      <c r="C342" s="164"/>
      <c r="D342" s="164"/>
      <c r="E342" s="164"/>
      <c r="F342" s="165"/>
      <c r="G342" s="166"/>
      <c r="H342" s="167"/>
      <c r="I342" s="168"/>
      <c r="J342" s="397">
        <f t="shared" si="29"/>
        <v>0</v>
      </c>
      <c r="K342" s="398"/>
      <c r="L342" s="399">
        <f t="shared" si="28"/>
        <v>0</v>
      </c>
      <c r="M342" s="400"/>
      <c r="N342" s="400"/>
      <c r="O342" s="168"/>
      <c r="P342" s="402">
        <f t="shared" si="31"/>
        <v>0</v>
      </c>
      <c r="Q342" s="398"/>
      <c r="R342" s="399">
        <f t="shared" si="30"/>
        <v>0</v>
      </c>
      <c r="S342" s="400"/>
      <c r="T342" s="400"/>
    </row>
    <row r="343" spans="1:20" ht="15.95" customHeight="1" x14ac:dyDescent="0.15">
      <c r="A343" s="169"/>
      <c r="B343" s="170"/>
      <c r="C343" s="171"/>
      <c r="D343" s="171"/>
      <c r="E343" s="171"/>
      <c r="F343" s="172"/>
      <c r="G343" s="173"/>
      <c r="H343" s="174"/>
      <c r="I343" s="175"/>
      <c r="J343" s="422">
        <f t="shared" si="29"/>
        <v>0</v>
      </c>
      <c r="K343" s="423"/>
      <c r="L343" s="424">
        <f t="shared" si="28"/>
        <v>0</v>
      </c>
      <c r="M343" s="425"/>
      <c r="N343" s="425"/>
      <c r="O343" s="175"/>
      <c r="P343" s="427">
        <f t="shared" si="31"/>
        <v>0</v>
      </c>
      <c r="Q343" s="423"/>
      <c r="R343" s="424">
        <f t="shared" si="30"/>
        <v>0</v>
      </c>
      <c r="S343" s="425"/>
      <c r="T343" s="425"/>
    </row>
    <row r="344" spans="1:20" ht="15.95" customHeight="1" x14ac:dyDescent="0.15">
      <c r="A344" s="176"/>
      <c r="B344" s="177"/>
      <c r="C344" s="178"/>
      <c r="D344" s="178"/>
      <c r="E344" s="178"/>
      <c r="F344" s="179"/>
      <c r="G344" s="180"/>
      <c r="H344" s="181"/>
      <c r="I344" s="182"/>
      <c r="J344" s="434">
        <f t="shared" si="29"/>
        <v>0</v>
      </c>
      <c r="K344" s="435"/>
      <c r="L344" s="418">
        <f t="shared" si="28"/>
        <v>0</v>
      </c>
      <c r="M344" s="419"/>
      <c r="N344" s="419"/>
      <c r="O344" s="182"/>
      <c r="P344" s="421">
        <f t="shared" si="31"/>
        <v>0</v>
      </c>
      <c r="Q344" s="417"/>
      <c r="R344" s="418">
        <f t="shared" si="30"/>
        <v>0</v>
      </c>
      <c r="S344" s="419"/>
      <c r="T344" s="419"/>
    </row>
    <row r="345" spans="1:20" ht="15.95" customHeight="1" x14ac:dyDescent="0.15">
      <c r="A345" s="162"/>
      <c r="B345" s="163"/>
      <c r="C345" s="164"/>
      <c r="D345" s="164"/>
      <c r="E345" s="164"/>
      <c r="F345" s="165"/>
      <c r="G345" s="166"/>
      <c r="H345" s="167"/>
      <c r="I345" s="168"/>
      <c r="J345" s="397">
        <f t="shared" si="29"/>
        <v>0</v>
      </c>
      <c r="K345" s="398"/>
      <c r="L345" s="399">
        <f t="shared" si="28"/>
        <v>0</v>
      </c>
      <c r="M345" s="400"/>
      <c r="N345" s="400"/>
      <c r="O345" s="168"/>
      <c r="P345" s="402">
        <f t="shared" si="31"/>
        <v>0</v>
      </c>
      <c r="Q345" s="398"/>
      <c r="R345" s="399">
        <f t="shared" si="30"/>
        <v>0</v>
      </c>
      <c r="S345" s="400"/>
      <c r="T345" s="400"/>
    </row>
    <row r="346" spans="1:20" ht="15.95" customHeight="1" x14ac:dyDescent="0.15">
      <c r="A346" s="162"/>
      <c r="B346" s="163"/>
      <c r="C346" s="164"/>
      <c r="D346" s="164"/>
      <c r="E346" s="164"/>
      <c r="F346" s="165"/>
      <c r="G346" s="166"/>
      <c r="H346" s="167"/>
      <c r="I346" s="168"/>
      <c r="J346" s="397">
        <f t="shared" si="29"/>
        <v>0</v>
      </c>
      <c r="K346" s="398"/>
      <c r="L346" s="399">
        <f t="shared" si="28"/>
        <v>0</v>
      </c>
      <c r="M346" s="400"/>
      <c r="N346" s="400"/>
      <c r="O346" s="168"/>
      <c r="P346" s="402">
        <f t="shared" si="31"/>
        <v>0</v>
      </c>
      <c r="Q346" s="398"/>
      <c r="R346" s="399">
        <f t="shared" si="30"/>
        <v>0</v>
      </c>
      <c r="S346" s="400"/>
      <c r="T346" s="400"/>
    </row>
    <row r="347" spans="1:20" ht="15.95" customHeight="1" x14ac:dyDescent="0.15">
      <c r="A347" s="162"/>
      <c r="B347" s="163"/>
      <c r="C347" s="164"/>
      <c r="D347" s="164"/>
      <c r="E347" s="164"/>
      <c r="F347" s="165"/>
      <c r="G347" s="166"/>
      <c r="H347" s="167"/>
      <c r="I347" s="168"/>
      <c r="J347" s="397">
        <f t="shared" si="29"/>
        <v>0</v>
      </c>
      <c r="K347" s="398"/>
      <c r="L347" s="399">
        <f t="shared" si="28"/>
        <v>0</v>
      </c>
      <c r="M347" s="400"/>
      <c r="N347" s="400"/>
      <c r="O347" s="168"/>
      <c r="P347" s="402">
        <f t="shared" si="31"/>
        <v>0</v>
      </c>
      <c r="Q347" s="398"/>
      <c r="R347" s="399">
        <f t="shared" si="30"/>
        <v>0</v>
      </c>
      <c r="S347" s="400"/>
      <c r="T347" s="400"/>
    </row>
    <row r="348" spans="1:20" ht="15.95" customHeight="1" x14ac:dyDescent="0.15">
      <c r="A348" s="169"/>
      <c r="B348" s="170"/>
      <c r="C348" s="171"/>
      <c r="D348" s="171"/>
      <c r="E348" s="171"/>
      <c r="F348" s="172"/>
      <c r="G348" s="173"/>
      <c r="H348" s="174"/>
      <c r="I348" s="175"/>
      <c r="J348" s="422">
        <f t="shared" si="29"/>
        <v>0</v>
      </c>
      <c r="K348" s="423"/>
      <c r="L348" s="424">
        <f t="shared" si="28"/>
        <v>0</v>
      </c>
      <c r="M348" s="425"/>
      <c r="N348" s="425"/>
      <c r="O348" s="175"/>
      <c r="P348" s="427">
        <f t="shared" si="31"/>
        <v>0</v>
      </c>
      <c r="Q348" s="423"/>
      <c r="R348" s="424">
        <f t="shared" si="30"/>
        <v>0</v>
      </c>
      <c r="S348" s="425"/>
      <c r="T348" s="425"/>
    </row>
    <row r="349" spans="1:20" ht="15.95" customHeight="1" x14ac:dyDescent="0.15">
      <c r="A349" s="176"/>
      <c r="B349" s="177"/>
      <c r="C349" s="178"/>
      <c r="D349" s="178"/>
      <c r="E349" s="178"/>
      <c r="F349" s="179"/>
      <c r="G349" s="180"/>
      <c r="H349" s="181"/>
      <c r="I349" s="182"/>
      <c r="J349" s="434">
        <f t="shared" si="29"/>
        <v>0</v>
      </c>
      <c r="K349" s="435"/>
      <c r="L349" s="418">
        <f t="shared" si="28"/>
        <v>0</v>
      </c>
      <c r="M349" s="419"/>
      <c r="N349" s="419"/>
      <c r="O349" s="182"/>
      <c r="P349" s="421">
        <f t="shared" si="31"/>
        <v>0</v>
      </c>
      <c r="Q349" s="417"/>
      <c r="R349" s="418">
        <f t="shared" si="30"/>
        <v>0</v>
      </c>
      <c r="S349" s="419"/>
      <c r="T349" s="419"/>
    </row>
    <row r="350" spans="1:20" ht="15.95" customHeight="1" x14ac:dyDescent="0.15">
      <c r="A350" s="162"/>
      <c r="B350" s="163"/>
      <c r="C350" s="164"/>
      <c r="D350" s="164"/>
      <c r="E350" s="164"/>
      <c r="F350" s="165"/>
      <c r="G350" s="166"/>
      <c r="H350" s="167"/>
      <c r="I350" s="168"/>
      <c r="J350" s="397">
        <f t="shared" si="29"/>
        <v>0</v>
      </c>
      <c r="K350" s="398"/>
      <c r="L350" s="399">
        <f t="shared" si="28"/>
        <v>0</v>
      </c>
      <c r="M350" s="400"/>
      <c r="N350" s="400"/>
      <c r="O350" s="168"/>
      <c r="P350" s="402">
        <f t="shared" si="31"/>
        <v>0</v>
      </c>
      <c r="Q350" s="398"/>
      <c r="R350" s="399">
        <f t="shared" si="30"/>
        <v>0</v>
      </c>
      <c r="S350" s="400"/>
      <c r="T350" s="400"/>
    </row>
    <row r="351" spans="1:20" ht="15.95" customHeight="1" x14ac:dyDescent="0.15">
      <c r="A351" s="162"/>
      <c r="B351" s="163"/>
      <c r="C351" s="164"/>
      <c r="D351" s="164"/>
      <c r="E351" s="164"/>
      <c r="F351" s="165"/>
      <c r="G351" s="166"/>
      <c r="H351" s="167"/>
      <c r="I351" s="168"/>
      <c r="J351" s="397">
        <f t="shared" si="29"/>
        <v>0</v>
      </c>
      <c r="K351" s="398"/>
      <c r="L351" s="399">
        <f t="shared" si="28"/>
        <v>0</v>
      </c>
      <c r="M351" s="400"/>
      <c r="N351" s="400"/>
      <c r="O351" s="168"/>
      <c r="P351" s="402">
        <f t="shared" si="31"/>
        <v>0</v>
      </c>
      <c r="Q351" s="398"/>
      <c r="R351" s="399">
        <f t="shared" si="30"/>
        <v>0</v>
      </c>
      <c r="S351" s="400"/>
      <c r="T351" s="400"/>
    </row>
    <row r="352" spans="1:20" ht="15.95" customHeight="1" x14ac:dyDescent="0.15">
      <c r="A352" s="162"/>
      <c r="B352" s="163"/>
      <c r="C352" s="164"/>
      <c r="D352" s="164"/>
      <c r="E352" s="164"/>
      <c r="F352" s="165"/>
      <c r="G352" s="166"/>
      <c r="H352" s="167"/>
      <c r="I352" s="168"/>
      <c r="J352" s="397">
        <f t="shared" si="29"/>
        <v>0</v>
      </c>
      <c r="K352" s="398"/>
      <c r="L352" s="399">
        <f t="shared" si="28"/>
        <v>0</v>
      </c>
      <c r="M352" s="400"/>
      <c r="N352" s="400"/>
      <c r="O352" s="168"/>
      <c r="P352" s="402">
        <f t="shared" si="31"/>
        <v>0</v>
      </c>
      <c r="Q352" s="398"/>
      <c r="R352" s="399">
        <f t="shared" si="30"/>
        <v>0</v>
      </c>
      <c r="S352" s="400"/>
      <c r="T352" s="400"/>
    </row>
    <row r="353" spans="1:20" ht="15.95" customHeight="1" x14ac:dyDescent="0.15">
      <c r="A353" s="169"/>
      <c r="B353" s="170"/>
      <c r="C353" s="171"/>
      <c r="D353" s="171"/>
      <c r="E353" s="171"/>
      <c r="F353" s="172"/>
      <c r="G353" s="173"/>
      <c r="H353" s="174"/>
      <c r="I353" s="175"/>
      <c r="J353" s="422">
        <f t="shared" si="29"/>
        <v>0</v>
      </c>
      <c r="K353" s="423"/>
      <c r="L353" s="424">
        <f t="shared" si="28"/>
        <v>0</v>
      </c>
      <c r="M353" s="425"/>
      <c r="N353" s="425"/>
      <c r="O353" s="175"/>
      <c r="P353" s="427">
        <f t="shared" si="31"/>
        <v>0</v>
      </c>
      <c r="Q353" s="423"/>
      <c r="R353" s="424">
        <f t="shared" si="30"/>
        <v>0</v>
      </c>
      <c r="S353" s="425"/>
      <c r="T353" s="425"/>
    </row>
    <row r="354" spans="1:20" ht="15.95" customHeight="1" x14ac:dyDescent="0.15">
      <c r="A354" s="176"/>
      <c r="B354" s="177"/>
      <c r="C354" s="178"/>
      <c r="D354" s="178"/>
      <c r="E354" s="178"/>
      <c r="F354" s="179"/>
      <c r="G354" s="180"/>
      <c r="H354" s="181"/>
      <c r="I354" s="182"/>
      <c r="J354" s="434">
        <f t="shared" si="29"/>
        <v>0</v>
      </c>
      <c r="K354" s="435"/>
      <c r="L354" s="418">
        <f t="shared" si="28"/>
        <v>0</v>
      </c>
      <c r="M354" s="419"/>
      <c r="N354" s="419"/>
      <c r="O354" s="182"/>
      <c r="P354" s="421">
        <f t="shared" si="31"/>
        <v>0</v>
      </c>
      <c r="Q354" s="417"/>
      <c r="R354" s="418">
        <f t="shared" si="30"/>
        <v>0</v>
      </c>
      <c r="S354" s="419"/>
      <c r="T354" s="419"/>
    </row>
    <row r="355" spans="1:20" ht="15.95" customHeight="1" x14ac:dyDescent="0.15">
      <c r="A355" s="162"/>
      <c r="B355" s="163"/>
      <c r="C355" s="164"/>
      <c r="D355" s="164"/>
      <c r="E355" s="164"/>
      <c r="F355" s="165"/>
      <c r="G355" s="166"/>
      <c r="H355" s="167"/>
      <c r="I355" s="168"/>
      <c r="J355" s="397">
        <f t="shared" si="29"/>
        <v>0</v>
      </c>
      <c r="K355" s="398"/>
      <c r="L355" s="399">
        <f t="shared" si="28"/>
        <v>0</v>
      </c>
      <c r="M355" s="400"/>
      <c r="N355" s="400"/>
      <c r="O355" s="168"/>
      <c r="P355" s="402">
        <f t="shared" si="31"/>
        <v>0</v>
      </c>
      <c r="Q355" s="398"/>
      <c r="R355" s="399">
        <f t="shared" si="30"/>
        <v>0</v>
      </c>
      <c r="S355" s="400"/>
      <c r="T355" s="400"/>
    </row>
    <row r="356" spans="1:20" ht="15.95" customHeight="1" x14ac:dyDescent="0.15">
      <c r="A356" s="162"/>
      <c r="B356" s="163"/>
      <c r="C356" s="164"/>
      <c r="D356" s="164"/>
      <c r="E356" s="164"/>
      <c r="F356" s="165"/>
      <c r="G356" s="166"/>
      <c r="H356" s="167"/>
      <c r="I356" s="168"/>
      <c r="J356" s="397">
        <f t="shared" si="29"/>
        <v>0</v>
      </c>
      <c r="K356" s="398"/>
      <c r="L356" s="399">
        <f t="shared" si="28"/>
        <v>0</v>
      </c>
      <c r="M356" s="400"/>
      <c r="N356" s="400"/>
      <c r="O356" s="168"/>
      <c r="P356" s="402">
        <f t="shared" si="31"/>
        <v>0</v>
      </c>
      <c r="Q356" s="398"/>
      <c r="R356" s="399">
        <f t="shared" si="30"/>
        <v>0</v>
      </c>
      <c r="S356" s="400"/>
      <c r="T356" s="400"/>
    </row>
    <row r="357" spans="1:20" ht="15.95" customHeight="1" x14ac:dyDescent="0.15">
      <c r="A357" s="162"/>
      <c r="B357" s="163"/>
      <c r="C357" s="164"/>
      <c r="D357" s="164"/>
      <c r="E357" s="164"/>
      <c r="F357" s="165"/>
      <c r="G357" s="166"/>
      <c r="H357" s="167"/>
      <c r="I357" s="168"/>
      <c r="J357" s="397">
        <f t="shared" si="29"/>
        <v>0</v>
      </c>
      <c r="K357" s="398"/>
      <c r="L357" s="399">
        <f t="shared" si="28"/>
        <v>0</v>
      </c>
      <c r="M357" s="400"/>
      <c r="N357" s="400"/>
      <c r="O357" s="168"/>
      <c r="P357" s="402">
        <f t="shared" si="31"/>
        <v>0</v>
      </c>
      <c r="Q357" s="398"/>
      <c r="R357" s="399">
        <f t="shared" si="30"/>
        <v>0</v>
      </c>
      <c r="S357" s="400"/>
      <c r="T357" s="400"/>
    </row>
    <row r="358" spans="1:20" ht="15.95" customHeight="1" x14ac:dyDescent="0.15">
      <c r="A358" s="169"/>
      <c r="B358" s="170"/>
      <c r="C358" s="171"/>
      <c r="D358" s="171"/>
      <c r="E358" s="171"/>
      <c r="F358" s="172"/>
      <c r="G358" s="173"/>
      <c r="H358" s="174"/>
      <c r="I358" s="175"/>
      <c r="J358" s="422">
        <f t="shared" si="29"/>
        <v>0</v>
      </c>
      <c r="K358" s="423"/>
      <c r="L358" s="424">
        <f t="shared" si="28"/>
        <v>0</v>
      </c>
      <c r="M358" s="425"/>
      <c r="N358" s="425"/>
      <c r="O358" s="175"/>
      <c r="P358" s="427">
        <f t="shared" si="31"/>
        <v>0</v>
      </c>
      <c r="Q358" s="423"/>
      <c r="R358" s="424">
        <f t="shared" si="30"/>
        <v>0</v>
      </c>
      <c r="S358" s="425"/>
      <c r="T358" s="425"/>
    </row>
    <row r="359" spans="1:20" ht="15.95" customHeight="1" x14ac:dyDescent="0.15">
      <c r="A359" s="176"/>
      <c r="B359" s="177"/>
      <c r="C359" s="178"/>
      <c r="D359" s="178"/>
      <c r="E359" s="178"/>
      <c r="F359" s="179"/>
      <c r="G359" s="180"/>
      <c r="H359" s="181"/>
      <c r="I359" s="182"/>
      <c r="J359" s="434">
        <f t="shared" si="29"/>
        <v>0</v>
      </c>
      <c r="K359" s="435"/>
      <c r="L359" s="418">
        <f t="shared" si="28"/>
        <v>0</v>
      </c>
      <c r="M359" s="419"/>
      <c r="N359" s="419"/>
      <c r="O359" s="182"/>
      <c r="P359" s="421">
        <f t="shared" si="31"/>
        <v>0</v>
      </c>
      <c r="Q359" s="417"/>
      <c r="R359" s="418">
        <f t="shared" si="30"/>
        <v>0</v>
      </c>
      <c r="S359" s="419"/>
      <c r="T359" s="419"/>
    </row>
    <row r="360" spans="1:20" ht="15.95" customHeight="1" x14ac:dyDescent="0.15">
      <c r="A360" s="162"/>
      <c r="B360" s="163"/>
      <c r="C360" s="164"/>
      <c r="D360" s="164"/>
      <c r="E360" s="164"/>
      <c r="F360" s="165"/>
      <c r="G360" s="166"/>
      <c r="H360" s="167"/>
      <c r="I360" s="168"/>
      <c r="J360" s="397">
        <f t="shared" si="29"/>
        <v>0</v>
      </c>
      <c r="K360" s="398"/>
      <c r="L360" s="399">
        <f t="shared" si="28"/>
        <v>0</v>
      </c>
      <c r="M360" s="400"/>
      <c r="N360" s="400"/>
      <c r="O360" s="168"/>
      <c r="P360" s="402">
        <f t="shared" si="31"/>
        <v>0</v>
      </c>
      <c r="Q360" s="398"/>
      <c r="R360" s="399">
        <f t="shared" si="30"/>
        <v>0</v>
      </c>
      <c r="S360" s="400"/>
      <c r="T360" s="400"/>
    </row>
    <row r="361" spans="1:20" ht="15.95" customHeight="1" x14ac:dyDescent="0.15">
      <c r="A361" s="162"/>
      <c r="B361" s="163"/>
      <c r="C361" s="164"/>
      <c r="D361" s="164"/>
      <c r="E361" s="164"/>
      <c r="F361" s="165"/>
      <c r="G361" s="166"/>
      <c r="H361" s="167"/>
      <c r="I361" s="168"/>
      <c r="J361" s="397">
        <f t="shared" si="29"/>
        <v>0</v>
      </c>
      <c r="K361" s="398"/>
      <c r="L361" s="399">
        <f t="shared" si="28"/>
        <v>0</v>
      </c>
      <c r="M361" s="400"/>
      <c r="N361" s="400"/>
      <c r="O361" s="168"/>
      <c r="P361" s="402">
        <f t="shared" si="31"/>
        <v>0</v>
      </c>
      <c r="Q361" s="398"/>
      <c r="R361" s="399">
        <f t="shared" si="30"/>
        <v>0</v>
      </c>
      <c r="S361" s="400"/>
      <c r="T361" s="400"/>
    </row>
    <row r="362" spans="1:20" ht="15.95" customHeight="1" x14ac:dyDescent="0.15">
      <c r="A362" s="162"/>
      <c r="B362" s="163"/>
      <c r="C362" s="164"/>
      <c r="D362" s="164"/>
      <c r="E362" s="164"/>
      <c r="F362" s="165"/>
      <c r="G362" s="166"/>
      <c r="H362" s="167"/>
      <c r="I362" s="168"/>
      <c r="J362" s="397">
        <f t="shared" si="29"/>
        <v>0</v>
      </c>
      <c r="K362" s="398"/>
      <c r="L362" s="399">
        <f t="shared" si="28"/>
        <v>0</v>
      </c>
      <c r="M362" s="400"/>
      <c r="N362" s="400"/>
      <c r="O362" s="168"/>
      <c r="P362" s="402">
        <f t="shared" si="31"/>
        <v>0</v>
      </c>
      <c r="Q362" s="398"/>
      <c r="R362" s="399">
        <f t="shared" si="30"/>
        <v>0</v>
      </c>
      <c r="S362" s="400"/>
      <c r="T362" s="400"/>
    </row>
    <row r="363" spans="1:20" ht="15.95" customHeight="1" x14ac:dyDescent="0.15">
      <c r="A363" s="169"/>
      <c r="B363" s="170"/>
      <c r="C363" s="171"/>
      <c r="D363" s="171"/>
      <c r="E363" s="171"/>
      <c r="F363" s="172"/>
      <c r="G363" s="173"/>
      <c r="H363" s="174"/>
      <c r="I363" s="175"/>
      <c r="J363" s="422">
        <f t="shared" si="29"/>
        <v>0</v>
      </c>
      <c r="K363" s="423"/>
      <c r="L363" s="424">
        <f t="shared" si="28"/>
        <v>0</v>
      </c>
      <c r="M363" s="425"/>
      <c r="N363" s="425"/>
      <c r="O363" s="175"/>
      <c r="P363" s="427">
        <f t="shared" si="31"/>
        <v>0</v>
      </c>
      <c r="Q363" s="423"/>
      <c r="R363" s="424">
        <f t="shared" si="30"/>
        <v>0</v>
      </c>
      <c r="S363" s="425"/>
      <c r="T363" s="425"/>
    </row>
    <row r="364" spans="1:20" ht="15.95" customHeight="1" x14ac:dyDescent="0.15">
      <c r="A364" s="176"/>
      <c r="B364" s="177"/>
      <c r="C364" s="178"/>
      <c r="D364" s="178"/>
      <c r="E364" s="178"/>
      <c r="F364" s="179"/>
      <c r="G364" s="180"/>
      <c r="H364" s="181"/>
      <c r="I364" s="182"/>
      <c r="J364" s="434">
        <f t="shared" si="29"/>
        <v>0</v>
      </c>
      <c r="K364" s="435"/>
      <c r="L364" s="418">
        <f t="shared" si="28"/>
        <v>0</v>
      </c>
      <c r="M364" s="419"/>
      <c r="N364" s="419"/>
      <c r="O364" s="182"/>
      <c r="P364" s="421">
        <f t="shared" si="31"/>
        <v>0</v>
      </c>
      <c r="Q364" s="417"/>
      <c r="R364" s="418">
        <f t="shared" si="30"/>
        <v>0</v>
      </c>
      <c r="S364" s="419"/>
      <c r="T364" s="419"/>
    </row>
    <row r="365" spans="1:20" ht="15.95" customHeight="1" x14ac:dyDescent="0.15">
      <c r="A365" s="162"/>
      <c r="B365" s="163"/>
      <c r="C365" s="164"/>
      <c r="D365" s="164"/>
      <c r="E365" s="164"/>
      <c r="F365" s="165"/>
      <c r="G365" s="166"/>
      <c r="H365" s="167"/>
      <c r="I365" s="168"/>
      <c r="J365" s="397">
        <f t="shared" si="29"/>
        <v>0</v>
      </c>
      <c r="K365" s="398"/>
      <c r="L365" s="399">
        <f t="shared" si="28"/>
        <v>0</v>
      </c>
      <c r="M365" s="400"/>
      <c r="N365" s="400"/>
      <c r="O365" s="168"/>
      <c r="P365" s="402">
        <f t="shared" si="31"/>
        <v>0</v>
      </c>
      <c r="Q365" s="398"/>
      <c r="R365" s="399">
        <f t="shared" si="30"/>
        <v>0</v>
      </c>
      <c r="S365" s="400"/>
      <c r="T365" s="400"/>
    </row>
    <row r="366" spans="1:20" ht="15.95" customHeight="1" x14ac:dyDescent="0.15">
      <c r="A366" s="162"/>
      <c r="B366" s="163"/>
      <c r="C366" s="164"/>
      <c r="D366" s="164"/>
      <c r="E366" s="164"/>
      <c r="F366" s="165"/>
      <c r="G366" s="166"/>
      <c r="H366" s="167"/>
      <c r="I366" s="168"/>
      <c r="J366" s="397">
        <f t="shared" si="29"/>
        <v>0</v>
      </c>
      <c r="K366" s="398"/>
      <c r="L366" s="399">
        <f t="shared" si="28"/>
        <v>0</v>
      </c>
      <c r="M366" s="400"/>
      <c r="N366" s="400"/>
      <c r="O366" s="168"/>
      <c r="P366" s="402">
        <f t="shared" si="31"/>
        <v>0</v>
      </c>
      <c r="Q366" s="398"/>
      <c r="R366" s="399">
        <f t="shared" si="30"/>
        <v>0</v>
      </c>
      <c r="S366" s="400"/>
      <c r="T366" s="400"/>
    </row>
    <row r="367" spans="1:20" ht="15.95" customHeight="1" x14ac:dyDescent="0.15">
      <c r="A367" s="162"/>
      <c r="B367" s="163"/>
      <c r="C367" s="164"/>
      <c r="D367" s="164"/>
      <c r="E367" s="164"/>
      <c r="F367" s="165"/>
      <c r="G367" s="166"/>
      <c r="H367" s="167"/>
      <c r="I367" s="168"/>
      <c r="J367" s="397">
        <f t="shared" si="29"/>
        <v>0</v>
      </c>
      <c r="K367" s="398"/>
      <c r="L367" s="399">
        <f t="shared" si="28"/>
        <v>0</v>
      </c>
      <c r="M367" s="400"/>
      <c r="N367" s="400"/>
      <c r="O367" s="168"/>
      <c r="P367" s="402">
        <f t="shared" si="31"/>
        <v>0</v>
      </c>
      <c r="Q367" s="398"/>
      <c r="R367" s="399">
        <f t="shared" si="30"/>
        <v>0</v>
      </c>
      <c r="S367" s="400"/>
      <c r="T367" s="400"/>
    </row>
    <row r="368" spans="1:20" ht="15.95" customHeight="1" x14ac:dyDescent="0.15">
      <c r="A368" s="169"/>
      <c r="B368" s="170"/>
      <c r="C368" s="171"/>
      <c r="D368" s="171"/>
      <c r="E368" s="171"/>
      <c r="F368" s="172"/>
      <c r="G368" s="173"/>
      <c r="H368" s="174"/>
      <c r="I368" s="175"/>
      <c r="J368" s="422">
        <f t="shared" si="29"/>
        <v>0</v>
      </c>
      <c r="K368" s="423"/>
      <c r="L368" s="424">
        <f t="shared" si="28"/>
        <v>0</v>
      </c>
      <c r="M368" s="425"/>
      <c r="N368" s="425"/>
      <c r="O368" s="175"/>
      <c r="P368" s="427">
        <f t="shared" si="31"/>
        <v>0</v>
      </c>
      <c r="Q368" s="423"/>
      <c r="R368" s="424">
        <f t="shared" si="30"/>
        <v>0</v>
      </c>
      <c r="S368" s="425"/>
      <c r="T368" s="425"/>
    </row>
    <row r="369" spans="1:20" ht="15.95" customHeight="1" x14ac:dyDescent="0.15">
      <c r="A369" s="176"/>
      <c r="B369" s="177"/>
      <c r="C369" s="178"/>
      <c r="D369" s="178"/>
      <c r="E369" s="178"/>
      <c r="F369" s="179"/>
      <c r="G369" s="180"/>
      <c r="H369" s="181"/>
      <c r="I369" s="182"/>
      <c r="J369" s="434">
        <f t="shared" si="29"/>
        <v>0</v>
      </c>
      <c r="K369" s="435"/>
      <c r="L369" s="418">
        <f t="shared" si="28"/>
        <v>0</v>
      </c>
      <c r="M369" s="419"/>
      <c r="N369" s="419"/>
      <c r="O369" s="182"/>
      <c r="P369" s="421">
        <f t="shared" si="31"/>
        <v>0</v>
      </c>
      <c r="Q369" s="417"/>
      <c r="R369" s="418">
        <f t="shared" si="30"/>
        <v>0</v>
      </c>
      <c r="S369" s="419"/>
      <c r="T369" s="419"/>
    </row>
    <row r="370" spans="1:20" ht="15.95" customHeight="1" x14ac:dyDescent="0.15">
      <c r="A370" s="162"/>
      <c r="B370" s="163"/>
      <c r="C370" s="164"/>
      <c r="D370" s="164"/>
      <c r="E370" s="164"/>
      <c r="F370" s="165"/>
      <c r="G370" s="166"/>
      <c r="H370" s="167"/>
      <c r="I370" s="168"/>
      <c r="J370" s="397">
        <f t="shared" si="29"/>
        <v>0</v>
      </c>
      <c r="K370" s="398"/>
      <c r="L370" s="399">
        <f t="shared" si="28"/>
        <v>0</v>
      </c>
      <c r="M370" s="400"/>
      <c r="N370" s="400"/>
      <c r="O370" s="168"/>
      <c r="P370" s="402">
        <f t="shared" si="31"/>
        <v>0</v>
      </c>
      <c r="Q370" s="398"/>
      <c r="R370" s="399">
        <f t="shared" si="30"/>
        <v>0</v>
      </c>
      <c r="S370" s="400"/>
      <c r="T370" s="400"/>
    </row>
    <row r="371" spans="1:20" ht="15.95" customHeight="1" x14ac:dyDescent="0.15">
      <c r="A371" s="162"/>
      <c r="B371" s="163"/>
      <c r="C371" s="164"/>
      <c r="D371" s="164"/>
      <c r="E371" s="164"/>
      <c r="F371" s="165"/>
      <c r="G371" s="166"/>
      <c r="H371" s="167"/>
      <c r="I371" s="168"/>
      <c r="J371" s="397">
        <f t="shared" si="29"/>
        <v>0</v>
      </c>
      <c r="K371" s="398"/>
      <c r="L371" s="399">
        <f t="shared" si="28"/>
        <v>0</v>
      </c>
      <c r="M371" s="400"/>
      <c r="N371" s="400"/>
      <c r="O371" s="168"/>
      <c r="P371" s="402">
        <f t="shared" si="31"/>
        <v>0</v>
      </c>
      <c r="Q371" s="398"/>
      <c r="R371" s="399">
        <f t="shared" si="30"/>
        <v>0</v>
      </c>
      <c r="S371" s="400"/>
      <c r="T371" s="400"/>
    </row>
    <row r="372" spans="1:20" ht="15.95" customHeight="1" x14ac:dyDescent="0.15">
      <c r="A372" s="162"/>
      <c r="B372" s="163"/>
      <c r="C372" s="164"/>
      <c r="D372" s="164"/>
      <c r="E372" s="164"/>
      <c r="F372" s="165"/>
      <c r="G372" s="166"/>
      <c r="H372" s="167"/>
      <c r="I372" s="168"/>
      <c r="J372" s="397">
        <f t="shared" si="29"/>
        <v>0</v>
      </c>
      <c r="K372" s="398"/>
      <c r="L372" s="399">
        <f t="shared" si="28"/>
        <v>0</v>
      </c>
      <c r="M372" s="400"/>
      <c r="N372" s="400"/>
      <c r="O372" s="168"/>
      <c r="P372" s="402">
        <f t="shared" si="31"/>
        <v>0</v>
      </c>
      <c r="Q372" s="398"/>
      <c r="R372" s="399">
        <f t="shared" si="30"/>
        <v>0</v>
      </c>
      <c r="S372" s="400"/>
      <c r="T372" s="400"/>
    </row>
    <row r="373" spans="1:20" ht="15.95" customHeight="1" x14ac:dyDescent="0.15">
      <c r="A373" s="169"/>
      <c r="B373" s="170"/>
      <c r="C373" s="171"/>
      <c r="D373" s="171"/>
      <c r="E373" s="171"/>
      <c r="F373" s="172"/>
      <c r="G373" s="173"/>
      <c r="H373" s="174"/>
      <c r="I373" s="175"/>
      <c r="J373" s="422">
        <f t="shared" si="29"/>
        <v>0</v>
      </c>
      <c r="K373" s="423"/>
      <c r="L373" s="424">
        <f t="shared" si="28"/>
        <v>0</v>
      </c>
      <c r="M373" s="425"/>
      <c r="N373" s="425"/>
      <c r="O373" s="175"/>
      <c r="P373" s="427">
        <f t="shared" si="31"/>
        <v>0</v>
      </c>
      <c r="Q373" s="423"/>
      <c r="R373" s="424">
        <f t="shared" si="30"/>
        <v>0</v>
      </c>
      <c r="S373" s="425"/>
      <c r="T373" s="425"/>
    </row>
    <row r="374" spans="1:20" ht="15.95" customHeight="1" x14ac:dyDescent="0.15">
      <c r="A374" s="176"/>
      <c r="B374" s="177"/>
      <c r="C374" s="178"/>
      <c r="D374" s="178"/>
      <c r="E374" s="178"/>
      <c r="F374" s="179"/>
      <c r="G374" s="180"/>
      <c r="H374" s="181"/>
      <c r="I374" s="182"/>
      <c r="J374" s="434">
        <f t="shared" si="29"/>
        <v>0</v>
      </c>
      <c r="K374" s="435"/>
      <c r="L374" s="418">
        <f t="shared" si="28"/>
        <v>0</v>
      </c>
      <c r="M374" s="419"/>
      <c r="N374" s="419"/>
      <c r="O374" s="182"/>
      <c r="P374" s="421">
        <f t="shared" si="31"/>
        <v>0</v>
      </c>
      <c r="Q374" s="417"/>
      <c r="R374" s="418">
        <f t="shared" si="30"/>
        <v>0</v>
      </c>
      <c r="S374" s="419"/>
      <c r="T374" s="419"/>
    </row>
    <row r="375" spans="1:20" ht="15.95" customHeight="1" x14ac:dyDescent="0.15">
      <c r="A375" s="162"/>
      <c r="B375" s="163"/>
      <c r="C375" s="164"/>
      <c r="D375" s="164"/>
      <c r="E375" s="164"/>
      <c r="F375" s="165"/>
      <c r="G375" s="166"/>
      <c r="H375" s="167"/>
      <c r="I375" s="168"/>
      <c r="J375" s="397">
        <f t="shared" si="29"/>
        <v>0</v>
      </c>
      <c r="K375" s="398"/>
      <c r="L375" s="399">
        <f t="shared" si="28"/>
        <v>0</v>
      </c>
      <c r="M375" s="400"/>
      <c r="N375" s="400"/>
      <c r="O375" s="168"/>
      <c r="P375" s="402">
        <f t="shared" si="31"/>
        <v>0</v>
      </c>
      <c r="Q375" s="398"/>
      <c r="R375" s="399">
        <f t="shared" si="30"/>
        <v>0</v>
      </c>
      <c r="S375" s="400"/>
      <c r="T375" s="400"/>
    </row>
    <row r="376" spans="1:20" ht="15.95" customHeight="1" x14ac:dyDescent="0.15">
      <c r="A376" s="162"/>
      <c r="B376" s="163"/>
      <c r="C376" s="164"/>
      <c r="D376" s="164"/>
      <c r="E376" s="164"/>
      <c r="F376" s="165"/>
      <c r="G376" s="166"/>
      <c r="H376" s="167"/>
      <c r="I376" s="168"/>
      <c r="J376" s="397">
        <f t="shared" si="29"/>
        <v>0</v>
      </c>
      <c r="K376" s="398"/>
      <c r="L376" s="399">
        <f t="shared" si="28"/>
        <v>0</v>
      </c>
      <c r="M376" s="400"/>
      <c r="N376" s="400"/>
      <c r="O376" s="168"/>
      <c r="P376" s="402">
        <f t="shared" si="31"/>
        <v>0</v>
      </c>
      <c r="Q376" s="398"/>
      <c r="R376" s="399">
        <f t="shared" si="30"/>
        <v>0</v>
      </c>
      <c r="S376" s="400"/>
      <c r="T376" s="400"/>
    </row>
    <row r="377" spans="1:20" ht="15.95" customHeight="1" x14ac:dyDescent="0.15">
      <c r="A377" s="162"/>
      <c r="B377" s="163"/>
      <c r="C377" s="164"/>
      <c r="D377" s="164"/>
      <c r="E377" s="164"/>
      <c r="F377" s="165"/>
      <c r="G377" s="166"/>
      <c r="H377" s="167"/>
      <c r="I377" s="168"/>
      <c r="J377" s="397">
        <f t="shared" si="29"/>
        <v>0</v>
      </c>
      <c r="K377" s="398"/>
      <c r="L377" s="399">
        <f t="shared" si="28"/>
        <v>0</v>
      </c>
      <c r="M377" s="400"/>
      <c r="N377" s="400"/>
      <c r="O377" s="168"/>
      <c r="P377" s="402">
        <f t="shared" si="31"/>
        <v>0</v>
      </c>
      <c r="Q377" s="398"/>
      <c r="R377" s="399">
        <f t="shared" si="30"/>
        <v>0</v>
      </c>
      <c r="S377" s="400"/>
      <c r="T377" s="400"/>
    </row>
    <row r="378" spans="1:20" ht="15.95" customHeight="1" x14ac:dyDescent="0.15">
      <c r="A378" s="169"/>
      <c r="B378" s="170"/>
      <c r="C378" s="171"/>
      <c r="D378" s="171"/>
      <c r="E378" s="171"/>
      <c r="F378" s="172"/>
      <c r="G378" s="173"/>
      <c r="H378" s="174"/>
      <c r="I378" s="175"/>
      <c r="J378" s="422">
        <f t="shared" si="29"/>
        <v>0</v>
      </c>
      <c r="K378" s="423"/>
      <c r="L378" s="424">
        <f t="shared" si="28"/>
        <v>0</v>
      </c>
      <c r="M378" s="425"/>
      <c r="N378" s="425"/>
      <c r="O378" s="175"/>
      <c r="P378" s="427">
        <f t="shared" si="31"/>
        <v>0</v>
      </c>
      <c r="Q378" s="423"/>
      <c r="R378" s="424">
        <f t="shared" si="30"/>
        <v>0</v>
      </c>
      <c r="S378" s="425"/>
      <c r="T378" s="425"/>
    </row>
    <row r="379" spans="1:20" ht="15.95" customHeight="1" x14ac:dyDescent="0.15">
      <c r="A379" s="176"/>
      <c r="B379" s="177"/>
      <c r="C379" s="178"/>
      <c r="D379" s="178"/>
      <c r="E379" s="178"/>
      <c r="F379" s="179"/>
      <c r="G379" s="180"/>
      <c r="H379" s="181"/>
      <c r="I379" s="182"/>
      <c r="J379" s="434">
        <f t="shared" si="29"/>
        <v>0</v>
      </c>
      <c r="K379" s="435"/>
      <c r="L379" s="418">
        <f t="shared" si="28"/>
        <v>0</v>
      </c>
      <c r="M379" s="419"/>
      <c r="N379" s="419"/>
      <c r="O379" s="182"/>
      <c r="P379" s="421">
        <f t="shared" si="31"/>
        <v>0</v>
      </c>
      <c r="Q379" s="417"/>
      <c r="R379" s="418">
        <f t="shared" si="30"/>
        <v>0</v>
      </c>
      <c r="S379" s="419"/>
      <c r="T379" s="419"/>
    </row>
    <row r="380" spans="1:20" ht="15.95" customHeight="1" x14ac:dyDescent="0.15">
      <c r="A380" s="162"/>
      <c r="B380" s="163"/>
      <c r="C380" s="164"/>
      <c r="D380" s="164"/>
      <c r="E380" s="164"/>
      <c r="F380" s="165"/>
      <c r="G380" s="166"/>
      <c r="H380" s="167"/>
      <c r="I380" s="168"/>
      <c r="J380" s="397">
        <f t="shared" si="29"/>
        <v>0</v>
      </c>
      <c r="K380" s="398"/>
      <c r="L380" s="399">
        <f t="shared" si="28"/>
        <v>0</v>
      </c>
      <c r="M380" s="400"/>
      <c r="N380" s="400"/>
      <c r="O380" s="168"/>
      <c r="P380" s="402">
        <f t="shared" si="31"/>
        <v>0</v>
      </c>
      <c r="Q380" s="398"/>
      <c r="R380" s="399">
        <f t="shared" si="30"/>
        <v>0</v>
      </c>
      <c r="S380" s="400"/>
      <c r="T380" s="400"/>
    </row>
    <row r="381" spans="1:20" ht="15.95" customHeight="1" x14ac:dyDescent="0.15">
      <c r="A381" s="162"/>
      <c r="B381" s="163"/>
      <c r="C381" s="164"/>
      <c r="D381" s="164"/>
      <c r="E381" s="164"/>
      <c r="F381" s="165"/>
      <c r="G381" s="166"/>
      <c r="H381" s="167"/>
      <c r="I381" s="168"/>
      <c r="J381" s="397">
        <f t="shared" si="29"/>
        <v>0</v>
      </c>
      <c r="K381" s="398"/>
      <c r="L381" s="399">
        <f t="shared" si="28"/>
        <v>0</v>
      </c>
      <c r="M381" s="400"/>
      <c r="N381" s="400"/>
      <c r="O381" s="168"/>
      <c r="P381" s="402">
        <f t="shared" si="31"/>
        <v>0</v>
      </c>
      <c r="Q381" s="398"/>
      <c r="R381" s="399">
        <f t="shared" si="30"/>
        <v>0</v>
      </c>
      <c r="S381" s="400"/>
      <c r="T381" s="400"/>
    </row>
    <row r="382" spans="1:20" ht="15.95" customHeight="1" x14ac:dyDescent="0.15">
      <c r="A382" s="162"/>
      <c r="B382" s="163"/>
      <c r="C382" s="164"/>
      <c r="D382" s="164"/>
      <c r="E382" s="164"/>
      <c r="F382" s="165"/>
      <c r="G382" s="166"/>
      <c r="H382" s="167"/>
      <c r="I382" s="168"/>
      <c r="J382" s="397">
        <f t="shared" si="29"/>
        <v>0</v>
      </c>
      <c r="K382" s="398"/>
      <c r="L382" s="399">
        <f t="shared" si="28"/>
        <v>0</v>
      </c>
      <c r="M382" s="400"/>
      <c r="N382" s="400"/>
      <c r="O382" s="168"/>
      <c r="P382" s="402">
        <f t="shared" si="31"/>
        <v>0</v>
      </c>
      <c r="Q382" s="398"/>
      <c r="R382" s="399">
        <f t="shared" si="30"/>
        <v>0</v>
      </c>
      <c r="S382" s="400"/>
      <c r="T382" s="400"/>
    </row>
    <row r="383" spans="1:20" ht="15.95" customHeight="1" thickBot="1" x14ac:dyDescent="0.2">
      <c r="A383" s="183"/>
      <c r="B383" s="184"/>
      <c r="C383" s="185"/>
      <c r="D383" s="185"/>
      <c r="E383" s="185"/>
      <c r="F383" s="196"/>
      <c r="G383" s="197"/>
      <c r="H383" s="186"/>
      <c r="I383" s="187"/>
      <c r="J383" s="428">
        <f t="shared" si="29"/>
        <v>0</v>
      </c>
      <c r="K383" s="429"/>
      <c r="L383" s="430">
        <f t="shared" si="28"/>
        <v>0</v>
      </c>
      <c r="M383" s="431"/>
      <c r="N383" s="431"/>
      <c r="O383" s="187"/>
      <c r="P383" s="433">
        <f t="shared" si="31"/>
        <v>0</v>
      </c>
      <c r="Q383" s="429"/>
      <c r="R383" s="430">
        <f t="shared" si="30"/>
        <v>0</v>
      </c>
      <c r="S383" s="431"/>
      <c r="T383" s="431"/>
    </row>
    <row r="384" spans="1:20" ht="15.95" customHeight="1" x14ac:dyDescent="0.15">
      <c r="J384" s="191">
        <v>8</v>
      </c>
    </row>
    <row r="385" spans="1:20" s="146" customFormat="1" ht="24" customHeight="1" thickBot="1" x14ac:dyDescent="0.3">
      <c r="B385" s="195"/>
      <c r="H385" s="192"/>
      <c r="I385" s="192"/>
      <c r="J385" s="148"/>
      <c r="L385" s="104"/>
      <c r="O385" s="192"/>
      <c r="P385" s="148"/>
      <c r="S385" s="193"/>
    </row>
    <row r="386" spans="1:20" ht="15.95" customHeight="1" thickTop="1" thickBot="1" x14ac:dyDescent="0.2">
      <c r="A386" s="152" t="s">
        <v>115</v>
      </c>
      <c r="B386" s="403" t="s">
        <v>118</v>
      </c>
      <c r="C386" s="404"/>
      <c r="D386" s="404"/>
      <c r="E386" s="404"/>
      <c r="F386" s="405"/>
      <c r="G386" s="153" t="s">
        <v>78</v>
      </c>
      <c r="H386" s="154" t="s">
        <v>79</v>
      </c>
      <c r="I386" s="154"/>
      <c r="J386" s="406" t="s">
        <v>80</v>
      </c>
      <c r="K386" s="407"/>
      <c r="L386" s="406" t="s">
        <v>117</v>
      </c>
      <c r="M386" s="408"/>
      <c r="N386" s="408"/>
      <c r="O386" s="154"/>
      <c r="P386" s="409" t="s">
        <v>119</v>
      </c>
      <c r="Q386" s="407"/>
      <c r="R386" s="406" t="s">
        <v>120</v>
      </c>
      <c r="S386" s="408"/>
      <c r="T386" s="408"/>
    </row>
    <row r="387" spans="1:20" ht="15.95" customHeight="1" x14ac:dyDescent="0.15">
      <c r="A387" s="155"/>
      <c r="B387" s="156"/>
      <c r="C387" s="157"/>
      <c r="D387" s="157"/>
      <c r="E387" s="157"/>
      <c r="F387" s="158"/>
      <c r="G387" s="159"/>
      <c r="H387" s="160"/>
      <c r="I387" s="161"/>
      <c r="J387" s="410">
        <f>IF(G387=1,0,I387)</f>
        <v>0</v>
      </c>
      <c r="K387" s="411"/>
      <c r="L387" s="412">
        <f t="shared" ref="L387:L431" si="32">G387*I387</f>
        <v>0</v>
      </c>
      <c r="M387" s="413"/>
      <c r="N387" s="413"/>
      <c r="O387" s="161"/>
      <c r="P387" s="415">
        <f>IF(G387=1,0,O387)</f>
        <v>0</v>
      </c>
      <c r="Q387" s="411"/>
      <c r="R387" s="412">
        <f>G387*O387</f>
        <v>0</v>
      </c>
      <c r="S387" s="413"/>
      <c r="T387" s="413"/>
    </row>
    <row r="388" spans="1:20" ht="15.95" customHeight="1" x14ac:dyDescent="0.15">
      <c r="A388" s="162"/>
      <c r="B388" s="163"/>
      <c r="C388" s="164"/>
      <c r="D388" s="164"/>
      <c r="E388" s="164"/>
      <c r="F388" s="165"/>
      <c r="G388" s="166"/>
      <c r="H388" s="167"/>
      <c r="I388" s="168"/>
      <c r="J388" s="397">
        <f t="shared" ref="J388:J431" si="33">IF(G388=1,0,I388)</f>
        <v>0</v>
      </c>
      <c r="K388" s="398"/>
      <c r="L388" s="399">
        <f t="shared" si="32"/>
        <v>0</v>
      </c>
      <c r="M388" s="400"/>
      <c r="N388" s="400"/>
      <c r="O388" s="168"/>
      <c r="P388" s="402">
        <f>IF(G388=1,0,O388)</f>
        <v>0</v>
      </c>
      <c r="Q388" s="398"/>
      <c r="R388" s="399">
        <f t="shared" ref="R388:R431" si="34">G388*O388</f>
        <v>0</v>
      </c>
      <c r="S388" s="400"/>
      <c r="T388" s="400"/>
    </row>
    <row r="389" spans="1:20" ht="15.95" customHeight="1" x14ac:dyDescent="0.15">
      <c r="A389" s="162"/>
      <c r="B389" s="163"/>
      <c r="C389" s="164"/>
      <c r="D389" s="164"/>
      <c r="E389" s="164"/>
      <c r="F389" s="165"/>
      <c r="G389" s="166"/>
      <c r="H389" s="167"/>
      <c r="I389" s="168"/>
      <c r="J389" s="397">
        <f t="shared" si="33"/>
        <v>0</v>
      </c>
      <c r="K389" s="398"/>
      <c r="L389" s="399">
        <f t="shared" si="32"/>
        <v>0</v>
      </c>
      <c r="M389" s="400"/>
      <c r="N389" s="400"/>
      <c r="O389" s="168"/>
      <c r="P389" s="402">
        <f t="shared" ref="P389:P431" si="35">IF(G389=1,0,O389)</f>
        <v>0</v>
      </c>
      <c r="Q389" s="398"/>
      <c r="R389" s="399">
        <f t="shared" si="34"/>
        <v>0</v>
      </c>
      <c r="S389" s="400"/>
      <c r="T389" s="400"/>
    </row>
    <row r="390" spans="1:20" ht="15.95" customHeight="1" x14ac:dyDescent="0.15">
      <c r="A390" s="162"/>
      <c r="B390" s="163"/>
      <c r="C390" s="164"/>
      <c r="D390" s="164"/>
      <c r="E390" s="164"/>
      <c r="F390" s="165"/>
      <c r="G390" s="166"/>
      <c r="H390" s="167"/>
      <c r="I390" s="168"/>
      <c r="J390" s="397">
        <f t="shared" si="33"/>
        <v>0</v>
      </c>
      <c r="K390" s="398"/>
      <c r="L390" s="399">
        <f t="shared" si="32"/>
        <v>0</v>
      </c>
      <c r="M390" s="400"/>
      <c r="N390" s="400"/>
      <c r="O390" s="168"/>
      <c r="P390" s="402">
        <f t="shared" si="35"/>
        <v>0</v>
      </c>
      <c r="Q390" s="398"/>
      <c r="R390" s="399">
        <f t="shared" si="34"/>
        <v>0</v>
      </c>
      <c r="S390" s="400"/>
      <c r="T390" s="400"/>
    </row>
    <row r="391" spans="1:20" ht="15.95" customHeight="1" x14ac:dyDescent="0.15">
      <c r="A391" s="169"/>
      <c r="B391" s="170"/>
      <c r="C391" s="171"/>
      <c r="D391" s="171"/>
      <c r="E391" s="171"/>
      <c r="F391" s="172"/>
      <c r="G391" s="173"/>
      <c r="H391" s="174"/>
      <c r="I391" s="175"/>
      <c r="J391" s="422">
        <f t="shared" si="33"/>
        <v>0</v>
      </c>
      <c r="K391" s="423"/>
      <c r="L391" s="424">
        <f t="shared" si="32"/>
        <v>0</v>
      </c>
      <c r="M391" s="425"/>
      <c r="N391" s="425"/>
      <c r="O391" s="175"/>
      <c r="P391" s="427">
        <f t="shared" si="35"/>
        <v>0</v>
      </c>
      <c r="Q391" s="423"/>
      <c r="R391" s="424">
        <f t="shared" si="34"/>
        <v>0</v>
      </c>
      <c r="S391" s="425"/>
      <c r="T391" s="425"/>
    </row>
    <row r="392" spans="1:20" ht="15.95" customHeight="1" x14ac:dyDescent="0.15">
      <c r="A392" s="176"/>
      <c r="B392" s="177"/>
      <c r="C392" s="178"/>
      <c r="D392" s="178"/>
      <c r="E392" s="178"/>
      <c r="F392" s="179"/>
      <c r="G392" s="180"/>
      <c r="H392" s="181"/>
      <c r="I392" s="182"/>
      <c r="J392" s="434">
        <f t="shared" si="33"/>
        <v>0</v>
      </c>
      <c r="K392" s="435"/>
      <c r="L392" s="418">
        <f t="shared" si="32"/>
        <v>0</v>
      </c>
      <c r="M392" s="419"/>
      <c r="N392" s="419"/>
      <c r="O392" s="182"/>
      <c r="P392" s="421">
        <f t="shared" si="35"/>
        <v>0</v>
      </c>
      <c r="Q392" s="417"/>
      <c r="R392" s="418">
        <f t="shared" si="34"/>
        <v>0</v>
      </c>
      <c r="S392" s="419"/>
      <c r="T392" s="419"/>
    </row>
    <row r="393" spans="1:20" ht="15.95" customHeight="1" x14ac:dyDescent="0.15">
      <c r="A393" s="162"/>
      <c r="B393" s="163"/>
      <c r="C393" s="164"/>
      <c r="D393" s="164"/>
      <c r="E393" s="164"/>
      <c r="F393" s="165"/>
      <c r="G393" s="166"/>
      <c r="H393" s="167"/>
      <c r="I393" s="168"/>
      <c r="J393" s="397">
        <f t="shared" si="33"/>
        <v>0</v>
      </c>
      <c r="K393" s="398"/>
      <c r="L393" s="399">
        <f t="shared" si="32"/>
        <v>0</v>
      </c>
      <c r="M393" s="400"/>
      <c r="N393" s="400"/>
      <c r="O393" s="168"/>
      <c r="P393" s="402">
        <f t="shared" si="35"/>
        <v>0</v>
      </c>
      <c r="Q393" s="398"/>
      <c r="R393" s="399">
        <f t="shared" si="34"/>
        <v>0</v>
      </c>
      <c r="S393" s="400"/>
      <c r="T393" s="400"/>
    </row>
    <row r="394" spans="1:20" ht="15.95" customHeight="1" x14ac:dyDescent="0.15">
      <c r="A394" s="162"/>
      <c r="B394" s="163"/>
      <c r="C394" s="164"/>
      <c r="D394" s="164"/>
      <c r="E394" s="164"/>
      <c r="F394" s="165"/>
      <c r="G394" s="166"/>
      <c r="H394" s="167"/>
      <c r="I394" s="168"/>
      <c r="J394" s="397">
        <f t="shared" si="33"/>
        <v>0</v>
      </c>
      <c r="K394" s="398"/>
      <c r="L394" s="399">
        <f t="shared" si="32"/>
        <v>0</v>
      </c>
      <c r="M394" s="400"/>
      <c r="N394" s="400"/>
      <c r="O394" s="168"/>
      <c r="P394" s="402">
        <f t="shared" si="35"/>
        <v>0</v>
      </c>
      <c r="Q394" s="398"/>
      <c r="R394" s="399">
        <f t="shared" si="34"/>
        <v>0</v>
      </c>
      <c r="S394" s="400"/>
      <c r="T394" s="400"/>
    </row>
    <row r="395" spans="1:20" ht="15.95" customHeight="1" x14ac:dyDescent="0.15">
      <c r="A395" s="162"/>
      <c r="B395" s="163"/>
      <c r="C395" s="164"/>
      <c r="D395" s="164"/>
      <c r="E395" s="164"/>
      <c r="F395" s="165"/>
      <c r="G395" s="166"/>
      <c r="H395" s="167"/>
      <c r="I395" s="168"/>
      <c r="J395" s="397">
        <f t="shared" si="33"/>
        <v>0</v>
      </c>
      <c r="K395" s="398"/>
      <c r="L395" s="399">
        <f t="shared" si="32"/>
        <v>0</v>
      </c>
      <c r="M395" s="400"/>
      <c r="N395" s="400"/>
      <c r="O395" s="168"/>
      <c r="P395" s="402">
        <f t="shared" si="35"/>
        <v>0</v>
      </c>
      <c r="Q395" s="398"/>
      <c r="R395" s="399">
        <f t="shared" si="34"/>
        <v>0</v>
      </c>
      <c r="S395" s="400"/>
      <c r="T395" s="400"/>
    </row>
    <row r="396" spans="1:20" ht="15.95" customHeight="1" x14ac:dyDescent="0.15">
      <c r="A396" s="169"/>
      <c r="B396" s="170"/>
      <c r="C396" s="171"/>
      <c r="D396" s="171"/>
      <c r="E396" s="171"/>
      <c r="F396" s="172"/>
      <c r="G396" s="173"/>
      <c r="H396" s="174"/>
      <c r="I396" s="175"/>
      <c r="J396" s="422">
        <f t="shared" si="33"/>
        <v>0</v>
      </c>
      <c r="K396" s="423"/>
      <c r="L396" s="424">
        <f t="shared" si="32"/>
        <v>0</v>
      </c>
      <c r="M396" s="425"/>
      <c r="N396" s="425"/>
      <c r="O396" s="175"/>
      <c r="P396" s="427">
        <f t="shared" si="35"/>
        <v>0</v>
      </c>
      <c r="Q396" s="423"/>
      <c r="R396" s="424">
        <f t="shared" si="34"/>
        <v>0</v>
      </c>
      <c r="S396" s="425"/>
      <c r="T396" s="425"/>
    </row>
    <row r="397" spans="1:20" ht="15.95" customHeight="1" x14ac:dyDescent="0.15">
      <c r="A397" s="176"/>
      <c r="B397" s="177"/>
      <c r="C397" s="178"/>
      <c r="D397" s="178"/>
      <c r="E397" s="178"/>
      <c r="F397" s="179"/>
      <c r="G397" s="180"/>
      <c r="H397" s="181"/>
      <c r="I397" s="182"/>
      <c r="J397" s="434">
        <f t="shared" si="33"/>
        <v>0</v>
      </c>
      <c r="K397" s="435"/>
      <c r="L397" s="418">
        <f t="shared" si="32"/>
        <v>0</v>
      </c>
      <c r="M397" s="419"/>
      <c r="N397" s="419"/>
      <c r="O397" s="182"/>
      <c r="P397" s="421">
        <f t="shared" si="35"/>
        <v>0</v>
      </c>
      <c r="Q397" s="417"/>
      <c r="R397" s="418">
        <f t="shared" si="34"/>
        <v>0</v>
      </c>
      <c r="S397" s="419"/>
      <c r="T397" s="419"/>
    </row>
    <row r="398" spans="1:20" ht="15.95" customHeight="1" x14ac:dyDescent="0.15">
      <c r="A398" s="162"/>
      <c r="B398" s="163"/>
      <c r="C398" s="164"/>
      <c r="D398" s="164"/>
      <c r="E398" s="164"/>
      <c r="F398" s="165"/>
      <c r="G398" s="166"/>
      <c r="H398" s="167"/>
      <c r="I398" s="168"/>
      <c r="J398" s="397">
        <f t="shared" si="33"/>
        <v>0</v>
      </c>
      <c r="K398" s="398"/>
      <c r="L398" s="399">
        <f t="shared" si="32"/>
        <v>0</v>
      </c>
      <c r="M398" s="400"/>
      <c r="N398" s="400"/>
      <c r="O398" s="168"/>
      <c r="P398" s="402">
        <f t="shared" si="35"/>
        <v>0</v>
      </c>
      <c r="Q398" s="398"/>
      <c r="R398" s="399">
        <f t="shared" si="34"/>
        <v>0</v>
      </c>
      <c r="S398" s="400"/>
      <c r="T398" s="400"/>
    </row>
    <row r="399" spans="1:20" ht="15.95" customHeight="1" x14ac:dyDescent="0.15">
      <c r="A399" s="162"/>
      <c r="B399" s="163"/>
      <c r="C399" s="164"/>
      <c r="D399" s="164"/>
      <c r="E399" s="164"/>
      <c r="F399" s="165"/>
      <c r="G399" s="166"/>
      <c r="H399" s="167"/>
      <c r="I399" s="168"/>
      <c r="J399" s="397">
        <f t="shared" si="33"/>
        <v>0</v>
      </c>
      <c r="K399" s="398"/>
      <c r="L399" s="399">
        <f t="shared" si="32"/>
        <v>0</v>
      </c>
      <c r="M399" s="400"/>
      <c r="N399" s="400"/>
      <c r="O399" s="168"/>
      <c r="P399" s="402">
        <f t="shared" si="35"/>
        <v>0</v>
      </c>
      <c r="Q399" s="398"/>
      <c r="R399" s="399">
        <f t="shared" si="34"/>
        <v>0</v>
      </c>
      <c r="S399" s="400"/>
      <c r="T399" s="400"/>
    </row>
    <row r="400" spans="1:20" ht="15.95" customHeight="1" x14ac:dyDescent="0.15">
      <c r="A400" s="162"/>
      <c r="B400" s="163"/>
      <c r="C400" s="164"/>
      <c r="D400" s="164"/>
      <c r="E400" s="164"/>
      <c r="F400" s="165"/>
      <c r="G400" s="166"/>
      <c r="H400" s="167"/>
      <c r="I400" s="168"/>
      <c r="J400" s="397">
        <f t="shared" si="33"/>
        <v>0</v>
      </c>
      <c r="K400" s="398"/>
      <c r="L400" s="399">
        <f t="shared" si="32"/>
        <v>0</v>
      </c>
      <c r="M400" s="400"/>
      <c r="N400" s="400"/>
      <c r="O400" s="168"/>
      <c r="P400" s="402">
        <f t="shared" si="35"/>
        <v>0</v>
      </c>
      <c r="Q400" s="398"/>
      <c r="R400" s="399">
        <f t="shared" si="34"/>
        <v>0</v>
      </c>
      <c r="S400" s="400"/>
      <c r="T400" s="400"/>
    </row>
    <row r="401" spans="1:20" ht="15.95" customHeight="1" x14ac:dyDescent="0.15">
      <c r="A401" s="169"/>
      <c r="B401" s="170"/>
      <c r="C401" s="171"/>
      <c r="D401" s="171"/>
      <c r="E401" s="171"/>
      <c r="F401" s="172"/>
      <c r="G401" s="173"/>
      <c r="H401" s="174"/>
      <c r="I401" s="175"/>
      <c r="J401" s="422">
        <f t="shared" si="33"/>
        <v>0</v>
      </c>
      <c r="K401" s="423"/>
      <c r="L401" s="424">
        <f t="shared" si="32"/>
        <v>0</v>
      </c>
      <c r="M401" s="425"/>
      <c r="N401" s="425"/>
      <c r="O401" s="175"/>
      <c r="P401" s="427">
        <f t="shared" si="35"/>
        <v>0</v>
      </c>
      <c r="Q401" s="423"/>
      <c r="R401" s="424">
        <f t="shared" si="34"/>
        <v>0</v>
      </c>
      <c r="S401" s="425"/>
      <c r="T401" s="425"/>
    </row>
    <row r="402" spans="1:20" ht="15.95" customHeight="1" x14ac:dyDescent="0.15">
      <c r="A402" s="176"/>
      <c r="B402" s="177"/>
      <c r="C402" s="178"/>
      <c r="D402" s="178"/>
      <c r="E402" s="178"/>
      <c r="F402" s="179"/>
      <c r="G402" s="180"/>
      <c r="H402" s="181"/>
      <c r="I402" s="182"/>
      <c r="J402" s="434">
        <f t="shared" si="33"/>
        <v>0</v>
      </c>
      <c r="K402" s="435"/>
      <c r="L402" s="418">
        <f t="shared" si="32"/>
        <v>0</v>
      </c>
      <c r="M402" s="419"/>
      <c r="N402" s="419"/>
      <c r="O402" s="182"/>
      <c r="P402" s="421">
        <f t="shared" si="35"/>
        <v>0</v>
      </c>
      <c r="Q402" s="417"/>
      <c r="R402" s="418">
        <f t="shared" si="34"/>
        <v>0</v>
      </c>
      <c r="S402" s="419"/>
      <c r="T402" s="419"/>
    </row>
    <row r="403" spans="1:20" ht="15.95" customHeight="1" x14ac:dyDescent="0.15">
      <c r="A403" s="162"/>
      <c r="B403" s="163"/>
      <c r="C403" s="164"/>
      <c r="D403" s="164"/>
      <c r="E403" s="164"/>
      <c r="F403" s="165"/>
      <c r="G403" s="166"/>
      <c r="H403" s="167"/>
      <c r="I403" s="168"/>
      <c r="J403" s="397">
        <f t="shared" si="33"/>
        <v>0</v>
      </c>
      <c r="K403" s="398"/>
      <c r="L403" s="399">
        <f t="shared" si="32"/>
        <v>0</v>
      </c>
      <c r="M403" s="400"/>
      <c r="N403" s="400"/>
      <c r="O403" s="168"/>
      <c r="P403" s="402">
        <f t="shared" si="35"/>
        <v>0</v>
      </c>
      <c r="Q403" s="398"/>
      <c r="R403" s="399">
        <f t="shared" si="34"/>
        <v>0</v>
      </c>
      <c r="S403" s="400"/>
      <c r="T403" s="400"/>
    </row>
    <row r="404" spans="1:20" ht="15.95" customHeight="1" x14ac:dyDescent="0.15">
      <c r="A404" s="162"/>
      <c r="B404" s="163"/>
      <c r="C404" s="164"/>
      <c r="D404" s="164"/>
      <c r="E404" s="164"/>
      <c r="F404" s="165"/>
      <c r="G404" s="166"/>
      <c r="H404" s="167"/>
      <c r="I404" s="168"/>
      <c r="J404" s="397">
        <f t="shared" si="33"/>
        <v>0</v>
      </c>
      <c r="K404" s="398"/>
      <c r="L404" s="399">
        <f t="shared" si="32"/>
        <v>0</v>
      </c>
      <c r="M404" s="400"/>
      <c r="N404" s="400"/>
      <c r="O404" s="168"/>
      <c r="P404" s="402">
        <f t="shared" si="35"/>
        <v>0</v>
      </c>
      <c r="Q404" s="398"/>
      <c r="R404" s="399">
        <f t="shared" si="34"/>
        <v>0</v>
      </c>
      <c r="S404" s="400"/>
      <c r="T404" s="400"/>
    </row>
    <row r="405" spans="1:20" ht="15.95" customHeight="1" x14ac:dyDescent="0.15">
      <c r="A405" s="162"/>
      <c r="B405" s="163"/>
      <c r="C405" s="164"/>
      <c r="D405" s="164"/>
      <c r="E405" s="164"/>
      <c r="F405" s="165"/>
      <c r="G405" s="166"/>
      <c r="H405" s="167"/>
      <c r="I405" s="168"/>
      <c r="J405" s="397">
        <f t="shared" si="33"/>
        <v>0</v>
      </c>
      <c r="K405" s="398"/>
      <c r="L405" s="399">
        <f t="shared" si="32"/>
        <v>0</v>
      </c>
      <c r="M405" s="400"/>
      <c r="N405" s="400"/>
      <c r="O405" s="168"/>
      <c r="P405" s="402">
        <f t="shared" si="35"/>
        <v>0</v>
      </c>
      <c r="Q405" s="398"/>
      <c r="R405" s="399">
        <f t="shared" si="34"/>
        <v>0</v>
      </c>
      <c r="S405" s="400"/>
      <c r="T405" s="400"/>
    </row>
    <row r="406" spans="1:20" ht="15.95" customHeight="1" x14ac:dyDescent="0.15">
      <c r="A406" s="169"/>
      <c r="B406" s="170"/>
      <c r="C406" s="171"/>
      <c r="D406" s="171"/>
      <c r="E406" s="171"/>
      <c r="F406" s="172"/>
      <c r="G406" s="173"/>
      <c r="H406" s="174"/>
      <c r="I406" s="175"/>
      <c r="J406" s="422">
        <f t="shared" si="33"/>
        <v>0</v>
      </c>
      <c r="K406" s="423"/>
      <c r="L406" s="424">
        <f t="shared" si="32"/>
        <v>0</v>
      </c>
      <c r="M406" s="425"/>
      <c r="N406" s="425"/>
      <c r="O406" s="175"/>
      <c r="P406" s="427">
        <f t="shared" si="35"/>
        <v>0</v>
      </c>
      <c r="Q406" s="423"/>
      <c r="R406" s="424">
        <f t="shared" si="34"/>
        <v>0</v>
      </c>
      <c r="S406" s="425"/>
      <c r="T406" s="425"/>
    </row>
    <row r="407" spans="1:20" ht="15.95" customHeight="1" x14ac:dyDescent="0.15">
      <c r="A407" s="176"/>
      <c r="B407" s="177"/>
      <c r="C407" s="178"/>
      <c r="D407" s="178"/>
      <c r="E407" s="178"/>
      <c r="F407" s="179"/>
      <c r="G407" s="180"/>
      <c r="H407" s="181"/>
      <c r="I407" s="182"/>
      <c r="J407" s="434">
        <f t="shared" si="33"/>
        <v>0</v>
      </c>
      <c r="K407" s="435"/>
      <c r="L407" s="418">
        <f t="shared" si="32"/>
        <v>0</v>
      </c>
      <c r="M407" s="419"/>
      <c r="N407" s="419"/>
      <c r="O407" s="182"/>
      <c r="P407" s="421">
        <f t="shared" si="35"/>
        <v>0</v>
      </c>
      <c r="Q407" s="417"/>
      <c r="R407" s="418">
        <f t="shared" si="34"/>
        <v>0</v>
      </c>
      <c r="S407" s="419"/>
      <c r="T407" s="419"/>
    </row>
    <row r="408" spans="1:20" ht="15.95" customHeight="1" x14ac:dyDescent="0.15">
      <c r="A408" s="162"/>
      <c r="B408" s="163"/>
      <c r="C408" s="164"/>
      <c r="D408" s="164"/>
      <c r="E408" s="164"/>
      <c r="F408" s="165"/>
      <c r="G408" s="166"/>
      <c r="H408" s="167"/>
      <c r="I408" s="168"/>
      <c r="J408" s="397">
        <f t="shared" si="33"/>
        <v>0</v>
      </c>
      <c r="K408" s="398"/>
      <c r="L408" s="399">
        <f t="shared" si="32"/>
        <v>0</v>
      </c>
      <c r="M408" s="400"/>
      <c r="N408" s="400"/>
      <c r="O408" s="168"/>
      <c r="P408" s="402">
        <f t="shared" si="35"/>
        <v>0</v>
      </c>
      <c r="Q408" s="398"/>
      <c r="R408" s="399">
        <f t="shared" si="34"/>
        <v>0</v>
      </c>
      <c r="S408" s="400"/>
      <c r="T408" s="400"/>
    </row>
    <row r="409" spans="1:20" ht="15.95" customHeight="1" x14ac:dyDescent="0.15">
      <c r="A409" s="162"/>
      <c r="B409" s="163"/>
      <c r="C409" s="164"/>
      <c r="D409" s="164"/>
      <c r="E409" s="164"/>
      <c r="F409" s="165"/>
      <c r="G409" s="166"/>
      <c r="H409" s="167"/>
      <c r="I409" s="168"/>
      <c r="J409" s="397">
        <f t="shared" si="33"/>
        <v>0</v>
      </c>
      <c r="K409" s="398"/>
      <c r="L409" s="399">
        <f t="shared" si="32"/>
        <v>0</v>
      </c>
      <c r="M409" s="400"/>
      <c r="N409" s="400"/>
      <c r="O409" s="168"/>
      <c r="P409" s="402">
        <f t="shared" si="35"/>
        <v>0</v>
      </c>
      <c r="Q409" s="398"/>
      <c r="R409" s="399">
        <f t="shared" si="34"/>
        <v>0</v>
      </c>
      <c r="S409" s="400"/>
      <c r="T409" s="400"/>
    </row>
    <row r="410" spans="1:20" ht="15.95" customHeight="1" x14ac:dyDescent="0.15">
      <c r="A410" s="162"/>
      <c r="B410" s="163"/>
      <c r="C410" s="164"/>
      <c r="D410" s="164"/>
      <c r="E410" s="164"/>
      <c r="F410" s="165"/>
      <c r="G410" s="166"/>
      <c r="H410" s="167"/>
      <c r="I410" s="168"/>
      <c r="J410" s="397">
        <f t="shared" si="33"/>
        <v>0</v>
      </c>
      <c r="K410" s="398"/>
      <c r="L410" s="399">
        <f t="shared" si="32"/>
        <v>0</v>
      </c>
      <c r="M410" s="400"/>
      <c r="N410" s="400"/>
      <c r="O410" s="168"/>
      <c r="P410" s="402">
        <f t="shared" si="35"/>
        <v>0</v>
      </c>
      <c r="Q410" s="398"/>
      <c r="R410" s="399">
        <f t="shared" si="34"/>
        <v>0</v>
      </c>
      <c r="S410" s="400"/>
      <c r="T410" s="400"/>
    </row>
    <row r="411" spans="1:20" ht="15.95" customHeight="1" x14ac:dyDescent="0.15">
      <c r="A411" s="169"/>
      <c r="B411" s="170"/>
      <c r="C411" s="171"/>
      <c r="D411" s="171"/>
      <c r="E411" s="171"/>
      <c r="F411" s="172"/>
      <c r="G411" s="173"/>
      <c r="H411" s="174"/>
      <c r="I411" s="175"/>
      <c r="J411" s="422">
        <f t="shared" si="33"/>
        <v>0</v>
      </c>
      <c r="K411" s="423"/>
      <c r="L411" s="424">
        <f t="shared" si="32"/>
        <v>0</v>
      </c>
      <c r="M411" s="425"/>
      <c r="N411" s="425"/>
      <c r="O411" s="175"/>
      <c r="P411" s="427">
        <f t="shared" si="35"/>
        <v>0</v>
      </c>
      <c r="Q411" s="423"/>
      <c r="R411" s="424">
        <f t="shared" si="34"/>
        <v>0</v>
      </c>
      <c r="S411" s="425"/>
      <c r="T411" s="425"/>
    </row>
    <row r="412" spans="1:20" ht="15.95" customHeight="1" x14ac:dyDescent="0.15">
      <c r="A412" s="176"/>
      <c r="B412" s="177"/>
      <c r="C412" s="178"/>
      <c r="D412" s="178"/>
      <c r="E412" s="178"/>
      <c r="F412" s="179"/>
      <c r="G412" s="180"/>
      <c r="H412" s="181"/>
      <c r="I412" s="182"/>
      <c r="J412" s="434">
        <f t="shared" si="33"/>
        <v>0</v>
      </c>
      <c r="K412" s="435"/>
      <c r="L412" s="418">
        <f t="shared" si="32"/>
        <v>0</v>
      </c>
      <c r="M412" s="419"/>
      <c r="N412" s="419"/>
      <c r="O412" s="182"/>
      <c r="P412" s="421">
        <f t="shared" si="35"/>
        <v>0</v>
      </c>
      <c r="Q412" s="417"/>
      <c r="R412" s="418">
        <f t="shared" si="34"/>
        <v>0</v>
      </c>
      <c r="S412" s="419"/>
      <c r="T412" s="419"/>
    </row>
    <row r="413" spans="1:20" ht="15.95" customHeight="1" x14ac:dyDescent="0.15">
      <c r="A413" s="162"/>
      <c r="B413" s="163"/>
      <c r="C413" s="164"/>
      <c r="D413" s="164"/>
      <c r="E413" s="164"/>
      <c r="F413" s="165"/>
      <c r="G413" s="166"/>
      <c r="H413" s="167"/>
      <c r="I413" s="168"/>
      <c r="J413" s="397">
        <f t="shared" si="33"/>
        <v>0</v>
      </c>
      <c r="K413" s="398"/>
      <c r="L413" s="399">
        <f t="shared" si="32"/>
        <v>0</v>
      </c>
      <c r="M413" s="400"/>
      <c r="N413" s="400"/>
      <c r="O413" s="168"/>
      <c r="P413" s="402">
        <f t="shared" si="35"/>
        <v>0</v>
      </c>
      <c r="Q413" s="398"/>
      <c r="R413" s="399">
        <f t="shared" si="34"/>
        <v>0</v>
      </c>
      <c r="S413" s="400"/>
      <c r="T413" s="400"/>
    </row>
    <row r="414" spans="1:20" ht="15.95" customHeight="1" x14ac:dyDescent="0.15">
      <c r="A414" s="162"/>
      <c r="B414" s="163"/>
      <c r="C414" s="164"/>
      <c r="D414" s="164"/>
      <c r="E414" s="164"/>
      <c r="F414" s="165"/>
      <c r="G414" s="166"/>
      <c r="H414" s="167"/>
      <c r="I414" s="168"/>
      <c r="J414" s="397">
        <f t="shared" si="33"/>
        <v>0</v>
      </c>
      <c r="K414" s="398"/>
      <c r="L414" s="399">
        <f t="shared" si="32"/>
        <v>0</v>
      </c>
      <c r="M414" s="400"/>
      <c r="N414" s="400"/>
      <c r="O414" s="168"/>
      <c r="P414" s="402">
        <f t="shared" si="35"/>
        <v>0</v>
      </c>
      <c r="Q414" s="398"/>
      <c r="R414" s="399">
        <f t="shared" si="34"/>
        <v>0</v>
      </c>
      <c r="S414" s="400"/>
      <c r="T414" s="400"/>
    </row>
    <row r="415" spans="1:20" ht="15.95" customHeight="1" x14ac:dyDescent="0.15">
      <c r="A415" s="162"/>
      <c r="B415" s="163"/>
      <c r="C415" s="164"/>
      <c r="D415" s="164"/>
      <c r="E415" s="164"/>
      <c r="F415" s="165"/>
      <c r="G415" s="166"/>
      <c r="H415" s="167"/>
      <c r="I415" s="168"/>
      <c r="J415" s="397">
        <f t="shared" si="33"/>
        <v>0</v>
      </c>
      <c r="K415" s="398"/>
      <c r="L415" s="399">
        <f t="shared" si="32"/>
        <v>0</v>
      </c>
      <c r="M415" s="400"/>
      <c r="N415" s="400"/>
      <c r="O415" s="168"/>
      <c r="P415" s="402">
        <f t="shared" si="35"/>
        <v>0</v>
      </c>
      <c r="Q415" s="398"/>
      <c r="R415" s="399">
        <f t="shared" si="34"/>
        <v>0</v>
      </c>
      <c r="S415" s="400"/>
      <c r="T415" s="400"/>
    </row>
    <row r="416" spans="1:20" ht="15.95" customHeight="1" x14ac:dyDescent="0.15">
      <c r="A416" s="169"/>
      <c r="B416" s="170"/>
      <c r="C416" s="171"/>
      <c r="D416" s="171"/>
      <c r="E416" s="171"/>
      <c r="F416" s="172"/>
      <c r="G416" s="173"/>
      <c r="H416" s="174"/>
      <c r="I416" s="175"/>
      <c r="J416" s="422">
        <f t="shared" si="33"/>
        <v>0</v>
      </c>
      <c r="K416" s="423"/>
      <c r="L416" s="424">
        <f t="shared" si="32"/>
        <v>0</v>
      </c>
      <c r="M416" s="425"/>
      <c r="N416" s="425"/>
      <c r="O416" s="175"/>
      <c r="P416" s="427">
        <f t="shared" si="35"/>
        <v>0</v>
      </c>
      <c r="Q416" s="423"/>
      <c r="R416" s="424">
        <f t="shared" si="34"/>
        <v>0</v>
      </c>
      <c r="S416" s="425"/>
      <c r="T416" s="425"/>
    </row>
    <row r="417" spans="1:20" ht="15.95" customHeight="1" x14ac:dyDescent="0.15">
      <c r="A417" s="176"/>
      <c r="B417" s="177"/>
      <c r="C417" s="178"/>
      <c r="D417" s="178"/>
      <c r="E417" s="178"/>
      <c r="F417" s="179"/>
      <c r="G417" s="180"/>
      <c r="H417" s="181"/>
      <c r="I417" s="182"/>
      <c r="J417" s="434">
        <f t="shared" si="33"/>
        <v>0</v>
      </c>
      <c r="K417" s="435"/>
      <c r="L417" s="418">
        <f t="shared" si="32"/>
        <v>0</v>
      </c>
      <c r="M417" s="419"/>
      <c r="N417" s="419"/>
      <c r="O417" s="182"/>
      <c r="P417" s="421">
        <f t="shared" si="35"/>
        <v>0</v>
      </c>
      <c r="Q417" s="417"/>
      <c r="R417" s="418">
        <f t="shared" si="34"/>
        <v>0</v>
      </c>
      <c r="S417" s="419"/>
      <c r="T417" s="419"/>
    </row>
    <row r="418" spans="1:20" ht="15.95" customHeight="1" x14ac:dyDescent="0.15">
      <c r="A418" s="162"/>
      <c r="B418" s="163"/>
      <c r="C418" s="164"/>
      <c r="D418" s="164"/>
      <c r="E418" s="164"/>
      <c r="F418" s="165"/>
      <c r="G418" s="166"/>
      <c r="H418" s="167"/>
      <c r="I418" s="168"/>
      <c r="J418" s="397">
        <f t="shared" si="33"/>
        <v>0</v>
      </c>
      <c r="K418" s="398"/>
      <c r="L418" s="399">
        <f t="shared" si="32"/>
        <v>0</v>
      </c>
      <c r="M418" s="400"/>
      <c r="N418" s="400"/>
      <c r="O418" s="168"/>
      <c r="P418" s="402">
        <f t="shared" si="35"/>
        <v>0</v>
      </c>
      <c r="Q418" s="398"/>
      <c r="R418" s="399">
        <f t="shared" si="34"/>
        <v>0</v>
      </c>
      <c r="S418" s="400"/>
      <c r="T418" s="400"/>
    </row>
    <row r="419" spans="1:20" ht="15.95" customHeight="1" x14ac:dyDescent="0.15">
      <c r="A419" s="162"/>
      <c r="B419" s="163"/>
      <c r="C419" s="164"/>
      <c r="D419" s="164"/>
      <c r="E419" s="164"/>
      <c r="F419" s="165"/>
      <c r="G419" s="166"/>
      <c r="H419" s="167"/>
      <c r="I419" s="168"/>
      <c r="J419" s="397">
        <f t="shared" si="33"/>
        <v>0</v>
      </c>
      <c r="K419" s="398"/>
      <c r="L419" s="399">
        <f t="shared" si="32"/>
        <v>0</v>
      </c>
      <c r="M419" s="400"/>
      <c r="N419" s="400"/>
      <c r="O419" s="168"/>
      <c r="P419" s="402">
        <f t="shared" si="35"/>
        <v>0</v>
      </c>
      <c r="Q419" s="398"/>
      <c r="R419" s="399">
        <f t="shared" si="34"/>
        <v>0</v>
      </c>
      <c r="S419" s="400"/>
      <c r="T419" s="400"/>
    </row>
    <row r="420" spans="1:20" ht="15.95" customHeight="1" x14ac:dyDescent="0.15">
      <c r="A420" s="162"/>
      <c r="B420" s="163"/>
      <c r="C420" s="164"/>
      <c r="D420" s="164"/>
      <c r="E420" s="164"/>
      <c r="F420" s="165"/>
      <c r="G420" s="166"/>
      <c r="H420" s="167"/>
      <c r="I420" s="168"/>
      <c r="J420" s="397">
        <f t="shared" si="33"/>
        <v>0</v>
      </c>
      <c r="K420" s="398"/>
      <c r="L420" s="399">
        <f t="shared" si="32"/>
        <v>0</v>
      </c>
      <c r="M420" s="400"/>
      <c r="N420" s="400"/>
      <c r="O420" s="168"/>
      <c r="P420" s="402">
        <f t="shared" si="35"/>
        <v>0</v>
      </c>
      <c r="Q420" s="398"/>
      <c r="R420" s="399">
        <f t="shared" si="34"/>
        <v>0</v>
      </c>
      <c r="S420" s="400"/>
      <c r="T420" s="400"/>
    </row>
    <row r="421" spans="1:20" ht="15.95" customHeight="1" x14ac:dyDescent="0.15">
      <c r="A421" s="169"/>
      <c r="B421" s="170"/>
      <c r="C421" s="171"/>
      <c r="D421" s="171"/>
      <c r="E421" s="171"/>
      <c r="F421" s="172"/>
      <c r="G421" s="173"/>
      <c r="H421" s="174"/>
      <c r="I421" s="175"/>
      <c r="J421" s="422">
        <f t="shared" si="33"/>
        <v>0</v>
      </c>
      <c r="K421" s="423"/>
      <c r="L421" s="424">
        <f t="shared" si="32"/>
        <v>0</v>
      </c>
      <c r="M421" s="425"/>
      <c r="N421" s="425"/>
      <c r="O421" s="175"/>
      <c r="P421" s="427">
        <f t="shared" si="35"/>
        <v>0</v>
      </c>
      <c r="Q421" s="423"/>
      <c r="R421" s="424">
        <f t="shared" si="34"/>
        <v>0</v>
      </c>
      <c r="S421" s="425"/>
      <c r="T421" s="425"/>
    </row>
    <row r="422" spans="1:20" ht="15.95" customHeight="1" x14ac:dyDescent="0.15">
      <c r="A422" s="176"/>
      <c r="B422" s="177"/>
      <c r="C422" s="178"/>
      <c r="D422" s="178"/>
      <c r="E422" s="178"/>
      <c r="F422" s="179"/>
      <c r="G422" s="180"/>
      <c r="H422" s="181"/>
      <c r="I422" s="182"/>
      <c r="J422" s="434">
        <f t="shared" si="33"/>
        <v>0</v>
      </c>
      <c r="K422" s="435"/>
      <c r="L422" s="418">
        <f t="shared" si="32"/>
        <v>0</v>
      </c>
      <c r="M422" s="419"/>
      <c r="N422" s="419"/>
      <c r="O422" s="182"/>
      <c r="P422" s="421">
        <f t="shared" si="35"/>
        <v>0</v>
      </c>
      <c r="Q422" s="417"/>
      <c r="R422" s="418">
        <f t="shared" si="34"/>
        <v>0</v>
      </c>
      <c r="S422" s="419"/>
      <c r="T422" s="419"/>
    </row>
    <row r="423" spans="1:20" ht="15.95" customHeight="1" x14ac:dyDescent="0.15">
      <c r="A423" s="162"/>
      <c r="B423" s="163"/>
      <c r="C423" s="164"/>
      <c r="D423" s="164"/>
      <c r="E423" s="164"/>
      <c r="F423" s="165"/>
      <c r="G423" s="166"/>
      <c r="H423" s="167"/>
      <c r="I423" s="168"/>
      <c r="J423" s="397">
        <f t="shared" si="33"/>
        <v>0</v>
      </c>
      <c r="K423" s="398"/>
      <c r="L423" s="399">
        <f t="shared" si="32"/>
        <v>0</v>
      </c>
      <c r="M423" s="400"/>
      <c r="N423" s="400"/>
      <c r="O423" s="168"/>
      <c r="P423" s="402">
        <f t="shared" si="35"/>
        <v>0</v>
      </c>
      <c r="Q423" s="398"/>
      <c r="R423" s="399">
        <f t="shared" si="34"/>
        <v>0</v>
      </c>
      <c r="S423" s="400"/>
      <c r="T423" s="400"/>
    </row>
    <row r="424" spans="1:20" ht="15.95" customHeight="1" x14ac:dyDescent="0.15">
      <c r="A424" s="162"/>
      <c r="B424" s="163"/>
      <c r="C424" s="164"/>
      <c r="D424" s="164"/>
      <c r="E424" s="164"/>
      <c r="F424" s="165"/>
      <c r="G424" s="166"/>
      <c r="H424" s="167"/>
      <c r="I424" s="168"/>
      <c r="J424" s="397">
        <f t="shared" si="33"/>
        <v>0</v>
      </c>
      <c r="K424" s="398"/>
      <c r="L424" s="399">
        <f t="shared" si="32"/>
        <v>0</v>
      </c>
      <c r="M424" s="400"/>
      <c r="N424" s="400"/>
      <c r="O424" s="168"/>
      <c r="P424" s="402">
        <f t="shared" si="35"/>
        <v>0</v>
      </c>
      <c r="Q424" s="398"/>
      <c r="R424" s="399">
        <f t="shared" si="34"/>
        <v>0</v>
      </c>
      <c r="S424" s="400"/>
      <c r="T424" s="400"/>
    </row>
    <row r="425" spans="1:20" ht="15.95" customHeight="1" x14ac:dyDescent="0.15">
      <c r="A425" s="162"/>
      <c r="B425" s="163"/>
      <c r="C425" s="164"/>
      <c r="D425" s="164"/>
      <c r="E425" s="164"/>
      <c r="F425" s="165"/>
      <c r="G425" s="166"/>
      <c r="H425" s="167"/>
      <c r="I425" s="168"/>
      <c r="J425" s="397">
        <f t="shared" si="33"/>
        <v>0</v>
      </c>
      <c r="K425" s="398"/>
      <c r="L425" s="399">
        <f t="shared" si="32"/>
        <v>0</v>
      </c>
      <c r="M425" s="400"/>
      <c r="N425" s="400"/>
      <c r="O425" s="168"/>
      <c r="P425" s="402">
        <f t="shared" si="35"/>
        <v>0</v>
      </c>
      <c r="Q425" s="398"/>
      <c r="R425" s="399">
        <f t="shared" si="34"/>
        <v>0</v>
      </c>
      <c r="S425" s="400"/>
      <c r="T425" s="400"/>
    </row>
    <row r="426" spans="1:20" ht="15.95" customHeight="1" x14ac:dyDescent="0.15">
      <c r="A426" s="169"/>
      <c r="B426" s="170"/>
      <c r="C426" s="171"/>
      <c r="D426" s="171"/>
      <c r="E426" s="171"/>
      <c r="F426" s="172"/>
      <c r="G426" s="173"/>
      <c r="H426" s="174"/>
      <c r="I426" s="175"/>
      <c r="J426" s="422">
        <f t="shared" si="33"/>
        <v>0</v>
      </c>
      <c r="K426" s="423"/>
      <c r="L426" s="424">
        <f t="shared" si="32"/>
        <v>0</v>
      </c>
      <c r="M426" s="425"/>
      <c r="N426" s="425"/>
      <c r="O426" s="175"/>
      <c r="P426" s="427">
        <f t="shared" si="35"/>
        <v>0</v>
      </c>
      <c r="Q426" s="423"/>
      <c r="R426" s="424">
        <f t="shared" si="34"/>
        <v>0</v>
      </c>
      <c r="S426" s="425"/>
      <c r="T426" s="425"/>
    </row>
    <row r="427" spans="1:20" ht="15.95" customHeight="1" x14ac:dyDescent="0.15">
      <c r="A427" s="176"/>
      <c r="B427" s="177"/>
      <c r="C427" s="178"/>
      <c r="D427" s="178"/>
      <c r="E427" s="178"/>
      <c r="F427" s="179"/>
      <c r="G427" s="180"/>
      <c r="H427" s="181"/>
      <c r="I427" s="182"/>
      <c r="J427" s="434">
        <f t="shared" si="33"/>
        <v>0</v>
      </c>
      <c r="K427" s="435"/>
      <c r="L427" s="418">
        <f t="shared" si="32"/>
        <v>0</v>
      </c>
      <c r="M427" s="419"/>
      <c r="N427" s="419"/>
      <c r="O427" s="182"/>
      <c r="P427" s="421">
        <f t="shared" si="35"/>
        <v>0</v>
      </c>
      <c r="Q427" s="417"/>
      <c r="R427" s="418">
        <f t="shared" si="34"/>
        <v>0</v>
      </c>
      <c r="S427" s="419"/>
      <c r="T427" s="419"/>
    </row>
    <row r="428" spans="1:20" ht="15.95" customHeight="1" x14ac:dyDescent="0.15">
      <c r="A428" s="162"/>
      <c r="B428" s="163"/>
      <c r="C428" s="164"/>
      <c r="D428" s="164"/>
      <c r="E428" s="164"/>
      <c r="F428" s="165"/>
      <c r="G428" s="166"/>
      <c r="H428" s="167"/>
      <c r="I428" s="168"/>
      <c r="J428" s="397">
        <f t="shared" si="33"/>
        <v>0</v>
      </c>
      <c r="K428" s="398"/>
      <c r="L428" s="399">
        <f t="shared" si="32"/>
        <v>0</v>
      </c>
      <c r="M428" s="400"/>
      <c r="N428" s="400"/>
      <c r="O428" s="168"/>
      <c r="P428" s="402">
        <f t="shared" si="35"/>
        <v>0</v>
      </c>
      <c r="Q428" s="398"/>
      <c r="R428" s="399">
        <f t="shared" si="34"/>
        <v>0</v>
      </c>
      <c r="S428" s="400"/>
      <c r="T428" s="400"/>
    </row>
    <row r="429" spans="1:20" ht="15.95" customHeight="1" x14ac:dyDescent="0.15">
      <c r="A429" s="162"/>
      <c r="B429" s="163"/>
      <c r="C429" s="164"/>
      <c r="D429" s="164"/>
      <c r="E429" s="164"/>
      <c r="F429" s="165"/>
      <c r="G429" s="166"/>
      <c r="H429" s="167"/>
      <c r="I429" s="168"/>
      <c r="J429" s="397">
        <f t="shared" si="33"/>
        <v>0</v>
      </c>
      <c r="K429" s="398"/>
      <c r="L429" s="399">
        <f t="shared" si="32"/>
        <v>0</v>
      </c>
      <c r="M429" s="400"/>
      <c r="N429" s="400"/>
      <c r="O429" s="168"/>
      <c r="P429" s="402">
        <f t="shared" si="35"/>
        <v>0</v>
      </c>
      <c r="Q429" s="398"/>
      <c r="R429" s="399">
        <f t="shared" si="34"/>
        <v>0</v>
      </c>
      <c r="S429" s="400"/>
      <c r="T429" s="400"/>
    </row>
    <row r="430" spans="1:20" ht="15.95" customHeight="1" x14ac:dyDescent="0.15">
      <c r="A430" s="162"/>
      <c r="B430" s="163"/>
      <c r="C430" s="164"/>
      <c r="D430" s="164"/>
      <c r="E430" s="164"/>
      <c r="F430" s="165"/>
      <c r="G430" s="166"/>
      <c r="H430" s="167"/>
      <c r="I430" s="168"/>
      <c r="J430" s="397">
        <f t="shared" si="33"/>
        <v>0</v>
      </c>
      <c r="K430" s="398"/>
      <c r="L430" s="399">
        <f t="shared" si="32"/>
        <v>0</v>
      </c>
      <c r="M430" s="400"/>
      <c r="N430" s="400"/>
      <c r="O430" s="168"/>
      <c r="P430" s="402">
        <f t="shared" si="35"/>
        <v>0</v>
      </c>
      <c r="Q430" s="398"/>
      <c r="R430" s="399">
        <f t="shared" si="34"/>
        <v>0</v>
      </c>
      <c r="S430" s="400"/>
      <c r="T430" s="400"/>
    </row>
    <row r="431" spans="1:20" ht="15.95" customHeight="1" thickBot="1" x14ac:dyDescent="0.2">
      <c r="A431" s="183"/>
      <c r="B431" s="184"/>
      <c r="C431" s="185"/>
      <c r="D431" s="185"/>
      <c r="E431" s="185"/>
      <c r="F431" s="196"/>
      <c r="G431" s="197"/>
      <c r="H431" s="186"/>
      <c r="I431" s="187"/>
      <c r="J431" s="428">
        <f t="shared" si="33"/>
        <v>0</v>
      </c>
      <c r="K431" s="429"/>
      <c r="L431" s="430">
        <f t="shared" si="32"/>
        <v>0</v>
      </c>
      <c r="M431" s="431"/>
      <c r="N431" s="431"/>
      <c r="O431" s="187"/>
      <c r="P431" s="433">
        <f t="shared" si="35"/>
        <v>0</v>
      </c>
      <c r="Q431" s="429"/>
      <c r="R431" s="430">
        <f t="shared" si="34"/>
        <v>0</v>
      </c>
      <c r="S431" s="431"/>
      <c r="T431" s="431"/>
    </row>
    <row r="432" spans="1:20" ht="15.95" customHeight="1" x14ac:dyDescent="0.15">
      <c r="J432" s="191">
        <v>9</v>
      </c>
    </row>
    <row r="433" spans="1:20" s="146" customFormat="1" ht="24" customHeight="1" thickBot="1" x14ac:dyDescent="0.35">
      <c r="B433" s="195"/>
      <c r="H433" s="192"/>
      <c r="I433" s="192"/>
      <c r="J433" s="148"/>
      <c r="O433" s="192"/>
      <c r="P433" s="148"/>
      <c r="S433" s="198"/>
    </row>
    <row r="434" spans="1:20" ht="15.95" customHeight="1" thickTop="1" thickBot="1" x14ac:dyDescent="0.2">
      <c r="A434" s="152" t="s">
        <v>115</v>
      </c>
      <c r="B434" s="403" t="s">
        <v>118</v>
      </c>
      <c r="C434" s="404"/>
      <c r="D434" s="404"/>
      <c r="E434" s="404"/>
      <c r="F434" s="405"/>
      <c r="G434" s="153" t="s">
        <v>78</v>
      </c>
      <c r="H434" s="154" t="s">
        <v>79</v>
      </c>
      <c r="I434" s="154"/>
      <c r="J434" s="406" t="s">
        <v>80</v>
      </c>
      <c r="K434" s="407"/>
      <c r="L434" s="406" t="s">
        <v>117</v>
      </c>
      <c r="M434" s="408"/>
      <c r="N434" s="408"/>
      <c r="O434" s="154"/>
      <c r="P434" s="409" t="s">
        <v>119</v>
      </c>
      <c r="Q434" s="407"/>
      <c r="R434" s="406" t="s">
        <v>120</v>
      </c>
      <c r="S434" s="408"/>
      <c r="T434" s="408"/>
    </row>
    <row r="435" spans="1:20" ht="15.95" customHeight="1" x14ac:dyDescent="0.15">
      <c r="A435" s="155"/>
      <c r="B435" s="156"/>
      <c r="C435" s="157"/>
      <c r="D435" s="157"/>
      <c r="E435" s="157"/>
      <c r="F435" s="158"/>
      <c r="G435" s="159"/>
      <c r="H435" s="160"/>
      <c r="I435" s="161"/>
      <c r="J435" s="410">
        <f>IF(G435=1,0,I435)</f>
        <v>0</v>
      </c>
      <c r="K435" s="411"/>
      <c r="L435" s="412">
        <f t="shared" ref="L435:L479" si="36">G435*I435</f>
        <v>0</v>
      </c>
      <c r="M435" s="413"/>
      <c r="N435" s="413"/>
      <c r="O435" s="161"/>
      <c r="P435" s="415">
        <f>IF(G435=1,0,O435)</f>
        <v>0</v>
      </c>
      <c r="Q435" s="411"/>
      <c r="R435" s="412">
        <f>G435*O435</f>
        <v>0</v>
      </c>
      <c r="S435" s="413"/>
      <c r="T435" s="413"/>
    </row>
    <row r="436" spans="1:20" ht="15.95" customHeight="1" x14ac:dyDescent="0.15">
      <c r="A436" s="162"/>
      <c r="B436" s="163"/>
      <c r="C436" s="164"/>
      <c r="D436" s="164"/>
      <c r="E436" s="164"/>
      <c r="F436" s="165"/>
      <c r="G436" s="166"/>
      <c r="H436" s="167"/>
      <c r="I436" s="168"/>
      <c r="J436" s="397">
        <f t="shared" ref="J436:J479" si="37">IF(G436=1,0,I436)</f>
        <v>0</v>
      </c>
      <c r="K436" s="398"/>
      <c r="L436" s="399">
        <f t="shared" si="36"/>
        <v>0</v>
      </c>
      <c r="M436" s="400"/>
      <c r="N436" s="400"/>
      <c r="O436" s="168"/>
      <c r="P436" s="402">
        <f>IF(G436=1,0,O436)</f>
        <v>0</v>
      </c>
      <c r="Q436" s="398"/>
      <c r="R436" s="399">
        <f t="shared" ref="R436:R479" si="38">G436*O436</f>
        <v>0</v>
      </c>
      <c r="S436" s="400"/>
      <c r="T436" s="400"/>
    </row>
    <row r="437" spans="1:20" ht="15.95" customHeight="1" x14ac:dyDescent="0.15">
      <c r="A437" s="162"/>
      <c r="B437" s="163"/>
      <c r="C437" s="164"/>
      <c r="D437" s="164"/>
      <c r="E437" s="164"/>
      <c r="F437" s="165"/>
      <c r="G437" s="166"/>
      <c r="H437" s="167"/>
      <c r="I437" s="168"/>
      <c r="J437" s="397">
        <f t="shared" si="37"/>
        <v>0</v>
      </c>
      <c r="K437" s="398"/>
      <c r="L437" s="399">
        <f t="shared" si="36"/>
        <v>0</v>
      </c>
      <c r="M437" s="400"/>
      <c r="N437" s="400"/>
      <c r="O437" s="168"/>
      <c r="P437" s="402">
        <f t="shared" ref="P437:P479" si="39">IF(G437=1,0,O437)</f>
        <v>0</v>
      </c>
      <c r="Q437" s="398"/>
      <c r="R437" s="399">
        <f t="shared" si="38"/>
        <v>0</v>
      </c>
      <c r="S437" s="400"/>
      <c r="T437" s="400"/>
    </row>
    <row r="438" spans="1:20" ht="15.95" customHeight="1" x14ac:dyDescent="0.15">
      <c r="A438" s="162"/>
      <c r="B438" s="163"/>
      <c r="C438" s="164"/>
      <c r="D438" s="164"/>
      <c r="E438" s="164"/>
      <c r="F438" s="165"/>
      <c r="G438" s="166"/>
      <c r="H438" s="167"/>
      <c r="I438" s="168"/>
      <c r="J438" s="397">
        <f t="shared" si="37"/>
        <v>0</v>
      </c>
      <c r="K438" s="398"/>
      <c r="L438" s="399">
        <f t="shared" si="36"/>
        <v>0</v>
      </c>
      <c r="M438" s="400"/>
      <c r="N438" s="400"/>
      <c r="O438" s="168"/>
      <c r="P438" s="402">
        <f t="shared" si="39"/>
        <v>0</v>
      </c>
      <c r="Q438" s="398"/>
      <c r="R438" s="399">
        <f t="shared" si="38"/>
        <v>0</v>
      </c>
      <c r="S438" s="400"/>
      <c r="T438" s="400"/>
    </row>
    <row r="439" spans="1:20" ht="15.95" customHeight="1" x14ac:dyDescent="0.15">
      <c r="A439" s="169"/>
      <c r="B439" s="170"/>
      <c r="C439" s="171"/>
      <c r="D439" s="171"/>
      <c r="E439" s="171"/>
      <c r="F439" s="172"/>
      <c r="G439" s="173"/>
      <c r="H439" s="174"/>
      <c r="I439" s="175"/>
      <c r="J439" s="422">
        <f t="shared" si="37"/>
        <v>0</v>
      </c>
      <c r="K439" s="423"/>
      <c r="L439" s="424">
        <f t="shared" si="36"/>
        <v>0</v>
      </c>
      <c r="M439" s="425"/>
      <c r="N439" s="425"/>
      <c r="O439" s="175"/>
      <c r="P439" s="427">
        <f t="shared" si="39"/>
        <v>0</v>
      </c>
      <c r="Q439" s="423"/>
      <c r="R439" s="424">
        <f t="shared" si="38"/>
        <v>0</v>
      </c>
      <c r="S439" s="425"/>
      <c r="T439" s="425"/>
    </row>
    <row r="440" spans="1:20" ht="15.95" customHeight="1" x14ac:dyDescent="0.15">
      <c r="A440" s="176"/>
      <c r="B440" s="177"/>
      <c r="C440" s="178"/>
      <c r="D440" s="178"/>
      <c r="E440" s="178"/>
      <c r="F440" s="179"/>
      <c r="G440" s="180"/>
      <c r="H440" s="181"/>
      <c r="I440" s="182"/>
      <c r="J440" s="434">
        <f t="shared" si="37"/>
        <v>0</v>
      </c>
      <c r="K440" s="435"/>
      <c r="L440" s="418">
        <f t="shared" si="36"/>
        <v>0</v>
      </c>
      <c r="M440" s="419"/>
      <c r="N440" s="419"/>
      <c r="O440" s="182"/>
      <c r="P440" s="421">
        <f t="shared" si="39"/>
        <v>0</v>
      </c>
      <c r="Q440" s="417"/>
      <c r="R440" s="418">
        <f t="shared" si="38"/>
        <v>0</v>
      </c>
      <c r="S440" s="419"/>
      <c r="T440" s="419"/>
    </row>
    <row r="441" spans="1:20" ht="15.95" customHeight="1" x14ac:dyDescent="0.15">
      <c r="A441" s="162"/>
      <c r="B441" s="163"/>
      <c r="C441" s="164"/>
      <c r="D441" s="164"/>
      <c r="E441" s="164"/>
      <c r="F441" s="165"/>
      <c r="G441" s="166"/>
      <c r="H441" s="167"/>
      <c r="I441" s="168"/>
      <c r="J441" s="397">
        <f t="shared" si="37"/>
        <v>0</v>
      </c>
      <c r="K441" s="398"/>
      <c r="L441" s="399">
        <f t="shared" si="36"/>
        <v>0</v>
      </c>
      <c r="M441" s="400"/>
      <c r="N441" s="400"/>
      <c r="O441" s="168"/>
      <c r="P441" s="402">
        <f t="shared" si="39"/>
        <v>0</v>
      </c>
      <c r="Q441" s="398"/>
      <c r="R441" s="399">
        <f t="shared" si="38"/>
        <v>0</v>
      </c>
      <c r="S441" s="400"/>
      <c r="T441" s="400"/>
    </row>
    <row r="442" spans="1:20" ht="15.95" customHeight="1" x14ac:dyDescent="0.15">
      <c r="A442" s="162"/>
      <c r="B442" s="163"/>
      <c r="C442" s="164"/>
      <c r="D442" s="164"/>
      <c r="E442" s="164"/>
      <c r="F442" s="165"/>
      <c r="G442" s="166"/>
      <c r="H442" s="167"/>
      <c r="I442" s="168"/>
      <c r="J442" s="397">
        <f t="shared" si="37"/>
        <v>0</v>
      </c>
      <c r="K442" s="398"/>
      <c r="L442" s="399">
        <f t="shared" si="36"/>
        <v>0</v>
      </c>
      <c r="M442" s="400"/>
      <c r="N442" s="400"/>
      <c r="O442" s="168"/>
      <c r="P442" s="402">
        <f t="shared" si="39"/>
        <v>0</v>
      </c>
      <c r="Q442" s="398"/>
      <c r="R442" s="399">
        <f t="shared" si="38"/>
        <v>0</v>
      </c>
      <c r="S442" s="400"/>
      <c r="T442" s="400"/>
    </row>
    <row r="443" spans="1:20" ht="15.95" customHeight="1" x14ac:dyDescent="0.15">
      <c r="A443" s="162"/>
      <c r="B443" s="163"/>
      <c r="C443" s="164"/>
      <c r="D443" s="164"/>
      <c r="E443" s="164"/>
      <c r="F443" s="165"/>
      <c r="G443" s="166"/>
      <c r="H443" s="167"/>
      <c r="I443" s="168"/>
      <c r="J443" s="397">
        <f t="shared" si="37"/>
        <v>0</v>
      </c>
      <c r="K443" s="398"/>
      <c r="L443" s="399">
        <f t="shared" si="36"/>
        <v>0</v>
      </c>
      <c r="M443" s="400"/>
      <c r="N443" s="400"/>
      <c r="O443" s="168"/>
      <c r="P443" s="402">
        <f t="shared" si="39"/>
        <v>0</v>
      </c>
      <c r="Q443" s="398"/>
      <c r="R443" s="399">
        <f t="shared" si="38"/>
        <v>0</v>
      </c>
      <c r="S443" s="400"/>
      <c r="T443" s="400"/>
    </row>
    <row r="444" spans="1:20" ht="15.95" customHeight="1" x14ac:dyDescent="0.15">
      <c r="A444" s="169"/>
      <c r="B444" s="170"/>
      <c r="C444" s="171"/>
      <c r="D444" s="171"/>
      <c r="E444" s="171"/>
      <c r="F444" s="172"/>
      <c r="G444" s="173"/>
      <c r="H444" s="174"/>
      <c r="I444" s="175"/>
      <c r="J444" s="422">
        <f t="shared" si="37"/>
        <v>0</v>
      </c>
      <c r="K444" s="423"/>
      <c r="L444" s="424">
        <f t="shared" si="36"/>
        <v>0</v>
      </c>
      <c r="M444" s="425"/>
      <c r="N444" s="425"/>
      <c r="O444" s="175"/>
      <c r="P444" s="427">
        <f t="shared" si="39"/>
        <v>0</v>
      </c>
      <c r="Q444" s="423"/>
      <c r="R444" s="424">
        <f t="shared" si="38"/>
        <v>0</v>
      </c>
      <c r="S444" s="425"/>
      <c r="T444" s="425"/>
    </row>
    <row r="445" spans="1:20" ht="15.95" customHeight="1" x14ac:dyDescent="0.15">
      <c r="A445" s="176"/>
      <c r="B445" s="177"/>
      <c r="C445" s="178"/>
      <c r="D445" s="178"/>
      <c r="E445" s="178"/>
      <c r="F445" s="179"/>
      <c r="G445" s="180"/>
      <c r="H445" s="181"/>
      <c r="I445" s="182"/>
      <c r="J445" s="434">
        <f t="shared" si="37"/>
        <v>0</v>
      </c>
      <c r="K445" s="435"/>
      <c r="L445" s="418">
        <f t="shared" si="36"/>
        <v>0</v>
      </c>
      <c r="M445" s="419"/>
      <c r="N445" s="419"/>
      <c r="O445" s="182"/>
      <c r="P445" s="421">
        <f t="shared" si="39"/>
        <v>0</v>
      </c>
      <c r="Q445" s="417"/>
      <c r="R445" s="418">
        <f t="shared" si="38"/>
        <v>0</v>
      </c>
      <c r="S445" s="419"/>
      <c r="T445" s="419"/>
    </row>
    <row r="446" spans="1:20" ht="15.95" customHeight="1" x14ac:dyDescent="0.15">
      <c r="A446" s="162"/>
      <c r="B446" s="163"/>
      <c r="C446" s="164"/>
      <c r="D446" s="164"/>
      <c r="E446" s="164"/>
      <c r="F446" s="165"/>
      <c r="G446" s="166"/>
      <c r="H446" s="167"/>
      <c r="I446" s="168"/>
      <c r="J446" s="397">
        <f t="shared" si="37"/>
        <v>0</v>
      </c>
      <c r="K446" s="398"/>
      <c r="L446" s="399">
        <f t="shared" si="36"/>
        <v>0</v>
      </c>
      <c r="M446" s="400"/>
      <c r="N446" s="400"/>
      <c r="O446" s="168"/>
      <c r="P446" s="402">
        <f t="shared" si="39"/>
        <v>0</v>
      </c>
      <c r="Q446" s="398"/>
      <c r="R446" s="399">
        <f t="shared" si="38"/>
        <v>0</v>
      </c>
      <c r="S446" s="400"/>
      <c r="T446" s="400"/>
    </row>
    <row r="447" spans="1:20" ht="15.95" customHeight="1" x14ac:dyDescent="0.15">
      <c r="A447" s="162"/>
      <c r="B447" s="163"/>
      <c r="C447" s="164"/>
      <c r="D447" s="164"/>
      <c r="E447" s="164"/>
      <c r="F447" s="165"/>
      <c r="G447" s="166"/>
      <c r="H447" s="167"/>
      <c r="I447" s="168"/>
      <c r="J447" s="397">
        <f t="shared" si="37"/>
        <v>0</v>
      </c>
      <c r="K447" s="398"/>
      <c r="L447" s="399">
        <f t="shared" si="36"/>
        <v>0</v>
      </c>
      <c r="M447" s="400"/>
      <c r="N447" s="400"/>
      <c r="O447" s="168"/>
      <c r="P447" s="402">
        <f t="shared" si="39"/>
        <v>0</v>
      </c>
      <c r="Q447" s="398"/>
      <c r="R447" s="399">
        <f t="shared" si="38"/>
        <v>0</v>
      </c>
      <c r="S447" s="400"/>
      <c r="T447" s="400"/>
    </row>
    <row r="448" spans="1:20" ht="15.95" customHeight="1" x14ac:dyDescent="0.15">
      <c r="A448" s="162"/>
      <c r="B448" s="163"/>
      <c r="C448" s="164"/>
      <c r="D448" s="164"/>
      <c r="E448" s="164"/>
      <c r="F448" s="165"/>
      <c r="G448" s="166"/>
      <c r="H448" s="167"/>
      <c r="I448" s="168"/>
      <c r="J448" s="397">
        <f t="shared" si="37"/>
        <v>0</v>
      </c>
      <c r="K448" s="398"/>
      <c r="L448" s="399">
        <f t="shared" si="36"/>
        <v>0</v>
      </c>
      <c r="M448" s="400"/>
      <c r="N448" s="400"/>
      <c r="O448" s="168"/>
      <c r="P448" s="402">
        <f t="shared" si="39"/>
        <v>0</v>
      </c>
      <c r="Q448" s="398"/>
      <c r="R448" s="399">
        <f t="shared" si="38"/>
        <v>0</v>
      </c>
      <c r="S448" s="400"/>
      <c r="T448" s="400"/>
    </row>
    <row r="449" spans="1:20" ht="15.95" customHeight="1" x14ac:dyDescent="0.15">
      <c r="A449" s="169"/>
      <c r="B449" s="170"/>
      <c r="C449" s="171"/>
      <c r="D449" s="171"/>
      <c r="E449" s="171"/>
      <c r="F449" s="172"/>
      <c r="G449" s="173"/>
      <c r="H449" s="174"/>
      <c r="I449" s="175"/>
      <c r="J449" s="422">
        <f t="shared" si="37"/>
        <v>0</v>
      </c>
      <c r="K449" s="423"/>
      <c r="L449" s="424">
        <f t="shared" si="36"/>
        <v>0</v>
      </c>
      <c r="M449" s="425"/>
      <c r="N449" s="425"/>
      <c r="O449" s="175"/>
      <c r="P449" s="427">
        <f t="shared" si="39"/>
        <v>0</v>
      </c>
      <c r="Q449" s="423"/>
      <c r="R449" s="424">
        <f t="shared" si="38"/>
        <v>0</v>
      </c>
      <c r="S449" s="425"/>
      <c r="T449" s="425"/>
    </row>
    <row r="450" spans="1:20" ht="15.95" customHeight="1" x14ac:dyDescent="0.15">
      <c r="A450" s="176"/>
      <c r="B450" s="177"/>
      <c r="C450" s="178"/>
      <c r="D450" s="178"/>
      <c r="E450" s="178"/>
      <c r="F450" s="179"/>
      <c r="G450" s="180"/>
      <c r="H450" s="181"/>
      <c r="I450" s="182"/>
      <c r="J450" s="434">
        <f t="shared" si="37"/>
        <v>0</v>
      </c>
      <c r="K450" s="435"/>
      <c r="L450" s="418">
        <f t="shared" si="36"/>
        <v>0</v>
      </c>
      <c r="M450" s="419"/>
      <c r="N450" s="419"/>
      <c r="O450" s="182"/>
      <c r="P450" s="421">
        <f t="shared" si="39"/>
        <v>0</v>
      </c>
      <c r="Q450" s="417"/>
      <c r="R450" s="418">
        <f t="shared" si="38"/>
        <v>0</v>
      </c>
      <c r="S450" s="419"/>
      <c r="T450" s="419"/>
    </row>
    <row r="451" spans="1:20" ht="15.95" customHeight="1" x14ac:dyDescent="0.15">
      <c r="A451" s="162"/>
      <c r="B451" s="163"/>
      <c r="C451" s="164"/>
      <c r="D451" s="164"/>
      <c r="E451" s="164"/>
      <c r="F451" s="165"/>
      <c r="G451" s="166"/>
      <c r="H451" s="167"/>
      <c r="I451" s="168"/>
      <c r="J451" s="397">
        <f t="shared" si="37"/>
        <v>0</v>
      </c>
      <c r="K451" s="398"/>
      <c r="L451" s="399">
        <f t="shared" si="36"/>
        <v>0</v>
      </c>
      <c r="M451" s="400"/>
      <c r="N451" s="400"/>
      <c r="O451" s="168"/>
      <c r="P451" s="402">
        <f t="shared" si="39"/>
        <v>0</v>
      </c>
      <c r="Q451" s="398"/>
      <c r="R451" s="399">
        <f t="shared" si="38"/>
        <v>0</v>
      </c>
      <c r="S451" s="400"/>
      <c r="T451" s="400"/>
    </row>
    <row r="452" spans="1:20" ht="15.95" customHeight="1" x14ac:dyDescent="0.15">
      <c r="A452" s="162"/>
      <c r="B452" s="163"/>
      <c r="C452" s="164"/>
      <c r="D452" s="164"/>
      <c r="E452" s="164"/>
      <c r="F452" s="165"/>
      <c r="G452" s="166"/>
      <c r="H452" s="167"/>
      <c r="I452" s="168"/>
      <c r="J452" s="397">
        <f t="shared" si="37"/>
        <v>0</v>
      </c>
      <c r="K452" s="398"/>
      <c r="L452" s="399">
        <f t="shared" si="36"/>
        <v>0</v>
      </c>
      <c r="M452" s="400"/>
      <c r="N452" s="400"/>
      <c r="O452" s="168"/>
      <c r="P452" s="402">
        <f t="shared" si="39"/>
        <v>0</v>
      </c>
      <c r="Q452" s="398"/>
      <c r="R452" s="399">
        <f t="shared" si="38"/>
        <v>0</v>
      </c>
      <c r="S452" s="400"/>
      <c r="T452" s="400"/>
    </row>
    <row r="453" spans="1:20" ht="15.95" customHeight="1" x14ac:dyDescent="0.15">
      <c r="A453" s="162"/>
      <c r="B453" s="163"/>
      <c r="C453" s="164"/>
      <c r="D453" s="164"/>
      <c r="E453" s="164"/>
      <c r="F453" s="165"/>
      <c r="G453" s="166"/>
      <c r="H453" s="167"/>
      <c r="I453" s="168"/>
      <c r="J453" s="397">
        <f t="shared" si="37"/>
        <v>0</v>
      </c>
      <c r="K453" s="398"/>
      <c r="L453" s="399">
        <f t="shared" si="36"/>
        <v>0</v>
      </c>
      <c r="M453" s="400"/>
      <c r="N453" s="400"/>
      <c r="O453" s="168"/>
      <c r="P453" s="402">
        <f t="shared" si="39"/>
        <v>0</v>
      </c>
      <c r="Q453" s="398"/>
      <c r="R453" s="399">
        <f t="shared" si="38"/>
        <v>0</v>
      </c>
      <c r="S453" s="400"/>
      <c r="T453" s="400"/>
    </row>
    <row r="454" spans="1:20" ht="15.95" customHeight="1" x14ac:dyDescent="0.15">
      <c r="A454" s="169"/>
      <c r="B454" s="170"/>
      <c r="C454" s="171"/>
      <c r="D454" s="171"/>
      <c r="E454" s="171"/>
      <c r="F454" s="172"/>
      <c r="G454" s="173"/>
      <c r="H454" s="174"/>
      <c r="I454" s="175"/>
      <c r="J454" s="422">
        <f t="shared" si="37"/>
        <v>0</v>
      </c>
      <c r="K454" s="423"/>
      <c r="L454" s="424">
        <f t="shared" si="36"/>
        <v>0</v>
      </c>
      <c r="M454" s="425"/>
      <c r="N454" s="425"/>
      <c r="O454" s="175"/>
      <c r="P454" s="427">
        <f t="shared" si="39"/>
        <v>0</v>
      </c>
      <c r="Q454" s="423"/>
      <c r="R454" s="424">
        <f t="shared" si="38"/>
        <v>0</v>
      </c>
      <c r="S454" s="425"/>
      <c r="T454" s="425"/>
    </row>
    <row r="455" spans="1:20" ht="15.95" customHeight="1" x14ac:dyDescent="0.15">
      <c r="A455" s="176"/>
      <c r="B455" s="177"/>
      <c r="C455" s="178"/>
      <c r="D455" s="178"/>
      <c r="E455" s="178"/>
      <c r="F455" s="179"/>
      <c r="G455" s="180"/>
      <c r="H455" s="181"/>
      <c r="I455" s="182"/>
      <c r="J455" s="434">
        <f t="shared" si="37"/>
        <v>0</v>
      </c>
      <c r="K455" s="435"/>
      <c r="L455" s="418">
        <f t="shared" si="36"/>
        <v>0</v>
      </c>
      <c r="M455" s="419"/>
      <c r="N455" s="419"/>
      <c r="O455" s="182"/>
      <c r="P455" s="421">
        <f t="shared" si="39"/>
        <v>0</v>
      </c>
      <c r="Q455" s="417"/>
      <c r="R455" s="418">
        <f t="shared" si="38"/>
        <v>0</v>
      </c>
      <c r="S455" s="419"/>
      <c r="T455" s="419"/>
    </row>
    <row r="456" spans="1:20" ht="15.95" customHeight="1" x14ac:dyDescent="0.15">
      <c r="A456" s="162"/>
      <c r="B456" s="163"/>
      <c r="C456" s="164"/>
      <c r="D456" s="164"/>
      <c r="E456" s="164"/>
      <c r="F456" s="165"/>
      <c r="G456" s="166"/>
      <c r="H456" s="167"/>
      <c r="I456" s="168"/>
      <c r="J456" s="397">
        <f t="shared" si="37"/>
        <v>0</v>
      </c>
      <c r="K456" s="398"/>
      <c r="L456" s="399">
        <f t="shared" si="36"/>
        <v>0</v>
      </c>
      <c r="M456" s="400"/>
      <c r="N456" s="400"/>
      <c r="O456" s="168"/>
      <c r="P456" s="402">
        <f t="shared" si="39"/>
        <v>0</v>
      </c>
      <c r="Q456" s="398"/>
      <c r="R456" s="399">
        <f t="shared" si="38"/>
        <v>0</v>
      </c>
      <c r="S456" s="400"/>
      <c r="T456" s="400"/>
    </row>
    <row r="457" spans="1:20" ht="15.95" customHeight="1" x14ac:dyDescent="0.15">
      <c r="A457" s="162"/>
      <c r="B457" s="163"/>
      <c r="C457" s="164"/>
      <c r="D457" s="164"/>
      <c r="E457" s="164"/>
      <c r="F457" s="165"/>
      <c r="G457" s="166"/>
      <c r="H457" s="167"/>
      <c r="I457" s="168"/>
      <c r="J457" s="397">
        <f t="shared" si="37"/>
        <v>0</v>
      </c>
      <c r="K457" s="398"/>
      <c r="L457" s="399">
        <f t="shared" si="36"/>
        <v>0</v>
      </c>
      <c r="M457" s="400"/>
      <c r="N457" s="400"/>
      <c r="O457" s="168"/>
      <c r="P457" s="402">
        <f t="shared" si="39"/>
        <v>0</v>
      </c>
      <c r="Q457" s="398"/>
      <c r="R457" s="399">
        <f t="shared" si="38"/>
        <v>0</v>
      </c>
      <c r="S457" s="400"/>
      <c r="T457" s="400"/>
    </row>
    <row r="458" spans="1:20" ht="15.95" customHeight="1" x14ac:dyDescent="0.15">
      <c r="A458" s="162"/>
      <c r="B458" s="163"/>
      <c r="C458" s="164"/>
      <c r="D458" s="164"/>
      <c r="E458" s="164"/>
      <c r="F458" s="165"/>
      <c r="G458" s="166"/>
      <c r="H458" s="167"/>
      <c r="I458" s="168"/>
      <c r="J458" s="397">
        <f t="shared" si="37"/>
        <v>0</v>
      </c>
      <c r="K458" s="398"/>
      <c r="L458" s="399">
        <f t="shared" si="36"/>
        <v>0</v>
      </c>
      <c r="M458" s="400"/>
      <c r="N458" s="400"/>
      <c r="O458" s="168"/>
      <c r="P458" s="402">
        <f t="shared" si="39"/>
        <v>0</v>
      </c>
      <c r="Q458" s="398"/>
      <c r="R458" s="399">
        <f t="shared" si="38"/>
        <v>0</v>
      </c>
      <c r="S458" s="400"/>
      <c r="T458" s="400"/>
    </row>
    <row r="459" spans="1:20" ht="15.95" customHeight="1" x14ac:dyDescent="0.15">
      <c r="A459" s="169"/>
      <c r="B459" s="170"/>
      <c r="C459" s="171"/>
      <c r="D459" s="171"/>
      <c r="E459" s="171"/>
      <c r="F459" s="172"/>
      <c r="G459" s="173"/>
      <c r="H459" s="174"/>
      <c r="I459" s="175"/>
      <c r="J459" s="422">
        <f t="shared" si="37"/>
        <v>0</v>
      </c>
      <c r="K459" s="423"/>
      <c r="L459" s="424">
        <f t="shared" si="36"/>
        <v>0</v>
      </c>
      <c r="M459" s="425"/>
      <c r="N459" s="425"/>
      <c r="O459" s="175"/>
      <c r="P459" s="427">
        <f t="shared" si="39"/>
        <v>0</v>
      </c>
      <c r="Q459" s="423"/>
      <c r="R459" s="424">
        <f t="shared" si="38"/>
        <v>0</v>
      </c>
      <c r="S459" s="425"/>
      <c r="T459" s="425"/>
    </row>
    <row r="460" spans="1:20" ht="15.95" customHeight="1" x14ac:dyDescent="0.15">
      <c r="A460" s="176"/>
      <c r="B460" s="177"/>
      <c r="C460" s="178"/>
      <c r="D460" s="178"/>
      <c r="E460" s="178"/>
      <c r="F460" s="179"/>
      <c r="G460" s="180"/>
      <c r="H460" s="181"/>
      <c r="I460" s="182"/>
      <c r="J460" s="434">
        <f t="shared" si="37"/>
        <v>0</v>
      </c>
      <c r="K460" s="435"/>
      <c r="L460" s="418">
        <f t="shared" si="36"/>
        <v>0</v>
      </c>
      <c r="M460" s="419"/>
      <c r="N460" s="419"/>
      <c r="O460" s="182"/>
      <c r="P460" s="421">
        <f t="shared" si="39"/>
        <v>0</v>
      </c>
      <c r="Q460" s="417"/>
      <c r="R460" s="418">
        <f t="shared" si="38"/>
        <v>0</v>
      </c>
      <c r="S460" s="419"/>
      <c r="T460" s="419"/>
    </row>
    <row r="461" spans="1:20" ht="15.95" customHeight="1" x14ac:dyDescent="0.15">
      <c r="A461" s="162"/>
      <c r="B461" s="163"/>
      <c r="C461" s="164"/>
      <c r="D461" s="164"/>
      <c r="E461" s="164"/>
      <c r="F461" s="165"/>
      <c r="G461" s="166"/>
      <c r="H461" s="167"/>
      <c r="I461" s="168"/>
      <c r="J461" s="397">
        <f t="shared" si="37"/>
        <v>0</v>
      </c>
      <c r="K461" s="398"/>
      <c r="L461" s="399">
        <f t="shared" si="36"/>
        <v>0</v>
      </c>
      <c r="M461" s="400"/>
      <c r="N461" s="400"/>
      <c r="O461" s="168"/>
      <c r="P461" s="402">
        <f t="shared" si="39"/>
        <v>0</v>
      </c>
      <c r="Q461" s="398"/>
      <c r="R461" s="399">
        <f t="shared" si="38"/>
        <v>0</v>
      </c>
      <c r="S461" s="400"/>
      <c r="T461" s="400"/>
    </row>
    <row r="462" spans="1:20" ht="15.95" customHeight="1" x14ac:dyDescent="0.15">
      <c r="A462" s="162"/>
      <c r="B462" s="163"/>
      <c r="C462" s="164"/>
      <c r="D462" s="164"/>
      <c r="E462" s="164"/>
      <c r="F462" s="165"/>
      <c r="G462" s="166"/>
      <c r="H462" s="167"/>
      <c r="I462" s="168"/>
      <c r="J462" s="397">
        <f t="shared" si="37"/>
        <v>0</v>
      </c>
      <c r="K462" s="398"/>
      <c r="L462" s="399">
        <f t="shared" si="36"/>
        <v>0</v>
      </c>
      <c r="M462" s="400"/>
      <c r="N462" s="400"/>
      <c r="O462" s="168"/>
      <c r="P462" s="402">
        <f t="shared" si="39"/>
        <v>0</v>
      </c>
      <c r="Q462" s="398"/>
      <c r="R462" s="399">
        <f t="shared" si="38"/>
        <v>0</v>
      </c>
      <c r="S462" s="400"/>
      <c r="T462" s="400"/>
    </row>
    <row r="463" spans="1:20" ht="15.95" customHeight="1" x14ac:dyDescent="0.15">
      <c r="A463" s="162"/>
      <c r="B463" s="163"/>
      <c r="C463" s="164"/>
      <c r="D463" s="164"/>
      <c r="E463" s="164"/>
      <c r="F463" s="165"/>
      <c r="G463" s="166"/>
      <c r="H463" s="167"/>
      <c r="I463" s="168"/>
      <c r="J463" s="397">
        <f t="shared" si="37"/>
        <v>0</v>
      </c>
      <c r="K463" s="398"/>
      <c r="L463" s="399">
        <f t="shared" si="36"/>
        <v>0</v>
      </c>
      <c r="M463" s="400"/>
      <c r="N463" s="400"/>
      <c r="O463" s="168"/>
      <c r="P463" s="402">
        <f t="shared" si="39"/>
        <v>0</v>
      </c>
      <c r="Q463" s="398"/>
      <c r="R463" s="399">
        <f t="shared" si="38"/>
        <v>0</v>
      </c>
      <c r="S463" s="400"/>
      <c r="T463" s="400"/>
    </row>
    <row r="464" spans="1:20" ht="15.95" customHeight="1" x14ac:dyDescent="0.15">
      <c r="A464" s="169"/>
      <c r="B464" s="170"/>
      <c r="C464" s="171"/>
      <c r="D464" s="171"/>
      <c r="E464" s="171"/>
      <c r="F464" s="172"/>
      <c r="G464" s="173"/>
      <c r="H464" s="174"/>
      <c r="I464" s="175"/>
      <c r="J464" s="422">
        <f t="shared" si="37"/>
        <v>0</v>
      </c>
      <c r="K464" s="423"/>
      <c r="L464" s="424">
        <f t="shared" si="36"/>
        <v>0</v>
      </c>
      <c r="M464" s="425"/>
      <c r="N464" s="425"/>
      <c r="O464" s="175"/>
      <c r="P464" s="427">
        <f t="shared" si="39"/>
        <v>0</v>
      </c>
      <c r="Q464" s="423"/>
      <c r="R464" s="424">
        <f t="shared" si="38"/>
        <v>0</v>
      </c>
      <c r="S464" s="425"/>
      <c r="T464" s="425"/>
    </row>
    <row r="465" spans="1:20" ht="15" customHeight="1" x14ac:dyDescent="0.15">
      <c r="A465" s="176"/>
      <c r="B465" s="177"/>
      <c r="C465" s="178"/>
      <c r="D465" s="178"/>
      <c r="E465" s="178"/>
      <c r="F465" s="179"/>
      <c r="G465" s="180"/>
      <c r="H465" s="181"/>
      <c r="I465" s="182"/>
      <c r="J465" s="434">
        <f t="shared" si="37"/>
        <v>0</v>
      </c>
      <c r="K465" s="435"/>
      <c r="L465" s="418">
        <f t="shared" si="36"/>
        <v>0</v>
      </c>
      <c r="M465" s="419"/>
      <c r="N465" s="419"/>
      <c r="O465" s="182"/>
      <c r="P465" s="421">
        <f t="shared" si="39"/>
        <v>0</v>
      </c>
      <c r="Q465" s="417"/>
      <c r="R465" s="418">
        <f t="shared" si="38"/>
        <v>0</v>
      </c>
      <c r="S465" s="419"/>
      <c r="T465" s="419"/>
    </row>
    <row r="466" spans="1:20" ht="15.95" customHeight="1" x14ac:dyDescent="0.15">
      <c r="A466" s="162"/>
      <c r="B466" s="163"/>
      <c r="C466" s="164"/>
      <c r="D466" s="164"/>
      <c r="E466" s="164"/>
      <c r="F466" s="165"/>
      <c r="G466" s="166"/>
      <c r="H466" s="167"/>
      <c r="I466" s="168"/>
      <c r="J466" s="397">
        <f t="shared" si="37"/>
        <v>0</v>
      </c>
      <c r="K466" s="398"/>
      <c r="L466" s="399">
        <f t="shared" si="36"/>
        <v>0</v>
      </c>
      <c r="M466" s="400"/>
      <c r="N466" s="400"/>
      <c r="O466" s="168"/>
      <c r="P466" s="402">
        <f t="shared" si="39"/>
        <v>0</v>
      </c>
      <c r="Q466" s="398"/>
      <c r="R466" s="399">
        <f t="shared" si="38"/>
        <v>0</v>
      </c>
      <c r="S466" s="400"/>
      <c r="T466" s="400"/>
    </row>
    <row r="467" spans="1:20" ht="15.95" customHeight="1" x14ac:dyDescent="0.15">
      <c r="A467" s="162"/>
      <c r="B467" s="163"/>
      <c r="C467" s="164"/>
      <c r="D467" s="164"/>
      <c r="E467" s="164"/>
      <c r="F467" s="165"/>
      <c r="G467" s="166"/>
      <c r="H467" s="167"/>
      <c r="I467" s="168"/>
      <c r="J467" s="397">
        <f t="shared" si="37"/>
        <v>0</v>
      </c>
      <c r="K467" s="398"/>
      <c r="L467" s="399">
        <f t="shared" si="36"/>
        <v>0</v>
      </c>
      <c r="M467" s="400"/>
      <c r="N467" s="400"/>
      <c r="O467" s="168"/>
      <c r="P467" s="402">
        <f t="shared" si="39"/>
        <v>0</v>
      </c>
      <c r="Q467" s="398"/>
      <c r="R467" s="399">
        <f t="shared" si="38"/>
        <v>0</v>
      </c>
      <c r="S467" s="400"/>
      <c r="T467" s="400"/>
    </row>
    <row r="468" spans="1:20" ht="15.95" customHeight="1" x14ac:dyDescent="0.15">
      <c r="A468" s="162"/>
      <c r="B468" s="163"/>
      <c r="C468" s="164"/>
      <c r="D468" s="164"/>
      <c r="E468" s="164"/>
      <c r="F468" s="165"/>
      <c r="G468" s="166"/>
      <c r="H468" s="167"/>
      <c r="I468" s="168"/>
      <c r="J468" s="397">
        <f t="shared" si="37"/>
        <v>0</v>
      </c>
      <c r="K468" s="398"/>
      <c r="L468" s="399">
        <f t="shared" si="36"/>
        <v>0</v>
      </c>
      <c r="M468" s="400"/>
      <c r="N468" s="400"/>
      <c r="O468" s="168"/>
      <c r="P468" s="402">
        <f t="shared" si="39"/>
        <v>0</v>
      </c>
      <c r="Q468" s="398"/>
      <c r="R468" s="399">
        <f t="shared" si="38"/>
        <v>0</v>
      </c>
      <c r="S468" s="400"/>
      <c r="T468" s="400"/>
    </row>
    <row r="469" spans="1:20" ht="15.95" customHeight="1" x14ac:dyDescent="0.15">
      <c r="A469" s="169"/>
      <c r="B469" s="170"/>
      <c r="C469" s="171"/>
      <c r="D469" s="171"/>
      <c r="E469" s="171"/>
      <c r="F469" s="172"/>
      <c r="G469" s="173"/>
      <c r="H469" s="174"/>
      <c r="I469" s="175"/>
      <c r="J469" s="422">
        <f t="shared" si="37"/>
        <v>0</v>
      </c>
      <c r="K469" s="423"/>
      <c r="L469" s="424">
        <f t="shared" si="36"/>
        <v>0</v>
      </c>
      <c r="M469" s="425"/>
      <c r="N469" s="425"/>
      <c r="O469" s="175"/>
      <c r="P469" s="427">
        <f t="shared" si="39"/>
        <v>0</v>
      </c>
      <c r="Q469" s="423"/>
      <c r="R469" s="424">
        <f t="shared" si="38"/>
        <v>0</v>
      </c>
      <c r="S469" s="425"/>
      <c r="T469" s="425"/>
    </row>
    <row r="470" spans="1:20" ht="15.95" customHeight="1" x14ac:dyDescent="0.15">
      <c r="A470" s="176"/>
      <c r="B470" s="177"/>
      <c r="C470" s="178"/>
      <c r="D470" s="178"/>
      <c r="E470" s="178"/>
      <c r="F470" s="179"/>
      <c r="G470" s="180"/>
      <c r="H470" s="181"/>
      <c r="I470" s="182"/>
      <c r="J470" s="434">
        <f t="shared" si="37"/>
        <v>0</v>
      </c>
      <c r="K470" s="435"/>
      <c r="L470" s="418">
        <f t="shared" si="36"/>
        <v>0</v>
      </c>
      <c r="M470" s="419"/>
      <c r="N470" s="419"/>
      <c r="O470" s="182"/>
      <c r="P470" s="421">
        <f t="shared" si="39"/>
        <v>0</v>
      </c>
      <c r="Q470" s="417"/>
      <c r="R470" s="418">
        <f t="shared" si="38"/>
        <v>0</v>
      </c>
      <c r="S470" s="419"/>
      <c r="T470" s="419"/>
    </row>
    <row r="471" spans="1:20" ht="15.95" customHeight="1" x14ac:dyDescent="0.15">
      <c r="A471" s="162"/>
      <c r="B471" s="163"/>
      <c r="C471" s="164"/>
      <c r="D471" s="164"/>
      <c r="E471" s="164"/>
      <c r="F471" s="165"/>
      <c r="G471" s="166"/>
      <c r="H471" s="167"/>
      <c r="I471" s="168"/>
      <c r="J471" s="397">
        <f t="shared" si="37"/>
        <v>0</v>
      </c>
      <c r="K471" s="398"/>
      <c r="L471" s="399">
        <f t="shared" si="36"/>
        <v>0</v>
      </c>
      <c r="M471" s="400"/>
      <c r="N471" s="400"/>
      <c r="O471" s="168"/>
      <c r="P471" s="402">
        <f t="shared" si="39"/>
        <v>0</v>
      </c>
      <c r="Q471" s="398"/>
      <c r="R471" s="399">
        <f t="shared" si="38"/>
        <v>0</v>
      </c>
      <c r="S471" s="400"/>
      <c r="T471" s="400"/>
    </row>
    <row r="472" spans="1:20" ht="15.95" customHeight="1" x14ac:dyDescent="0.15">
      <c r="A472" s="162"/>
      <c r="B472" s="163"/>
      <c r="C472" s="164"/>
      <c r="D472" s="164"/>
      <c r="E472" s="164"/>
      <c r="F472" s="165"/>
      <c r="G472" s="166"/>
      <c r="H472" s="167"/>
      <c r="I472" s="168"/>
      <c r="J472" s="397">
        <f t="shared" si="37"/>
        <v>0</v>
      </c>
      <c r="K472" s="398"/>
      <c r="L472" s="399">
        <f t="shared" si="36"/>
        <v>0</v>
      </c>
      <c r="M472" s="400"/>
      <c r="N472" s="400"/>
      <c r="O472" s="168"/>
      <c r="P472" s="402">
        <f t="shared" si="39"/>
        <v>0</v>
      </c>
      <c r="Q472" s="398"/>
      <c r="R472" s="399">
        <f t="shared" si="38"/>
        <v>0</v>
      </c>
      <c r="S472" s="400"/>
      <c r="T472" s="400"/>
    </row>
    <row r="473" spans="1:20" ht="15.95" customHeight="1" x14ac:dyDescent="0.15">
      <c r="A473" s="162"/>
      <c r="B473" s="163"/>
      <c r="C473" s="164"/>
      <c r="D473" s="164"/>
      <c r="E473" s="164"/>
      <c r="F473" s="165"/>
      <c r="G473" s="166"/>
      <c r="H473" s="167"/>
      <c r="I473" s="168"/>
      <c r="J473" s="397">
        <f t="shared" si="37"/>
        <v>0</v>
      </c>
      <c r="K473" s="398"/>
      <c r="L473" s="399">
        <f t="shared" si="36"/>
        <v>0</v>
      </c>
      <c r="M473" s="400"/>
      <c r="N473" s="400"/>
      <c r="O473" s="168"/>
      <c r="P473" s="402">
        <f t="shared" si="39"/>
        <v>0</v>
      </c>
      <c r="Q473" s="398"/>
      <c r="R473" s="399">
        <f t="shared" si="38"/>
        <v>0</v>
      </c>
      <c r="S473" s="400"/>
      <c r="T473" s="400"/>
    </row>
    <row r="474" spans="1:20" ht="15.95" customHeight="1" x14ac:dyDescent="0.15">
      <c r="A474" s="169"/>
      <c r="B474" s="170"/>
      <c r="C474" s="171"/>
      <c r="D474" s="171"/>
      <c r="E474" s="171"/>
      <c r="F474" s="172"/>
      <c r="G474" s="173"/>
      <c r="H474" s="174"/>
      <c r="I474" s="175"/>
      <c r="J474" s="422">
        <f t="shared" si="37"/>
        <v>0</v>
      </c>
      <c r="K474" s="423"/>
      <c r="L474" s="424">
        <f t="shared" si="36"/>
        <v>0</v>
      </c>
      <c r="M474" s="425"/>
      <c r="N474" s="425"/>
      <c r="O474" s="175"/>
      <c r="P474" s="427">
        <f t="shared" si="39"/>
        <v>0</v>
      </c>
      <c r="Q474" s="423"/>
      <c r="R474" s="424">
        <f t="shared" si="38"/>
        <v>0</v>
      </c>
      <c r="S474" s="425"/>
      <c r="T474" s="425"/>
    </row>
    <row r="475" spans="1:20" ht="15.95" customHeight="1" x14ac:dyDescent="0.15">
      <c r="A475" s="176"/>
      <c r="B475" s="177"/>
      <c r="C475" s="178"/>
      <c r="D475" s="178"/>
      <c r="E475" s="178"/>
      <c r="F475" s="179"/>
      <c r="G475" s="180"/>
      <c r="H475" s="181"/>
      <c r="I475" s="182"/>
      <c r="J475" s="434">
        <f t="shared" si="37"/>
        <v>0</v>
      </c>
      <c r="K475" s="435"/>
      <c r="L475" s="418">
        <f t="shared" si="36"/>
        <v>0</v>
      </c>
      <c r="M475" s="419"/>
      <c r="N475" s="419"/>
      <c r="O475" s="182"/>
      <c r="P475" s="421">
        <f t="shared" si="39"/>
        <v>0</v>
      </c>
      <c r="Q475" s="417"/>
      <c r="R475" s="418">
        <f t="shared" si="38"/>
        <v>0</v>
      </c>
      <c r="S475" s="419"/>
      <c r="T475" s="419"/>
    </row>
    <row r="476" spans="1:20" ht="15.95" customHeight="1" x14ac:dyDescent="0.15">
      <c r="A476" s="162"/>
      <c r="B476" s="163"/>
      <c r="C476" s="164"/>
      <c r="D476" s="164"/>
      <c r="E476" s="164"/>
      <c r="F476" s="165"/>
      <c r="G476" s="166"/>
      <c r="H476" s="167"/>
      <c r="I476" s="168"/>
      <c r="J476" s="397">
        <f t="shared" si="37"/>
        <v>0</v>
      </c>
      <c r="K476" s="398"/>
      <c r="L476" s="399">
        <f t="shared" si="36"/>
        <v>0</v>
      </c>
      <c r="M476" s="400"/>
      <c r="N476" s="400"/>
      <c r="O476" s="168"/>
      <c r="P476" s="402">
        <f t="shared" si="39"/>
        <v>0</v>
      </c>
      <c r="Q476" s="398"/>
      <c r="R476" s="399">
        <f t="shared" si="38"/>
        <v>0</v>
      </c>
      <c r="S476" s="400"/>
      <c r="T476" s="400"/>
    </row>
    <row r="477" spans="1:20" ht="15.95" customHeight="1" x14ac:dyDescent="0.15">
      <c r="A477" s="162"/>
      <c r="B477" s="163"/>
      <c r="C477" s="164"/>
      <c r="D477" s="164"/>
      <c r="E477" s="164"/>
      <c r="F477" s="165"/>
      <c r="G477" s="166"/>
      <c r="H477" s="167"/>
      <c r="I477" s="168"/>
      <c r="J477" s="397">
        <f t="shared" si="37"/>
        <v>0</v>
      </c>
      <c r="K477" s="398"/>
      <c r="L477" s="399">
        <f t="shared" si="36"/>
        <v>0</v>
      </c>
      <c r="M477" s="400"/>
      <c r="N477" s="400"/>
      <c r="O477" s="168"/>
      <c r="P477" s="402">
        <f t="shared" si="39"/>
        <v>0</v>
      </c>
      <c r="Q477" s="398"/>
      <c r="R477" s="399">
        <f t="shared" si="38"/>
        <v>0</v>
      </c>
      <c r="S477" s="400"/>
      <c r="T477" s="400"/>
    </row>
    <row r="478" spans="1:20" ht="15.95" customHeight="1" x14ac:dyDescent="0.15">
      <c r="A478" s="162"/>
      <c r="B478" s="163"/>
      <c r="C478" s="164"/>
      <c r="D478" s="164"/>
      <c r="E478" s="164"/>
      <c r="F478" s="165"/>
      <c r="G478" s="166"/>
      <c r="H478" s="167"/>
      <c r="I478" s="168"/>
      <c r="J478" s="397">
        <f t="shared" si="37"/>
        <v>0</v>
      </c>
      <c r="K478" s="398"/>
      <c r="L478" s="399">
        <f t="shared" si="36"/>
        <v>0</v>
      </c>
      <c r="M478" s="400"/>
      <c r="N478" s="400"/>
      <c r="O478" s="168"/>
      <c r="P478" s="402">
        <f t="shared" si="39"/>
        <v>0</v>
      </c>
      <c r="Q478" s="398"/>
      <c r="R478" s="399">
        <f t="shared" si="38"/>
        <v>0</v>
      </c>
      <c r="S478" s="400"/>
      <c r="T478" s="400"/>
    </row>
    <row r="479" spans="1:20" ht="15.95" customHeight="1" thickBot="1" x14ac:dyDescent="0.2">
      <c r="A479" s="183"/>
      <c r="B479" s="184"/>
      <c r="C479" s="185"/>
      <c r="D479" s="185"/>
      <c r="E479" s="185"/>
      <c r="F479" s="196"/>
      <c r="G479" s="197"/>
      <c r="H479" s="186"/>
      <c r="I479" s="187"/>
      <c r="J479" s="428">
        <f t="shared" si="37"/>
        <v>0</v>
      </c>
      <c r="K479" s="429"/>
      <c r="L479" s="430">
        <f t="shared" si="36"/>
        <v>0</v>
      </c>
      <c r="M479" s="431"/>
      <c r="N479" s="431"/>
      <c r="O479" s="187"/>
      <c r="P479" s="433">
        <f t="shared" si="39"/>
        <v>0</v>
      </c>
      <c r="Q479" s="429"/>
      <c r="R479" s="430">
        <f t="shared" si="38"/>
        <v>0</v>
      </c>
      <c r="S479" s="431"/>
      <c r="T479" s="431"/>
    </row>
    <row r="480" spans="1:20" ht="15.95" customHeight="1" x14ac:dyDescent="0.15">
      <c r="J480" s="191">
        <v>10</v>
      </c>
    </row>
    <row r="481" spans="1:20" s="146" customFormat="1" ht="24" customHeight="1" thickBot="1" x14ac:dyDescent="0.3">
      <c r="B481" s="195"/>
      <c r="H481" s="192"/>
      <c r="I481" s="192"/>
      <c r="J481" s="148"/>
      <c r="L481" s="104"/>
      <c r="O481" s="192"/>
      <c r="P481" s="148"/>
      <c r="S481" s="193"/>
    </row>
    <row r="482" spans="1:20" ht="15.95" customHeight="1" thickTop="1" thickBot="1" x14ac:dyDescent="0.2">
      <c r="A482" s="152" t="s">
        <v>115</v>
      </c>
      <c r="B482" s="403" t="s">
        <v>118</v>
      </c>
      <c r="C482" s="404"/>
      <c r="D482" s="404"/>
      <c r="E482" s="404"/>
      <c r="F482" s="405"/>
      <c r="G482" s="153" t="s">
        <v>78</v>
      </c>
      <c r="H482" s="154" t="s">
        <v>79</v>
      </c>
      <c r="I482" s="154"/>
      <c r="J482" s="406" t="s">
        <v>80</v>
      </c>
      <c r="K482" s="407"/>
      <c r="L482" s="406" t="s">
        <v>117</v>
      </c>
      <c r="M482" s="408"/>
      <c r="N482" s="408"/>
      <c r="O482" s="154"/>
      <c r="P482" s="409" t="s">
        <v>119</v>
      </c>
      <c r="Q482" s="407"/>
      <c r="R482" s="406" t="s">
        <v>120</v>
      </c>
      <c r="S482" s="408"/>
      <c r="T482" s="408"/>
    </row>
    <row r="483" spans="1:20" ht="15.95" customHeight="1" x14ac:dyDescent="0.15">
      <c r="A483" s="155"/>
      <c r="B483" s="156"/>
      <c r="C483" s="157"/>
      <c r="D483" s="157"/>
      <c r="E483" s="157"/>
      <c r="F483" s="158"/>
      <c r="G483" s="159"/>
      <c r="H483" s="160"/>
      <c r="I483" s="161"/>
      <c r="J483" s="410">
        <f>IF(G483=1,0,I483)</f>
        <v>0</v>
      </c>
      <c r="K483" s="411"/>
      <c r="L483" s="412">
        <f t="shared" ref="L483:L527" si="40">G483*I483</f>
        <v>0</v>
      </c>
      <c r="M483" s="413"/>
      <c r="N483" s="413"/>
      <c r="O483" s="161"/>
      <c r="P483" s="415">
        <f>IF(G483=1,0,O483)</f>
        <v>0</v>
      </c>
      <c r="Q483" s="411"/>
      <c r="R483" s="412">
        <f>G483*O483</f>
        <v>0</v>
      </c>
      <c r="S483" s="413"/>
      <c r="T483" s="413"/>
    </row>
    <row r="484" spans="1:20" ht="15.95" customHeight="1" x14ac:dyDescent="0.15">
      <c r="A484" s="162"/>
      <c r="B484" s="163"/>
      <c r="C484" s="164"/>
      <c r="D484" s="164"/>
      <c r="E484" s="164"/>
      <c r="F484" s="165"/>
      <c r="G484" s="166"/>
      <c r="H484" s="167"/>
      <c r="I484" s="168"/>
      <c r="J484" s="397">
        <f t="shared" ref="J484:J527" si="41">IF(G484=1,0,I484)</f>
        <v>0</v>
      </c>
      <c r="K484" s="398"/>
      <c r="L484" s="399">
        <f t="shared" si="40"/>
        <v>0</v>
      </c>
      <c r="M484" s="400"/>
      <c r="N484" s="400"/>
      <c r="O484" s="168"/>
      <c r="P484" s="402">
        <f>IF(G484=1,0,O484)</f>
        <v>0</v>
      </c>
      <c r="Q484" s="398"/>
      <c r="R484" s="399">
        <f t="shared" ref="R484:R527" si="42">G484*O484</f>
        <v>0</v>
      </c>
      <c r="S484" s="400"/>
      <c r="T484" s="400"/>
    </row>
    <row r="485" spans="1:20" ht="15.95" customHeight="1" x14ac:dyDescent="0.15">
      <c r="A485" s="162"/>
      <c r="B485" s="163"/>
      <c r="C485" s="164"/>
      <c r="D485" s="164"/>
      <c r="E485" s="164"/>
      <c r="F485" s="165"/>
      <c r="G485" s="166"/>
      <c r="H485" s="167"/>
      <c r="I485" s="168"/>
      <c r="J485" s="397">
        <f t="shared" si="41"/>
        <v>0</v>
      </c>
      <c r="K485" s="398"/>
      <c r="L485" s="399">
        <f t="shared" si="40"/>
        <v>0</v>
      </c>
      <c r="M485" s="400"/>
      <c r="N485" s="400"/>
      <c r="O485" s="168"/>
      <c r="P485" s="402">
        <f t="shared" ref="P485:P527" si="43">IF(G485=1,0,O485)</f>
        <v>0</v>
      </c>
      <c r="Q485" s="398"/>
      <c r="R485" s="399">
        <f t="shared" si="42"/>
        <v>0</v>
      </c>
      <c r="S485" s="400"/>
      <c r="T485" s="400"/>
    </row>
    <row r="486" spans="1:20" ht="15.95" customHeight="1" x14ac:dyDescent="0.15">
      <c r="A486" s="162"/>
      <c r="B486" s="163"/>
      <c r="C486" s="164"/>
      <c r="D486" s="164"/>
      <c r="E486" s="164"/>
      <c r="F486" s="165"/>
      <c r="G486" s="166"/>
      <c r="H486" s="167"/>
      <c r="I486" s="168"/>
      <c r="J486" s="397">
        <f t="shared" si="41"/>
        <v>0</v>
      </c>
      <c r="K486" s="398"/>
      <c r="L486" s="399">
        <f t="shared" si="40"/>
        <v>0</v>
      </c>
      <c r="M486" s="400"/>
      <c r="N486" s="400"/>
      <c r="O486" s="168"/>
      <c r="P486" s="402">
        <f t="shared" si="43"/>
        <v>0</v>
      </c>
      <c r="Q486" s="398"/>
      <c r="R486" s="399">
        <f t="shared" si="42"/>
        <v>0</v>
      </c>
      <c r="S486" s="400"/>
      <c r="T486" s="400"/>
    </row>
    <row r="487" spans="1:20" ht="15.95" customHeight="1" x14ac:dyDescent="0.15">
      <c r="A487" s="169"/>
      <c r="B487" s="170"/>
      <c r="C487" s="171"/>
      <c r="D487" s="171"/>
      <c r="E487" s="171"/>
      <c r="F487" s="172"/>
      <c r="G487" s="173"/>
      <c r="H487" s="174"/>
      <c r="I487" s="175"/>
      <c r="J487" s="422">
        <f t="shared" si="41"/>
        <v>0</v>
      </c>
      <c r="K487" s="423"/>
      <c r="L487" s="424">
        <f t="shared" si="40"/>
        <v>0</v>
      </c>
      <c r="M487" s="425"/>
      <c r="N487" s="425"/>
      <c r="O487" s="175"/>
      <c r="P487" s="427">
        <f t="shared" si="43"/>
        <v>0</v>
      </c>
      <c r="Q487" s="423"/>
      <c r="R487" s="424">
        <f t="shared" si="42"/>
        <v>0</v>
      </c>
      <c r="S487" s="425"/>
      <c r="T487" s="425"/>
    </row>
    <row r="488" spans="1:20" ht="15.95" customHeight="1" x14ac:dyDescent="0.15">
      <c r="A488" s="176"/>
      <c r="B488" s="177"/>
      <c r="C488" s="178"/>
      <c r="D488" s="178"/>
      <c r="E488" s="178"/>
      <c r="F488" s="179"/>
      <c r="G488" s="180"/>
      <c r="H488" s="181"/>
      <c r="I488" s="182"/>
      <c r="J488" s="434">
        <f t="shared" si="41"/>
        <v>0</v>
      </c>
      <c r="K488" s="435"/>
      <c r="L488" s="418">
        <f t="shared" si="40"/>
        <v>0</v>
      </c>
      <c r="M488" s="419"/>
      <c r="N488" s="419"/>
      <c r="O488" s="182"/>
      <c r="P488" s="421">
        <f t="shared" si="43"/>
        <v>0</v>
      </c>
      <c r="Q488" s="417"/>
      <c r="R488" s="418">
        <f t="shared" si="42"/>
        <v>0</v>
      </c>
      <c r="S488" s="419"/>
      <c r="T488" s="419"/>
    </row>
    <row r="489" spans="1:20" ht="15.95" customHeight="1" x14ac:dyDescent="0.15">
      <c r="A489" s="162"/>
      <c r="B489" s="163"/>
      <c r="C489" s="164"/>
      <c r="D489" s="164"/>
      <c r="E489" s="164"/>
      <c r="F489" s="165"/>
      <c r="G489" s="166"/>
      <c r="H489" s="167"/>
      <c r="I489" s="168"/>
      <c r="J489" s="397">
        <f t="shared" si="41"/>
        <v>0</v>
      </c>
      <c r="K489" s="398"/>
      <c r="L489" s="399">
        <f t="shared" si="40"/>
        <v>0</v>
      </c>
      <c r="M489" s="400"/>
      <c r="N489" s="400"/>
      <c r="O489" s="168"/>
      <c r="P489" s="402">
        <f t="shared" si="43"/>
        <v>0</v>
      </c>
      <c r="Q489" s="398"/>
      <c r="R489" s="399">
        <f t="shared" si="42"/>
        <v>0</v>
      </c>
      <c r="S489" s="400"/>
      <c r="T489" s="400"/>
    </row>
    <row r="490" spans="1:20" ht="15.95" customHeight="1" x14ac:dyDescent="0.15">
      <c r="A490" s="162"/>
      <c r="B490" s="163"/>
      <c r="C490" s="164"/>
      <c r="D490" s="164"/>
      <c r="E490" s="164"/>
      <c r="F490" s="165"/>
      <c r="G490" s="166"/>
      <c r="H490" s="167"/>
      <c r="I490" s="168"/>
      <c r="J490" s="397">
        <f t="shared" si="41"/>
        <v>0</v>
      </c>
      <c r="K490" s="398"/>
      <c r="L490" s="399">
        <f t="shared" si="40"/>
        <v>0</v>
      </c>
      <c r="M490" s="400"/>
      <c r="N490" s="400"/>
      <c r="O490" s="168"/>
      <c r="P490" s="402">
        <f t="shared" si="43"/>
        <v>0</v>
      </c>
      <c r="Q490" s="398"/>
      <c r="R490" s="399">
        <f t="shared" si="42"/>
        <v>0</v>
      </c>
      <c r="S490" s="400"/>
      <c r="T490" s="400"/>
    </row>
    <row r="491" spans="1:20" ht="15.95" customHeight="1" x14ac:dyDescent="0.15">
      <c r="A491" s="162"/>
      <c r="B491" s="163"/>
      <c r="C491" s="164"/>
      <c r="D491" s="164"/>
      <c r="E491" s="164"/>
      <c r="F491" s="165"/>
      <c r="G491" s="166"/>
      <c r="H491" s="167"/>
      <c r="I491" s="168"/>
      <c r="J491" s="397">
        <f t="shared" si="41"/>
        <v>0</v>
      </c>
      <c r="K491" s="398"/>
      <c r="L491" s="399">
        <f t="shared" si="40"/>
        <v>0</v>
      </c>
      <c r="M491" s="400"/>
      <c r="N491" s="400"/>
      <c r="O491" s="168"/>
      <c r="P491" s="402">
        <f t="shared" si="43"/>
        <v>0</v>
      </c>
      <c r="Q491" s="398"/>
      <c r="R491" s="399">
        <f t="shared" si="42"/>
        <v>0</v>
      </c>
      <c r="S491" s="400"/>
      <c r="T491" s="400"/>
    </row>
    <row r="492" spans="1:20" ht="15.95" customHeight="1" x14ac:dyDescent="0.15">
      <c r="A492" s="169"/>
      <c r="B492" s="170"/>
      <c r="C492" s="171"/>
      <c r="D492" s="171"/>
      <c r="E492" s="171"/>
      <c r="F492" s="172"/>
      <c r="G492" s="173"/>
      <c r="H492" s="174"/>
      <c r="I492" s="175"/>
      <c r="J492" s="422">
        <f t="shared" si="41"/>
        <v>0</v>
      </c>
      <c r="K492" s="423"/>
      <c r="L492" s="424">
        <f t="shared" si="40"/>
        <v>0</v>
      </c>
      <c r="M492" s="425"/>
      <c r="N492" s="425"/>
      <c r="O492" s="175"/>
      <c r="P492" s="427">
        <f t="shared" si="43"/>
        <v>0</v>
      </c>
      <c r="Q492" s="423"/>
      <c r="R492" s="424">
        <f t="shared" si="42"/>
        <v>0</v>
      </c>
      <c r="S492" s="425"/>
      <c r="T492" s="425"/>
    </row>
    <row r="493" spans="1:20" ht="15.95" customHeight="1" x14ac:dyDescent="0.15">
      <c r="A493" s="176"/>
      <c r="B493" s="177"/>
      <c r="C493" s="178"/>
      <c r="D493" s="178"/>
      <c r="E493" s="178"/>
      <c r="F493" s="179"/>
      <c r="G493" s="180"/>
      <c r="H493" s="181"/>
      <c r="I493" s="182"/>
      <c r="J493" s="434">
        <f t="shared" si="41"/>
        <v>0</v>
      </c>
      <c r="K493" s="435"/>
      <c r="L493" s="418">
        <f t="shared" si="40"/>
        <v>0</v>
      </c>
      <c r="M493" s="419"/>
      <c r="N493" s="419"/>
      <c r="O493" s="182"/>
      <c r="P493" s="421">
        <f t="shared" si="43"/>
        <v>0</v>
      </c>
      <c r="Q493" s="417"/>
      <c r="R493" s="418">
        <f t="shared" si="42"/>
        <v>0</v>
      </c>
      <c r="S493" s="419"/>
      <c r="T493" s="419"/>
    </row>
    <row r="494" spans="1:20" ht="15.95" customHeight="1" x14ac:dyDescent="0.15">
      <c r="A494" s="162"/>
      <c r="B494" s="163"/>
      <c r="C494" s="164"/>
      <c r="D494" s="164"/>
      <c r="E494" s="164"/>
      <c r="F494" s="165"/>
      <c r="G494" s="166"/>
      <c r="H494" s="167"/>
      <c r="I494" s="168"/>
      <c r="J494" s="397">
        <f t="shared" si="41"/>
        <v>0</v>
      </c>
      <c r="K494" s="398"/>
      <c r="L494" s="399">
        <f t="shared" si="40"/>
        <v>0</v>
      </c>
      <c r="M494" s="400"/>
      <c r="N494" s="400"/>
      <c r="O494" s="168"/>
      <c r="P494" s="402">
        <f t="shared" si="43"/>
        <v>0</v>
      </c>
      <c r="Q494" s="398"/>
      <c r="R494" s="399">
        <f t="shared" si="42"/>
        <v>0</v>
      </c>
      <c r="S494" s="400"/>
      <c r="T494" s="400"/>
    </row>
    <row r="495" spans="1:20" ht="15.95" customHeight="1" x14ac:dyDescent="0.15">
      <c r="A495" s="162"/>
      <c r="B495" s="163"/>
      <c r="C495" s="164"/>
      <c r="D495" s="164"/>
      <c r="E495" s="164"/>
      <c r="F495" s="165"/>
      <c r="G495" s="166"/>
      <c r="H495" s="167"/>
      <c r="I495" s="168"/>
      <c r="J495" s="397">
        <f t="shared" si="41"/>
        <v>0</v>
      </c>
      <c r="K495" s="398"/>
      <c r="L495" s="399">
        <f t="shared" si="40"/>
        <v>0</v>
      </c>
      <c r="M495" s="400"/>
      <c r="N495" s="400"/>
      <c r="O495" s="168"/>
      <c r="P495" s="402">
        <f t="shared" si="43"/>
        <v>0</v>
      </c>
      <c r="Q495" s="398"/>
      <c r="R495" s="399">
        <f t="shared" si="42"/>
        <v>0</v>
      </c>
      <c r="S495" s="400"/>
      <c r="T495" s="400"/>
    </row>
    <row r="496" spans="1:20" ht="15.95" customHeight="1" x14ac:dyDescent="0.15">
      <c r="A496" s="162"/>
      <c r="B496" s="163"/>
      <c r="C496" s="164"/>
      <c r="D496" s="164"/>
      <c r="E496" s="164"/>
      <c r="F496" s="165"/>
      <c r="G496" s="166"/>
      <c r="H496" s="167"/>
      <c r="I496" s="168"/>
      <c r="J496" s="397">
        <f t="shared" si="41"/>
        <v>0</v>
      </c>
      <c r="K496" s="398"/>
      <c r="L496" s="399">
        <f t="shared" si="40"/>
        <v>0</v>
      </c>
      <c r="M496" s="400"/>
      <c r="N496" s="400"/>
      <c r="O496" s="168"/>
      <c r="P496" s="402">
        <f t="shared" si="43"/>
        <v>0</v>
      </c>
      <c r="Q496" s="398"/>
      <c r="R496" s="399">
        <f t="shared" si="42"/>
        <v>0</v>
      </c>
      <c r="S496" s="400"/>
      <c r="T496" s="400"/>
    </row>
    <row r="497" spans="1:20" ht="15.95" customHeight="1" x14ac:dyDescent="0.15">
      <c r="A497" s="169"/>
      <c r="B497" s="170"/>
      <c r="C497" s="171"/>
      <c r="D497" s="171"/>
      <c r="E497" s="171"/>
      <c r="F497" s="172"/>
      <c r="G497" s="173"/>
      <c r="H497" s="174"/>
      <c r="I497" s="175"/>
      <c r="J497" s="422">
        <f t="shared" si="41"/>
        <v>0</v>
      </c>
      <c r="K497" s="423"/>
      <c r="L497" s="424">
        <f t="shared" si="40"/>
        <v>0</v>
      </c>
      <c r="M497" s="425"/>
      <c r="N497" s="425"/>
      <c r="O497" s="175"/>
      <c r="P497" s="427">
        <f t="shared" si="43"/>
        <v>0</v>
      </c>
      <c r="Q497" s="423"/>
      <c r="R497" s="424">
        <f t="shared" si="42"/>
        <v>0</v>
      </c>
      <c r="S497" s="425"/>
      <c r="T497" s="425"/>
    </row>
    <row r="498" spans="1:20" ht="15.95" customHeight="1" x14ac:dyDescent="0.15">
      <c r="A498" s="176"/>
      <c r="B498" s="177"/>
      <c r="C498" s="178"/>
      <c r="D498" s="178"/>
      <c r="E498" s="178"/>
      <c r="F498" s="179"/>
      <c r="G498" s="180"/>
      <c r="H498" s="181"/>
      <c r="I498" s="182"/>
      <c r="J498" s="434">
        <f t="shared" si="41"/>
        <v>0</v>
      </c>
      <c r="K498" s="435"/>
      <c r="L498" s="418">
        <f t="shared" si="40"/>
        <v>0</v>
      </c>
      <c r="M498" s="419"/>
      <c r="N498" s="419"/>
      <c r="O498" s="182"/>
      <c r="P498" s="421">
        <f t="shared" si="43"/>
        <v>0</v>
      </c>
      <c r="Q498" s="417"/>
      <c r="R498" s="418">
        <f t="shared" si="42"/>
        <v>0</v>
      </c>
      <c r="S498" s="419"/>
      <c r="T498" s="419"/>
    </row>
    <row r="499" spans="1:20" ht="15.95" customHeight="1" x14ac:dyDescent="0.15">
      <c r="A499" s="162"/>
      <c r="B499" s="163"/>
      <c r="C499" s="164"/>
      <c r="D499" s="164"/>
      <c r="E499" s="164"/>
      <c r="F499" s="165"/>
      <c r="G499" s="166"/>
      <c r="H499" s="167"/>
      <c r="I499" s="168"/>
      <c r="J499" s="397">
        <f t="shared" si="41"/>
        <v>0</v>
      </c>
      <c r="K499" s="398"/>
      <c r="L499" s="399">
        <f t="shared" si="40"/>
        <v>0</v>
      </c>
      <c r="M499" s="400"/>
      <c r="N499" s="400"/>
      <c r="O499" s="168"/>
      <c r="P499" s="402">
        <f t="shared" si="43"/>
        <v>0</v>
      </c>
      <c r="Q499" s="398"/>
      <c r="R499" s="399">
        <f t="shared" si="42"/>
        <v>0</v>
      </c>
      <c r="S499" s="400"/>
      <c r="T499" s="400"/>
    </row>
    <row r="500" spans="1:20" ht="15.95" customHeight="1" x14ac:dyDescent="0.15">
      <c r="A500" s="162"/>
      <c r="B500" s="163"/>
      <c r="C500" s="164"/>
      <c r="D500" s="164"/>
      <c r="E500" s="164"/>
      <c r="F500" s="165"/>
      <c r="G500" s="166"/>
      <c r="H500" s="167"/>
      <c r="I500" s="168"/>
      <c r="J500" s="397">
        <f t="shared" si="41"/>
        <v>0</v>
      </c>
      <c r="K500" s="398"/>
      <c r="L500" s="399">
        <f t="shared" si="40"/>
        <v>0</v>
      </c>
      <c r="M500" s="400"/>
      <c r="N500" s="400"/>
      <c r="O500" s="168"/>
      <c r="P500" s="402">
        <f t="shared" si="43"/>
        <v>0</v>
      </c>
      <c r="Q500" s="398"/>
      <c r="R500" s="399">
        <f t="shared" si="42"/>
        <v>0</v>
      </c>
      <c r="S500" s="400"/>
      <c r="T500" s="400"/>
    </row>
    <row r="501" spans="1:20" ht="15.95" customHeight="1" x14ac:dyDescent="0.15">
      <c r="A501" s="162"/>
      <c r="B501" s="163"/>
      <c r="C501" s="164"/>
      <c r="D501" s="164"/>
      <c r="E501" s="164"/>
      <c r="F501" s="165"/>
      <c r="G501" s="166"/>
      <c r="H501" s="167"/>
      <c r="I501" s="168"/>
      <c r="J501" s="397">
        <f t="shared" si="41"/>
        <v>0</v>
      </c>
      <c r="K501" s="398"/>
      <c r="L501" s="399">
        <f t="shared" si="40"/>
        <v>0</v>
      </c>
      <c r="M501" s="400"/>
      <c r="N501" s="400"/>
      <c r="O501" s="168"/>
      <c r="P501" s="402">
        <f t="shared" si="43"/>
        <v>0</v>
      </c>
      <c r="Q501" s="398"/>
      <c r="R501" s="399">
        <f t="shared" si="42"/>
        <v>0</v>
      </c>
      <c r="S501" s="400"/>
      <c r="T501" s="400"/>
    </row>
    <row r="502" spans="1:20" ht="15.95" customHeight="1" x14ac:dyDescent="0.15">
      <c r="A502" s="169"/>
      <c r="B502" s="170"/>
      <c r="C502" s="171"/>
      <c r="D502" s="171"/>
      <c r="E502" s="171"/>
      <c r="F502" s="172"/>
      <c r="G502" s="173"/>
      <c r="H502" s="174"/>
      <c r="I502" s="175"/>
      <c r="J502" s="422">
        <f t="shared" si="41"/>
        <v>0</v>
      </c>
      <c r="K502" s="423"/>
      <c r="L502" s="424">
        <f t="shared" si="40"/>
        <v>0</v>
      </c>
      <c r="M502" s="425"/>
      <c r="N502" s="425"/>
      <c r="O502" s="175"/>
      <c r="P502" s="427">
        <f t="shared" si="43"/>
        <v>0</v>
      </c>
      <c r="Q502" s="423"/>
      <c r="R502" s="424">
        <f t="shared" si="42"/>
        <v>0</v>
      </c>
      <c r="S502" s="425"/>
      <c r="T502" s="425"/>
    </row>
    <row r="503" spans="1:20" ht="15.95" customHeight="1" x14ac:dyDescent="0.15">
      <c r="A503" s="176"/>
      <c r="B503" s="177"/>
      <c r="C503" s="178"/>
      <c r="D503" s="178"/>
      <c r="E503" s="178"/>
      <c r="F503" s="179"/>
      <c r="G503" s="180"/>
      <c r="H503" s="181"/>
      <c r="I503" s="182"/>
      <c r="J503" s="434">
        <f t="shared" si="41"/>
        <v>0</v>
      </c>
      <c r="K503" s="435"/>
      <c r="L503" s="418">
        <f t="shared" si="40"/>
        <v>0</v>
      </c>
      <c r="M503" s="419"/>
      <c r="N503" s="419"/>
      <c r="O503" s="182"/>
      <c r="P503" s="421">
        <f t="shared" si="43"/>
        <v>0</v>
      </c>
      <c r="Q503" s="417"/>
      <c r="R503" s="418">
        <f t="shared" si="42"/>
        <v>0</v>
      </c>
      <c r="S503" s="419"/>
      <c r="T503" s="419"/>
    </row>
    <row r="504" spans="1:20" ht="15.95" customHeight="1" x14ac:dyDescent="0.15">
      <c r="A504" s="162"/>
      <c r="B504" s="163"/>
      <c r="C504" s="164"/>
      <c r="D504" s="164"/>
      <c r="E504" s="164"/>
      <c r="F504" s="165"/>
      <c r="G504" s="166"/>
      <c r="H504" s="167"/>
      <c r="I504" s="168"/>
      <c r="J504" s="397">
        <f t="shared" si="41"/>
        <v>0</v>
      </c>
      <c r="K504" s="398"/>
      <c r="L504" s="399">
        <f t="shared" si="40"/>
        <v>0</v>
      </c>
      <c r="M504" s="400"/>
      <c r="N504" s="400"/>
      <c r="O504" s="168"/>
      <c r="P504" s="402">
        <f t="shared" si="43"/>
        <v>0</v>
      </c>
      <c r="Q504" s="398"/>
      <c r="R504" s="399">
        <f t="shared" si="42"/>
        <v>0</v>
      </c>
      <c r="S504" s="400"/>
      <c r="T504" s="400"/>
    </row>
    <row r="505" spans="1:20" ht="15.95" customHeight="1" x14ac:dyDescent="0.15">
      <c r="A505" s="162"/>
      <c r="B505" s="163"/>
      <c r="C505" s="164"/>
      <c r="D505" s="164"/>
      <c r="E505" s="164"/>
      <c r="F505" s="165"/>
      <c r="G505" s="166"/>
      <c r="H505" s="167"/>
      <c r="I505" s="168"/>
      <c r="J505" s="397">
        <f t="shared" si="41"/>
        <v>0</v>
      </c>
      <c r="K505" s="398"/>
      <c r="L505" s="399">
        <f t="shared" si="40"/>
        <v>0</v>
      </c>
      <c r="M505" s="400"/>
      <c r="N505" s="400"/>
      <c r="O505" s="168"/>
      <c r="P505" s="402">
        <f t="shared" si="43"/>
        <v>0</v>
      </c>
      <c r="Q505" s="398"/>
      <c r="R505" s="399">
        <f t="shared" si="42"/>
        <v>0</v>
      </c>
      <c r="S505" s="400"/>
      <c r="T505" s="400"/>
    </row>
    <row r="506" spans="1:20" ht="15.95" customHeight="1" x14ac:dyDescent="0.15">
      <c r="A506" s="162"/>
      <c r="B506" s="163"/>
      <c r="C506" s="164"/>
      <c r="D506" s="164"/>
      <c r="E506" s="164"/>
      <c r="F506" s="165"/>
      <c r="G506" s="166"/>
      <c r="H506" s="167"/>
      <c r="I506" s="168"/>
      <c r="J506" s="397">
        <f t="shared" si="41"/>
        <v>0</v>
      </c>
      <c r="K506" s="398"/>
      <c r="L506" s="399">
        <f t="shared" si="40"/>
        <v>0</v>
      </c>
      <c r="M506" s="400"/>
      <c r="N506" s="400"/>
      <c r="O506" s="168"/>
      <c r="P506" s="402">
        <f t="shared" si="43"/>
        <v>0</v>
      </c>
      <c r="Q506" s="398"/>
      <c r="R506" s="399">
        <f t="shared" si="42"/>
        <v>0</v>
      </c>
      <c r="S506" s="400"/>
      <c r="T506" s="400"/>
    </row>
    <row r="507" spans="1:20" ht="15.95" customHeight="1" x14ac:dyDescent="0.15">
      <c r="A507" s="169"/>
      <c r="B507" s="170"/>
      <c r="C507" s="171"/>
      <c r="D507" s="171"/>
      <c r="E507" s="171"/>
      <c r="F507" s="172"/>
      <c r="G507" s="173"/>
      <c r="H507" s="174"/>
      <c r="I507" s="175"/>
      <c r="J507" s="422">
        <f t="shared" si="41"/>
        <v>0</v>
      </c>
      <c r="K507" s="423"/>
      <c r="L507" s="424">
        <f t="shared" si="40"/>
        <v>0</v>
      </c>
      <c r="M507" s="425"/>
      <c r="N507" s="425"/>
      <c r="O507" s="175"/>
      <c r="P507" s="427">
        <f t="shared" si="43"/>
        <v>0</v>
      </c>
      <c r="Q507" s="423"/>
      <c r="R507" s="424">
        <f t="shared" si="42"/>
        <v>0</v>
      </c>
      <c r="S507" s="425"/>
      <c r="T507" s="425"/>
    </row>
    <row r="508" spans="1:20" ht="15.95" customHeight="1" x14ac:dyDescent="0.15">
      <c r="A508" s="176"/>
      <c r="B508" s="177"/>
      <c r="C508" s="178"/>
      <c r="D508" s="178"/>
      <c r="E508" s="178"/>
      <c r="F508" s="179"/>
      <c r="G508" s="180"/>
      <c r="H508" s="181"/>
      <c r="I508" s="182"/>
      <c r="J508" s="434">
        <f t="shared" si="41"/>
        <v>0</v>
      </c>
      <c r="K508" s="435"/>
      <c r="L508" s="418">
        <f t="shared" si="40"/>
        <v>0</v>
      </c>
      <c r="M508" s="419"/>
      <c r="N508" s="419"/>
      <c r="O508" s="182"/>
      <c r="P508" s="421">
        <f t="shared" si="43"/>
        <v>0</v>
      </c>
      <c r="Q508" s="417"/>
      <c r="R508" s="418">
        <f t="shared" si="42"/>
        <v>0</v>
      </c>
      <c r="S508" s="419"/>
      <c r="T508" s="419"/>
    </row>
    <row r="509" spans="1:20" ht="15.95" customHeight="1" x14ac:dyDescent="0.15">
      <c r="A509" s="162"/>
      <c r="B509" s="163"/>
      <c r="C509" s="164"/>
      <c r="D509" s="164"/>
      <c r="E509" s="164"/>
      <c r="F509" s="165"/>
      <c r="G509" s="166"/>
      <c r="H509" s="167"/>
      <c r="I509" s="168"/>
      <c r="J509" s="397">
        <f t="shared" si="41"/>
        <v>0</v>
      </c>
      <c r="K509" s="398"/>
      <c r="L509" s="399">
        <f t="shared" si="40"/>
        <v>0</v>
      </c>
      <c r="M509" s="400"/>
      <c r="N509" s="400"/>
      <c r="O509" s="168"/>
      <c r="P509" s="402">
        <f t="shared" si="43"/>
        <v>0</v>
      </c>
      <c r="Q509" s="398"/>
      <c r="R509" s="399">
        <f t="shared" si="42"/>
        <v>0</v>
      </c>
      <c r="S509" s="400"/>
      <c r="T509" s="400"/>
    </row>
    <row r="510" spans="1:20" ht="15.95" customHeight="1" x14ac:dyDescent="0.15">
      <c r="A510" s="162"/>
      <c r="B510" s="163"/>
      <c r="C510" s="164"/>
      <c r="D510" s="164"/>
      <c r="E510" s="164"/>
      <c r="F510" s="165"/>
      <c r="G510" s="166"/>
      <c r="H510" s="167"/>
      <c r="I510" s="168"/>
      <c r="J510" s="397">
        <f t="shared" si="41"/>
        <v>0</v>
      </c>
      <c r="K510" s="398"/>
      <c r="L510" s="399">
        <f t="shared" si="40"/>
        <v>0</v>
      </c>
      <c r="M510" s="400"/>
      <c r="N510" s="400"/>
      <c r="O510" s="168"/>
      <c r="P510" s="402">
        <f t="shared" si="43"/>
        <v>0</v>
      </c>
      <c r="Q510" s="398"/>
      <c r="R510" s="399">
        <f t="shared" si="42"/>
        <v>0</v>
      </c>
      <c r="S510" s="400"/>
      <c r="T510" s="400"/>
    </row>
    <row r="511" spans="1:20" ht="15.95" customHeight="1" x14ac:dyDescent="0.15">
      <c r="A511" s="162"/>
      <c r="B511" s="163"/>
      <c r="C511" s="164"/>
      <c r="D511" s="164"/>
      <c r="E511" s="164"/>
      <c r="F511" s="165"/>
      <c r="G511" s="166"/>
      <c r="H511" s="167"/>
      <c r="I511" s="168"/>
      <c r="J511" s="397">
        <f t="shared" si="41"/>
        <v>0</v>
      </c>
      <c r="K511" s="398"/>
      <c r="L511" s="399">
        <f t="shared" si="40"/>
        <v>0</v>
      </c>
      <c r="M511" s="400"/>
      <c r="N511" s="400"/>
      <c r="O511" s="168"/>
      <c r="P511" s="402">
        <f t="shared" si="43"/>
        <v>0</v>
      </c>
      <c r="Q511" s="398"/>
      <c r="R511" s="399">
        <f t="shared" si="42"/>
        <v>0</v>
      </c>
      <c r="S511" s="400"/>
      <c r="T511" s="400"/>
    </row>
    <row r="512" spans="1:20" ht="15.95" customHeight="1" x14ac:dyDescent="0.15">
      <c r="A512" s="169"/>
      <c r="B512" s="170"/>
      <c r="C512" s="171"/>
      <c r="D512" s="171"/>
      <c r="E512" s="171"/>
      <c r="F512" s="172"/>
      <c r="G512" s="173"/>
      <c r="H512" s="174"/>
      <c r="I512" s="175"/>
      <c r="J512" s="422">
        <f t="shared" si="41"/>
        <v>0</v>
      </c>
      <c r="K512" s="423"/>
      <c r="L512" s="424">
        <f t="shared" si="40"/>
        <v>0</v>
      </c>
      <c r="M512" s="425"/>
      <c r="N512" s="425"/>
      <c r="O512" s="175"/>
      <c r="P512" s="427">
        <f t="shared" si="43"/>
        <v>0</v>
      </c>
      <c r="Q512" s="423"/>
      <c r="R512" s="424">
        <f t="shared" si="42"/>
        <v>0</v>
      </c>
      <c r="S512" s="425"/>
      <c r="T512" s="425"/>
    </row>
    <row r="513" spans="1:20" ht="15.95" customHeight="1" x14ac:dyDescent="0.15">
      <c r="A513" s="176"/>
      <c r="B513" s="177"/>
      <c r="C513" s="178"/>
      <c r="D513" s="178"/>
      <c r="E513" s="178"/>
      <c r="F513" s="179"/>
      <c r="G513" s="180"/>
      <c r="H513" s="181"/>
      <c r="I513" s="182"/>
      <c r="J513" s="434">
        <f t="shared" si="41"/>
        <v>0</v>
      </c>
      <c r="K513" s="435"/>
      <c r="L513" s="418">
        <f t="shared" si="40"/>
        <v>0</v>
      </c>
      <c r="M513" s="419"/>
      <c r="N513" s="419"/>
      <c r="O513" s="182"/>
      <c r="P513" s="421">
        <f t="shared" si="43"/>
        <v>0</v>
      </c>
      <c r="Q513" s="417"/>
      <c r="R513" s="418">
        <f t="shared" si="42"/>
        <v>0</v>
      </c>
      <c r="S513" s="419"/>
      <c r="T513" s="419"/>
    </row>
    <row r="514" spans="1:20" ht="15.95" customHeight="1" x14ac:dyDescent="0.15">
      <c r="A514" s="162"/>
      <c r="B514" s="163"/>
      <c r="C514" s="164"/>
      <c r="D514" s="164"/>
      <c r="E514" s="164"/>
      <c r="F514" s="165"/>
      <c r="G514" s="166"/>
      <c r="H514" s="167"/>
      <c r="I514" s="168"/>
      <c r="J514" s="397">
        <f t="shared" si="41"/>
        <v>0</v>
      </c>
      <c r="K514" s="398"/>
      <c r="L514" s="399">
        <f t="shared" si="40"/>
        <v>0</v>
      </c>
      <c r="M514" s="400"/>
      <c r="N514" s="400"/>
      <c r="O514" s="168"/>
      <c r="P514" s="402">
        <f t="shared" si="43"/>
        <v>0</v>
      </c>
      <c r="Q514" s="398"/>
      <c r="R514" s="399">
        <f t="shared" si="42"/>
        <v>0</v>
      </c>
      <c r="S514" s="400"/>
      <c r="T514" s="400"/>
    </row>
    <row r="515" spans="1:20" ht="15.95" customHeight="1" x14ac:dyDescent="0.15">
      <c r="A515" s="162"/>
      <c r="B515" s="163"/>
      <c r="C515" s="164"/>
      <c r="D515" s="164"/>
      <c r="E515" s="164"/>
      <c r="F515" s="165"/>
      <c r="G515" s="166"/>
      <c r="H515" s="167"/>
      <c r="I515" s="168"/>
      <c r="J515" s="397">
        <f t="shared" si="41"/>
        <v>0</v>
      </c>
      <c r="K515" s="398"/>
      <c r="L515" s="399">
        <f t="shared" si="40"/>
        <v>0</v>
      </c>
      <c r="M515" s="400"/>
      <c r="N515" s="400"/>
      <c r="O515" s="168"/>
      <c r="P515" s="402">
        <f t="shared" si="43"/>
        <v>0</v>
      </c>
      <c r="Q515" s="398"/>
      <c r="R515" s="399">
        <f t="shared" si="42"/>
        <v>0</v>
      </c>
      <c r="S515" s="400"/>
      <c r="T515" s="400"/>
    </row>
    <row r="516" spans="1:20" ht="15.95" customHeight="1" x14ac:dyDescent="0.15">
      <c r="A516" s="162"/>
      <c r="B516" s="163"/>
      <c r="C516" s="164"/>
      <c r="D516" s="164"/>
      <c r="E516" s="164"/>
      <c r="F516" s="165"/>
      <c r="G516" s="166"/>
      <c r="H516" s="167"/>
      <c r="I516" s="168"/>
      <c r="J516" s="397">
        <f t="shared" si="41"/>
        <v>0</v>
      </c>
      <c r="K516" s="398"/>
      <c r="L516" s="399">
        <f t="shared" si="40"/>
        <v>0</v>
      </c>
      <c r="M516" s="400"/>
      <c r="N516" s="400"/>
      <c r="O516" s="168"/>
      <c r="P516" s="402">
        <f t="shared" si="43"/>
        <v>0</v>
      </c>
      <c r="Q516" s="398"/>
      <c r="R516" s="399">
        <f t="shared" si="42"/>
        <v>0</v>
      </c>
      <c r="S516" s="400"/>
      <c r="T516" s="400"/>
    </row>
    <row r="517" spans="1:20" ht="15.95" customHeight="1" x14ac:dyDescent="0.15">
      <c r="A517" s="169"/>
      <c r="B517" s="170"/>
      <c r="C517" s="171"/>
      <c r="D517" s="171"/>
      <c r="E517" s="171"/>
      <c r="F517" s="172"/>
      <c r="G517" s="173"/>
      <c r="H517" s="174"/>
      <c r="I517" s="175"/>
      <c r="J517" s="422">
        <f t="shared" si="41"/>
        <v>0</v>
      </c>
      <c r="K517" s="423"/>
      <c r="L517" s="424">
        <f t="shared" si="40"/>
        <v>0</v>
      </c>
      <c r="M517" s="425"/>
      <c r="N517" s="425"/>
      <c r="O517" s="175"/>
      <c r="P517" s="427">
        <f t="shared" si="43"/>
        <v>0</v>
      </c>
      <c r="Q517" s="423"/>
      <c r="R517" s="424">
        <f t="shared" si="42"/>
        <v>0</v>
      </c>
      <c r="S517" s="425"/>
      <c r="T517" s="425"/>
    </row>
    <row r="518" spans="1:20" ht="15.95" customHeight="1" x14ac:dyDescent="0.15">
      <c r="A518" s="176"/>
      <c r="B518" s="177"/>
      <c r="C518" s="178"/>
      <c r="D518" s="178"/>
      <c r="E518" s="178"/>
      <c r="F518" s="179"/>
      <c r="G518" s="180"/>
      <c r="H518" s="181"/>
      <c r="I518" s="182"/>
      <c r="J518" s="434">
        <f t="shared" si="41"/>
        <v>0</v>
      </c>
      <c r="K518" s="435"/>
      <c r="L518" s="418">
        <f t="shared" si="40"/>
        <v>0</v>
      </c>
      <c r="M518" s="419"/>
      <c r="N518" s="419"/>
      <c r="O518" s="182"/>
      <c r="P518" s="421">
        <f t="shared" si="43"/>
        <v>0</v>
      </c>
      <c r="Q518" s="417"/>
      <c r="R518" s="418">
        <f t="shared" si="42"/>
        <v>0</v>
      </c>
      <c r="S518" s="419"/>
      <c r="T518" s="419"/>
    </row>
    <row r="519" spans="1:20" ht="15.95" customHeight="1" x14ac:dyDescent="0.15">
      <c r="A519" s="162"/>
      <c r="B519" s="163"/>
      <c r="C519" s="164"/>
      <c r="D519" s="164"/>
      <c r="E519" s="164"/>
      <c r="F519" s="165"/>
      <c r="G519" s="166"/>
      <c r="H519" s="167"/>
      <c r="I519" s="168"/>
      <c r="J519" s="397">
        <f t="shared" si="41"/>
        <v>0</v>
      </c>
      <c r="K519" s="398"/>
      <c r="L519" s="399">
        <f t="shared" si="40"/>
        <v>0</v>
      </c>
      <c r="M519" s="400"/>
      <c r="N519" s="400"/>
      <c r="O519" s="168"/>
      <c r="P519" s="402">
        <f t="shared" si="43"/>
        <v>0</v>
      </c>
      <c r="Q519" s="398"/>
      <c r="R519" s="399">
        <f t="shared" si="42"/>
        <v>0</v>
      </c>
      <c r="S519" s="400"/>
      <c r="T519" s="400"/>
    </row>
    <row r="520" spans="1:20" ht="15.95" customHeight="1" x14ac:dyDescent="0.15">
      <c r="A520" s="162"/>
      <c r="B520" s="163"/>
      <c r="C520" s="164"/>
      <c r="D520" s="164"/>
      <c r="E520" s="164"/>
      <c r="F520" s="165"/>
      <c r="G520" s="166"/>
      <c r="H520" s="167"/>
      <c r="I520" s="168"/>
      <c r="J520" s="397">
        <f t="shared" si="41"/>
        <v>0</v>
      </c>
      <c r="K520" s="398"/>
      <c r="L520" s="399">
        <f t="shared" si="40"/>
        <v>0</v>
      </c>
      <c r="M520" s="400"/>
      <c r="N520" s="400"/>
      <c r="O520" s="168"/>
      <c r="P520" s="402">
        <f t="shared" si="43"/>
        <v>0</v>
      </c>
      <c r="Q520" s="398"/>
      <c r="R520" s="399">
        <f t="shared" si="42"/>
        <v>0</v>
      </c>
      <c r="S520" s="400"/>
      <c r="T520" s="400"/>
    </row>
    <row r="521" spans="1:20" ht="15.95" customHeight="1" x14ac:dyDescent="0.15">
      <c r="A521" s="162"/>
      <c r="B521" s="163"/>
      <c r="C521" s="164"/>
      <c r="D521" s="164"/>
      <c r="E521" s="164"/>
      <c r="F521" s="165"/>
      <c r="G521" s="166"/>
      <c r="H521" s="167"/>
      <c r="I521" s="168"/>
      <c r="J521" s="397">
        <f t="shared" si="41"/>
        <v>0</v>
      </c>
      <c r="K521" s="398"/>
      <c r="L521" s="399">
        <f t="shared" si="40"/>
        <v>0</v>
      </c>
      <c r="M521" s="400"/>
      <c r="N521" s="400"/>
      <c r="O521" s="168"/>
      <c r="P521" s="402">
        <f t="shared" si="43"/>
        <v>0</v>
      </c>
      <c r="Q521" s="398"/>
      <c r="R521" s="399">
        <f t="shared" si="42"/>
        <v>0</v>
      </c>
      <c r="S521" s="400"/>
      <c r="T521" s="400"/>
    </row>
    <row r="522" spans="1:20" ht="15.95" customHeight="1" x14ac:dyDescent="0.15">
      <c r="A522" s="169"/>
      <c r="B522" s="170"/>
      <c r="C522" s="171"/>
      <c r="D522" s="171"/>
      <c r="E522" s="171"/>
      <c r="F522" s="172"/>
      <c r="G522" s="173"/>
      <c r="H522" s="174"/>
      <c r="I522" s="175"/>
      <c r="J522" s="422">
        <f t="shared" si="41"/>
        <v>0</v>
      </c>
      <c r="K522" s="423"/>
      <c r="L522" s="424">
        <f t="shared" si="40"/>
        <v>0</v>
      </c>
      <c r="M522" s="425"/>
      <c r="N522" s="425"/>
      <c r="O522" s="175"/>
      <c r="P522" s="427">
        <f t="shared" si="43"/>
        <v>0</v>
      </c>
      <c r="Q522" s="423"/>
      <c r="R522" s="424">
        <f t="shared" si="42"/>
        <v>0</v>
      </c>
      <c r="S522" s="425"/>
      <c r="T522" s="425"/>
    </row>
    <row r="523" spans="1:20" ht="15.95" customHeight="1" x14ac:dyDescent="0.15">
      <c r="A523" s="176"/>
      <c r="B523" s="177"/>
      <c r="C523" s="178"/>
      <c r="D523" s="178"/>
      <c r="E523" s="178"/>
      <c r="F523" s="179"/>
      <c r="G523" s="180"/>
      <c r="H523" s="181"/>
      <c r="I523" s="182"/>
      <c r="J523" s="434">
        <f t="shared" si="41"/>
        <v>0</v>
      </c>
      <c r="K523" s="435"/>
      <c r="L523" s="418">
        <f t="shared" si="40"/>
        <v>0</v>
      </c>
      <c r="M523" s="419"/>
      <c r="N523" s="419"/>
      <c r="O523" s="182"/>
      <c r="P523" s="421">
        <f t="shared" si="43"/>
        <v>0</v>
      </c>
      <c r="Q523" s="417"/>
      <c r="R523" s="418">
        <f t="shared" si="42"/>
        <v>0</v>
      </c>
      <c r="S523" s="419"/>
      <c r="T523" s="419"/>
    </row>
    <row r="524" spans="1:20" ht="15.95" customHeight="1" x14ac:dyDescent="0.15">
      <c r="A524" s="162"/>
      <c r="B524" s="163"/>
      <c r="C524" s="164"/>
      <c r="D524" s="164"/>
      <c r="E524" s="164"/>
      <c r="F524" s="165"/>
      <c r="G524" s="166"/>
      <c r="H524" s="167"/>
      <c r="I524" s="168"/>
      <c r="J524" s="397">
        <f t="shared" si="41"/>
        <v>0</v>
      </c>
      <c r="K524" s="398"/>
      <c r="L524" s="399">
        <f t="shared" si="40"/>
        <v>0</v>
      </c>
      <c r="M524" s="400"/>
      <c r="N524" s="400"/>
      <c r="O524" s="168"/>
      <c r="P524" s="402">
        <f t="shared" si="43"/>
        <v>0</v>
      </c>
      <c r="Q524" s="398"/>
      <c r="R524" s="399">
        <f t="shared" si="42"/>
        <v>0</v>
      </c>
      <c r="S524" s="400"/>
      <c r="T524" s="400"/>
    </row>
    <row r="525" spans="1:20" ht="15.95" customHeight="1" x14ac:dyDescent="0.15">
      <c r="A525" s="162"/>
      <c r="B525" s="163"/>
      <c r="C525" s="164"/>
      <c r="D525" s="164"/>
      <c r="E525" s="164"/>
      <c r="F525" s="165"/>
      <c r="G525" s="166"/>
      <c r="H525" s="167"/>
      <c r="I525" s="168"/>
      <c r="J525" s="397">
        <f t="shared" si="41"/>
        <v>0</v>
      </c>
      <c r="K525" s="398"/>
      <c r="L525" s="399">
        <f t="shared" si="40"/>
        <v>0</v>
      </c>
      <c r="M525" s="400"/>
      <c r="N525" s="400"/>
      <c r="O525" s="168"/>
      <c r="P525" s="402">
        <f t="shared" si="43"/>
        <v>0</v>
      </c>
      <c r="Q525" s="398"/>
      <c r="R525" s="399">
        <f t="shared" si="42"/>
        <v>0</v>
      </c>
      <c r="S525" s="400"/>
      <c r="T525" s="400"/>
    </row>
    <row r="526" spans="1:20" ht="15.95" customHeight="1" x14ac:dyDescent="0.15">
      <c r="A526" s="162"/>
      <c r="B526" s="163"/>
      <c r="C526" s="164"/>
      <c r="D526" s="164"/>
      <c r="E526" s="164"/>
      <c r="F526" s="165"/>
      <c r="G526" s="166"/>
      <c r="H526" s="167"/>
      <c r="I526" s="168"/>
      <c r="J526" s="397">
        <f t="shared" si="41"/>
        <v>0</v>
      </c>
      <c r="K526" s="398"/>
      <c r="L526" s="399">
        <f t="shared" si="40"/>
        <v>0</v>
      </c>
      <c r="M526" s="400"/>
      <c r="N526" s="400"/>
      <c r="O526" s="168"/>
      <c r="P526" s="402">
        <f t="shared" si="43"/>
        <v>0</v>
      </c>
      <c r="Q526" s="398"/>
      <c r="R526" s="399">
        <f t="shared" si="42"/>
        <v>0</v>
      </c>
      <c r="S526" s="400"/>
      <c r="T526" s="400"/>
    </row>
    <row r="527" spans="1:20" ht="15.95" customHeight="1" thickBot="1" x14ac:dyDescent="0.2">
      <c r="A527" s="183"/>
      <c r="B527" s="184"/>
      <c r="C527" s="185"/>
      <c r="D527" s="185"/>
      <c r="E527" s="185"/>
      <c r="F527" s="196"/>
      <c r="G527" s="197"/>
      <c r="H527" s="186"/>
      <c r="I527" s="187"/>
      <c r="J527" s="428">
        <f t="shared" si="41"/>
        <v>0</v>
      </c>
      <c r="K527" s="429"/>
      <c r="L527" s="430">
        <f t="shared" si="40"/>
        <v>0</v>
      </c>
      <c r="M527" s="431"/>
      <c r="N527" s="431"/>
      <c r="O527" s="187"/>
      <c r="P527" s="433">
        <f t="shared" si="43"/>
        <v>0</v>
      </c>
      <c r="Q527" s="429"/>
      <c r="R527" s="430">
        <f t="shared" si="42"/>
        <v>0</v>
      </c>
      <c r="S527" s="431"/>
      <c r="T527" s="431"/>
    </row>
    <row r="528" spans="1:20" ht="15.95" customHeight="1" x14ac:dyDescent="0.15">
      <c r="J528" s="191">
        <v>11</v>
      </c>
    </row>
    <row r="529" spans="1:20" s="146" customFormat="1" ht="24" customHeight="1" thickBot="1" x14ac:dyDescent="0.3">
      <c r="B529" s="195"/>
      <c r="H529" s="192"/>
      <c r="I529" s="192"/>
      <c r="J529" s="148"/>
      <c r="L529" s="104"/>
      <c r="O529" s="192"/>
      <c r="P529" s="148"/>
      <c r="S529" s="193"/>
    </row>
    <row r="530" spans="1:20" ht="15.95" customHeight="1" thickTop="1" thickBot="1" x14ac:dyDescent="0.2">
      <c r="A530" s="152" t="s">
        <v>115</v>
      </c>
      <c r="B530" s="403" t="s">
        <v>118</v>
      </c>
      <c r="C530" s="404"/>
      <c r="D530" s="404"/>
      <c r="E530" s="404"/>
      <c r="F530" s="405"/>
      <c r="G530" s="153" t="s">
        <v>78</v>
      </c>
      <c r="H530" s="154" t="s">
        <v>79</v>
      </c>
      <c r="I530" s="154"/>
      <c r="J530" s="406" t="s">
        <v>80</v>
      </c>
      <c r="K530" s="407"/>
      <c r="L530" s="406" t="s">
        <v>117</v>
      </c>
      <c r="M530" s="408"/>
      <c r="N530" s="408"/>
      <c r="O530" s="154"/>
      <c r="P530" s="409" t="s">
        <v>119</v>
      </c>
      <c r="Q530" s="407"/>
      <c r="R530" s="406" t="s">
        <v>120</v>
      </c>
      <c r="S530" s="408"/>
      <c r="T530" s="408"/>
    </row>
    <row r="531" spans="1:20" ht="15.95" customHeight="1" x14ac:dyDescent="0.15">
      <c r="A531" s="155"/>
      <c r="B531" s="156"/>
      <c r="C531" s="157"/>
      <c r="D531" s="157"/>
      <c r="E531" s="157"/>
      <c r="F531" s="158"/>
      <c r="G531" s="159"/>
      <c r="H531" s="160"/>
      <c r="I531" s="161"/>
      <c r="J531" s="410">
        <f>IF(G531=1,0,I531)</f>
        <v>0</v>
      </c>
      <c r="K531" s="411"/>
      <c r="L531" s="412">
        <f t="shared" ref="L531:L575" si="44">G531*I531</f>
        <v>0</v>
      </c>
      <c r="M531" s="413"/>
      <c r="N531" s="413"/>
      <c r="O531" s="161"/>
      <c r="P531" s="415">
        <f>IF(G531=1,0,O531)</f>
        <v>0</v>
      </c>
      <c r="Q531" s="411"/>
      <c r="R531" s="412">
        <f>G531*O531</f>
        <v>0</v>
      </c>
      <c r="S531" s="413"/>
      <c r="T531" s="413"/>
    </row>
    <row r="532" spans="1:20" ht="15.95" customHeight="1" x14ac:dyDescent="0.15">
      <c r="A532" s="162"/>
      <c r="B532" s="163"/>
      <c r="C532" s="164"/>
      <c r="D532" s="164"/>
      <c r="E532" s="164"/>
      <c r="F532" s="165"/>
      <c r="G532" s="166"/>
      <c r="H532" s="167"/>
      <c r="I532" s="168"/>
      <c r="J532" s="397">
        <f t="shared" ref="J532:J575" si="45">IF(G532=1,0,I532)</f>
        <v>0</v>
      </c>
      <c r="K532" s="398"/>
      <c r="L532" s="399">
        <f t="shared" si="44"/>
        <v>0</v>
      </c>
      <c r="M532" s="400"/>
      <c r="N532" s="400"/>
      <c r="O532" s="168"/>
      <c r="P532" s="402">
        <f>IF(G532=1,0,O532)</f>
        <v>0</v>
      </c>
      <c r="Q532" s="398"/>
      <c r="R532" s="399">
        <f t="shared" ref="R532:R575" si="46">G532*O532</f>
        <v>0</v>
      </c>
      <c r="S532" s="400"/>
      <c r="T532" s="400"/>
    </row>
    <row r="533" spans="1:20" ht="15.95" customHeight="1" x14ac:dyDescent="0.15">
      <c r="A533" s="162"/>
      <c r="B533" s="163"/>
      <c r="C533" s="164"/>
      <c r="D533" s="164"/>
      <c r="E533" s="164"/>
      <c r="F533" s="165"/>
      <c r="G533" s="166"/>
      <c r="H533" s="167"/>
      <c r="I533" s="168"/>
      <c r="J533" s="397">
        <f t="shared" si="45"/>
        <v>0</v>
      </c>
      <c r="K533" s="398"/>
      <c r="L533" s="399">
        <f t="shared" si="44"/>
        <v>0</v>
      </c>
      <c r="M533" s="400"/>
      <c r="N533" s="400"/>
      <c r="O533" s="168"/>
      <c r="P533" s="402">
        <f t="shared" ref="P533:P575" si="47">IF(G533=1,0,O533)</f>
        <v>0</v>
      </c>
      <c r="Q533" s="398"/>
      <c r="R533" s="399">
        <f t="shared" si="46"/>
        <v>0</v>
      </c>
      <c r="S533" s="400"/>
      <c r="T533" s="400"/>
    </row>
    <row r="534" spans="1:20" ht="15.95" customHeight="1" x14ac:dyDescent="0.15">
      <c r="A534" s="162"/>
      <c r="B534" s="163"/>
      <c r="C534" s="164"/>
      <c r="D534" s="164"/>
      <c r="E534" s="164"/>
      <c r="F534" s="165"/>
      <c r="G534" s="166"/>
      <c r="H534" s="167"/>
      <c r="I534" s="168"/>
      <c r="J534" s="397">
        <f t="shared" si="45"/>
        <v>0</v>
      </c>
      <c r="K534" s="398"/>
      <c r="L534" s="399">
        <f t="shared" si="44"/>
        <v>0</v>
      </c>
      <c r="M534" s="400"/>
      <c r="N534" s="400"/>
      <c r="O534" s="168"/>
      <c r="P534" s="402">
        <f t="shared" si="47"/>
        <v>0</v>
      </c>
      <c r="Q534" s="398"/>
      <c r="R534" s="399">
        <f t="shared" si="46"/>
        <v>0</v>
      </c>
      <c r="S534" s="400"/>
      <c r="T534" s="400"/>
    </row>
    <row r="535" spans="1:20" ht="15.95" customHeight="1" x14ac:dyDescent="0.15">
      <c r="A535" s="169"/>
      <c r="B535" s="170"/>
      <c r="C535" s="171"/>
      <c r="D535" s="171"/>
      <c r="E535" s="171"/>
      <c r="F535" s="172"/>
      <c r="G535" s="173"/>
      <c r="H535" s="174"/>
      <c r="I535" s="175"/>
      <c r="J535" s="422">
        <f t="shared" si="45"/>
        <v>0</v>
      </c>
      <c r="K535" s="423"/>
      <c r="L535" s="424">
        <f t="shared" si="44"/>
        <v>0</v>
      </c>
      <c r="M535" s="425"/>
      <c r="N535" s="425"/>
      <c r="O535" s="175"/>
      <c r="P535" s="427">
        <f t="shared" si="47"/>
        <v>0</v>
      </c>
      <c r="Q535" s="423"/>
      <c r="R535" s="424">
        <f t="shared" si="46"/>
        <v>0</v>
      </c>
      <c r="S535" s="425"/>
      <c r="T535" s="425"/>
    </row>
    <row r="536" spans="1:20" ht="15.95" customHeight="1" x14ac:dyDescent="0.15">
      <c r="A536" s="176"/>
      <c r="B536" s="177"/>
      <c r="C536" s="178"/>
      <c r="D536" s="178"/>
      <c r="E536" s="178"/>
      <c r="F536" s="179"/>
      <c r="G536" s="180"/>
      <c r="H536" s="181"/>
      <c r="I536" s="182"/>
      <c r="J536" s="434">
        <f t="shared" si="45"/>
        <v>0</v>
      </c>
      <c r="K536" s="435"/>
      <c r="L536" s="418">
        <f t="shared" si="44"/>
        <v>0</v>
      </c>
      <c r="M536" s="419"/>
      <c r="N536" s="419"/>
      <c r="O536" s="182"/>
      <c r="P536" s="421">
        <f t="shared" si="47"/>
        <v>0</v>
      </c>
      <c r="Q536" s="417"/>
      <c r="R536" s="418">
        <f t="shared" si="46"/>
        <v>0</v>
      </c>
      <c r="S536" s="419"/>
      <c r="T536" s="419"/>
    </row>
    <row r="537" spans="1:20" ht="15.95" customHeight="1" x14ac:dyDescent="0.15">
      <c r="A537" s="162"/>
      <c r="B537" s="163"/>
      <c r="C537" s="164"/>
      <c r="D537" s="164"/>
      <c r="E537" s="164"/>
      <c r="F537" s="165"/>
      <c r="G537" s="166"/>
      <c r="H537" s="167"/>
      <c r="I537" s="168"/>
      <c r="J537" s="397">
        <f t="shared" si="45"/>
        <v>0</v>
      </c>
      <c r="K537" s="398"/>
      <c r="L537" s="399">
        <f t="shared" si="44"/>
        <v>0</v>
      </c>
      <c r="M537" s="400"/>
      <c r="N537" s="400"/>
      <c r="O537" s="168"/>
      <c r="P537" s="402">
        <f t="shared" si="47"/>
        <v>0</v>
      </c>
      <c r="Q537" s="398"/>
      <c r="R537" s="399">
        <f t="shared" si="46"/>
        <v>0</v>
      </c>
      <c r="S537" s="400"/>
      <c r="T537" s="400"/>
    </row>
    <row r="538" spans="1:20" ht="15.95" customHeight="1" x14ac:dyDescent="0.15">
      <c r="A538" s="162"/>
      <c r="B538" s="163"/>
      <c r="C538" s="164"/>
      <c r="D538" s="164"/>
      <c r="E538" s="164"/>
      <c r="F538" s="165"/>
      <c r="G538" s="166"/>
      <c r="H538" s="167"/>
      <c r="I538" s="168"/>
      <c r="J538" s="397">
        <f t="shared" si="45"/>
        <v>0</v>
      </c>
      <c r="K538" s="398"/>
      <c r="L538" s="399">
        <f t="shared" si="44"/>
        <v>0</v>
      </c>
      <c r="M538" s="400"/>
      <c r="N538" s="400"/>
      <c r="O538" s="168"/>
      <c r="P538" s="402">
        <f t="shared" si="47"/>
        <v>0</v>
      </c>
      <c r="Q538" s="398"/>
      <c r="R538" s="399">
        <f t="shared" si="46"/>
        <v>0</v>
      </c>
      <c r="S538" s="400"/>
      <c r="T538" s="400"/>
    </row>
    <row r="539" spans="1:20" ht="15.95" customHeight="1" x14ac:dyDescent="0.15">
      <c r="A539" s="162"/>
      <c r="B539" s="163"/>
      <c r="C539" s="164"/>
      <c r="D539" s="164"/>
      <c r="E539" s="164"/>
      <c r="F539" s="165"/>
      <c r="G539" s="166"/>
      <c r="H539" s="167"/>
      <c r="I539" s="168"/>
      <c r="J539" s="397">
        <f t="shared" si="45"/>
        <v>0</v>
      </c>
      <c r="K539" s="398"/>
      <c r="L539" s="399">
        <f t="shared" si="44"/>
        <v>0</v>
      </c>
      <c r="M539" s="400"/>
      <c r="N539" s="400"/>
      <c r="O539" s="168"/>
      <c r="P539" s="402">
        <f t="shared" si="47"/>
        <v>0</v>
      </c>
      <c r="Q539" s="398"/>
      <c r="R539" s="399">
        <f t="shared" si="46"/>
        <v>0</v>
      </c>
      <c r="S539" s="400"/>
      <c r="T539" s="400"/>
    </row>
    <row r="540" spans="1:20" ht="15.95" customHeight="1" x14ac:dyDescent="0.15">
      <c r="A540" s="169"/>
      <c r="B540" s="170"/>
      <c r="C540" s="171"/>
      <c r="D540" s="171"/>
      <c r="E540" s="171"/>
      <c r="F540" s="172"/>
      <c r="G540" s="173"/>
      <c r="H540" s="174"/>
      <c r="I540" s="175"/>
      <c r="J540" s="422">
        <f t="shared" si="45"/>
        <v>0</v>
      </c>
      <c r="K540" s="423"/>
      <c r="L540" s="424">
        <f t="shared" si="44"/>
        <v>0</v>
      </c>
      <c r="M540" s="425"/>
      <c r="N540" s="425"/>
      <c r="O540" s="175"/>
      <c r="P540" s="427">
        <f t="shared" si="47"/>
        <v>0</v>
      </c>
      <c r="Q540" s="423"/>
      <c r="R540" s="424">
        <f t="shared" si="46"/>
        <v>0</v>
      </c>
      <c r="S540" s="425"/>
      <c r="T540" s="425"/>
    </row>
    <row r="541" spans="1:20" ht="15.95" customHeight="1" x14ac:dyDescent="0.15">
      <c r="A541" s="176"/>
      <c r="B541" s="177"/>
      <c r="C541" s="178"/>
      <c r="D541" s="178"/>
      <c r="E541" s="178"/>
      <c r="F541" s="179"/>
      <c r="G541" s="180"/>
      <c r="H541" s="181"/>
      <c r="I541" s="182"/>
      <c r="J541" s="434">
        <f t="shared" si="45"/>
        <v>0</v>
      </c>
      <c r="K541" s="435"/>
      <c r="L541" s="418">
        <f t="shared" si="44"/>
        <v>0</v>
      </c>
      <c r="M541" s="419"/>
      <c r="N541" s="419"/>
      <c r="O541" s="182"/>
      <c r="P541" s="421">
        <f t="shared" si="47"/>
        <v>0</v>
      </c>
      <c r="Q541" s="417"/>
      <c r="R541" s="418">
        <f t="shared" si="46"/>
        <v>0</v>
      </c>
      <c r="S541" s="419"/>
      <c r="T541" s="419"/>
    </row>
    <row r="542" spans="1:20" ht="15.95" customHeight="1" x14ac:dyDescent="0.15">
      <c r="A542" s="162"/>
      <c r="B542" s="163"/>
      <c r="C542" s="164"/>
      <c r="D542" s="164"/>
      <c r="E542" s="164"/>
      <c r="F542" s="165"/>
      <c r="G542" s="166"/>
      <c r="H542" s="167"/>
      <c r="I542" s="168"/>
      <c r="J542" s="397">
        <f t="shared" si="45"/>
        <v>0</v>
      </c>
      <c r="K542" s="398"/>
      <c r="L542" s="399">
        <f t="shared" si="44"/>
        <v>0</v>
      </c>
      <c r="M542" s="400"/>
      <c r="N542" s="400"/>
      <c r="O542" s="168"/>
      <c r="P542" s="402">
        <f t="shared" si="47"/>
        <v>0</v>
      </c>
      <c r="Q542" s="398"/>
      <c r="R542" s="399">
        <f t="shared" si="46"/>
        <v>0</v>
      </c>
      <c r="S542" s="400"/>
      <c r="T542" s="400"/>
    </row>
    <row r="543" spans="1:20" ht="15.95" customHeight="1" x14ac:dyDescent="0.15">
      <c r="A543" s="162"/>
      <c r="B543" s="163"/>
      <c r="C543" s="164"/>
      <c r="D543" s="164"/>
      <c r="E543" s="164"/>
      <c r="F543" s="165"/>
      <c r="G543" s="166"/>
      <c r="H543" s="167"/>
      <c r="I543" s="168"/>
      <c r="J543" s="397">
        <f t="shared" si="45"/>
        <v>0</v>
      </c>
      <c r="K543" s="398"/>
      <c r="L543" s="399">
        <f t="shared" si="44"/>
        <v>0</v>
      </c>
      <c r="M543" s="400"/>
      <c r="N543" s="400"/>
      <c r="O543" s="168"/>
      <c r="P543" s="402">
        <f t="shared" si="47"/>
        <v>0</v>
      </c>
      <c r="Q543" s="398"/>
      <c r="R543" s="399">
        <f t="shared" si="46"/>
        <v>0</v>
      </c>
      <c r="S543" s="400"/>
      <c r="T543" s="400"/>
    </row>
    <row r="544" spans="1:20" ht="15.95" customHeight="1" x14ac:dyDescent="0.15">
      <c r="A544" s="162"/>
      <c r="B544" s="163"/>
      <c r="C544" s="164"/>
      <c r="D544" s="164"/>
      <c r="E544" s="164"/>
      <c r="F544" s="165"/>
      <c r="G544" s="166"/>
      <c r="H544" s="167"/>
      <c r="I544" s="168"/>
      <c r="J544" s="397">
        <f t="shared" si="45"/>
        <v>0</v>
      </c>
      <c r="K544" s="398"/>
      <c r="L544" s="399">
        <f t="shared" si="44"/>
        <v>0</v>
      </c>
      <c r="M544" s="400"/>
      <c r="N544" s="400"/>
      <c r="O544" s="168"/>
      <c r="P544" s="402">
        <f t="shared" si="47"/>
        <v>0</v>
      </c>
      <c r="Q544" s="398"/>
      <c r="R544" s="399">
        <f t="shared" si="46"/>
        <v>0</v>
      </c>
      <c r="S544" s="400"/>
      <c r="T544" s="400"/>
    </row>
    <row r="545" spans="1:20" ht="15.95" customHeight="1" x14ac:dyDescent="0.15">
      <c r="A545" s="169"/>
      <c r="B545" s="170"/>
      <c r="C545" s="171"/>
      <c r="D545" s="171"/>
      <c r="E545" s="171"/>
      <c r="F545" s="172"/>
      <c r="G545" s="173"/>
      <c r="H545" s="174"/>
      <c r="I545" s="175"/>
      <c r="J545" s="422">
        <f t="shared" si="45"/>
        <v>0</v>
      </c>
      <c r="K545" s="423"/>
      <c r="L545" s="424">
        <f t="shared" si="44"/>
        <v>0</v>
      </c>
      <c r="M545" s="425"/>
      <c r="N545" s="425"/>
      <c r="O545" s="175"/>
      <c r="P545" s="427">
        <f t="shared" si="47"/>
        <v>0</v>
      </c>
      <c r="Q545" s="423"/>
      <c r="R545" s="424">
        <f t="shared" si="46"/>
        <v>0</v>
      </c>
      <c r="S545" s="425"/>
      <c r="T545" s="425"/>
    </row>
    <row r="546" spans="1:20" ht="15.95" customHeight="1" x14ac:dyDescent="0.15">
      <c r="A546" s="176"/>
      <c r="B546" s="177"/>
      <c r="C546" s="178"/>
      <c r="D546" s="178"/>
      <c r="E546" s="178"/>
      <c r="F546" s="179"/>
      <c r="G546" s="180"/>
      <c r="H546" s="181"/>
      <c r="I546" s="182"/>
      <c r="J546" s="434">
        <f t="shared" si="45"/>
        <v>0</v>
      </c>
      <c r="K546" s="435"/>
      <c r="L546" s="418">
        <f t="shared" si="44"/>
        <v>0</v>
      </c>
      <c r="M546" s="419"/>
      <c r="N546" s="419"/>
      <c r="O546" s="182"/>
      <c r="P546" s="421">
        <f t="shared" si="47"/>
        <v>0</v>
      </c>
      <c r="Q546" s="417"/>
      <c r="R546" s="418">
        <f t="shared" si="46"/>
        <v>0</v>
      </c>
      <c r="S546" s="419"/>
      <c r="T546" s="419"/>
    </row>
    <row r="547" spans="1:20" ht="15.95" customHeight="1" x14ac:dyDescent="0.15">
      <c r="A547" s="162"/>
      <c r="B547" s="163"/>
      <c r="C547" s="164"/>
      <c r="D547" s="164"/>
      <c r="E547" s="164"/>
      <c r="F547" s="165"/>
      <c r="G547" s="166"/>
      <c r="H547" s="167"/>
      <c r="I547" s="168"/>
      <c r="J547" s="397">
        <f t="shared" si="45"/>
        <v>0</v>
      </c>
      <c r="K547" s="398"/>
      <c r="L547" s="399">
        <f t="shared" si="44"/>
        <v>0</v>
      </c>
      <c r="M547" s="400"/>
      <c r="N547" s="400"/>
      <c r="O547" s="168"/>
      <c r="P547" s="402">
        <f t="shared" si="47"/>
        <v>0</v>
      </c>
      <c r="Q547" s="398"/>
      <c r="R547" s="399">
        <f t="shared" si="46"/>
        <v>0</v>
      </c>
      <c r="S547" s="400"/>
      <c r="T547" s="400"/>
    </row>
    <row r="548" spans="1:20" ht="15.95" customHeight="1" x14ac:dyDescent="0.15">
      <c r="A548" s="162"/>
      <c r="B548" s="163"/>
      <c r="C548" s="164"/>
      <c r="D548" s="164"/>
      <c r="E548" s="164"/>
      <c r="F548" s="165"/>
      <c r="G548" s="166"/>
      <c r="H548" s="167"/>
      <c r="I548" s="168"/>
      <c r="J548" s="397">
        <f t="shared" si="45"/>
        <v>0</v>
      </c>
      <c r="K548" s="398"/>
      <c r="L548" s="399">
        <f t="shared" si="44"/>
        <v>0</v>
      </c>
      <c r="M548" s="400"/>
      <c r="N548" s="400"/>
      <c r="O548" s="168"/>
      <c r="P548" s="402">
        <f t="shared" si="47"/>
        <v>0</v>
      </c>
      <c r="Q548" s="398"/>
      <c r="R548" s="399">
        <f t="shared" si="46"/>
        <v>0</v>
      </c>
      <c r="S548" s="400"/>
      <c r="T548" s="400"/>
    </row>
    <row r="549" spans="1:20" ht="15.95" customHeight="1" x14ac:dyDescent="0.15">
      <c r="A549" s="162"/>
      <c r="B549" s="163"/>
      <c r="C549" s="164"/>
      <c r="D549" s="164"/>
      <c r="E549" s="164"/>
      <c r="F549" s="165"/>
      <c r="G549" s="166"/>
      <c r="H549" s="167"/>
      <c r="I549" s="168"/>
      <c r="J549" s="397">
        <f t="shared" si="45"/>
        <v>0</v>
      </c>
      <c r="K549" s="398"/>
      <c r="L549" s="399">
        <f t="shared" si="44"/>
        <v>0</v>
      </c>
      <c r="M549" s="400"/>
      <c r="N549" s="400"/>
      <c r="O549" s="168"/>
      <c r="P549" s="402">
        <f t="shared" si="47"/>
        <v>0</v>
      </c>
      <c r="Q549" s="398"/>
      <c r="R549" s="399">
        <f t="shared" si="46"/>
        <v>0</v>
      </c>
      <c r="S549" s="400"/>
      <c r="T549" s="400"/>
    </row>
    <row r="550" spans="1:20" ht="15.95" customHeight="1" x14ac:dyDescent="0.15">
      <c r="A550" s="169"/>
      <c r="B550" s="170"/>
      <c r="C550" s="171"/>
      <c r="D550" s="171"/>
      <c r="E550" s="171"/>
      <c r="F550" s="172"/>
      <c r="G550" s="173"/>
      <c r="H550" s="174"/>
      <c r="I550" s="175"/>
      <c r="J550" s="422">
        <f t="shared" si="45"/>
        <v>0</v>
      </c>
      <c r="K550" s="423"/>
      <c r="L550" s="424">
        <f t="shared" si="44"/>
        <v>0</v>
      </c>
      <c r="M550" s="425"/>
      <c r="N550" s="425"/>
      <c r="O550" s="175"/>
      <c r="P550" s="427">
        <f t="shared" si="47"/>
        <v>0</v>
      </c>
      <c r="Q550" s="423"/>
      <c r="R550" s="424">
        <f t="shared" si="46"/>
        <v>0</v>
      </c>
      <c r="S550" s="425"/>
      <c r="T550" s="425"/>
    </row>
    <row r="551" spans="1:20" ht="15.95" customHeight="1" x14ac:dyDescent="0.15">
      <c r="A551" s="176"/>
      <c r="B551" s="177"/>
      <c r="C551" s="178"/>
      <c r="D551" s="178"/>
      <c r="E551" s="178"/>
      <c r="F551" s="179"/>
      <c r="G551" s="180"/>
      <c r="H551" s="181"/>
      <c r="I551" s="182"/>
      <c r="J551" s="434">
        <f t="shared" si="45"/>
        <v>0</v>
      </c>
      <c r="K551" s="435"/>
      <c r="L551" s="418">
        <f t="shared" si="44"/>
        <v>0</v>
      </c>
      <c r="M551" s="419"/>
      <c r="N551" s="419"/>
      <c r="O551" s="182"/>
      <c r="P551" s="421">
        <f t="shared" si="47"/>
        <v>0</v>
      </c>
      <c r="Q551" s="417"/>
      <c r="R551" s="418">
        <f t="shared" si="46"/>
        <v>0</v>
      </c>
      <c r="S551" s="419"/>
      <c r="T551" s="419"/>
    </row>
    <row r="552" spans="1:20" ht="15.95" customHeight="1" x14ac:dyDescent="0.15">
      <c r="A552" s="162"/>
      <c r="B552" s="163"/>
      <c r="C552" s="164"/>
      <c r="D552" s="164"/>
      <c r="E552" s="164"/>
      <c r="F552" s="165"/>
      <c r="G552" s="166"/>
      <c r="H552" s="167"/>
      <c r="I552" s="168"/>
      <c r="J552" s="397">
        <f t="shared" si="45"/>
        <v>0</v>
      </c>
      <c r="K552" s="398"/>
      <c r="L552" s="399">
        <f t="shared" si="44"/>
        <v>0</v>
      </c>
      <c r="M552" s="400"/>
      <c r="N552" s="400"/>
      <c r="O552" s="168"/>
      <c r="P552" s="402">
        <f t="shared" si="47"/>
        <v>0</v>
      </c>
      <c r="Q552" s="398"/>
      <c r="R552" s="399">
        <f t="shared" si="46"/>
        <v>0</v>
      </c>
      <c r="S552" s="400"/>
      <c r="T552" s="400"/>
    </row>
    <row r="553" spans="1:20" ht="15.95" customHeight="1" x14ac:dyDescent="0.15">
      <c r="A553" s="162"/>
      <c r="B553" s="163"/>
      <c r="C553" s="164"/>
      <c r="D553" s="164"/>
      <c r="E553" s="164"/>
      <c r="F553" s="165"/>
      <c r="G553" s="166"/>
      <c r="H553" s="167"/>
      <c r="I553" s="168"/>
      <c r="J553" s="397">
        <f t="shared" si="45"/>
        <v>0</v>
      </c>
      <c r="K553" s="398"/>
      <c r="L553" s="399">
        <f t="shared" si="44"/>
        <v>0</v>
      </c>
      <c r="M553" s="400"/>
      <c r="N553" s="400"/>
      <c r="O553" s="168"/>
      <c r="P553" s="402">
        <f t="shared" si="47"/>
        <v>0</v>
      </c>
      <c r="Q553" s="398"/>
      <c r="R553" s="399">
        <f t="shared" si="46"/>
        <v>0</v>
      </c>
      <c r="S553" s="400"/>
      <c r="T553" s="400"/>
    </row>
    <row r="554" spans="1:20" ht="15.95" customHeight="1" x14ac:dyDescent="0.15">
      <c r="A554" s="162"/>
      <c r="B554" s="163"/>
      <c r="C554" s="164"/>
      <c r="D554" s="164"/>
      <c r="E554" s="164"/>
      <c r="F554" s="165"/>
      <c r="G554" s="166"/>
      <c r="H554" s="167"/>
      <c r="I554" s="168"/>
      <c r="J554" s="397">
        <f t="shared" si="45"/>
        <v>0</v>
      </c>
      <c r="K554" s="398"/>
      <c r="L554" s="399">
        <f t="shared" si="44"/>
        <v>0</v>
      </c>
      <c r="M554" s="400"/>
      <c r="N554" s="400"/>
      <c r="O554" s="168"/>
      <c r="P554" s="402">
        <f t="shared" si="47"/>
        <v>0</v>
      </c>
      <c r="Q554" s="398"/>
      <c r="R554" s="399">
        <f t="shared" si="46"/>
        <v>0</v>
      </c>
      <c r="S554" s="400"/>
      <c r="T554" s="400"/>
    </row>
    <row r="555" spans="1:20" ht="15.95" customHeight="1" x14ac:dyDescent="0.15">
      <c r="A555" s="169"/>
      <c r="B555" s="170"/>
      <c r="C555" s="171"/>
      <c r="D555" s="171"/>
      <c r="E555" s="171"/>
      <c r="F555" s="172"/>
      <c r="G555" s="173"/>
      <c r="H555" s="174"/>
      <c r="I555" s="175"/>
      <c r="J555" s="422">
        <f t="shared" si="45"/>
        <v>0</v>
      </c>
      <c r="K555" s="423"/>
      <c r="L555" s="424">
        <f t="shared" si="44"/>
        <v>0</v>
      </c>
      <c r="M555" s="425"/>
      <c r="N555" s="425"/>
      <c r="O555" s="175"/>
      <c r="P555" s="427">
        <f t="shared" si="47"/>
        <v>0</v>
      </c>
      <c r="Q555" s="423"/>
      <c r="R555" s="424">
        <f t="shared" si="46"/>
        <v>0</v>
      </c>
      <c r="S555" s="425"/>
      <c r="T555" s="425"/>
    </row>
    <row r="556" spans="1:20" ht="15.95" customHeight="1" x14ac:dyDescent="0.15">
      <c r="A556" s="176"/>
      <c r="B556" s="177"/>
      <c r="C556" s="178"/>
      <c r="D556" s="178"/>
      <c r="E556" s="178"/>
      <c r="F556" s="179"/>
      <c r="G556" s="180"/>
      <c r="H556" s="181"/>
      <c r="I556" s="182"/>
      <c r="J556" s="434">
        <f t="shared" si="45"/>
        <v>0</v>
      </c>
      <c r="K556" s="435"/>
      <c r="L556" s="418">
        <f t="shared" si="44"/>
        <v>0</v>
      </c>
      <c r="M556" s="419"/>
      <c r="N556" s="419"/>
      <c r="O556" s="182"/>
      <c r="P556" s="421">
        <f t="shared" si="47"/>
        <v>0</v>
      </c>
      <c r="Q556" s="417"/>
      <c r="R556" s="418">
        <f t="shared" si="46"/>
        <v>0</v>
      </c>
      <c r="S556" s="419"/>
      <c r="T556" s="419"/>
    </row>
    <row r="557" spans="1:20" ht="15.95" customHeight="1" x14ac:dyDescent="0.15">
      <c r="A557" s="162"/>
      <c r="B557" s="163"/>
      <c r="C557" s="164"/>
      <c r="D557" s="164"/>
      <c r="E557" s="164"/>
      <c r="F557" s="165"/>
      <c r="G557" s="166"/>
      <c r="H557" s="167"/>
      <c r="I557" s="168"/>
      <c r="J557" s="397">
        <f t="shared" si="45"/>
        <v>0</v>
      </c>
      <c r="K557" s="398"/>
      <c r="L557" s="399">
        <f t="shared" si="44"/>
        <v>0</v>
      </c>
      <c r="M557" s="400"/>
      <c r="N557" s="400"/>
      <c r="O557" s="168"/>
      <c r="P557" s="402">
        <f t="shared" si="47"/>
        <v>0</v>
      </c>
      <c r="Q557" s="398"/>
      <c r="R557" s="399">
        <f t="shared" si="46"/>
        <v>0</v>
      </c>
      <c r="S557" s="400"/>
      <c r="T557" s="400"/>
    </row>
    <row r="558" spans="1:20" ht="15.95" customHeight="1" x14ac:dyDescent="0.15">
      <c r="A558" s="162"/>
      <c r="B558" s="163"/>
      <c r="C558" s="164"/>
      <c r="D558" s="164"/>
      <c r="E558" s="164"/>
      <c r="F558" s="165"/>
      <c r="G558" s="166"/>
      <c r="H558" s="167"/>
      <c r="I558" s="168"/>
      <c r="J558" s="397">
        <f t="shared" si="45"/>
        <v>0</v>
      </c>
      <c r="K558" s="398"/>
      <c r="L558" s="399">
        <f t="shared" si="44"/>
        <v>0</v>
      </c>
      <c r="M558" s="400"/>
      <c r="N558" s="400"/>
      <c r="O558" s="168"/>
      <c r="P558" s="402">
        <f t="shared" si="47"/>
        <v>0</v>
      </c>
      <c r="Q558" s="398"/>
      <c r="R558" s="399">
        <f t="shared" si="46"/>
        <v>0</v>
      </c>
      <c r="S558" s="400"/>
      <c r="T558" s="400"/>
    </row>
    <row r="559" spans="1:20" ht="15.95" customHeight="1" x14ac:dyDescent="0.15">
      <c r="A559" s="162"/>
      <c r="B559" s="163"/>
      <c r="C559" s="164"/>
      <c r="D559" s="164"/>
      <c r="E559" s="164"/>
      <c r="F559" s="165"/>
      <c r="G559" s="166"/>
      <c r="H559" s="167"/>
      <c r="I559" s="168"/>
      <c r="J559" s="397">
        <f t="shared" si="45"/>
        <v>0</v>
      </c>
      <c r="K559" s="398"/>
      <c r="L559" s="399">
        <f t="shared" si="44"/>
        <v>0</v>
      </c>
      <c r="M559" s="400"/>
      <c r="N559" s="400"/>
      <c r="O559" s="168"/>
      <c r="P559" s="402">
        <f t="shared" si="47"/>
        <v>0</v>
      </c>
      <c r="Q559" s="398"/>
      <c r="R559" s="399">
        <f t="shared" si="46"/>
        <v>0</v>
      </c>
      <c r="S559" s="400"/>
      <c r="T559" s="400"/>
    </row>
    <row r="560" spans="1:20" ht="15.95" customHeight="1" x14ac:dyDescent="0.15">
      <c r="A560" s="169"/>
      <c r="B560" s="170"/>
      <c r="C560" s="171"/>
      <c r="D560" s="171"/>
      <c r="E560" s="171"/>
      <c r="F560" s="172"/>
      <c r="G560" s="173"/>
      <c r="H560" s="174"/>
      <c r="I560" s="175"/>
      <c r="J560" s="422">
        <f t="shared" si="45"/>
        <v>0</v>
      </c>
      <c r="K560" s="423"/>
      <c r="L560" s="424">
        <f t="shared" si="44"/>
        <v>0</v>
      </c>
      <c r="M560" s="425"/>
      <c r="N560" s="425"/>
      <c r="O560" s="175"/>
      <c r="P560" s="427">
        <f t="shared" si="47"/>
        <v>0</v>
      </c>
      <c r="Q560" s="423"/>
      <c r="R560" s="424">
        <f t="shared" si="46"/>
        <v>0</v>
      </c>
      <c r="S560" s="425"/>
      <c r="T560" s="425"/>
    </row>
    <row r="561" spans="1:20" ht="15.95" customHeight="1" x14ac:dyDescent="0.15">
      <c r="A561" s="176"/>
      <c r="B561" s="177"/>
      <c r="C561" s="178"/>
      <c r="D561" s="178"/>
      <c r="E561" s="178"/>
      <c r="F561" s="179"/>
      <c r="G561" s="180"/>
      <c r="H561" s="181"/>
      <c r="I561" s="182"/>
      <c r="J561" s="434">
        <f t="shared" si="45"/>
        <v>0</v>
      </c>
      <c r="K561" s="435"/>
      <c r="L561" s="418">
        <f t="shared" si="44"/>
        <v>0</v>
      </c>
      <c r="M561" s="419"/>
      <c r="N561" s="419"/>
      <c r="O561" s="182"/>
      <c r="P561" s="421">
        <f t="shared" si="47"/>
        <v>0</v>
      </c>
      <c r="Q561" s="417"/>
      <c r="R561" s="418">
        <f t="shared" si="46"/>
        <v>0</v>
      </c>
      <c r="S561" s="419"/>
      <c r="T561" s="419"/>
    </row>
    <row r="562" spans="1:20" ht="15.95" customHeight="1" x14ac:dyDescent="0.15">
      <c r="A562" s="162"/>
      <c r="B562" s="163"/>
      <c r="C562" s="164"/>
      <c r="D562" s="164"/>
      <c r="E562" s="164"/>
      <c r="F562" s="165"/>
      <c r="G562" s="166"/>
      <c r="H562" s="167"/>
      <c r="I562" s="168"/>
      <c r="J562" s="397">
        <f t="shared" si="45"/>
        <v>0</v>
      </c>
      <c r="K562" s="398"/>
      <c r="L562" s="399">
        <f t="shared" si="44"/>
        <v>0</v>
      </c>
      <c r="M562" s="400"/>
      <c r="N562" s="400"/>
      <c r="O562" s="168"/>
      <c r="P562" s="402">
        <f t="shared" si="47"/>
        <v>0</v>
      </c>
      <c r="Q562" s="398"/>
      <c r="R562" s="399">
        <f t="shared" si="46"/>
        <v>0</v>
      </c>
      <c r="S562" s="400"/>
      <c r="T562" s="400"/>
    </row>
    <row r="563" spans="1:20" ht="15.95" customHeight="1" x14ac:dyDescent="0.15">
      <c r="A563" s="162"/>
      <c r="B563" s="163"/>
      <c r="C563" s="164"/>
      <c r="D563" s="164"/>
      <c r="E563" s="164"/>
      <c r="F563" s="165"/>
      <c r="G563" s="166"/>
      <c r="H563" s="167"/>
      <c r="I563" s="168"/>
      <c r="J563" s="397">
        <f t="shared" si="45"/>
        <v>0</v>
      </c>
      <c r="K563" s="398"/>
      <c r="L563" s="399">
        <f t="shared" si="44"/>
        <v>0</v>
      </c>
      <c r="M563" s="400"/>
      <c r="N563" s="400"/>
      <c r="O563" s="168"/>
      <c r="P563" s="402">
        <f t="shared" si="47"/>
        <v>0</v>
      </c>
      <c r="Q563" s="398"/>
      <c r="R563" s="399">
        <f t="shared" si="46"/>
        <v>0</v>
      </c>
      <c r="S563" s="400"/>
      <c r="T563" s="400"/>
    </row>
    <row r="564" spans="1:20" ht="15.95" customHeight="1" x14ac:dyDescent="0.15">
      <c r="A564" s="162"/>
      <c r="B564" s="163"/>
      <c r="C564" s="164"/>
      <c r="D564" s="164"/>
      <c r="E564" s="164"/>
      <c r="F564" s="165"/>
      <c r="G564" s="166"/>
      <c r="H564" s="167"/>
      <c r="I564" s="168"/>
      <c r="J564" s="397">
        <f t="shared" si="45"/>
        <v>0</v>
      </c>
      <c r="K564" s="398"/>
      <c r="L564" s="399">
        <f t="shared" si="44"/>
        <v>0</v>
      </c>
      <c r="M564" s="400"/>
      <c r="N564" s="400"/>
      <c r="O564" s="168"/>
      <c r="P564" s="402">
        <f t="shared" si="47"/>
        <v>0</v>
      </c>
      <c r="Q564" s="398"/>
      <c r="R564" s="399">
        <f t="shared" si="46"/>
        <v>0</v>
      </c>
      <c r="S564" s="400"/>
      <c r="T564" s="400"/>
    </row>
    <row r="565" spans="1:20" ht="15.95" customHeight="1" x14ac:dyDescent="0.15">
      <c r="A565" s="169"/>
      <c r="B565" s="170"/>
      <c r="C565" s="171"/>
      <c r="D565" s="171"/>
      <c r="E565" s="171"/>
      <c r="F565" s="172"/>
      <c r="G565" s="173"/>
      <c r="H565" s="174"/>
      <c r="I565" s="175"/>
      <c r="J565" s="422">
        <f t="shared" si="45"/>
        <v>0</v>
      </c>
      <c r="K565" s="423"/>
      <c r="L565" s="424">
        <f t="shared" si="44"/>
        <v>0</v>
      </c>
      <c r="M565" s="425"/>
      <c r="N565" s="425"/>
      <c r="O565" s="175"/>
      <c r="P565" s="427">
        <f t="shared" si="47"/>
        <v>0</v>
      </c>
      <c r="Q565" s="423"/>
      <c r="R565" s="424">
        <f t="shared" si="46"/>
        <v>0</v>
      </c>
      <c r="S565" s="425"/>
      <c r="T565" s="425"/>
    </row>
    <row r="566" spans="1:20" ht="15.95" customHeight="1" x14ac:dyDescent="0.15">
      <c r="A566" s="176"/>
      <c r="B566" s="177"/>
      <c r="C566" s="178"/>
      <c r="D566" s="178"/>
      <c r="E566" s="178"/>
      <c r="F566" s="179"/>
      <c r="G566" s="180"/>
      <c r="H566" s="181"/>
      <c r="I566" s="182"/>
      <c r="J566" s="434">
        <f t="shared" si="45"/>
        <v>0</v>
      </c>
      <c r="K566" s="435"/>
      <c r="L566" s="418">
        <f t="shared" si="44"/>
        <v>0</v>
      </c>
      <c r="M566" s="419"/>
      <c r="N566" s="419"/>
      <c r="O566" s="182"/>
      <c r="P566" s="421">
        <f t="shared" si="47"/>
        <v>0</v>
      </c>
      <c r="Q566" s="417"/>
      <c r="R566" s="418">
        <f t="shared" si="46"/>
        <v>0</v>
      </c>
      <c r="S566" s="419"/>
      <c r="T566" s="419"/>
    </row>
    <row r="567" spans="1:20" ht="15.95" customHeight="1" x14ac:dyDescent="0.15">
      <c r="A567" s="162"/>
      <c r="B567" s="163"/>
      <c r="C567" s="164"/>
      <c r="D567" s="164"/>
      <c r="E567" s="164"/>
      <c r="F567" s="165"/>
      <c r="G567" s="166"/>
      <c r="H567" s="167"/>
      <c r="I567" s="168"/>
      <c r="J567" s="397">
        <f t="shared" si="45"/>
        <v>0</v>
      </c>
      <c r="K567" s="398"/>
      <c r="L567" s="399">
        <f t="shared" si="44"/>
        <v>0</v>
      </c>
      <c r="M567" s="400"/>
      <c r="N567" s="400"/>
      <c r="O567" s="168"/>
      <c r="P567" s="402">
        <f t="shared" si="47"/>
        <v>0</v>
      </c>
      <c r="Q567" s="398"/>
      <c r="R567" s="399">
        <f t="shared" si="46"/>
        <v>0</v>
      </c>
      <c r="S567" s="400"/>
      <c r="T567" s="400"/>
    </row>
    <row r="568" spans="1:20" ht="15.95" customHeight="1" x14ac:dyDescent="0.15">
      <c r="A568" s="162"/>
      <c r="B568" s="163"/>
      <c r="C568" s="164"/>
      <c r="D568" s="164"/>
      <c r="E568" s="164"/>
      <c r="F568" s="165"/>
      <c r="G568" s="166"/>
      <c r="H568" s="167"/>
      <c r="I568" s="168"/>
      <c r="J568" s="397">
        <f t="shared" si="45"/>
        <v>0</v>
      </c>
      <c r="K568" s="398"/>
      <c r="L568" s="399">
        <f t="shared" si="44"/>
        <v>0</v>
      </c>
      <c r="M568" s="400"/>
      <c r="N568" s="400"/>
      <c r="O568" s="168"/>
      <c r="P568" s="402">
        <f t="shared" si="47"/>
        <v>0</v>
      </c>
      <c r="Q568" s="398"/>
      <c r="R568" s="399">
        <f t="shared" si="46"/>
        <v>0</v>
      </c>
      <c r="S568" s="400"/>
      <c r="T568" s="400"/>
    </row>
    <row r="569" spans="1:20" ht="15.95" customHeight="1" x14ac:dyDescent="0.15">
      <c r="A569" s="162"/>
      <c r="B569" s="163"/>
      <c r="C569" s="164"/>
      <c r="D569" s="164"/>
      <c r="E569" s="164"/>
      <c r="F569" s="165"/>
      <c r="G569" s="166"/>
      <c r="H569" s="167"/>
      <c r="I569" s="168"/>
      <c r="J569" s="397">
        <f t="shared" si="45"/>
        <v>0</v>
      </c>
      <c r="K569" s="398"/>
      <c r="L569" s="399">
        <f t="shared" si="44"/>
        <v>0</v>
      </c>
      <c r="M569" s="400"/>
      <c r="N569" s="400"/>
      <c r="O569" s="168"/>
      <c r="P569" s="402">
        <f t="shared" si="47"/>
        <v>0</v>
      </c>
      <c r="Q569" s="398"/>
      <c r="R569" s="399">
        <f t="shared" si="46"/>
        <v>0</v>
      </c>
      <c r="S569" s="400"/>
      <c r="T569" s="400"/>
    </row>
    <row r="570" spans="1:20" ht="15.95" customHeight="1" x14ac:dyDescent="0.15">
      <c r="A570" s="169"/>
      <c r="B570" s="170"/>
      <c r="C570" s="171"/>
      <c r="D570" s="171"/>
      <c r="E570" s="171"/>
      <c r="F570" s="172"/>
      <c r="G570" s="173"/>
      <c r="H570" s="174"/>
      <c r="I570" s="175"/>
      <c r="J570" s="422">
        <f t="shared" si="45"/>
        <v>0</v>
      </c>
      <c r="K570" s="423"/>
      <c r="L570" s="424">
        <f t="shared" si="44"/>
        <v>0</v>
      </c>
      <c r="M570" s="425"/>
      <c r="N570" s="425"/>
      <c r="O570" s="175"/>
      <c r="P570" s="427">
        <f t="shared" si="47"/>
        <v>0</v>
      </c>
      <c r="Q570" s="423"/>
      <c r="R570" s="424">
        <f t="shared" si="46"/>
        <v>0</v>
      </c>
      <c r="S570" s="425"/>
      <c r="T570" s="425"/>
    </row>
    <row r="571" spans="1:20" ht="15.95" customHeight="1" x14ac:dyDescent="0.15">
      <c r="A571" s="176"/>
      <c r="B571" s="177"/>
      <c r="C571" s="178"/>
      <c r="D571" s="178"/>
      <c r="E571" s="178"/>
      <c r="F571" s="179"/>
      <c r="G571" s="180"/>
      <c r="H571" s="181"/>
      <c r="I571" s="182"/>
      <c r="J571" s="434">
        <f t="shared" si="45"/>
        <v>0</v>
      </c>
      <c r="K571" s="435"/>
      <c r="L571" s="418">
        <f t="shared" si="44"/>
        <v>0</v>
      </c>
      <c r="M571" s="419"/>
      <c r="N571" s="419"/>
      <c r="O571" s="182"/>
      <c r="P571" s="421">
        <f t="shared" si="47"/>
        <v>0</v>
      </c>
      <c r="Q571" s="417"/>
      <c r="R571" s="418">
        <f t="shared" si="46"/>
        <v>0</v>
      </c>
      <c r="S571" s="419"/>
      <c r="T571" s="419"/>
    </row>
    <row r="572" spans="1:20" ht="15.95" customHeight="1" x14ac:dyDescent="0.15">
      <c r="A572" s="162"/>
      <c r="B572" s="163"/>
      <c r="C572" s="164"/>
      <c r="D572" s="164"/>
      <c r="E572" s="164"/>
      <c r="F572" s="165"/>
      <c r="G572" s="166"/>
      <c r="H572" s="167"/>
      <c r="I572" s="168"/>
      <c r="J572" s="397">
        <f t="shared" si="45"/>
        <v>0</v>
      </c>
      <c r="K572" s="398"/>
      <c r="L572" s="399">
        <f t="shared" si="44"/>
        <v>0</v>
      </c>
      <c r="M572" s="400"/>
      <c r="N572" s="400"/>
      <c r="O572" s="168"/>
      <c r="P572" s="402">
        <f t="shared" si="47"/>
        <v>0</v>
      </c>
      <c r="Q572" s="398"/>
      <c r="R572" s="399">
        <f t="shared" si="46"/>
        <v>0</v>
      </c>
      <c r="S572" s="400"/>
      <c r="T572" s="400"/>
    </row>
    <row r="573" spans="1:20" ht="15.95" customHeight="1" x14ac:dyDescent="0.15">
      <c r="A573" s="162"/>
      <c r="B573" s="163"/>
      <c r="C573" s="164"/>
      <c r="D573" s="164"/>
      <c r="E573" s="164"/>
      <c r="F573" s="165"/>
      <c r="G573" s="166"/>
      <c r="H573" s="167"/>
      <c r="I573" s="168"/>
      <c r="J573" s="397">
        <f t="shared" si="45"/>
        <v>0</v>
      </c>
      <c r="K573" s="398"/>
      <c r="L573" s="399">
        <f t="shared" si="44"/>
        <v>0</v>
      </c>
      <c r="M573" s="400"/>
      <c r="N573" s="400"/>
      <c r="O573" s="168"/>
      <c r="P573" s="402">
        <f t="shared" si="47"/>
        <v>0</v>
      </c>
      <c r="Q573" s="398"/>
      <c r="R573" s="399">
        <f t="shared" si="46"/>
        <v>0</v>
      </c>
      <c r="S573" s="400"/>
      <c r="T573" s="400"/>
    </row>
    <row r="574" spans="1:20" ht="15.95" customHeight="1" x14ac:dyDescent="0.15">
      <c r="A574" s="162"/>
      <c r="B574" s="163"/>
      <c r="C574" s="164"/>
      <c r="D574" s="164"/>
      <c r="E574" s="164"/>
      <c r="F574" s="165"/>
      <c r="G574" s="166"/>
      <c r="H574" s="167"/>
      <c r="I574" s="168"/>
      <c r="J574" s="397">
        <f t="shared" si="45"/>
        <v>0</v>
      </c>
      <c r="K574" s="398"/>
      <c r="L574" s="399">
        <f t="shared" si="44"/>
        <v>0</v>
      </c>
      <c r="M574" s="400"/>
      <c r="N574" s="400"/>
      <c r="O574" s="168"/>
      <c r="P574" s="402">
        <f t="shared" si="47"/>
        <v>0</v>
      </c>
      <c r="Q574" s="398"/>
      <c r="R574" s="399">
        <f t="shared" si="46"/>
        <v>0</v>
      </c>
      <c r="S574" s="400"/>
      <c r="T574" s="400"/>
    </row>
    <row r="575" spans="1:20" ht="15.95" customHeight="1" thickBot="1" x14ac:dyDescent="0.2">
      <c r="A575" s="183"/>
      <c r="B575" s="184"/>
      <c r="C575" s="185"/>
      <c r="D575" s="185"/>
      <c r="E575" s="185"/>
      <c r="F575" s="196"/>
      <c r="G575" s="197"/>
      <c r="H575" s="186"/>
      <c r="I575" s="187"/>
      <c r="J575" s="428">
        <f t="shared" si="45"/>
        <v>0</v>
      </c>
      <c r="K575" s="429"/>
      <c r="L575" s="430">
        <f t="shared" si="44"/>
        <v>0</v>
      </c>
      <c r="M575" s="431"/>
      <c r="N575" s="431"/>
      <c r="O575" s="187"/>
      <c r="P575" s="433">
        <f t="shared" si="47"/>
        <v>0</v>
      </c>
      <c r="Q575" s="429"/>
      <c r="R575" s="430">
        <f t="shared" si="46"/>
        <v>0</v>
      </c>
      <c r="S575" s="431"/>
      <c r="T575" s="431"/>
    </row>
    <row r="576" spans="1:20" ht="15.95" customHeight="1" x14ac:dyDescent="0.15">
      <c r="J576" s="191">
        <v>12</v>
      </c>
    </row>
    <row r="577" spans="1:20" s="146" customFormat="1" ht="24" customHeight="1" thickBot="1" x14ac:dyDescent="0.3">
      <c r="B577" s="195"/>
      <c r="H577" s="192"/>
      <c r="I577" s="192"/>
      <c r="J577" s="148"/>
      <c r="L577" s="104"/>
      <c r="O577" s="192"/>
      <c r="P577" s="148"/>
      <c r="S577" s="193"/>
    </row>
    <row r="578" spans="1:20" ht="15.95" customHeight="1" thickTop="1" thickBot="1" x14ac:dyDescent="0.2">
      <c r="A578" s="152" t="s">
        <v>115</v>
      </c>
      <c r="B578" s="403" t="s">
        <v>118</v>
      </c>
      <c r="C578" s="404"/>
      <c r="D578" s="404"/>
      <c r="E578" s="404"/>
      <c r="F578" s="405"/>
      <c r="G578" s="153" t="s">
        <v>78</v>
      </c>
      <c r="H578" s="154" t="s">
        <v>79</v>
      </c>
      <c r="I578" s="154"/>
      <c r="J578" s="406" t="s">
        <v>80</v>
      </c>
      <c r="K578" s="407"/>
      <c r="L578" s="406" t="s">
        <v>117</v>
      </c>
      <c r="M578" s="408"/>
      <c r="N578" s="408"/>
      <c r="O578" s="154"/>
      <c r="P578" s="409" t="s">
        <v>119</v>
      </c>
      <c r="Q578" s="407"/>
      <c r="R578" s="406" t="s">
        <v>120</v>
      </c>
      <c r="S578" s="408"/>
      <c r="T578" s="408"/>
    </row>
    <row r="579" spans="1:20" ht="15.95" customHeight="1" x14ac:dyDescent="0.15">
      <c r="A579" s="155"/>
      <c r="B579" s="156"/>
      <c r="C579" s="157"/>
      <c r="D579" s="157"/>
      <c r="E579" s="157"/>
      <c r="F579" s="158"/>
      <c r="G579" s="159"/>
      <c r="H579" s="160"/>
      <c r="I579" s="161"/>
      <c r="J579" s="410">
        <f>IF(G579=1,0,I579)</f>
        <v>0</v>
      </c>
      <c r="K579" s="411"/>
      <c r="L579" s="412">
        <f t="shared" ref="L579:L623" si="48">G579*I579</f>
        <v>0</v>
      </c>
      <c r="M579" s="413"/>
      <c r="N579" s="413"/>
      <c r="O579" s="161"/>
      <c r="P579" s="415">
        <f>IF(G579=1,0,O579)</f>
        <v>0</v>
      </c>
      <c r="Q579" s="411"/>
      <c r="R579" s="412">
        <f>G579*O579</f>
        <v>0</v>
      </c>
      <c r="S579" s="413"/>
      <c r="T579" s="413"/>
    </row>
    <row r="580" spans="1:20" ht="15.95" customHeight="1" x14ac:dyDescent="0.15">
      <c r="A580" s="162"/>
      <c r="B580" s="163"/>
      <c r="C580" s="164"/>
      <c r="D580" s="164"/>
      <c r="E580" s="164"/>
      <c r="F580" s="165"/>
      <c r="G580" s="166"/>
      <c r="H580" s="167"/>
      <c r="I580" s="168"/>
      <c r="J580" s="397">
        <f t="shared" ref="J580:J623" si="49">IF(G580=1,0,I580)</f>
        <v>0</v>
      </c>
      <c r="K580" s="398"/>
      <c r="L580" s="399">
        <f t="shared" si="48"/>
        <v>0</v>
      </c>
      <c r="M580" s="400"/>
      <c r="N580" s="400"/>
      <c r="O580" s="168"/>
      <c r="P580" s="402">
        <f>IF(G580=1,0,O580)</f>
        <v>0</v>
      </c>
      <c r="Q580" s="398"/>
      <c r="R580" s="399">
        <f t="shared" ref="R580:R623" si="50">G580*O580</f>
        <v>0</v>
      </c>
      <c r="S580" s="400"/>
      <c r="T580" s="400"/>
    </row>
    <row r="581" spans="1:20" ht="15.95" customHeight="1" x14ac:dyDescent="0.15">
      <c r="A581" s="162"/>
      <c r="B581" s="163"/>
      <c r="C581" s="164"/>
      <c r="D581" s="164"/>
      <c r="E581" s="164"/>
      <c r="F581" s="165"/>
      <c r="G581" s="166"/>
      <c r="H581" s="167"/>
      <c r="I581" s="168"/>
      <c r="J581" s="397">
        <f t="shared" si="49"/>
        <v>0</v>
      </c>
      <c r="K581" s="398"/>
      <c r="L581" s="399">
        <f t="shared" si="48"/>
        <v>0</v>
      </c>
      <c r="M581" s="400"/>
      <c r="N581" s="400"/>
      <c r="O581" s="168"/>
      <c r="P581" s="402">
        <f t="shared" ref="P581:P623" si="51">IF(G581=1,0,O581)</f>
        <v>0</v>
      </c>
      <c r="Q581" s="398"/>
      <c r="R581" s="399">
        <f t="shared" si="50"/>
        <v>0</v>
      </c>
      <c r="S581" s="400"/>
      <c r="T581" s="400"/>
    </row>
    <row r="582" spans="1:20" ht="15.95" customHeight="1" x14ac:dyDescent="0.15">
      <c r="A582" s="162"/>
      <c r="B582" s="163"/>
      <c r="C582" s="164"/>
      <c r="D582" s="164"/>
      <c r="E582" s="164"/>
      <c r="F582" s="165"/>
      <c r="G582" s="166"/>
      <c r="H582" s="167"/>
      <c r="I582" s="168"/>
      <c r="J582" s="397">
        <f t="shared" si="49"/>
        <v>0</v>
      </c>
      <c r="K582" s="398"/>
      <c r="L582" s="399">
        <f t="shared" si="48"/>
        <v>0</v>
      </c>
      <c r="M582" s="400"/>
      <c r="N582" s="400"/>
      <c r="O582" s="168"/>
      <c r="P582" s="402">
        <f t="shared" si="51"/>
        <v>0</v>
      </c>
      <c r="Q582" s="398"/>
      <c r="R582" s="399">
        <f t="shared" si="50"/>
        <v>0</v>
      </c>
      <c r="S582" s="400"/>
      <c r="T582" s="400"/>
    </row>
    <row r="583" spans="1:20" ht="15.95" customHeight="1" x14ac:dyDescent="0.15">
      <c r="A583" s="169"/>
      <c r="B583" s="170"/>
      <c r="C583" s="171"/>
      <c r="D583" s="171"/>
      <c r="E583" s="171"/>
      <c r="F583" s="172"/>
      <c r="G583" s="173"/>
      <c r="H583" s="174"/>
      <c r="I583" s="175"/>
      <c r="J583" s="422">
        <f t="shared" si="49"/>
        <v>0</v>
      </c>
      <c r="K583" s="423"/>
      <c r="L583" s="424">
        <f t="shared" si="48"/>
        <v>0</v>
      </c>
      <c r="M583" s="425"/>
      <c r="N583" s="425"/>
      <c r="O583" s="175"/>
      <c r="P583" s="427">
        <f t="shared" si="51"/>
        <v>0</v>
      </c>
      <c r="Q583" s="423"/>
      <c r="R583" s="424">
        <f t="shared" si="50"/>
        <v>0</v>
      </c>
      <c r="S583" s="425"/>
      <c r="T583" s="425"/>
    </row>
    <row r="584" spans="1:20" ht="15.95" customHeight="1" x14ac:dyDescent="0.15">
      <c r="A584" s="176"/>
      <c r="B584" s="177"/>
      <c r="C584" s="178"/>
      <c r="D584" s="178"/>
      <c r="E584" s="178"/>
      <c r="F584" s="179"/>
      <c r="G584" s="180"/>
      <c r="H584" s="181"/>
      <c r="I584" s="182"/>
      <c r="J584" s="434">
        <f t="shared" si="49"/>
        <v>0</v>
      </c>
      <c r="K584" s="435"/>
      <c r="L584" s="418">
        <f t="shared" si="48"/>
        <v>0</v>
      </c>
      <c r="M584" s="419"/>
      <c r="N584" s="419"/>
      <c r="O584" s="182"/>
      <c r="P584" s="421">
        <f t="shared" si="51"/>
        <v>0</v>
      </c>
      <c r="Q584" s="417"/>
      <c r="R584" s="418">
        <f t="shared" si="50"/>
        <v>0</v>
      </c>
      <c r="S584" s="419"/>
      <c r="T584" s="419"/>
    </row>
    <row r="585" spans="1:20" ht="15.95" customHeight="1" x14ac:dyDescent="0.15">
      <c r="A585" s="162"/>
      <c r="B585" s="163"/>
      <c r="C585" s="164"/>
      <c r="D585" s="164"/>
      <c r="E585" s="164"/>
      <c r="F585" s="165"/>
      <c r="G585" s="166"/>
      <c r="H585" s="167"/>
      <c r="I585" s="168"/>
      <c r="J585" s="397">
        <f t="shared" si="49"/>
        <v>0</v>
      </c>
      <c r="K585" s="398"/>
      <c r="L585" s="399">
        <f t="shared" si="48"/>
        <v>0</v>
      </c>
      <c r="M585" s="400"/>
      <c r="N585" s="400"/>
      <c r="O585" s="168"/>
      <c r="P585" s="402">
        <f t="shared" si="51"/>
        <v>0</v>
      </c>
      <c r="Q585" s="398"/>
      <c r="R585" s="399">
        <f t="shared" si="50"/>
        <v>0</v>
      </c>
      <c r="S585" s="400"/>
      <c r="T585" s="400"/>
    </row>
    <row r="586" spans="1:20" ht="15.95" customHeight="1" x14ac:dyDescent="0.15">
      <c r="A586" s="162"/>
      <c r="B586" s="163"/>
      <c r="C586" s="164"/>
      <c r="D586" s="164"/>
      <c r="E586" s="164"/>
      <c r="F586" s="165"/>
      <c r="G586" s="166"/>
      <c r="H586" s="167"/>
      <c r="I586" s="168"/>
      <c r="J586" s="397">
        <f t="shared" si="49"/>
        <v>0</v>
      </c>
      <c r="K586" s="398"/>
      <c r="L586" s="399">
        <f t="shared" si="48"/>
        <v>0</v>
      </c>
      <c r="M586" s="400"/>
      <c r="N586" s="400"/>
      <c r="O586" s="168"/>
      <c r="P586" s="402">
        <f t="shared" si="51"/>
        <v>0</v>
      </c>
      <c r="Q586" s="398"/>
      <c r="R586" s="399">
        <f t="shared" si="50"/>
        <v>0</v>
      </c>
      <c r="S586" s="400"/>
      <c r="T586" s="400"/>
    </row>
    <row r="587" spans="1:20" ht="15.95" customHeight="1" x14ac:dyDescent="0.15">
      <c r="A587" s="162"/>
      <c r="B587" s="163"/>
      <c r="C587" s="164"/>
      <c r="D587" s="164"/>
      <c r="E587" s="164"/>
      <c r="F587" s="165"/>
      <c r="G587" s="166"/>
      <c r="H587" s="167"/>
      <c r="I587" s="168"/>
      <c r="J587" s="397">
        <f t="shared" si="49"/>
        <v>0</v>
      </c>
      <c r="K587" s="398"/>
      <c r="L587" s="399">
        <f t="shared" si="48"/>
        <v>0</v>
      </c>
      <c r="M587" s="400"/>
      <c r="N587" s="400"/>
      <c r="O587" s="168"/>
      <c r="P587" s="402">
        <f t="shared" si="51"/>
        <v>0</v>
      </c>
      <c r="Q587" s="398"/>
      <c r="R587" s="399">
        <f t="shared" si="50"/>
        <v>0</v>
      </c>
      <c r="S587" s="400"/>
      <c r="T587" s="400"/>
    </row>
    <row r="588" spans="1:20" ht="15.95" customHeight="1" x14ac:dyDescent="0.15">
      <c r="A588" s="169"/>
      <c r="B588" s="170"/>
      <c r="C588" s="171"/>
      <c r="D588" s="171"/>
      <c r="E588" s="171"/>
      <c r="F588" s="172"/>
      <c r="G588" s="173"/>
      <c r="H588" s="174"/>
      <c r="I588" s="175"/>
      <c r="J588" s="422">
        <f t="shared" si="49"/>
        <v>0</v>
      </c>
      <c r="K588" s="423"/>
      <c r="L588" s="424">
        <f t="shared" si="48"/>
        <v>0</v>
      </c>
      <c r="M588" s="425"/>
      <c r="N588" s="425"/>
      <c r="O588" s="175"/>
      <c r="P588" s="427">
        <f t="shared" si="51"/>
        <v>0</v>
      </c>
      <c r="Q588" s="423"/>
      <c r="R588" s="424">
        <f t="shared" si="50"/>
        <v>0</v>
      </c>
      <c r="S588" s="425"/>
      <c r="T588" s="425"/>
    </row>
    <row r="589" spans="1:20" ht="15.95" customHeight="1" x14ac:dyDescent="0.15">
      <c r="A589" s="176"/>
      <c r="B589" s="177"/>
      <c r="C589" s="178"/>
      <c r="D589" s="178"/>
      <c r="E589" s="178"/>
      <c r="F589" s="179"/>
      <c r="G589" s="180"/>
      <c r="H589" s="181"/>
      <c r="I589" s="182"/>
      <c r="J589" s="434">
        <f t="shared" si="49"/>
        <v>0</v>
      </c>
      <c r="K589" s="435"/>
      <c r="L589" s="418">
        <f t="shared" si="48"/>
        <v>0</v>
      </c>
      <c r="M589" s="419"/>
      <c r="N589" s="419"/>
      <c r="O589" s="182"/>
      <c r="P589" s="421">
        <f t="shared" si="51"/>
        <v>0</v>
      </c>
      <c r="Q589" s="417"/>
      <c r="R589" s="418">
        <f t="shared" si="50"/>
        <v>0</v>
      </c>
      <c r="S589" s="419"/>
      <c r="T589" s="419"/>
    </row>
    <row r="590" spans="1:20" ht="15.95" customHeight="1" x14ac:dyDescent="0.15">
      <c r="A590" s="162"/>
      <c r="B590" s="163"/>
      <c r="C590" s="164"/>
      <c r="D590" s="164"/>
      <c r="E590" s="164"/>
      <c r="F590" s="165"/>
      <c r="G590" s="166"/>
      <c r="H590" s="167"/>
      <c r="I590" s="168"/>
      <c r="J590" s="397">
        <f t="shared" si="49"/>
        <v>0</v>
      </c>
      <c r="K590" s="398"/>
      <c r="L590" s="399">
        <f t="shared" si="48"/>
        <v>0</v>
      </c>
      <c r="M590" s="400"/>
      <c r="N590" s="400"/>
      <c r="O590" s="168"/>
      <c r="P590" s="402">
        <f t="shared" si="51"/>
        <v>0</v>
      </c>
      <c r="Q590" s="398"/>
      <c r="R590" s="399">
        <f t="shared" si="50"/>
        <v>0</v>
      </c>
      <c r="S590" s="400"/>
      <c r="T590" s="400"/>
    </row>
    <row r="591" spans="1:20" ht="15.95" customHeight="1" x14ac:dyDescent="0.15">
      <c r="A591" s="162"/>
      <c r="B591" s="163"/>
      <c r="C591" s="164"/>
      <c r="D591" s="164"/>
      <c r="E591" s="164"/>
      <c r="F591" s="165"/>
      <c r="G591" s="166"/>
      <c r="H591" s="167"/>
      <c r="I591" s="168"/>
      <c r="J591" s="397">
        <f t="shared" si="49"/>
        <v>0</v>
      </c>
      <c r="K591" s="398"/>
      <c r="L591" s="399">
        <f t="shared" si="48"/>
        <v>0</v>
      </c>
      <c r="M591" s="400"/>
      <c r="N591" s="400"/>
      <c r="O591" s="168"/>
      <c r="P591" s="402">
        <f t="shared" si="51"/>
        <v>0</v>
      </c>
      <c r="Q591" s="398"/>
      <c r="R591" s="399">
        <f t="shared" si="50"/>
        <v>0</v>
      </c>
      <c r="S591" s="400"/>
      <c r="T591" s="400"/>
    </row>
    <row r="592" spans="1:20" ht="15.95" customHeight="1" x14ac:dyDescent="0.15">
      <c r="A592" s="162"/>
      <c r="B592" s="163"/>
      <c r="C592" s="164"/>
      <c r="D592" s="164"/>
      <c r="E592" s="164"/>
      <c r="F592" s="165"/>
      <c r="G592" s="166"/>
      <c r="H592" s="167"/>
      <c r="I592" s="168"/>
      <c r="J592" s="397">
        <f t="shared" si="49"/>
        <v>0</v>
      </c>
      <c r="K592" s="398"/>
      <c r="L592" s="399">
        <f t="shared" si="48"/>
        <v>0</v>
      </c>
      <c r="M592" s="400"/>
      <c r="N592" s="400"/>
      <c r="O592" s="168"/>
      <c r="P592" s="402">
        <f t="shared" si="51"/>
        <v>0</v>
      </c>
      <c r="Q592" s="398"/>
      <c r="R592" s="399">
        <f t="shared" si="50"/>
        <v>0</v>
      </c>
      <c r="S592" s="400"/>
      <c r="T592" s="400"/>
    </row>
    <row r="593" spans="1:20" ht="15.95" customHeight="1" x14ac:dyDescent="0.15">
      <c r="A593" s="169"/>
      <c r="B593" s="170"/>
      <c r="C593" s="171"/>
      <c r="D593" s="171"/>
      <c r="E593" s="171"/>
      <c r="F593" s="172"/>
      <c r="G593" s="173"/>
      <c r="H593" s="174"/>
      <c r="I593" s="175"/>
      <c r="J593" s="422">
        <f t="shared" si="49"/>
        <v>0</v>
      </c>
      <c r="K593" s="423"/>
      <c r="L593" s="424">
        <f t="shared" si="48"/>
        <v>0</v>
      </c>
      <c r="M593" s="425"/>
      <c r="N593" s="425"/>
      <c r="O593" s="175"/>
      <c r="P593" s="427">
        <f t="shared" si="51"/>
        <v>0</v>
      </c>
      <c r="Q593" s="423"/>
      <c r="R593" s="424">
        <f t="shared" si="50"/>
        <v>0</v>
      </c>
      <c r="S593" s="425"/>
      <c r="T593" s="425"/>
    </row>
    <row r="594" spans="1:20" ht="15.95" customHeight="1" x14ac:dyDescent="0.15">
      <c r="A594" s="176"/>
      <c r="B594" s="177"/>
      <c r="C594" s="178"/>
      <c r="D594" s="178"/>
      <c r="E594" s="178"/>
      <c r="F594" s="179"/>
      <c r="G594" s="180"/>
      <c r="H594" s="181"/>
      <c r="I594" s="182"/>
      <c r="J594" s="434">
        <f t="shared" si="49"/>
        <v>0</v>
      </c>
      <c r="K594" s="435"/>
      <c r="L594" s="418">
        <f t="shared" si="48"/>
        <v>0</v>
      </c>
      <c r="M594" s="419"/>
      <c r="N594" s="419"/>
      <c r="O594" s="182"/>
      <c r="P594" s="421">
        <f t="shared" si="51"/>
        <v>0</v>
      </c>
      <c r="Q594" s="417"/>
      <c r="R594" s="418">
        <f t="shared" si="50"/>
        <v>0</v>
      </c>
      <c r="S594" s="419"/>
      <c r="T594" s="419"/>
    </row>
    <row r="595" spans="1:20" ht="15.95" customHeight="1" x14ac:dyDescent="0.15">
      <c r="A595" s="162"/>
      <c r="B595" s="163"/>
      <c r="C595" s="164"/>
      <c r="D595" s="164"/>
      <c r="E595" s="164"/>
      <c r="F595" s="165"/>
      <c r="G595" s="166"/>
      <c r="H595" s="167"/>
      <c r="I595" s="168"/>
      <c r="J595" s="397">
        <f t="shared" si="49"/>
        <v>0</v>
      </c>
      <c r="K595" s="398"/>
      <c r="L595" s="399">
        <f t="shared" si="48"/>
        <v>0</v>
      </c>
      <c r="M595" s="400"/>
      <c r="N595" s="400"/>
      <c r="O595" s="168"/>
      <c r="P595" s="402">
        <f t="shared" si="51"/>
        <v>0</v>
      </c>
      <c r="Q595" s="398"/>
      <c r="R595" s="399">
        <f t="shared" si="50"/>
        <v>0</v>
      </c>
      <c r="S595" s="400"/>
      <c r="T595" s="400"/>
    </row>
    <row r="596" spans="1:20" ht="15.95" customHeight="1" x14ac:dyDescent="0.15">
      <c r="A596" s="162"/>
      <c r="B596" s="163"/>
      <c r="C596" s="164"/>
      <c r="D596" s="164"/>
      <c r="E596" s="164"/>
      <c r="F596" s="165"/>
      <c r="G596" s="166"/>
      <c r="H596" s="167"/>
      <c r="I596" s="168"/>
      <c r="J596" s="397">
        <f t="shared" si="49"/>
        <v>0</v>
      </c>
      <c r="K596" s="398"/>
      <c r="L596" s="399">
        <f t="shared" si="48"/>
        <v>0</v>
      </c>
      <c r="M596" s="400"/>
      <c r="N596" s="400"/>
      <c r="O596" s="168"/>
      <c r="P596" s="402">
        <f t="shared" si="51"/>
        <v>0</v>
      </c>
      <c r="Q596" s="398"/>
      <c r="R596" s="399">
        <f t="shared" si="50"/>
        <v>0</v>
      </c>
      <c r="S596" s="400"/>
      <c r="T596" s="400"/>
    </row>
    <row r="597" spans="1:20" ht="15.95" customHeight="1" x14ac:dyDescent="0.15">
      <c r="A597" s="162"/>
      <c r="B597" s="163"/>
      <c r="C597" s="164"/>
      <c r="D597" s="164"/>
      <c r="E597" s="164"/>
      <c r="F597" s="165"/>
      <c r="G597" s="166"/>
      <c r="H597" s="167"/>
      <c r="I597" s="168"/>
      <c r="J597" s="397">
        <f t="shared" si="49"/>
        <v>0</v>
      </c>
      <c r="K597" s="398"/>
      <c r="L597" s="399">
        <f t="shared" si="48"/>
        <v>0</v>
      </c>
      <c r="M597" s="400"/>
      <c r="N597" s="400"/>
      <c r="O597" s="168"/>
      <c r="P597" s="402">
        <f t="shared" si="51"/>
        <v>0</v>
      </c>
      <c r="Q597" s="398"/>
      <c r="R597" s="399">
        <f t="shared" si="50"/>
        <v>0</v>
      </c>
      <c r="S597" s="400"/>
      <c r="T597" s="400"/>
    </row>
    <row r="598" spans="1:20" ht="15.95" customHeight="1" x14ac:dyDescent="0.15">
      <c r="A598" s="169"/>
      <c r="B598" s="170"/>
      <c r="C598" s="171"/>
      <c r="D598" s="171"/>
      <c r="E598" s="171"/>
      <c r="F598" s="172"/>
      <c r="G598" s="173"/>
      <c r="H598" s="174"/>
      <c r="I598" s="175"/>
      <c r="J598" s="422">
        <f t="shared" si="49"/>
        <v>0</v>
      </c>
      <c r="K598" s="423"/>
      <c r="L598" s="424">
        <f t="shared" si="48"/>
        <v>0</v>
      </c>
      <c r="M598" s="425"/>
      <c r="N598" s="425"/>
      <c r="O598" s="175"/>
      <c r="P598" s="427">
        <f t="shared" si="51"/>
        <v>0</v>
      </c>
      <c r="Q598" s="423"/>
      <c r="R598" s="424">
        <f t="shared" si="50"/>
        <v>0</v>
      </c>
      <c r="S598" s="425"/>
      <c r="T598" s="425"/>
    </row>
    <row r="599" spans="1:20" ht="15.95" customHeight="1" x14ac:dyDescent="0.15">
      <c r="A599" s="176"/>
      <c r="B599" s="177"/>
      <c r="C599" s="178"/>
      <c r="D599" s="178"/>
      <c r="E599" s="178"/>
      <c r="F599" s="179"/>
      <c r="G599" s="180"/>
      <c r="H599" s="181"/>
      <c r="I599" s="182"/>
      <c r="J599" s="434">
        <f t="shared" si="49"/>
        <v>0</v>
      </c>
      <c r="K599" s="435"/>
      <c r="L599" s="418">
        <f t="shared" si="48"/>
        <v>0</v>
      </c>
      <c r="M599" s="419"/>
      <c r="N599" s="419"/>
      <c r="O599" s="182"/>
      <c r="P599" s="421">
        <f t="shared" si="51"/>
        <v>0</v>
      </c>
      <c r="Q599" s="417"/>
      <c r="R599" s="418">
        <f t="shared" si="50"/>
        <v>0</v>
      </c>
      <c r="S599" s="419"/>
      <c r="T599" s="419"/>
    </row>
    <row r="600" spans="1:20" ht="15.95" customHeight="1" x14ac:dyDescent="0.15">
      <c r="A600" s="162"/>
      <c r="B600" s="163"/>
      <c r="C600" s="164"/>
      <c r="D600" s="164"/>
      <c r="E600" s="164"/>
      <c r="F600" s="165"/>
      <c r="G600" s="166"/>
      <c r="H600" s="167"/>
      <c r="I600" s="168"/>
      <c r="J600" s="397">
        <f t="shared" si="49"/>
        <v>0</v>
      </c>
      <c r="K600" s="398"/>
      <c r="L600" s="399">
        <f t="shared" si="48"/>
        <v>0</v>
      </c>
      <c r="M600" s="400"/>
      <c r="N600" s="400"/>
      <c r="O600" s="168"/>
      <c r="P600" s="402">
        <f t="shared" si="51"/>
        <v>0</v>
      </c>
      <c r="Q600" s="398"/>
      <c r="R600" s="399">
        <f t="shared" si="50"/>
        <v>0</v>
      </c>
      <c r="S600" s="400"/>
      <c r="T600" s="400"/>
    </row>
    <row r="601" spans="1:20" ht="15.95" customHeight="1" x14ac:dyDescent="0.15">
      <c r="A601" s="162"/>
      <c r="B601" s="163"/>
      <c r="C601" s="164"/>
      <c r="D601" s="164"/>
      <c r="E601" s="164"/>
      <c r="F601" s="165"/>
      <c r="G601" s="166"/>
      <c r="H601" s="167"/>
      <c r="I601" s="168"/>
      <c r="J601" s="397">
        <f t="shared" si="49"/>
        <v>0</v>
      </c>
      <c r="K601" s="398"/>
      <c r="L601" s="399">
        <f t="shared" si="48"/>
        <v>0</v>
      </c>
      <c r="M601" s="400"/>
      <c r="N601" s="400"/>
      <c r="O601" s="168"/>
      <c r="P601" s="402">
        <f t="shared" si="51"/>
        <v>0</v>
      </c>
      <c r="Q601" s="398"/>
      <c r="R601" s="399">
        <f t="shared" si="50"/>
        <v>0</v>
      </c>
      <c r="S601" s="400"/>
      <c r="T601" s="400"/>
    </row>
    <row r="602" spans="1:20" ht="15.95" customHeight="1" x14ac:dyDescent="0.15">
      <c r="A602" s="162"/>
      <c r="B602" s="163"/>
      <c r="C602" s="164"/>
      <c r="D602" s="164"/>
      <c r="E602" s="164"/>
      <c r="F602" s="165"/>
      <c r="G602" s="166"/>
      <c r="H602" s="167"/>
      <c r="I602" s="168"/>
      <c r="J602" s="397">
        <f t="shared" si="49"/>
        <v>0</v>
      </c>
      <c r="K602" s="398"/>
      <c r="L602" s="399">
        <f t="shared" si="48"/>
        <v>0</v>
      </c>
      <c r="M602" s="400"/>
      <c r="N602" s="400"/>
      <c r="O602" s="168"/>
      <c r="P602" s="402">
        <f t="shared" si="51"/>
        <v>0</v>
      </c>
      <c r="Q602" s="398"/>
      <c r="R602" s="399">
        <f t="shared" si="50"/>
        <v>0</v>
      </c>
      <c r="S602" s="400"/>
      <c r="T602" s="400"/>
    </row>
    <row r="603" spans="1:20" ht="15.95" customHeight="1" x14ac:dyDescent="0.15">
      <c r="A603" s="169"/>
      <c r="B603" s="170"/>
      <c r="C603" s="171"/>
      <c r="D603" s="171"/>
      <c r="E603" s="171"/>
      <c r="F603" s="172"/>
      <c r="G603" s="173"/>
      <c r="H603" s="174"/>
      <c r="I603" s="175"/>
      <c r="J603" s="422">
        <f t="shared" si="49"/>
        <v>0</v>
      </c>
      <c r="K603" s="423"/>
      <c r="L603" s="424">
        <f t="shared" si="48"/>
        <v>0</v>
      </c>
      <c r="M603" s="425"/>
      <c r="N603" s="425"/>
      <c r="O603" s="175"/>
      <c r="P603" s="427">
        <f t="shared" si="51"/>
        <v>0</v>
      </c>
      <c r="Q603" s="423"/>
      <c r="R603" s="424">
        <f t="shared" si="50"/>
        <v>0</v>
      </c>
      <c r="S603" s="425"/>
      <c r="T603" s="425"/>
    </row>
    <row r="604" spans="1:20" ht="15.95" customHeight="1" x14ac:dyDescent="0.15">
      <c r="A604" s="176"/>
      <c r="B604" s="177"/>
      <c r="C604" s="178"/>
      <c r="D604" s="178"/>
      <c r="E604" s="178"/>
      <c r="F604" s="179"/>
      <c r="G604" s="180"/>
      <c r="H604" s="181"/>
      <c r="I604" s="182"/>
      <c r="J604" s="434">
        <f t="shared" si="49"/>
        <v>0</v>
      </c>
      <c r="K604" s="435"/>
      <c r="L604" s="418">
        <f t="shared" si="48"/>
        <v>0</v>
      </c>
      <c r="M604" s="419"/>
      <c r="N604" s="419"/>
      <c r="O604" s="182"/>
      <c r="P604" s="421">
        <f t="shared" si="51"/>
        <v>0</v>
      </c>
      <c r="Q604" s="417"/>
      <c r="R604" s="418">
        <f t="shared" si="50"/>
        <v>0</v>
      </c>
      <c r="S604" s="419"/>
      <c r="T604" s="419"/>
    </row>
    <row r="605" spans="1:20" ht="15.95" customHeight="1" x14ac:dyDescent="0.15">
      <c r="A605" s="162"/>
      <c r="B605" s="163"/>
      <c r="C605" s="164"/>
      <c r="D605" s="164"/>
      <c r="E605" s="164"/>
      <c r="F605" s="165"/>
      <c r="G605" s="166"/>
      <c r="H605" s="167"/>
      <c r="I605" s="168"/>
      <c r="J605" s="397">
        <f t="shared" si="49"/>
        <v>0</v>
      </c>
      <c r="K605" s="398"/>
      <c r="L605" s="399">
        <f t="shared" si="48"/>
        <v>0</v>
      </c>
      <c r="M605" s="400"/>
      <c r="N605" s="400"/>
      <c r="O605" s="168"/>
      <c r="P605" s="402">
        <f t="shared" si="51"/>
        <v>0</v>
      </c>
      <c r="Q605" s="398"/>
      <c r="R605" s="399">
        <f t="shared" si="50"/>
        <v>0</v>
      </c>
      <c r="S605" s="400"/>
      <c r="T605" s="400"/>
    </row>
    <row r="606" spans="1:20" ht="15.95" customHeight="1" x14ac:dyDescent="0.15">
      <c r="A606" s="162"/>
      <c r="B606" s="163"/>
      <c r="C606" s="164"/>
      <c r="D606" s="164"/>
      <c r="E606" s="164"/>
      <c r="F606" s="165"/>
      <c r="G606" s="166"/>
      <c r="H606" s="167"/>
      <c r="I606" s="168"/>
      <c r="J606" s="397">
        <f t="shared" si="49"/>
        <v>0</v>
      </c>
      <c r="K606" s="398"/>
      <c r="L606" s="399">
        <f t="shared" si="48"/>
        <v>0</v>
      </c>
      <c r="M606" s="400"/>
      <c r="N606" s="400"/>
      <c r="O606" s="168"/>
      <c r="P606" s="402">
        <f t="shared" si="51"/>
        <v>0</v>
      </c>
      <c r="Q606" s="398"/>
      <c r="R606" s="399">
        <f t="shared" si="50"/>
        <v>0</v>
      </c>
      <c r="S606" s="400"/>
      <c r="T606" s="400"/>
    </row>
    <row r="607" spans="1:20" ht="15.95" customHeight="1" x14ac:dyDescent="0.15">
      <c r="A607" s="162"/>
      <c r="B607" s="163"/>
      <c r="C607" s="164"/>
      <c r="D607" s="164"/>
      <c r="E607" s="164"/>
      <c r="F607" s="165"/>
      <c r="G607" s="166"/>
      <c r="H607" s="167"/>
      <c r="I607" s="168"/>
      <c r="J607" s="397">
        <f t="shared" si="49"/>
        <v>0</v>
      </c>
      <c r="K607" s="398"/>
      <c r="L607" s="399">
        <f t="shared" si="48"/>
        <v>0</v>
      </c>
      <c r="M607" s="400"/>
      <c r="N607" s="400"/>
      <c r="O607" s="168"/>
      <c r="P607" s="402">
        <f t="shared" si="51"/>
        <v>0</v>
      </c>
      <c r="Q607" s="398"/>
      <c r="R607" s="399">
        <f t="shared" si="50"/>
        <v>0</v>
      </c>
      <c r="S607" s="400"/>
      <c r="T607" s="400"/>
    </row>
    <row r="608" spans="1:20" ht="15.95" customHeight="1" x14ac:dyDescent="0.15">
      <c r="A608" s="169"/>
      <c r="B608" s="170"/>
      <c r="C608" s="171"/>
      <c r="D608" s="171"/>
      <c r="E608" s="171"/>
      <c r="F608" s="172"/>
      <c r="G608" s="173"/>
      <c r="H608" s="174"/>
      <c r="I608" s="175"/>
      <c r="J608" s="422">
        <f t="shared" si="49"/>
        <v>0</v>
      </c>
      <c r="K608" s="423"/>
      <c r="L608" s="424">
        <f t="shared" si="48"/>
        <v>0</v>
      </c>
      <c r="M608" s="425"/>
      <c r="N608" s="425"/>
      <c r="O608" s="175"/>
      <c r="P608" s="427">
        <f t="shared" si="51"/>
        <v>0</v>
      </c>
      <c r="Q608" s="423"/>
      <c r="R608" s="424">
        <f t="shared" si="50"/>
        <v>0</v>
      </c>
      <c r="S608" s="425"/>
      <c r="T608" s="425"/>
    </row>
    <row r="609" spans="1:20" ht="15.95" customHeight="1" x14ac:dyDescent="0.15">
      <c r="A609" s="176"/>
      <c r="B609" s="177"/>
      <c r="C609" s="178"/>
      <c r="D609" s="178"/>
      <c r="E609" s="178"/>
      <c r="F609" s="179"/>
      <c r="G609" s="180"/>
      <c r="H609" s="181"/>
      <c r="I609" s="182"/>
      <c r="J609" s="434">
        <f t="shared" si="49"/>
        <v>0</v>
      </c>
      <c r="K609" s="435"/>
      <c r="L609" s="418">
        <f t="shared" si="48"/>
        <v>0</v>
      </c>
      <c r="M609" s="419"/>
      <c r="N609" s="419"/>
      <c r="O609" s="182"/>
      <c r="P609" s="421">
        <f t="shared" si="51"/>
        <v>0</v>
      </c>
      <c r="Q609" s="417"/>
      <c r="R609" s="418">
        <f t="shared" si="50"/>
        <v>0</v>
      </c>
      <c r="S609" s="419"/>
      <c r="T609" s="419"/>
    </row>
    <row r="610" spans="1:20" ht="15.95" customHeight="1" x14ac:dyDescent="0.15">
      <c r="A610" s="162"/>
      <c r="B610" s="163"/>
      <c r="C610" s="164"/>
      <c r="D610" s="164"/>
      <c r="E610" s="164"/>
      <c r="F610" s="165"/>
      <c r="G610" s="166"/>
      <c r="H610" s="167"/>
      <c r="I610" s="168"/>
      <c r="J610" s="397">
        <f t="shared" si="49"/>
        <v>0</v>
      </c>
      <c r="K610" s="398"/>
      <c r="L610" s="399">
        <f t="shared" si="48"/>
        <v>0</v>
      </c>
      <c r="M610" s="400"/>
      <c r="N610" s="400"/>
      <c r="O610" s="168"/>
      <c r="P610" s="402">
        <f t="shared" si="51"/>
        <v>0</v>
      </c>
      <c r="Q610" s="398"/>
      <c r="R610" s="399">
        <f t="shared" si="50"/>
        <v>0</v>
      </c>
      <c r="S610" s="400"/>
      <c r="T610" s="400"/>
    </row>
    <row r="611" spans="1:20" ht="15.95" customHeight="1" x14ac:dyDescent="0.15">
      <c r="A611" s="162"/>
      <c r="B611" s="163"/>
      <c r="C611" s="164"/>
      <c r="D611" s="164"/>
      <c r="E611" s="164"/>
      <c r="F611" s="165"/>
      <c r="G611" s="166"/>
      <c r="H611" s="167"/>
      <c r="I611" s="168"/>
      <c r="J611" s="397">
        <f t="shared" si="49"/>
        <v>0</v>
      </c>
      <c r="K611" s="398"/>
      <c r="L611" s="399">
        <f t="shared" si="48"/>
        <v>0</v>
      </c>
      <c r="M611" s="400"/>
      <c r="N611" s="400"/>
      <c r="O611" s="168"/>
      <c r="P611" s="402">
        <f t="shared" si="51"/>
        <v>0</v>
      </c>
      <c r="Q611" s="398"/>
      <c r="R611" s="399">
        <f t="shared" si="50"/>
        <v>0</v>
      </c>
      <c r="S611" s="400"/>
      <c r="T611" s="400"/>
    </row>
    <row r="612" spans="1:20" ht="15.95" customHeight="1" x14ac:dyDescent="0.15">
      <c r="A612" s="162"/>
      <c r="B612" s="163"/>
      <c r="C612" s="164"/>
      <c r="D612" s="164"/>
      <c r="E612" s="164"/>
      <c r="F612" s="165"/>
      <c r="G612" s="166"/>
      <c r="H612" s="167"/>
      <c r="I612" s="168"/>
      <c r="J612" s="397">
        <f t="shared" si="49"/>
        <v>0</v>
      </c>
      <c r="K612" s="398"/>
      <c r="L612" s="399">
        <f t="shared" si="48"/>
        <v>0</v>
      </c>
      <c r="M612" s="400"/>
      <c r="N612" s="400"/>
      <c r="O612" s="168"/>
      <c r="P612" s="402">
        <f t="shared" si="51"/>
        <v>0</v>
      </c>
      <c r="Q612" s="398"/>
      <c r="R612" s="399">
        <f t="shared" si="50"/>
        <v>0</v>
      </c>
      <c r="S612" s="400"/>
      <c r="T612" s="400"/>
    </row>
    <row r="613" spans="1:20" ht="15.95" customHeight="1" x14ac:dyDescent="0.15">
      <c r="A613" s="169"/>
      <c r="B613" s="170"/>
      <c r="C613" s="171"/>
      <c r="D613" s="171"/>
      <c r="E613" s="171"/>
      <c r="F613" s="172"/>
      <c r="G613" s="173"/>
      <c r="H613" s="174"/>
      <c r="I613" s="175"/>
      <c r="J613" s="422">
        <f t="shared" si="49"/>
        <v>0</v>
      </c>
      <c r="K613" s="423"/>
      <c r="L613" s="424">
        <f t="shared" si="48"/>
        <v>0</v>
      </c>
      <c r="M613" s="425"/>
      <c r="N613" s="425"/>
      <c r="O613" s="175"/>
      <c r="P613" s="427">
        <f t="shared" si="51"/>
        <v>0</v>
      </c>
      <c r="Q613" s="423"/>
      <c r="R613" s="424">
        <f t="shared" si="50"/>
        <v>0</v>
      </c>
      <c r="S613" s="425"/>
      <c r="T613" s="425"/>
    </row>
    <row r="614" spans="1:20" ht="15.95" customHeight="1" x14ac:dyDescent="0.15">
      <c r="A614" s="176"/>
      <c r="B614" s="177"/>
      <c r="C614" s="178"/>
      <c r="D614" s="178"/>
      <c r="E614" s="178"/>
      <c r="F614" s="179"/>
      <c r="G614" s="180"/>
      <c r="H614" s="181"/>
      <c r="I614" s="182"/>
      <c r="J614" s="434">
        <f t="shared" si="49"/>
        <v>0</v>
      </c>
      <c r="K614" s="435"/>
      <c r="L614" s="418">
        <f t="shared" si="48"/>
        <v>0</v>
      </c>
      <c r="M614" s="419"/>
      <c r="N614" s="419"/>
      <c r="O614" s="182"/>
      <c r="P614" s="421">
        <f t="shared" si="51"/>
        <v>0</v>
      </c>
      <c r="Q614" s="417"/>
      <c r="R614" s="418">
        <f t="shared" si="50"/>
        <v>0</v>
      </c>
      <c r="S614" s="419"/>
      <c r="T614" s="419"/>
    </row>
    <row r="615" spans="1:20" ht="15.95" customHeight="1" x14ac:dyDescent="0.15">
      <c r="A615" s="162"/>
      <c r="B615" s="163"/>
      <c r="C615" s="164"/>
      <c r="D615" s="164"/>
      <c r="E615" s="164"/>
      <c r="F615" s="165"/>
      <c r="G615" s="166"/>
      <c r="H615" s="167"/>
      <c r="I615" s="168"/>
      <c r="J615" s="397">
        <f t="shared" si="49"/>
        <v>0</v>
      </c>
      <c r="K615" s="398"/>
      <c r="L615" s="399">
        <f t="shared" si="48"/>
        <v>0</v>
      </c>
      <c r="M615" s="400"/>
      <c r="N615" s="400"/>
      <c r="O615" s="168"/>
      <c r="P615" s="402">
        <f t="shared" si="51"/>
        <v>0</v>
      </c>
      <c r="Q615" s="398"/>
      <c r="R615" s="399">
        <f t="shared" si="50"/>
        <v>0</v>
      </c>
      <c r="S615" s="400"/>
      <c r="T615" s="400"/>
    </row>
    <row r="616" spans="1:20" ht="15.95" customHeight="1" x14ac:dyDescent="0.15">
      <c r="A616" s="162"/>
      <c r="B616" s="163"/>
      <c r="C616" s="164"/>
      <c r="D616" s="164"/>
      <c r="E616" s="164"/>
      <c r="F616" s="165"/>
      <c r="G616" s="166"/>
      <c r="H616" s="167"/>
      <c r="I616" s="168"/>
      <c r="J616" s="397">
        <f t="shared" si="49"/>
        <v>0</v>
      </c>
      <c r="K616" s="398"/>
      <c r="L616" s="399">
        <f t="shared" si="48"/>
        <v>0</v>
      </c>
      <c r="M616" s="400"/>
      <c r="N616" s="400"/>
      <c r="O616" s="168"/>
      <c r="P616" s="402">
        <f t="shared" si="51"/>
        <v>0</v>
      </c>
      <c r="Q616" s="398"/>
      <c r="R616" s="399">
        <f t="shared" si="50"/>
        <v>0</v>
      </c>
      <c r="S616" s="400"/>
      <c r="T616" s="400"/>
    </row>
    <row r="617" spans="1:20" ht="15.95" customHeight="1" x14ac:dyDescent="0.15">
      <c r="A617" s="162"/>
      <c r="B617" s="163"/>
      <c r="C617" s="164"/>
      <c r="D617" s="164"/>
      <c r="E617" s="164"/>
      <c r="F617" s="165"/>
      <c r="G617" s="166"/>
      <c r="H617" s="167"/>
      <c r="I617" s="168"/>
      <c r="J617" s="397">
        <f t="shared" si="49"/>
        <v>0</v>
      </c>
      <c r="K617" s="398"/>
      <c r="L617" s="399">
        <f t="shared" si="48"/>
        <v>0</v>
      </c>
      <c r="M617" s="400"/>
      <c r="N617" s="400"/>
      <c r="O617" s="168"/>
      <c r="P617" s="402">
        <f t="shared" si="51"/>
        <v>0</v>
      </c>
      <c r="Q617" s="398"/>
      <c r="R617" s="399">
        <f t="shared" si="50"/>
        <v>0</v>
      </c>
      <c r="S617" s="400"/>
      <c r="T617" s="400"/>
    </row>
    <row r="618" spans="1:20" ht="15.95" customHeight="1" x14ac:dyDescent="0.15">
      <c r="A618" s="169"/>
      <c r="B618" s="170"/>
      <c r="C618" s="171"/>
      <c r="D618" s="171"/>
      <c r="E618" s="171"/>
      <c r="F618" s="172"/>
      <c r="G618" s="173"/>
      <c r="H618" s="174"/>
      <c r="I618" s="175"/>
      <c r="J618" s="422">
        <f t="shared" si="49"/>
        <v>0</v>
      </c>
      <c r="K618" s="423"/>
      <c r="L618" s="424">
        <f t="shared" si="48"/>
        <v>0</v>
      </c>
      <c r="M618" s="425"/>
      <c r="N618" s="425"/>
      <c r="O618" s="175"/>
      <c r="P618" s="427">
        <f t="shared" si="51"/>
        <v>0</v>
      </c>
      <c r="Q618" s="423"/>
      <c r="R618" s="424">
        <f t="shared" si="50"/>
        <v>0</v>
      </c>
      <c r="S618" s="425"/>
      <c r="T618" s="425"/>
    </row>
    <row r="619" spans="1:20" ht="15.95" customHeight="1" x14ac:dyDescent="0.15">
      <c r="A619" s="176"/>
      <c r="B619" s="177"/>
      <c r="C619" s="178"/>
      <c r="D619" s="178"/>
      <c r="E619" s="178"/>
      <c r="F619" s="179"/>
      <c r="G619" s="180"/>
      <c r="H619" s="181"/>
      <c r="I619" s="182"/>
      <c r="J619" s="434">
        <f t="shared" si="49"/>
        <v>0</v>
      </c>
      <c r="K619" s="435"/>
      <c r="L619" s="418">
        <f t="shared" si="48"/>
        <v>0</v>
      </c>
      <c r="M619" s="419"/>
      <c r="N619" s="419"/>
      <c r="O619" s="182"/>
      <c r="P619" s="421">
        <f t="shared" si="51"/>
        <v>0</v>
      </c>
      <c r="Q619" s="417"/>
      <c r="R619" s="418">
        <f t="shared" si="50"/>
        <v>0</v>
      </c>
      <c r="S619" s="419"/>
      <c r="T619" s="419"/>
    </row>
    <row r="620" spans="1:20" ht="15.95" customHeight="1" x14ac:dyDescent="0.15">
      <c r="A620" s="162"/>
      <c r="B620" s="163"/>
      <c r="C620" s="164"/>
      <c r="D620" s="164"/>
      <c r="E620" s="164"/>
      <c r="F620" s="165"/>
      <c r="G620" s="166"/>
      <c r="H620" s="167"/>
      <c r="I620" s="168"/>
      <c r="J620" s="397">
        <f t="shared" si="49"/>
        <v>0</v>
      </c>
      <c r="K620" s="398"/>
      <c r="L620" s="399">
        <f t="shared" si="48"/>
        <v>0</v>
      </c>
      <c r="M620" s="400"/>
      <c r="N620" s="400"/>
      <c r="O620" s="168"/>
      <c r="P620" s="402">
        <f t="shared" si="51"/>
        <v>0</v>
      </c>
      <c r="Q620" s="398"/>
      <c r="R620" s="399">
        <f t="shared" si="50"/>
        <v>0</v>
      </c>
      <c r="S620" s="400"/>
      <c r="T620" s="400"/>
    </row>
    <row r="621" spans="1:20" ht="15.95" customHeight="1" x14ac:dyDescent="0.15">
      <c r="A621" s="162"/>
      <c r="B621" s="163"/>
      <c r="C621" s="164"/>
      <c r="D621" s="164"/>
      <c r="E621" s="164"/>
      <c r="F621" s="165"/>
      <c r="G621" s="166"/>
      <c r="H621" s="167"/>
      <c r="I621" s="168"/>
      <c r="J621" s="397">
        <f t="shared" si="49"/>
        <v>0</v>
      </c>
      <c r="K621" s="398"/>
      <c r="L621" s="399">
        <f t="shared" si="48"/>
        <v>0</v>
      </c>
      <c r="M621" s="400"/>
      <c r="N621" s="400"/>
      <c r="O621" s="168"/>
      <c r="P621" s="402">
        <f t="shared" si="51"/>
        <v>0</v>
      </c>
      <c r="Q621" s="398"/>
      <c r="R621" s="399">
        <f t="shared" si="50"/>
        <v>0</v>
      </c>
      <c r="S621" s="400"/>
      <c r="T621" s="400"/>
    </row>
    <row r="622" spans="1:20" ht="15.95" customHeight="1" x14ac:dyDescent="0.15">
      <c r="A622" s="162"/>
      <c r="B622" s="163"/>
      <c r="C622" s="164"/>
      <c r="D622" s="164"/>
      <c r="E622" s="164"/>
      <c r="F622" s="165"/>
      <c r="G622" s="166"/>
      <c r="H622" s="167"/>
      <c r="I622" s="168"/>
      <c r="J622" s="397">
        <f t="shared" si="49"/>
        <v>0</v>
      </c>
      <c r="K622" s="398"/>
      <c r="L622" s="399">
        <f t="shared" si="48"/>
        <v>0</v>
      </c>
      <c r="M622" s="400"/>
      <c r="N622" s="400"/>
      <c r="O622" s="168"/>
      <c r="P622" s="402">
        <f t="shared" si="51"/>
        <v>0</v>
      </c>
      <c r="Q622" s="398"/>
      <c r="R622" s="399">
        <f t="shared" si="50"/>
        <v>0</v>
      </c>
      <c r="S622" s="400"/>
      <c r="T622" s="400"/>
    </row>
    <row r="623" spans="1:20" ht="15.95" customHeight="1" thickBot="1" x14ac:dyDescent="0.2">
      <c r="A623" s="183"/>
      <c r="B623" s="184"/>
      <c r="C623" s="185"/>
      <c r="D623" s="185"/>
      <c r="E623" s="185"/>
      <c r="F623" s="196"/>
      <c r="G623" s="197"/>
      <c r="H623" s="186"/>
      <c r="I623" s="187"/>
      <c r="J623" s="428">
        <f t="shared" si="49"/>
        <v>0</v>
      </c>
      <c r="K623" s="429"/>
      <c r="L623" s="430">
        <f t="shared" si="48"/>
        <v>0</v>
      </c>
      <c r="M623" s="431"/>
      <c r="N623" s="431"/>
      <c r="O623" s="187"/>
      <c r="P623" s="433">
        <f t="shared" si="51"/>
        <v>0</v>
      </c>
      <c r="Q623" s="429"/>
      <c r="R623" s="430">
        <f t="shared" si="50"/>
        <v>0</v>
      </c>
      <c r="S623" s="431"/>
      <c r="T623" s="431"/>
    </row>
    <row r="624" spans="1:20" ht="15.95" customHeight="1" x14ac:dyDescent="0.15">
      <c r="J624" s="191">
        <v>13</v>
      </c>
    </row>
    <row r="625" spans="1:20" s="146" customFormat="1" ht="24" customHeight="1" thickBot="1" x14ac:dyDescent="0.3">
      <c r="B625" s="195"/>
      <c r="H625" s="192"/>
      <c r="I625" s="192"/>
      <c r="J625" s="148"/>
      <c r="L625" s="104"/>
      <c r="O625" s="192"/>
      <c r="P625" s="148"/>
      <c r="S625" s="193"/>
    </row>
    <row r="626" spans="1:20" ht="15.95" customHeight="1" thickTop="1" thickBot="1" x14ac:dyDescent="0.2">
      <c r="A626" s="152" t="s">
        <v>115</v>
      </c>
      <c r="B626" s="403" t="s">
        <v>118</v>
      </c>
      <c r="C626" s="404"/>
      <c r="D626" s="404"/>
      <c r="E626" s="404"/>
      <c r="F626" s="405"/>
      <c r="G626" s="153" t="s">
        <v>78</v>
      </c>
      <c r="H626" s="154" t="s">
        <v>79</v>
      </c>
      <c r="I626" s="154"/>
      <c r="J626" s="406" t="s">
        <v>80</v>
      </c>
      <c r="K626" s="407"/>
      <c r="L626" s="406" t="s">
        <v>117</v>
      </c>
      <c r="M626" s="408"/>
      <c r="N626" s="408"/>
      <c r="O626" s="154"/>
      <c r="P626" s="409" t="s">
        <v>119</v>
      </c>
      <c r="Q626" s="407"/>
      <c r="R626" s="406" t="s">
        <v>120</v>
      </c>
      <c r="S626" s="408"/>
      <c r="T626" s="408"/>
    </row>
    <row r="627" spans="1:20" ht="15.95" customHeight="1" x14ac:dyDescent="0.15">
      <c r="A627" s="155"/>
      <c r="B627" s="156"/>
      <c r="C627" s="157"/>
      <c r="D627" s="157"/>
      <c r="E627" s="157"/>
      <c r="F627" s="158"/>
      <c r="G627" s="159"/>
      <c r="H627" s="160"/>
      <c r="I627" s="161"/>
      <c r="J627" s="410">
        <f>IF(G627=1,0,I627)</f>
        <v>0</v>
      </c>
      <c r="K627" s="411"/>
      <c r="L627" s="412">
        <f t="shared" ref="L627:L671" si="52">G627*I627</f>
        <v>0</v>
      </c>
      <c r="M627" s="413"/>
      <c r="N627" s="413"/>
      <c r="O627" s="161"/>
      <c r="P627" s="415">
        <f>IF(G627=1,0,O627)</f>
        <v>0</v>
      </c>
      <c r="Q627" s="411"/>
      <c r="R627" s="412">
        <f>G627*O627</f>
        <v>0</v>
      </c>
      <c r="S627" s="413"/>
      <c r="T627" s="413"/>
    </row>
    <row r="628" spans="1:20" ht="15.95" customHeight="1" x14ac:dyDescent="0.15">
      <c r="A628" s="162"/>
      <c r="B628" s="163"/>
      <c r="C628" s="164"/>
      <c r="D628" s="164"/>
      <c r="E628" s="164"/>
      <c r="F628" s="165"/>
      <c r="G628" s="166"/>
      <c r="H628" s="167"/>
      <c r="I628" s="168"/>
      <c r="J628" s="397">
        <f t="shared" ref="J628:J671" si="53">IF(G628=1,0,I628)</f>
        <v>0</v>
      </c>
      <c r="K628" s="398"/>
      <c r="L628" s="399">
        <f t="shared" si="52"/>
        <v>0</v>
      </c>
      <c r="M628" s="400"/>
      <c r="N628" s="400"/>
      <c r="O628" s="168"/>
      <c r="P628" s="402">
        <f>IF(G628=1,0,O628)</f>
        <v>0</v>
      </c>
      <c r="Q628" s="398"/>
      <c r="R628" s="399">
        <f t="shared" ref="R628:R671" si="54">G628*O628</f>
        <v>0</v>
      </c>
      <c r="S628" s="400"/>
      <c r="T628" s="400"/>
    </row>
    <row r="629" spans="1:20" ht="15.95" customHeight="1" x14ac:dyDescent="0.15">
      <c r="A629" s="162"/>
      <c r="B629" s="163"/>
      <c r="C629" s="164"/>
      <c r="D629" s="164"/>
      <c r="E629" s="164"/>
      <c r="F629" s="165"/>
      <c r="G629" s="166"/>
      <c r="H629" s="167"/>
      <c r="I629" s="168"/>
      <c r="J629" s="397">
        <f t="shared" si="53"/>
        <v>0</v>
      </c>
      <c r="K629" s="398"/>
      <c r="L629" s="399">
        <f t="shared" si="52"/>
        <v>0</v>
      </c>
      <c r="M629" s="400"/>
      <c r="N629" s="400"/>
      <c r="O629" s="168"/>
      <c r="P629" s="402">
        <f t="shared" ref="P629:P671" si="55">IF(G629=1,0,O629)</f>
        <v>0</v>
      </c>
      <c r="Q629" s="398"/>
      <c r="R629" s="399">
        <f t="shared" si="54"/>
        <v>0</v>
      </c>
      <c r="S629" s="400"/>
      <c r="T629" s="400"/>
    </row>
    <row r="630" spans="1:20" ht="15.95" customHeight="1" x14ac:dyDescent="0.15">
      <c r="A630" s="162"/>
      <c r="B630" s="163"/>
      <c r="C630" s="164"/>
      <c r="D630" s="164"/>
      <c r="E630" s="164"/>
      <c r="F630" s="165"/>
      <c r="G630" s="166"/>
      <c r="H630" s="167"/>
      <c r="I630" s="168"/>
      <c r="J630" s="397">
        <f t="shared" si="53"/>
        <v>0</v>
      </c>
      <c r="K630" s="398"/>
      <c r="L630" s="399">
        <f t="shared" si="52"/>
        <v>0</v>
      </c>
      <c r="M630" s="400"/>
      <c r="N630" s="400"/>
      <c r="O630" s="168"/>
      <c r="P630" s="402">
        <f t="shared" si="55"/>
        <v>0</v>
      </c>
      <c r="Q630" s="398"/>
      <c r="R630" s="399">
        <f t="shared" si="54"/>
        <v>0</v>
      </c>
      <c r="S630" s="400"/>
      <c r="T630" s="400"/>
    </row>
    <row r="631" spans="1:20" ht="15.95" customHeight="1" x14ac:dyDescent="0.15">
      <c r="A631" s="169"/>
      <c r="B631" s="170"/>
      <c r="C631" s="171"/>
      <c r="D631" s="171"/>
      <c r="E631" s="171"/>
      <c r="F631" s="172"/>
      <c r="G631" s="173"/>
      <c r="H631" s="174"/>
      <c r="I631" s="175"/>
      <c r="J631" s="422">
        <f t="shared" si="53"/>
        <v>0</v>
      </c>
      <c r="K631" s="423"/>
      <c r="L631" s="424">
        <f t="shared" si="52"/>
        <v>0</v>
      </c>
      <c r="M631" s="425"/>
      <c r="N631" s="425"/>
      <c r="O631" s="175"/>
      <c r="P631" s="427">
        <f t="shared" si="55"/>
        <v>0</v>
      </c>
      <c r="Q631" s="423"/>
      <c r="R631" s="424">
        <f t="shared" si="54"/>
        <v>0</v>
      </c>
      <c r="S631" s="425"/>
      <c r="T631" s="425"/>
    </row>
    <row r="632" spans="1:20" ht="15.95" customHeight="1" x14ac:dyDescent="0.15">
      <c r="A632" s="176"/>
      <c r="B632" s="177"/>
      <c r="C632" s="178"/>
      <c r="D632" s="178"/>
      <c r="E632" s="178"/>
      <c r="F632" s="179"/>
      <c r="G632" s="180"/>
      <c r="H632" s="181"/>
      <c r="I632" s="182"/>
      <c r="J632" s="434">
        <f t="shared" si="53"/>
        <v>0</v>
      </c>
      <c r="K632" s="435"/>
      <c r="L632" s="418">
        <f t="shared" si="52"/>
        <v>0</v>
      </c>
      <c r="M632" s="419"/>
      <c r="N632" s="419"/>
      <c r="O632" s="182"/>
      <c r="P632" s="421">
        <f t="shared" si="55"/>
        <v>0</v>
      </c>
      <c r="Q632" s="417"/>
      <c r="R632" s="418">
        <f t="shared" si="54"/>
        <v>0</v>
      </c>
      <c r="S632" s="419"/>
      <c r="T632" s="419"/>
    </row>
    <row r="633" spans="1:20" ht="15.95" customHeight="1" x14ac:dyDescent="0.15">
      <c r="A633" s="162"/>
      <c r="B633" s="163"/>
      <c r="C633" s="164"/>
      <c r="D633" s="164"/>
      <c r="E633" s="164"/>
      <c r="F633" s="165"/>
      <c r="G633" s="166"/>
      <c r="H633" s="167"/>
      <c r="I633" s="168"/>
      <c r="J633" s="397">
        <f t="shared" si="53"/>
        <v>0</v>
      </c>
      <c r="K633" s="398"/>
      <c r="L633" s="399">
        <f t="shared" si="52"/>
        <v>0</v>
      </c>
      <c r="M633" s="400"/>
      <c r="N633" s="400"/>
      <c r="O633" s="168"/>
      <c r="P633" s="402">
        <f t="shared" si="55"/>
        <v>0</v>
      </c>
      <c r="Q633" s="398"/>
      <c r="R633" s="399">
        <f t="shared" si="54"/>
        <v>0</v>
      </c>
      <c r="S633" s="400"/>
      <c r="T633" s="400"/>
    </row>
    <row r="634" spans="1:20" ht="15.95" customHeight="1" x14ac:dyDescent="0.15">
      <c r="A634" s="162"/>
      <c r="B634" s="163"/>
      <c r="C634" s="164"/>
      <c r="D634" s="164"/>
      <c r="E634" s="164"/>
      <c r="F634" s="165"/>
      <c r="G634" s="166"/>
      <c r="H634" s="167"/>
      <c r="I634" s="168"/>
      <c r="J634" s="397">
        <f t="shared" si="53"/>
        <v>0</v>
      </c>
      <c r="K634" s="398"/>
      <c r="L634" s="399">
        <f t="shared" si="52"/>
        <v>0</v>
      </c>
      <c r="M634" s="400"/>
      <c r="N634" s="400"/>
      <c r="O634" s="168"/>
      <c r="P634" s="402">
        <f t="shared" si="55"/>
        <v>0</v>
      </c>
      <c r="Q634" s="398"/>
      <c r="R634" s="399">
        <f t="shared" si="54"/>
        <v>0</v>
      </c>
      <c r="S634" s="400"/>
      <c r="T634" s="400"/>
    </row>
    <row r="635" spans="1:20" ht="15.95" customHeight="1" x14ac:dyDescent="0.15">
      <c r="A635" s="162"/>
      <c r="B635" s="163"/>
      <c r="C635" s="164"/>
      <c r="D635" s="164"/>
      <c r="E635" s="164"/>
      <c r="F635" s="165"/>
      <c r="G635" s="166"/>
      <c r="H635" s="167"/>
      <c r="I635" s="168"/>
      <c r="J635" s="397">
        <f t="shared" si="53"/>
        <v>0</v>
      </c>
      <c r="K635" s="398"/>
      <c r="L635" s="399">
        <f t="shared" si="52"/>
        <v>0</v>
      </c>
      <c r="M635" s="400"/>
      <c r="N635" s="400"/>
      <c r="O635" s="168"/>
      <c r="P635" s="402">
        <f t="shared" si="55"/>
        <v>0</v>
      </c>
      <c r="Q635" s="398"/>
      <c r="R635" s="399">
        <f t="shared" si="54"/>
        <v>0</v>
      </c>
      <c r="S635" s="400"/>
      <c r="T635" s="400"/>
    </row>
    <row r="636" spans="1:20" ht="15.95" customHeight="1" x14ac:dyDescent="0.15">
      <c r="A636" s="169"/>
      <c r="B636" s="170"/>
      <c r="C636" s="171"/>
      <c r="D636" s="171"/>
      <c r="E636" s="171"/>
      <c r="F636" s="172"/>
      <c r="G636" s="173"/>
      <c r="H636" s="174"/>
      <c r="I636" s="175"/>
      <c r="J636" s="422">
        <f t="shared" si="53"/>
        <v>0</v>
      </c>
      <c r="K636" s="423"/>
      <c r="L636" s="424">
        <f t="shared" si="52"/>
        <v>0</v>
      </c>
      <c r="M636" s="425"/>
      <c r="N636" s="425"/>
      <c r="O636" s="175"/>
      <c r="P636" s="427">
        <f t="shared" si="55"/>
        <v>0</v>
      </c>
      <c r="Q636" s="423"/>
      <c r="R636" s="424">
        <f t="shared" si="54"/>
        <v>0</v>
      </c>
      <c r="S636" s="425"/>
      <c r="T636" s="425"/>
    </row>
    <row r="637" spans="1:20" ht="15.95" customHeight="1" x14ac:dyDescent="0.15">
      <c r="A637" s="176"/>
      <c r="B637" s="177"/>
      <c r="C637" s="178"/>
      <c r="D637" s="178"/>
      <c r="E637" s="178"/>
      <c r="F637" s="179"/>
      <c r="G637" s="180"/>
      <c r="H637" s="181"/>
      <c r="I637" s="182"/>
      <c r="J637" s="434">
        <f t="shared" si="53"/>
        <v>0</v>
      </c>
      <c r="K637" s="435"/>
      <c r="L637" s="418">
        <f t="shared" si="52"/>
        <v>0</v>
      </c>
      <c r="M637" s="419"/>
      <c r="N637" s="419"/>
      <c r="O637" s="182"/>
      <c r="P637" s="421">
        <f t="shared" si="55"/>
        <v>0</v>
      </c>
      <c r="Q637" s="417"/>
      <c r="R637" s="418">
        <f t="shared" si="54"/>
        <v>0</v>
      </c>
      <c r="S637" s="419"/>
      <c r="T637" s="419"/>
    </row>
    <row r="638" spans="1:20" ht="15.95" customHeight="1" x14ac:dyDescent="0.15">
      <c r="A638" s="162"/>
      <c r="B638" s="163"/>
      <c r="C638" s="164"/>
      <c r="D638" s="164"/>
      <c r="E638" s="164"/>
      <c r="F638" s="165"/>
      <c r="G638" s="166"/>
      <c r="H638" s="167"/>
      <c r="I638" s="168"/>
      <c r="J638" s="397">
        <f t="shared" si="53"/>
        <v>0</v>
      </c>
      <c r="K638" s="398"/>
      <c r="L638" s="399">
        <f t="shared" si="52"/>
        <v>0</v>
      </c>
      <c r="M638" s="400"/>
      <c r="N638" s="400"/>
      <c r="O638" s="168"/>
      <c r="P638" s="402">
        <f t="shared" si="55"/>
        <v>0</v>
      </c>
      <c r="Q638" s="398"/>
      <c r="R638" s="399">
        <f t="shared" si="54"/>
        <v>0</v>
      </c>
      <c r="S638" s="400"/>
      <c r="T638" s="400"/>
    </row>
    <row r="639" spans="1:20" ht="15.95" customHeight="1" x14ac:dyDescent="0.15">
      <c r="A639" s="162"/>
      <c r="B639" s="163"/>
      <c r="C639" s="164"/>
      <c r="D639" s="164"/>
      <c r="E639" s="164"/>
      <c r="F639" s="165"/>
      <c r="G639" s="166"/>
      <c r="H639" s="167"/>
      <c r="I639" s="168"/>
      <c r="J639" s="397">
        <f t="shared" si="53"/>
        <v>0</v>
      </c>
      <c r="K639" s="398"/>
      <c r="L639" s="399">
        <f t="shared" si="52"/>
        <v>0</v>
      </c>
      <c r="M639" s="400"/>
      <c r="N639" s="400"/>
      <c r="O639" s="168"/>
      <c r="P639" s="402">
        <f t="shared" si="55"/>
        <v>0</v>
      </c>
      <c r="Q639" s="398"/>
      <c r="R639" s="399">
        <f t="shared" si="54"/>
        <v>0</v>
      </c>
      <c r="S639" s="400"/>
      <c r="T639" s="400"/>
    </row>
    <row r="640" spans="1:20" ht="15.95" customHeight="1" x14ac:dyDescent="0.15">
      <c r="A640" s="162"/>
      <c r="B640" s="163"/>
      <c r="C640" s="164"/>
      <c r="D640" s="164"/>
      <c r="E640" s="164"/>
      <c r="F640" s="165"/>
      <c r="G640" s="166"/>
      <c r="H640" s="167"/>
      <c r="I640" s="168"/>
      <c r="J640" s="397">
        <f t="shared" si="53"/>
        <v>0</v>
      </c>
      <c r="K640" s="398"/>
      <c r="L640" s="399">
        <f t="shared" si="52"/>
        <v>0</v>
      </c>
      <c r="M640" s="400"/>
      <c r="N640" s="400"/>
      <c r="O640" s="168"/>
      <c r="P640" s="402">
        <f t="shared" si="55"/>
        <v>0</v>
      </c>
      <c r="Q640" s="398"/>
      <c r="R640" s="399">
        <f t="shared" si="54"/>
        <v>0</v>
      </c>
      <c r="S640" s="400"/>
      <c r="T640" s="400"/>
    </row>
    <row r="641" spans="1:20" ht="15.95" customHeight="1" x14ac:dyDescent="0.15">
      <c r="A641" s="169"/>
      <c r="B641" s="170"/>
      <c r="C641" s="171"/>
      <c r="D641" s="171"/>
      <c r="E641" s="171"/>
      <c r="F641" s="172"/>
      <c r="G641" s="173"/>
      <c r="H641" s="174"/>
      <c r="I641" s="175"/>
      <c r="J641" s="422">
        <f t="shared" si="53"/>
        <v>0</v>
      </c>
      <c r="K641" s="423"/>
      <c r="L641" s="424">
        <f t="shared" si="52"/>
        <v>0</v>
      </c>
      <c r="M641" s="425"/>
      <c r="N641" s="425"/>
      <c r="O641" s="175"/>
      <c r="P641" s="427">
        <f t="shared" si="55"/>
        <v>0</v>
      </c>
      <c r="Q641" s="423"/>
      <c r="R641" s="424">
        <f t="shared" si="54"/>
        <v>0</v>
      </c>
      <c r="S641" s="425"/>
      <c r="T641" s="425"/>
    </row>
    <row r="642" spans="1:20" ht="15.95" customHeight="1" x14ac:dyDescent="0.15">
      <c r="A642" s="176"/>
      <c r="B642" s="177"/>
      <c r="C642" s="178"/>
      <c r="D642" s="178"/>
      <c r="E642" s="178"/>
      <c r="F642" s="179"/>
      <c r="G642" s="180"/>
      <c r="H642" s="181"/>
      <c r="I642" s="182"/>
      <c r="J642" s="434">
        <f t="shared" si="53"/>
        <v>0</v>
      </c>
      <c r="K642" s="435"/>
      <c r="L642" s="418">
        <f t="shared" si="52"/>
        <v>0</v>
      </c>
      <c r="M642" s="419"/>
      <c r="N642" s="419"/>
      <c r="O642" s="182"/>
      <c r="P642" s="421">
        <f t="shared" si="55"/>
        <v>0</v>
      </c>
      <c r="Q642" s="417"/>
      <c r="R642" s="418">
        <f t="shared" si="54"/>
        <v>0</v>
      </c>
      <c r="S642" s="419"/>
      <c r="T642" s="419"/>
    </row>
    <row r="643" spans="1:20" ht="15.95" customHeight="1" x14ac:dyDescent="0.15">
      <c r="A643" s="162"/>
      <c r="B643" s="163"/>
      <c r="C643" s="164"/>
      <c r="D643" s="164"/>
      <c r="E643" s="164"/>
      <c r="F643" s="165"/>
      <c r="G643" s="166"/>
      <c r="H643" s="167"/>
      <c r="I643" s="168"/>
      <c r="J643" s="397">
        <f t="shared" si="53"/>
        <v>0</v>
      </c>
      <c r="K643" s="398"/>
      <c r="L643" s="399">
        <f t="shared" si="52"/>
        <v>0</v>
      </c>
      <c r="M643" s="400"/>
      <c r="N643" s="400"/>
      <c r="O643" s="168"/>
      <c r="P643" s="402">
        <f t="shared" si="55"/>
        <v>0</v>
      </c>
      <c r="Q643" s="398"/>
      <c r="R643" s="399">
        <f t="shared" si="54"/>
        <v>0</v>
      </c>
      <c r="S643" s="400"/>
      <c r="T643" s="400"/>
    </row>
    <row r="644" spans="1:20" ht="15.95" customHeight="1" x14ac:dyDescent="0.15">
      <c r="A644" s="162"/>
      <c r="B644" s="163"/>
      <c r="C644" s="164"/>
      <c r="D644" s="164"/>
      <c r="E644" s="164"/>
      <c r="F644" s="165"/>
      <c r="G644" s="166"/>
      <c r="H644" s="167"/>
      <c r="I644" s="168"/>
      <c r="J644" s="397">
        <f t="shared" si="53"/>
        <v>0</v>
      </c>
      <c r="K644" s="398"/>
      <c r="L644" s="399">
        <f t="shared" si="52"/>
        <v>0</v>
      </c>
      <c r="M644" s="400"/>
      <c r="N644" s="400"/>
      <c r="O644" s="168"/>
      <c r="P644" s="402">
        <f t="shared" si="55"/>
        <v>0</v>
      </c>
      <c r="Q644" s="398"/>
      <c r="R644" s="399">
        <f t="shared" si="54"/>
        <v>0</v>
      </c>
      <c r="S644" s="400"/>
      <c r="T644" s="400"/>
    </row>
    <row r="645" spans="1:20" ht="15.95" customHeight="1" x14ac:dyDescent="0.15">
      <c r="A645" s="162"/>
      <c r="B645" s="163"/>
      <c r="C645" s="164"/>
      <c r="D645" s="164"/>
      <c r="E645" s="164"/>
      <c r="F645" s="165"/>
      <c r="G645" s="166"/>
      <c r="H645" s="167"/>
      <c r="I645" s="168"/>
      <c r="J645" s="397">
        <f t="shared" si="53"/>
        <v>0</v>
      </c>
      <c r="K645" s="398"/>
      <c r="L645" s="399">
        <f t="shared" si="52"/>
        <v>0</v>
      </c>
      <c r="M645" s="400"/>
      <c r="N645" s="400"/>
      <c r="O645" s="168"/>
      <c r="P645" s="402">
        <f t="shared" si="55"/>
        <v>0</v>
      </c>
      <c r="Q645" s="398"/>
      <c r="R645" s="399">
        <f t="shared" si="54"/>
        <v>0</v>
      </c>
      <c r="S645" s="400"/>
      <c r="T645" s="400"/>
    </row>
    <row r="646" spans="1:20" ht="15.95" customHeight="1" x14ac:dyDescent="0.15">
      <c r="A646" s="169"/>
      <c r="B646" s="170"/>
      <c r="C646" s="171"/>
      <c r="D646" s="171"/>
      <c r="E646" s="171"/>
      <c r="F646" s="172"/>
      <c r="G646" s="173"/>
      <c r="H646" s="174"/>
      <c r="I646" s="175"/>
      <c r="J646" s="422">
        <f t="shared" si="53"/>
        <v>0</v>
      </c>
      <c r="K646" s="423"/>
      <c r="L646" s="424">
        <f t="shared" si="52"/>
        <v>0</v>
      </c>
      <c r="M646" s="425"/>
      <c r="N646" s="425"/>
      <c r="O646" s="175"/>
      <c r="P646" s="427">
        <f t="shared" si="55"/>
        <v>0</v>
      </c>
      <c r="Q646" s="423"/>
      <c r="R646" s="424">
        <f t="shared" si="54"/>
        <v>0</v>
      </c>
      <c r="S646" s="425"/>
      <c r="T646" s="425"/>
    </row>
    <row r="647" spans="1:20" ht="15.95" customHeight="1" x14ac:dyDescent="0.15">
      <c r="A647" s="176"/>
      <c r="B647" s="177"/>
      <c r="C647" s="178"/>
      <c r="D647" s="178"/>
      <c r="E647" s="178"/>
      <c r="F647" s="179"/>
      <c r="G647" s="180"/>
      <c r="H647" s="181"/>
      <c r="I647" s="182"/>
      <c r="J647" s="434">
        <f t="shared" si="53"/>
        <v>0</v>
      </c>
      <c r="K647" s="435"/>
      <c r="L647" s="418">
        <f t="shared" si="52"/>
        <v>0</v>
      </c>
      <c r="M647" s="419"/>
      <c r="N647" s="419"/>
      <c r="O647" s="182"/>
      <c r="P647" s="421">
        <f t="shared" si="55"/>
        <v>0</v>
      </c>
      <c r="Q647" s="417"/>
      <c r="R647" s="418">
        <f t="shared" si="54"/>
        <v>0</v>
      </c>
      <c r="S647" s="419"/>
      <c r="T647" s="419"/>
    </row>
    <row r="648" spans="1:20" ht="15.95" customHeight="1" x14ac:dyDescent="0.15">
      <c r="A648" s="162"/>
      <c r="B648" s="163"/>
      <c r="C648" s="164"/>
      <c r="D648" s="164"/>
      <c r="E648" s="164"/>
      <c r="F648" s="165"/>
      <c r="G648" s="166"/>
      <c r="H648" s="167"/>
      <c r="I648" s="168"/>
      <c r="J648" s="397">
        <f t="shared" si="53"/>
        <v>0</v>
      </c>
      <c r="K648" s="398"/>
      <c r="L648" s="399">
        <f t="shared" si="52"/>
        <v>0</v>
      </c>
      <c r="M648" s="400"/>
      <c r="N648" s="400"/>
      <c r="O648" s="168"/>
      <c r="P648" s="402">
        <f t="shared" si="55"/>
        <v>0</v>
      </c>
      <c r="Q648" s="398"/>
      <c r="R648" s="399">
        <f t="shared" si="54"/>
        <v>0</v>
      </c>
      <c r="S648" s="400"/>
      <c r="T648" s="400"/>
    </row>
    <row r="649" spans="1:20" ht="15.95" customHeight="1" x14ac:dyDescent="0.15">
      <c r="A649" s="162"/>
      <c r="B649" s="163"/>
      <c r="C649" s="164"/>
      <c r="D649" s="164"/>
      <c r="E649" s="164"/>
      <c r="F649" s="165"/>
      <c r="G649" s="166"/>
      <c r="H649" s="167"/>
      <c r="I649" s="168"/>
      <c r="J649" s="397">
        <f t="shared" si="53"/>
        <v>0</v>
      </c>
      <c r="K649" s="398"/>
      <c r="L649" s="399">
        <f t="shared" si="52"/>
        <v>0</v>
      </c>
      <c r="M649" s="400"/>
      <c r="N649" s="400"/>
      <c r="O649" s="168"/>
      <c r="P649" s="402">
        <f t="shared" si="55"/>
        <v>0</v>
      </c>
      <c r="Q649" s="398"/>
      <c r="R649" s="399">
        <f t="shared" si="54"/>
        <v>0</v>
      </c>
      <c r="S649" s="400"/>
      <c r="T649" s="400"/>
    </row>
    <row r="650" spans="1:20" ht="15.95" customHeight="1" x14ac:dyDescent="0.15">
      <c r="A650" s="162"/>
      <c r="B650" s="163"/>
      <c r="C650" s="164"/>
      <c r="D650" s="164"/>
      <c r="E650" s="164"/>
      <c r="F650" s="165"/>
      <c r="G650" s="166"/>
      <c r="H650" s="167"/>
      <c r="I650" s="168"/>
      <c r="J650" s="397">
        <f t="shared" si="53"/>
        <v>0</v>
      </c>
      <c r="K650" s="398"/>
      <c r="L650" s="399">
        <f t="shared" si="52"/>
        <v>0</v>
      </c>
      <c r="M650" s="400"/>
      <c r="N650" s="400"/>
      <c r="O650" s="168"/>
      <c r="P650" s="402">
        <f t="shared" si="55"/>
        <v>0</v>
      </c>
      <c r="Q650" s="398"/>
      <c r="R650" s="399">
        <f t="shared" si="54"/>
        <v>0</v>
      </c>
      <c r="S650" s="400"/>
      <c r="T650" s="400"/>
    </row>
    <row r="651" spans="1:20" ht="15.95" customHeight="1" x14ac:dyDescent="0.15">
      <c r="A651" s="169"/>
      <c r="B651" s="170"/>
      <c r="C651" s="171"/>
      <c r="D651" s="171"/>
      <c r="E651" s="171"/>
      <c r="F651" s="172"/>
      <c r="G651" s="173"/>
      <c r="H651" s="174"/>
      <c r="I651" s="175"/>
      <c r="J651" s="422">
        <f t="shared" si="53"/>
        <v>0</v>
      </c>
      <c r="K651" s="423"/>
      <c r="L651" s="424">
        <f t="shared" si="52"/>
        <v>0</v>
      </c>
      <c r="M651" s="425"/>
      <c r="N651" s="425"/>
      <c r="O651" s="175"/>
      <c r="P651" s="427">
        <f t="shared" si="55"/>
        <v>0</v>
      </c>
      <c r="Q651" s="423"/>
      <c r="R651" s="424">
        <f t="shared" si="54"/>
        <v>0</v>
      </c>
      <c r="S651" s="425"/>
      <c r="T651" s="425"/>
    </row>
    <row r="652" spans="1:20" ht="15.95" customHeight="1" x14ac:dyDescent="0.15">
      <c r="A652" s="176"/>
      <c r="B652" s="177"/>
      <c r="C652" s="178"/>
      <c r="D652" s="178"/>
      <c r="E652" s="178"/>
      <c r="F652" s="179"/>
      <c r="G652" s="180"/>
      <c r="H652" s="181"/>
      <c r="I652" s="182"/>
      <c r="J652" s="434">
        <f t="shared" si="53"/>
        <v>0</v>
      </c>
      <c r="K652" s="435"/>
      <c r="L652" s="418">
        <f t="shared" si="52"/>
        <v>0</v>
      </c>
      <c r="M652" s="419"/>
      <c r="N652" s="419"/>
      <c r="O652" s="182"/>
      <c r="P652" s="421">
        <f t="shared" si="55"/>
        <v>0</v>
      </c>
      <c r="Q652" s="417"/>
      <c r="R652" s="418">
        <f t="shared" si="54"/>
        <v>0</v>
      </c>
      <c r="S652" s="419"/>
      <c r="T652" s="419"/>
    </row>
    <row r="653" spans="1:20" ht="15.95" customHeight="1" x14ac:dyDescent="0.15">
      <c r="A653" s="162"/>
      <c r="B653" s="163"/>
      <c r="C653" s="164"/>
      <c r="D653" s="164"/>
      <c r="E653" s="164"/>
      <c r="F653" s="165"/>
      <c r="G653" s="166"/>
      <c r="H653" s="167"/>
      <c r="I653" s="168"/>
      <c r="J653" s="397">
        <f t="shared" si="53"/>
        <v>0</v>
      </c>
      <c r="K653" s="398"/>
      <c r="L653" s="399">
        <f t="shared" si="52"/>
        <v>0</v>
      </c>
      <c r="M653" s="400"/>
      <c r="N653" s="400"/>
      <c r="O653" s="168"/>
      <c r="P653" s="402">
        <f t="shared" si="55"/>
        <v>0</v>
      </c>
      <c r="Q653" s="398"/>
      <c r="R653" s="399">
        <f t="shared" si="54"/>
        <v>0</v>
      </c>
      <c r="S653" s="400"/>
      <c r="T653" s="400"/>
    </row>
    <row r="654" spans="1:20" ht="15.95" customHeight="1" x14ac:dyDescent="0.15">
      <c r="A654" s="162"/>
      <c r="B654" s="163"/>
      <c r="C654" s="164"/>
      <c r="D654" s="164"/>
      <c r="E654" s="164"/>
      <c r="F654" s="165"/>
      <c r="G654" s="166"/>
      <c r="H654" s="167"/>
      <c r="I654" s="168"/>
      <c r="J654" s="397">
        <f t="shared" si="53"/>
        <v>0</v>
      </c>
      <c r="K654" s="398"/>
      <c r="L654" s="399">
        <f t="shared" si="52"/>
        <v>0</v>
      </c>
      <c r="M654" s="400"/>
      <c r="N654" s="400"/>
      <c r="O654" s="168"/>
      <c r="P654" s="402">
        <f t="shared" si="55"/>
        <v>0</v>
      </c>
      <c r="Q654" s="398"/>
      <c r="R654" s="399">
        <f t="shared" si="54"/>
        <v>0</v>
      </c>
      <c r="S654" s="400"/>
      <c r="T654" s="400"/>
    </row>
    <row r="655" spans="1:20" ht="15.95" customHeight="1" x14ac:dyDescent="0.15">
      <c r="A655" s="162"/>
      <c r="B655" s="163"/>
      <c r="C655" s="164"/>
      <c r="D655" s="164"/>
      <c r="E655" s="164"/>
      <c r="F655" s="165"/>
      <c r="G655" s="166"/>
      <c r="H655" s="167"/>
      <c r="I655" s="168"/>
      <c r="J655" s="397">
        <f t="shared" si="53"/>
        <v>0</v>
      </c>
      <c r="K655" s="398"/>
      <c r="L655" s="399">
        <f t="shared" si="52"/>
        <v>0</v>
      </c>
      <c r="M655" s="400"/>
      <c r="N655" s="400"/>
      <c r="O655" s="168"/>
      <c r="P655" s="402">
        <f t="shared" si="55"/>
        <v>0</v>
      </c>
      <c r="Q655" s="398"/>
      <c r="R655" s="399">
        <f t="shared" si="54"/>
        <v>0</v>
      </c>
      <c r="S655" s="400"/>
      <c r="T655" s="400"/>
    </row>
    <row r="656" spans="1:20" ht="15.95" customHeight="1" x14ac:dyDescent="0.15">
      <c r="A656" s="169"/>
      <c r="B656" s="170"/>
      <c r="C656" s="171"/>
      <c r="D656" s="171"/>
      <c r="E656" s="171"/>
      <c r="F656" s="172"/>
      <c r="G656" s="173"/>
      <c r="H656" s="174"/>
      <c r="I656" s="175"/>
      <c r="J656" s="422">
        <f t="shared" si="53"/>
        <v>0</v>
      </c>
      <c r="K656" s="423"/>
      <c r="L656" s="424">
        <f t="shared" si="52"/>
        <v>0</v>
      </c>
      <c r="M656" s="425"/>
      <c r="N656" s="425"/>
      <c r="O656" s="175"/>
      <c r="P656" s="427">
        <f t="shared" si="55"/>
        <v>0</v>
      </c>
      <c r="Q656" s="423"/>
      <c r="R656" s="424">
        <f t="shared" si="54"/>
        <v>0</v>
      </c>
      <c r="S656" s="425"/>
      <c r="T656" s="425"/>
    </row>
    <row r="657" spans="1:20" ht="15.95" customHeight="1" x14ac:dyDescent="0.15">
      <c r="A657" s="176"/>
      <c r="B657" s="177"/>
      <c r="C657" s="178"/>
      <c r="D657" s="178"/>
      <c r="E657" s="178"/>
      <c r="F657" s="179"/>
      <c r="G657" s="180"/>
      <c r="H657" s="181"/>
      <c r="I657" s="182"/>
      <c r="J657" s="434">
        <f t="shared" si="53"/>
        <v>0</v>
      </c>
      <c r="K657" s="435"/>
      <c r="L657" s="418">
        <f t="shared" si="52"/>
        <v>0</v>
      </c>
      <c r="M657" s="419"/>
      <c r="N657" s="419"/>
      <c r="O657" s="182"/>
      <c r="P657" s="421">
        <f t="shared" si="55"/>
        <v>0</v>
      </c>
      <c r="Q657" s="417"/>
      <c r="R657" s="418">
        <f t="shared" si="54"/>
        <v>0</v>
      </c>
      <c r="S657" s="419"/>
      <c r="T657" s="419"/>
    </row>
    <row r="658" spans="1:20" ht="15.95" customHeight="1" x14ac:dyDescent="0.15">
      <c r="A658" s="162"/>
      <c r="B658" s="163"/>
      <c r="C658" s="164"/>
      <c r="D658" s="164"/>
      <c r="E658" s="164"/>
      <c r="F658" s="165"/>
      <c r="G658" s="166"/>
      <c r="H658" s="167"/>
      <c r="I658" s="168"/>
      <c r="J658" s="397">
        <f t="shared" si="53"/>
        <v>0</v>
      </c>
      <c r="K658" s="398"/>
      <c r="L658" s="399">
        <f t="shared" si="52"/>
        <v>0</v>
      </c>
      <c r="M658" s="400"/>
      <c r="N658" s="400"/>
      <c r="O658" s="168"/>
      <c r="P658" s="402">
        <f t="shared" si="55"/>
        <v>0</v>
      </c>
      <c r="Q658" s="398"/>
      <c r="R658" s="399">
        <f t="shared" si="54"/>
        <v>0</v>
      </c>
      <c r="S658" s="400"/>
      <c r="T658" s="400"/>
    </row>
    <row r="659" spans="1:20" ht="15.95" customHeight="1" x14ac:dyDescent="0.15">
      <c r="A659" s="162"/>
      <c r="B659" s="163"/>
      <c r="C659" s="164"/>
      <c r="D659" s="164"/>
      <c r="E659" s="164"/>
      <c r="F659" s="165"/>
      <c r="G659" s="166"/>
      <c r="H659" s="167"/>
      <c r="I659" s="168"/>
      <c r="J659" s="397">
        <f t="shared" si="53"/>
        <v>0</v>
      </c>
      <c r="K659" s="398"/>
      <c r="L659" s="399">
        <f t="shared" si="52"/>
        <v>0</v>
      </c>
      <c r="M659" s="400"/>
      <c r="N659" s="400"/>
      <c r="O659" s="168"/>
      <c r="P659" s="402">
        <f t="shared" si="55"/>
        <v>0</v>
      </c>
      <c r="Q659" s="398"/>
      <c r="R659" s="399">
        <f t="shared" si="54"/>
        <v>0</v>
      </c>
      <c r="S659" s="400"/>
      <c r="T659" s="400"/>
    </row>
    <row r="660" spans="1:20" ht="15.95" customHeight="1" x14ac:dyDescent="0.15">
      <c r="A660" s="162"/>
      <c r="B660" s="163"/>
      <c r="C660" s="164"/>
      <c r="D660" s="164"/>
      <c r="E660" s="164"/>
      <c r="F660" s="165"/>
      <c r="G660" s="166"/>
      <c r="H660" s="167"/>
      <c r="I660" s="168"/>
      <c r="J660" s="397">
        <f t="shared" si="53"/>
        <v>0</v>
      </c>
      <c r="K660" s="398"/>
      <c r="L660" s="399">
        <f t="shared" si="52"/>
        <v>0</v>
      </c>
      <c r="M660" s="400"/>
      <c r="N660" s="400"/>
      <c r="O660" s="168"/>
      <c r="P660" s="402">
        <f t="shared" si="55"/>
        <v>0</v>
      </c>
      <c r="Q660" s="398"/>
      <c r="R660" s="399">
        <f t="shared" si="54"/>
        <v>0</v>
      </c>
      <c r="S660" s="400"/>
      <c r="T660" s="400"/>
    </row>
    <row r="661" spans="1:20" ht="15.95" customHeight="1" x14ac:dyDescent="0.15">
      <c r="A661" s="169"/>
      <c r="B661" s="170"/>
      <c r="C661" s="171"/>
      <c r="D661" s="171"/>
      <c r="E661" s="171"/>
      <c r="F661" s="172"/>
      <c r="G661" s="173"/>
      <c r="H661" s="174"/>
      <c r="I661" s="175"/>
      <c r="J661" s="422">
        <f t="shared" si="53"/>
        <v>0</v>
      </c>
      <c r="K661" s="423"/>
      <c r="L661" s="424">
        <f t="shared" si="52"/>
        <v>0</v>
      </c>
      <c r="M661" s="425"/>
      <c r="N661" s="425"/>
      <c r="O661" s="175"/>
      <c r="P661" s="427">
        <f t="shared" si="55"/>
        <v>0</v>
      </c>
      <c r="Q661" s="423"/>
      <c r="R661" s="424">
        <f t="shared" si="54"/>
        <v>0</v>
      </c>
      <c r="S661" s="425"/>
      <c r="T661" s="425"/>
    </row>
    <row r="662" spans="1:20" ht="15.95" customHeight="1" x14ac:dyDescent="0.15">
      <c r="A662" s="176"/>
      <c r="B662" s="177"/>
      <c r="C662" s="178"/>
      <c r="D662" s="178"/>
      <c r="E662" s="178"/>
      <c r="F662" s="179"/>
      <c r="G662" s="180"/>
      <c r="H662" s="181"/>
      <c r="I662" s="182"/>
      <c r="J662" s="434">
        <f t="shared" si="53"/>
        <v>0</v>
      </c>
      <c r="K662" s="435"/>
      <c r="L662" s="418">
        <f t="shared" si="52"/>
        <v>0</v>
      </c>
      <c r="M662" s="419"/>
      <c r="N662" s="419"/>
      <c r="O662" s="182"/>
      <c r="P662" s="421">
        <f t="shared" si="55"/>
        <v>0</v>
      </c>
      <c r="Q662" s="417"/>
      <c r="R662" s="418">
        <f t="shared" si="54"/>
        <v>0</v>
      </c>
      <c r="S662" s="419"/>
      <c r="T662" s="419"/>
    </row>
    <row r="663" spans="1:20" ht="15.95" customHeight="1" x14ac:dyDescent="0.15">
      <c r="A663" s="162"/>
      <c r="B663" s="163"/>
      <c r="C663" s="164"/>
      <c r="D663" s="164"/>
      <c r="E663" s="164"/>
      <c r="F663" s="165"/>
      <c r="G663" s="166"/>
      <c r="H663" s="167"/>
      <c r="I663" s="168"/>
      <c r="J663" s="397">
        <f t="shared" si="53"/>
        <v>0</v>
      </c>
      <c r="K663" s="398"/>
      <c r="L663" s="399">
        <f t="shared" si="52"/>
        <v>0</v>
      </c>
      <c r="M663" s="400"/>
      <c r="N663" s="400"/>
      <c r="O663" s="168"/>
      <c r="P663" s="402">
        <f t="shared" si="55"/>
        <v>0</v>
      </c>
      <c r="Q663" s="398"/>
      <c r="R663" s="399">
        <f t="shared" si="54"/>
        <v>0</v>
      </c>
      <c r="S663" s="400"/>
      <c r="T663" s="400"/>
    </row>
    <row r="664" spans="1:20" ht="15.95" customHeight="1" x14ac:dyDescent="0.15">
      <c r="A664" s="162"/>
      <c r="B664" s="163"/>
      <c r="C664" s="164"/>
      <c r="D664" s="164"/>
      <c r="E664" s="164"/>
      <c r="F664" s="165"/>
      <c r="G664" s="166"/>
      <c r="H664" s="167"/>
      <c r="I664" s="168"/>
      <c r="J664" s="397">
        <f t="shared" si="53"/>
        <v>0</v>
      </c>
      <c r="K664" s="398"/>
      <c r="L664" s="399">
        <f t="shared" si="52"/>
        <v>0</v>
      </c>
      <c r="M664" s="400"/>
      <c r="N664" s="400"/>
      <c r="O664" s="168"/>
      <c r="P664" s="402">
        <f t="shared" si="55"/>
        <v>0</v>
      </c>
      <c r="Q664" s="398"/>
      <c r="R664" s="399">
        <f t="shared" si="54"/>
        <v>0</v>
      </c>
      <c r="S664" s="400"/>
      <c r="T664" s="400"/>
    </row>
    <row r="665" spans="1:20" ht="15.95" customHeight="1" x14ac:dyDescent="0.15">
      <c r="A665" s="162"/>
      <c r="B665" s="163"/>
      <c r="C665" s="164"/>
      <c r="D665" s="164"/>
      <c r="E665" s="164"/>
      <c r="F665" s="165"/>
      <c r="G665" s="166"/>
      <c r="H665" s="167"/>
      <c r="I665" s="168"/>
      <c r="J665" s="397">
        <f t="shared" si="53"/>
        <v>0</v>
      </c>
      <c r="K665" s="398"/>
      <c r="L665" s="399">
        <f t="shared" si="52"/>
        <v>0</v>
      </c>
      <c r="M665" s="400"/>
      <c r="N665" s="400"/>
      <c r="O665" s="168"/>
      <c r="P665" s="402">
        <f t="shared" si="55"/>
        <v>0</v>
      </c>
      <c r="Q665" s="398"/>
      <c r="R665" s="399">
        <f t="shared" si="54"/>
        <v>0</v>
      </c>
      <c r="S665" s="400"/>
      <c r="T665" s="400"/>
    </row>
    <row r="666" spans="1:20" ht="15.95" customHeight="1" x14ac:dyDescent="0.15">
      <c r="A666" s="169"/>
      <c r="B666" s="170"/>
      <c r="C666" s="171"/>
      <c r="D666" s="171"/>
      <c r="E666" s="171"/>
      <c r="F666" s="172"/>
      <c r="G666" s="173"/>
      <c r="H666" s="174"/>
      <c r="I666" s="175"/>
      <c r="J666" s="422">
        <f t="shared" si="53"/>
        <v>0</v>
      </c>
      <c r="K666" s="423"/>
      <c r="L666" s="424">
        <f t="shared" si="52"/>
        <v>0</v>
      </c>
      <c r="M666" s="425"/>
      <c r="N666" s="425"/>
      <c r="O666" s="175"/>
      <c r="P666" s="427">
        <f t="shared" si="55"/>
        <v>0</v>
      </c>
      <c r="Q666" s="423"/>
      <c r="R666" s="424">
        <f t="shared" si="54"/>
        <v>0</v>
      </c>
      <c r="S666" s="425"/>
      <c r="T666" s="425"/>
    </row>
    <row r="667" spans="1:20" ht="15.95" customHeight="1" x14ac:dyDescent="0.15">
      <c r="A667" s="176"/>
      <c r="B667" s="177"/>
      <c r="C667" s="178"/>
      <c r="D667" s="178"/>
      <c r="E667" s="178"/>
      <c r="F667" s="179"/>
      <c r="G667" s="180"/>
      <c r="H667" s="181"/>
      <c r="I667" s="182"/>
      <c r="J667" s="434">
        <f t="shared" si="53"/>
        <v>0</v>
      </c>
      <c r="K667" s="435"/>
      <c r="L667" s="418">
        <f t="shared" si="52"/>
        <v>0</v>
      </c>
      <c r="M667" s="419"/>
      <c r="N667" s="419"/>
      <c r="O667" s="182"/>
      <c r="P667" s="421">
        <f t="shared" si="55"/>
        <v>0</v>
      </c>
      <c r="Q667" s="417"/>
      <c r="R667" s="418">
        <f t="shared" si="54"/>
        <v>0</v>
      </c>
      <c r="S667" s="419"/>
      <c r="T667" s="419"/>
    </row>
    <row r="668" spans="1:20" ht="15.95" customHeight="1" x14ac:dyDescent="0.15">
      <c r="A668" s="162"/>
      <c r="B668" s="163"/>
      <c r="C668" s="164"/>
      <c r="D668" s="164"/>
      <c r="E668" s="164"/>
      <c r="F668" s="165"/>
      <c r="G668" s="166"/>
      <c r="H668" s="167"/>
      <c r="I668" s="168"/>
      <c r="J668" s="397">
        <f t="shared" si="53"/>
        <v>0</v>
      </c>
      <c r="K668" s="398"/>
      <c r="L668" s="399">
        <f t="shared" si="52"/>
        <v>0</v>
      </c>
      <c r="M668" s="400"/>
      <c r="N668" s="400"/>
      <c r="O668" s="168"/>
      <c r="P668" s="402">
        <f t="shared" si="55"/>
        <v>0</v>
      </c>
      <c r="Q668" s="398"/>
      <c r="R668" s="399">
        <f t="shared" si="54"/>
        <v>0</v>
      </c>
      <c r="S668" s="400"/>
      <c r="T668" s="400"/>
    </row>
    <row r="669" spans="1:20" ht="15.95" customHeight="1" x14ac:dyDescent="0.15">
      <c r="A669" s="162"/>
      <c r="B669" s="163"/>
      <c r="C669" s="164"/>
      <c r="D669" s="164"/>
      <c r="E669" s="164"/>
      <c r="F669" s="165"/>
      <c r="G669" s="166"/>
      <c r="H669" s="167"/>
      <c r="I669" s="168"/>
      <c r="J669" s="397">
        <f t="shared" si="53"/>
        <v>0</v>
      </c>
      <c r="K669" s="398"/>
      <c r="L669" s="399">
        <f t="shared" si="52"/>
        <v>0</v>
      </c>
      <c r="M669" s="400"/>
      <c r="N669" s="400"/>
      <c r="O669" s="168"/>
      <c r="P669" s="402">
        <f t="shared" si="55"/>
        <v>0</v>
      </c>
      <c r="Q669" s="398"/>
      <c r="R669" s="399">
        <f t="shared" si="54"/>
        <v>0</v>
      </c>
      <c r="S669" s="400"/>
      <c r="T669" s="400"/>
    </row>
    <row r="670" spans="1:20" ht="15.95" customHeight="1" x14ac:dyDescent="0.15">
      <c r="A670" s="162"/>
      <c r="B670" s="163"/>
      <c r="C670" s="164"/>
      <c r="D670" s="164"/>
      <c r="E670" s="164"/>
      <c r="F670" s="165"/>
      <c r="G670" s="166"/>
      <c r="H670" s="167"/>
      <c r="I670" s="168"/>
      <c r="J670" s="397">
        <f t="shared" si="53"/>
        <v>0</v>
      </c>
      <c r="K670" s="398"/>
      <c r="L670" s="399">
        <f t="shared" si="52"/>
        <v>0</v>
      </c>
      <c r="M670" s="400"/>
      <c r="N670" s="400"/>
      <c r="O670" s="168"/>
      <c r="P670" s="402">
        <f t="shared" si="55"/>
        <v>0</v>
      </c>
      <c r="Q670" s="398"/>
      <c r="R670" s="399">
        <f t="shared" si="54"/>
        <v>0</v>
      </c>
      <c r="S670" s="400"/>
      <c r="T670" s="400"/>
    </row>
    <row r="671" spans="1:20" ht="15.95" customHeight="1" thickBot="1" x14ac:dyDescent="0.2">
      <c r="A671" s="183"/>
      <c r="B671" s="184"/>
      <c r="C671" s="185"/>
      <c r="D671" s="185"/>
      <c r="E671" s="185"/>
      <c r="F671" s="196"/>
      <c r="G671" s="197"/>
      <c r="H671" s="186"/>
      <c r="I671" s="187"/>
      <c r="J671" s="428">
        <f t="shared" si="53"/>
        <v>0</v>
      </c>
      <c r="K671" s="429"/>
      <c r="L671" s="430">
        <f t="shared" si="52"/>
        <v>0</v>
      </c>
      <c r="M671" s="431"/>
      <c r="N671" s="431"/>
      <c r="O671" s="187"/>
      <c r="P671" s="433">
        <f t="shared" si="55"/>
        <v>0</v>
      </c>
      <c r="Q671" s="429"/>
      <c r="R671" s="430">
        <f t="shared" si="54"/>
        <v>0</v>
      </c>
      <c r="S671" s="431"/>
      <c r="T671" s="431"/>
    </row>
    <row r="672" spans="1:20" ht="15.95" customHeight="1" x14ac:dyDescent="0.15">
      <c r="J672" s="191">
        <v>14</v>
      </c>
    </row>
    <row r="673" spans="1:20" s="146" customFormat="1" ht="24" customHeight="1" thickBot="1" x14ac:dyDescent="0.3">
      <c r="B673" s="195"/>
      <c r="H673" s="192"/>
      <c r="I673" s="192"/>
      <c r="J673" s="148"/>
      <c r="L673" s="104"/>
      <c r="O673" s="192"/>
      <c r="P673" s="148"/>
      <c r="S673" s="193"/>
    </row>
    <row r="674" spans="1:20" ht="15.95" customHeight="1" thickTop="1" thickBot="1" x14ac:dyDescent="0.2">
      <c r="A674" s="152" t="s">
        <v>115</v>
      </c>
      <c r="B674" s="403" t="s">
        <v>118</v>
      </c>
      <c r="C674" s="404"/>
      <c r="D674" s="404"/>
      <c r="E674" s="404"/>
      <c r="F674" s="405"/>
      <c r="G674" s="153" t="s">
        <v>78</v>
      </c>
      <c r="H674" s="154" t="s">
        <v>79</v>
      </c>
      <c r="I674" s="154"/>
      <c r="J674" s="406" t="s">
        <v>80</v>
      </c>
      <c r="K674" s="407"/>
      <c r="L674" s="406" t="s">
        <v>117</v>
      </c>
      <c r="M674" s="408"/>
      <c r="N674" s="408"/>
      <c r="O674" s="154"/>
      <c r="P674" s="409" t="s">
        <v>119</v>
      </c>
      <c r="Q674" s="407"/>
      <c r="R674" s="406" t="s">
        <v>120</v>
      </c>
      <c r="S674" s="408"/>
      <c r="T674" s="408"/>
    </row>
    <row r="675" spans="1:20" ht="15.95" customHeight="1" x14ac:dyDescent="0.15">
      <c r="A675" s="155"/>
      <c r="B675" s="156"/>
      <c r="C675" s="157"/>
      <c r="D675" s="157"/>
      <c r="E675" s="157"/>
      <c r="F675" s="158"/>
      <c r="G675" s="159"/>
      <c r="H675" s="160"/>
      <c r="I675" s="161"/>
      <c r="J675" s="410">
        <f>IF(G675=1,0,I675)</f>
        <v>0</v>
      </c>
      <c r="K675" s="411"/>
      <c r="L675" s="412">
        <f t="shared" ref="L675:L719" si="56">G675*I675</f>
        <v>0</v>
      </c>
      <c r="M675" s="413"/>
      <c r="N675" s="413"/>
      <c r="O675" s="161"/>
      <c r="P675" s="415">
        <f>IF(G675=1,0,O675)</f>
        <v>0</v>
      </c>
      <c r="Q675" s="411"/>
      <c r="R675" s="412">
        <f>G675*O675</f>
        <v>0</v>
      </c>
      <c r="S675" s="413"/>
      <c r="T675" s="413"/>
    </row>
    <row r="676" spans="1:20" ht="15.95" customHeight="1" x14ac:dyDescent="0.15">
      <c r="A676" s="162"/>
      <c r="B676" s="163"/>
      <c r="C676" s="164"/>
      <c r="D676" s="164"/>
      <c r="E676" s="164"/>
      <c r="F676" s="165"/>
      <c r="G676" s="166"/>
      <c r="H676" s="167"/>
      <c r="I676" s="168"/>
      <c r="J676" s="397">
        <f t="shared" ref="J676:J719" si="57">IF(G676=1,0,I676)</f>
        <v>0</v>
      </c>
      <c r="K676" s="398"/>
      <c r="L676" s="399">
        <f t="shared" si="56"/>
        <v>0</v>
      </c>
      <c r="M676" s="400"/>
      <c r="N676" s="400"/>
      <c r="O676" s="168"/>
      <c r="P676" s="402">
        <f>IF(G676=1,0,O676)</f>
        <v>0</v>
      </c>
      <c r="Q676" s="398"/>
      <c r="R676" s="399">
        <f t="shared" ref="R676:R719" si="58">G676*O676</f>
        <v>0</v>
      </c>
      <c r="S676" s="400"/>
      <c r="T676" s="400"/>
    </row>
    <row r="677" spans="1:20" ht="15.95" customHeight="1" x14ac:dyDescent="0.15">
      <c r="A677" s="162"/>
      <c r="B677" s="163"/>
      <c r="C677" s="164"/>
      <c r="D677" s="164"/>
      <c r="E677" s="164"/>
      <c r="F677" s="165"/>
      <c r="G677" s="166"/>
      <c r="H677" s="167"/>
      <c r="I677" s="168"/>
      <c r="J677" s="397">
        <f t="shared" si="57"/>
        <v>0</v>
      </c>
      <c r="K677" s="398"/>
      <c r="L677" s="399">
        <f t="shared" si="56"/>
        <v>0</v>
      </c>
      <c r="M677" s="400"/>
      <c r="N677" s="400"/>
      <c r="O677" s="168"/>
      <c r="P677" s="402">
        <f t="shared" ref="P677:P719" si="59">IF(G677=1,0,O677)</f>
        <v>0</v>
      </c>
      <c r="Q677" s="398"/>
      <c r="R677" s="399">
        <f t="shared" si="58"/>
        <v>0</v>
      </c>
      <c r="S677" s="400"/>
      <c r="T677" s="400"/>
    </row>
    <row r="678" spans="1:20" ht="15.95" customHeight="1" x14ac:dyDescent="0.15">
      <c r="A678" s="162"/>
      <c r="B678" s="163"/>
      <c r="C678" s="164"/>
      <c r="D678" s="164"/>
      <c r="E678" s="164"/>
      <c r="F678" s="165"/>
      <c r="G678" s="166"/>
      <c r="H678" s="167"/>
      <c r="I678" s="168"/>
      <c r="J678" s="397">
        <f t="shared" si="57"/>
        <v>0</v>
      </c>
      <c r="K678" s="398"/>
      <c r="L678" s="399">
        <f t="shared" si="56"/>
        <v>0</v>
      </c>
      <c r="M678" s="400"/>
      <c r="N678" s="400"/>
      <c r="O678" s="168"/>
      <c r="P678" s="402">
        <f t="shared" si="59"/>
        <v>0</v>
      </c>
      <c r="Q678" s="398"/>
      <c r="R678" s="399">
        <f t="shared" si="58"/>
        <v>0</v>
      </c>
      <c r="S678" s="400"/>
      <c r="T678" s="400"/>
    </row>
    <row r="679" spans="1:20" ht="15.95" customHeight="1" x14ac:dyDescent="0.15">
      <c r="A679" s="169"/>
      <c r="B679" s="170"/>
      <c r="C679" s="171"/>
      <c r="D679" s="171"/>
      <c r="E679" s="171"/>
      <c r="F679" s="172"/>
      <c r="G679" s="173"/>
      <c r="H679" s="174"/>
      <c r="I679" s="175"/>
      <c r="J679" s="422">
        <f t="shared" si="57"/>
        <v>0</v>
      </c>
      <c r="K679" s="423"/>
      <c r="L679" s="424">
        <f t="shared" si="56"/>
        <v>0</v>
      </c>
      <c r="M679" s="425"/>
      <c r="N679" s="425"/>
      <c r="O679" s="175"/>
      <c r="P679" s="427">
        <f t="shared" si="59"/>
        <v>0</v>
      </c>
      <c r="Q679" s="423"/>
      <c r="R679" s="424">
        <f t="shared" si="58"/>
        <v>0</v>
      </c>
      <c r="S679" s="425"/>
      <c r="T679" s="425"/>
    </row>
    <row r="680" spans="1:20" ht="15.95" customHeight="1" x14ac:dyDescent="0.15">
      <c r="A680" s="176"/>
      <c r="B680" s="177"/>
      <c r="C680" s="178"/>
      <c r="D680" s="178"/>
      <c r="E680" s="178"/>
      <c r="F680" s="179"/>
      <c r="G680" s="180"/>
      <c r="H680" s="181"/>
      <c r="I680" s="182"/>
      <c r="J680" s="434">
        <f t="shared" si="57"/>
        <v>0</v>
      </c>
      <c r="K680" s="435"/>
      <c r="L680" s="418">
        <f t="shared" si="56"/>
        <v>0</v>
      </c>
      <c r="M680" s="419"/>
      <c r="N680" s="419"/>
      <c r="O680" s="182"/>
      <c r="P680" s="421">
        <f t="shared" si="59"/>
        <v>0</v>
      </c>
      <c r="Q680" s="417"/>
      <c r="R680" s="418">
        <f t="shared" si="58"/>
        <v>0</v>
      </c>
      <c r="S680" s="419"/>
      <c r="T680" s="419"/>
    </row>
    <row r="681" spans="1:20" ht="15.95" customHeight="1" x14ac:dyDescent="0.15">
      <c r="A681" s="162"/>
      <c r="B681" s="163"/>
      <c r="C681" s="164"/>
      <c r="D681" s="164"/>
      <c r="E681" s="164"/>
      <c r="F681" s="165"/>
      <c r="G681" s="166"/>
      <c r="H681" s="167"/>
      <c r="I681" s="168"/>
      <c r="J681" s="397">
        <f t="shared" si="57"/>
        <v>0</v>
      </c>
      <c r="K681" s="398"/>
      <c r="L681" s="399">
        <f t="shared" si="56"/>
        <v>0</v>
      </c>
      <c r="M681" s="400"/>
      <c r="N681" s="400"/>
      <c r="O681" s="168"/>
      <c r="P681" s="402">
        <f t="shared" si="59"/>
        <v>0</v>
      </c>
      <c r="Q681" s="398"/>
      <c r="R681" s="399">
        <f t="shared" si="58"/>
        <v>0</v>
      </c>
      <c r="S681" s="400"/>
      <c r="T681" s="400"/>
    </row>
    <row r="682" spans="1:20" ht="15.95" customHeight="1" x14ac:dyDescent="0.15">
      <c r="A682" s="162"/>
      <c r="B682" s="163"/>
      <c r="C682" s="164"/>
      <c r="D682" s="164"/>
      <c r="E682" s="164"/>
      <c r="F682" s="165"/>
      <c r="G682" s="166"/>
      <c r="H682" s="167"/>
      <c r="I682" s="168"/>
      <c r="J682" s="397">
        <f t="shared" si="57"/>
        <v>0</v>
      </c>
      <c r="K682" s="398"/>
      <c r="L682" s="399">
        <f t="shared" si="56"/>
        <v>0</v>
      </c>
      <c r="M682" s="400"/>
      <c r="N682" s="400"/>
      <c r="O682" s="168"/>
      <c r="P682" s="402">
        <f t="shared" si="59"/>
        <v>0</v>
      </c>
      <c r="Q682" s="398"/>
      <c r="R682" s="399">
        <f t="shared" si="58"/>
        <v>0</v>
      </c>
      <c r="S682" s="400"/>
      <c r="T682" s="400"/>
    </row>
    <row r="683" spans="1:20" ht="15.95" customHeight="1" x14ac:dyDescent="0.15">
      <c r="A683" s="162"/>
      <c r="B683" s="163"/>
      <c r="C683" s="164"/>
      <c r="D683" s="164"/>
      <c r="E683" s="164"/>
      <c r="F683" s="165"/>
      <c r="G683" s="166"/>
      <c r="H683" s="167"/>
      <c r="I683" s="168"/>
      <c r="J683" s="397">
        <f t="shared" si="57"/>
        <v>0</v>
      </c>
      <c r="K683" s="398"/>
      <c r="L683" s="399">
        <f t="shared" si="56"/>
        <v>0</v>
      </c>
      <c r="M683" s="400"/>
      <c r="N683" s="400"/>
      <c r="O683" s="168"/>
      <c r="P683" s="402">
        <f t="shared" si="59"/>
        <v>0</v>
      </c>
      <c r="Q683" s="398"/>
      <c r="R683" s="399">
        <f t="shared" si="58"/>
        <v>0</v>
      </c>
      <c r="S683" s="400"/>
      <c r="T683" s="400"/>
    </row>
    <row r="684" spans="1:20" ht="15.95" customHeight="1" x14ac:dyDescent="0.15">
      <c r="A684" s="169"/>
      <c r="B684" s="170"/>
      <c r="C684" s="171"/>
      <c r="D684" s="171"/>
      <c r="E684" s="171"/>
      <c r="F684" s="172"/>
      <c r="G684" s="173"/>
      <c r="H684" s="174"/>
      <c r="I684" s="175"/>
      <c r="J684" s="422">
        <f t="shared" si="57"/>
        <v>0</v>
      </c>
      <c r="K684" s="423"/>
      <c r="L684" s="424">
        <f t="shared" si="56"/>
        <v>0</v>
      </c>
      <c r="M684" s="425"/>
      <c r="N684" s="425"/>
      <c r="O684" s="175"/>
      <c r="P684" s="427">
        <f t="shared" si="59"/>
        <v>0</v>
      </c>
      <c r="Q684" s="423"/>
      <c r="R684" s="424">
        <f t="shared" si="58"/>
        <v>0</v>
      </c>
      <c r="S684" s="425"/>
      <c r="T684" s="425"/>
    </row>
    <row r="685" spans="1:20" ht="15.95" customHeight="1" x14ac:dyDescent="0.15">
      <c r="A685" s="176"/>
      <c r="B685" s="177"/>
      <c r="C685" s="178"/>
      <c r="D685" s="178"/>
      <c r="E685" s="178"/>
      <c r="F685" s="179"/>
      <c r="G685" s="180"/>
      <c r="H685" s="181"/>
      <c r="I685" s="182"/>
      <c r="J685" s="434">
        <f t="shared" si="57"/>
        <v>0</v>
      </c>
      <c r="K685" s="435"/>
      <c r="L685" s="418">
        <f t="shared" si="56"/>
        <v>0</v>
      </c>
      <c r="M685" s="419"/>
      <c r="N685" s="419"/>
      <c r="O685" s="182"/>
      <c r="P685" s="421">
        <f t="shared" si="59"/>
        <v>0</v>
      </c>
      <c r="Q685" s="417"/>
      <c r="R685" s="418">
        <f t="shared" si="58"/>
        <v>0</v>
      </c>
      <c r="S685" s="419"/>
      <c r="T685" s="419"/>
    </row>
    <row r="686" spans="1:20" ht="15.95" customHeight="1" x14ac:dyDescent="0.15">
      <c r="A686" s="162"/>
      <c r="B686" s="163"/>
      <c r="C686" s="164"/>
      <c r="D686" s="164"/>
      <c r="E686" s="164"/>
      <c r="F686" s="165"/>
      <c r="G686" s="166"/>
      <c r="H686" s="167"/>
      <c r="I686" s="168"/>
      <c r="J686" s="397">
        <f t="shared" si="57"/>
        <v>0</v>
      </c>
      <c r="K686" s="398"/>
      <c r="L686" s="399">
        <f t="shared" si="56"/>
        <v>0</v>
      </c>
      <c r="M686" s="400"/>
      <c r="N686" s="400"/>
      <c r="O686" s="168"/>
      <c r="P686" s="402">
        <f t="shared" si="59"/>
        <v>0</v>
      </c>
      <c r="Q686" s="398"/>
      <c r="R686" s="399">
        <f t="shared" si="58"/>
        <v>0</v>
      </c>
      <c r="S686" s="400"/>
      <c r="T686" s="400"/>
    </row>
    <row r="687" spans="1:20" ht="15.95" customHeight="1" x14ac:dyDescent="0.15">
      <c r="A687" s="162"/>
      <c r="B687" s="163"/>
      <c r="C687" s="164"/>
      <c r="D687" s="164"/>
      <c r="E687" s="164"/>
      <c r="F687" s="165"/>
      <c r="G687" s="166"/>
      <c r="H687" s="167"/>
      <c r="I687" s="168"/>
      <c r="J687" s="397">
        <f t="shared" si="57"/>
        <v>0</v>
      </c>
      <c r="K687" s="398"/>
      <c r="L687" s="399">
        <f t="shared" si="56"/>
        <v>0</v>
      </c>
      <c r="M687" s="400"/>
      <c r="N687" s="400"/>
      <c r="O687" s="168"/>
      <c r="P687" s="402">
        <f t="shared" si="59"/>
        <v>0</v>
      </c>
      <c r="Q687" s="398"/>
      <c r="R687" s="399">
        <f t="shared" si="58"/>
        <v>0</v>
      </c>
      <c r="S687" s="400"/>
      <c r="T687" s="400"/>
    </row>
    <row r="688" spans="1:20" ht="15.95" customHeight="1" x14ac:dyDescent="0.15">
      <c r="A688" s="162"/>
      <c r="B688" s="163"/>
      <c r="C688" s="164"/>
      <c r="D688" s="164"/>
      <c r="E688" s="164"/>
      <c r="F688" s="165"/>
      <c r="G688" s="166"/>
      <c r="H688" s="167"/>
      <c r="I688" s="168"/>
      <c r="J688" s="397">
        <f t="shared" si="57"/>
        <v>0</v>
      </c>
      <c r="K688" s="398"/>
      <c r="L688" s="399">
        <f t="shared" si="56"/>
        <v>0</v>
      </c>
      <c r="M688" s="400"/>
      <c r="N688" s="400"/>
      <c r="O688" s="168"/>
      <c r="P688" s="402">
        <f t="shared" si="59"/>
        <v>0</v>
      </c>
      <c r="Q688" s="398"/>
      <c r="R688" s="399">
        <f t="shared" si="58"/>
        <v>0</v>
      </c>
      <c r="S688" s="400"/>
      <c r="T688" s="400"/>
    </row>
    <row r="689" spans="1:20" ht="15.95" customHeight="1" x14ac:dyDescent="0.15">
      <c r="A689" s="169"/>
      <c r="B689" s="170"/>
      <c r="C689" s="171"/>
      <c r="D689" s="171"/>
      <c r="E689" s="171"/>
      <c r="F689" s="172"/>
      <c r="G689" s="173"/>
      <c r="H689" s="174"/>
      <c r="I689" s="175"/>
      <c r="J689" s="422">
        <f t="shared" si="57"/>
        <v>0</v>
      </c>
      <c r="K689" s="423"/>
      <c r="L689" s="424">
        <f t="shared" si="56"/>
        <v>0</v>
      </c>
      <c r="M689" s="425"/>
      <c r="N689" s="425"/>
      <c r="O689" s="175"/>
      <c r="P689" s="427">
        <f t="shared" si="59"/>
        <v>0</v>
      </c>
      <c r="Q689" s="423"/>
      <c r="R689" s="424">
        <f t="shared" si="58"/>
        <v>0</v>
      </c>
      <c r="S689" s="425"/>
      <c r="T689" s="425"/>
    </row>
    <row r="690" spans="1:20" ht="15.95" customHeight="1" x14ac:dyDescent="0.15">
      <c r="A690" s="176"/>
      <c r="B690" s="177"/>
      <c r="C690" s="178"/>
      <c r="D690" s="178"/>
      <c r="E690" s="178"/>
      <c r="F690" s="179"/>
      <c r="G690" s="180"/>
      <c r="H690" s="181"/>
      <c r="I690" s="182"/>
      <c r="J690" s="434">
        <f t="shared" si="57"/>
        <v>0</v>
      </c>
      <c r="K690" s="435"/>
      <c r="L690" s="418">
        <f t="shared" si="56"/>
        <v>0</v>
      </c>
      <c r="M690" s="419"/>
      <c r="N690" s="419"/>
      <c r="O690" s="182"/>
      <c r="P690" s="421">
        <f t="shared" si="59"/>
        <v>0</v>
      </c>
      <c r="Q690" s="417"/>
      <c r="R690" s="418">
        <f t="shared" si="58"/>
        <v>0</v>
      </c>
      <c r="S690" s="419"/>
      <c r="T690" s="419"/>
    </row>
    <row r="691" spans="1:20" ht="15.95" customHeight="1" x14ac:dyDescent="0.15">
      <c r="A691" s="162"/>
      <c r="B691" s="163"/>
      <c r="C691" s="164"/>
      <c r="D691" s="164"/>
      <c r="E691" s="164"/>
      <c r="F691" s="165"/>
      <c r="G691" s="166"/>
      <c r="H691" s="167"/>
      <c r="I691" s="168"/>
      <c r="J691" s="397">
        <f t="shared" si="57"/>
        <v>0</v>
      </c>
      <c r="K691" s="398"/>
      <c r="L691" s="399">
        <f t="shared" si="56"/>
        <v>0</v>
      </c>
      <c r="M691" s="400"/>
      <c r="N691" s="400"/>
      <c r="O691" s="168"/>
      <c r="P691" s="402">
        <f t="shared" si="59"/>
        <v>0</v>
      </c>
      <c r="Q691" s="398"/>
      <c r="R691" s="399">
        <f t="shared" si="58"/>
        <v>0</v>
      </c>
      <c r="S691" s="400"/>
      <c r="T691" s="400"/>
    </row>
    <row r="692" spans="1:20" ht="15.95" customHeight="1" x14ac:dyDescent="0.15">
      <c r="A692" s="162"/>
      <c r="B692" s="163"/>
      <c r="C692" s="164"/>
      <c r="D692" s="164"/>
      <c r="E692" s="164"/>
      <c r="F692" s="165"/>
      <c r="G692" s="166"/>
      <c r="H692" s="167"/>
      <c r="I692" s="168"/>
      <c r="J692" s="397">
        <f t="shared" si="57"/>
        <v>0</v>
      </c>
      <c r="K692" s="398"/>
      <c r="L692" s="399">
        <f t="shared" si="56"/>
        <v>0</v>
      </c>
      <c r="M692" s="400"/>
      <c r="N692" s="400"/>
      <c r="O692" s="168"/>
      <c r="P692" s="402">
        <f t="shared" si="59"/>
        <v>0</v>
      </c>
      <c r="Q692" s="398"/>
      <c r="R692" s="399">
        <f t="shared" si="58"/>
        <v>0</v>
      </c>
      <c r="S692" s="400"/>
      <c r="T692" s="400"/>
    </row>
    <row r="693" spans="1:20" ht="15.95" customHeight="1" x14ac:dyDescent="0.15">
      <c r="A693" s="162"/>
      <c r="B693" s="163"/>
      <c r="C693" s="164"/>
      <c r="D693" s="164"/>
      <c r="E693" s="164"/>
      <c r="F693" s="165"/>
      <c r="G693" s="166"/>
      <c r="H693" s="167"/>
      <c r="I693" s="168"/>
      <c r="J693" s="397">
        <f t="shared" si="57"/>
        <v>0</v>
      </c>
      <c r="K693" s="398"/>
      <c r="L693" s="399">
        <f t="shared" si="56"/>
        <v>0</v>
      </c>
      <c r="M693" s="400"/>
      <c r="N693" s="400"/>
      <c r="O693" s="168"/>
      <c r="P693" s="402">
        <f t="shared" si="59"/>
        <v>0</v>
      </c>
      <c r="Q693" s="398"/>
      <c r="R693" s="399">
        <f t="shared" si="58"/>
        <v>0</v>
      </c>
      <c r="S693" s="400"/>
      <c r="T693" s="400"/>
    </row>
    <row r="694" spans="1:20" ht="15.95" customHeight="1" x14ac:dyDescent="0.15">
      <c r="A694" s="169"/>
      <c r="B694" s="170"/>
      <c r="C694" s="171"/>
      <c r="D694" s="171"/>
      <c r="E694" s="171"/>
      <c r="F694" s="172"/>
      <c r="G694" s="173"/>
      <c r="H694" s="174"/>
      <c r="I694" s="175"/>
      <c r="J694" s="422">
        <f t="shared" si="57"/>
        <v>0</v>
      </c>
      <c r="K694" s="423"/>
      <c r="L694" s="424">
        <f t="shared" si="56"/>
        <v>0</v>
      </c>
      <c r="M694" s="425"/>
      <c r="N694" s="425"/>
      <c r="O694" s="175"/>
      <c r="P694" s="427">
        <f t="shared" si="59"/>
        <v>0</v>
      </c>
      <c r="Q694" s="423"/>
      <c r="R694" s="424">
        <f t="shared" si="58"/>
        <v>0</v>
      </c>
      <c r="S694" s="425"/>
      <c r="T694" s="425"/>
    </row>
    <row r="695" spans="1:20" ht="15.95" customHeight="1" x14ac:dyDescent="0.15">
      <c r="A695" s="176"/>
      <c r="B695" s="177"/>
      <c r="C695" s="178"/>
      <c r="D695" s="178"/>
      <c r="E695" s="178"/>
      <c r="F695" s="179"/>
      <c r="G695" s="180"/>
      <c r="H695" s="181"/>
      <c r="I695" s="182"/>
      <c r="J695" s="434">
        <f t="shared" si="57"/>
        <v>0</v>
      </c>
      <c r="K695" s="435"/>
      <c r="L695" s="418">
        <f t="shared" si="56"/>
        <v>0</v>
      </c>
      <c r="M695" s="419"/>
      <c r="N695" s="419"/>
      <c r="O695" s="182"/>
      <c r="P695" s="421">
        <f t="shared" si="59"/>
        <v>0</v>
      </c>
      <c r="Q695" s="417"/>
      <c r="R695" s="418">
        <f t="shared" si="58"/>
        <v>0</v>
      </c>
      <c r="S695" s="419"/>
      <c r="T695" s="419"/>
    </row>
    <row r="696" spans="1:20" ht="15.95" customHeight="1" x14ac:dyDescent="0.15">
      <c r="A696" s="162"/>
      <c r="B696" s="163"/>
      <c r="C696" s="164"/>
      <c r="D696" s="164"/>
      <c r="E696" s="164"/>
      <c r="F696" s="165"/>
      <c r="G696" s="166"/>
      <c r="H696" s="167"/>
      <c r="I696" s="168"/>
      <c r="J696" s="397">
        <f t="shared" si="57"/>
        <v>0</v>
      </c>
      <c r="K696" s="398"/>
      <c r="L696" s="399">
        <f t="shared" si="56"/>
        <v>0</v>
      </c>
      <c r="M696" s="400"/>
      <c r="N696" s="400"/>
      <c r="O696" s="168"/>
      <c r="P696" s="402">
        <f t="shared" si="59"/>
        <v>0</v>
      </c>
      <c r="Q696" s="398"/>
      <c r="R696" s="399">
        <f t="shared" si="58"/>
        <v>0</v>
      </c>
      <c r="S696" s="400"/>
      <c r="T696" s="400"/>
    </row>
    <row r="697" spans="1:20" ht="15.95" customHeight="1" x14ac:dyDescent="0.15">
      <c r="A697" s="162"/>
      <c r="B697" s="163"/>
      <c r="C697" s="164"/>
      <c r="D697" s="164"/>
      <c r="E697" s="164"/>
      <c r="F697" s="165"/>
      <c r="G697" s="166"/>
      <c r="H697" s="167"/>
      <c r="I697" s="168"/>
      <c r="J697" s="397">
        <f t="shared" si="57"/>
        <v>0</v>
      </c>
      <c r="K697" s="398"/>
      <c r="L697" s="399">
        <f t="shared" si="56"/>
        <v>0</v>
      </c>
      <c r="M697" s="400"/>
      <c r="N697" s="400"/>
      <c r="O697" s="168"/>
      <c r="P697" s="402">
        <f t="shared" si="59"/>
        <v>0</v>
      </c>
      <c r="Q697" s="398"/>
      <c r="R697" s="399">
        <f t="shared" si="58"/>
        <v>0</v>
      </c>
      <c r="S697" s="400"/>
      <c r="T697" s="400"/>
    </row>
    <row r="698" spans="1:20" ht="15.95" customHeight="1" x14ac:dyDescent="0.15">
      <c r="A698" s="162"/>
      <c r="B698" s="163"/>
      <c r="C698" s="164"/>
      <c r="D698" s="164"/>
      <c r="E698" s="164"/>
      <c r="F698" s="165"/>
      <c r="G698" s="166"/>
      <c r="H698" s="167"/>
      <c r="I698" s="168"/>
      <c r="J698" s="397">
        <f t="shared" si="57"/>
        <v>0</v>
      </c>
      <c r="K698" s="398"/>
      <c r="L698" s="399">
        <f t="shared" si="56"/>
        <v>0</v>
      </c>
      <c r="M698" s="400"/>
      <c r="N698" s="400"/>
      <c r="O698" s="168"/>
      <c r="P698" s="402">
        <f t="shared" si="59"/>
        <v>0</v>
      </c>
      <c r="Q698" s="398"/>
      <c r="R698" s="399">
        <f t="shared" si="58"/>
        <v>0</v>
      </c>
      <c r="S698" s="400"/>
      <c r="T698" s="400"/>
    </row>
    <row r="699" spans="1:20" ht="15.95" customHeight="1" x14ac:dyDescent="0.15">
      <c r="A699" s="169"/>
      <c r="B699" s="170"/>
      <c r="C699" s="171"/>
      <c r="D699" s="171"/>
      <c r="E699" s="171"/>
      <c r="F699" s="172"/>
      <c r="G699" s="173"/>
      <c r="H699" s="174"/>
      <c r="I699" s="175"/>
      <c r="J699" s="422">
        <f t="shared" si="57"/>
        <v>0</v>
      </c>
      <c r="K699" s="423"/>
      <c r="L699" s="424">
        <f t="shared" si="56"/>
        <v>0</v>
      </c>
      <c r="M699" s="425"/>
      <c r="N699" s="425"/>
      <c r="O699" s="175"/>
      <c r="P699" s="427">
        <f t="shared" si="59"/>
        <v>0</v>
      </c>
      <c r="Q699" s="423"/>
      <c r="R699" s="424">
        <f t="shared" si="58"/>
        <v>0</v>
      </c>
      <c r="S699" s="425"/>
      <c r="T699" s="425"/>
    </row>
    <row r="700" spans="1:20" ht="15.95" customHeight="1" x14ac:dyDescent="0.15">
      <c r="A700" s="176"/>
      <c r="B700" s="177"/>
      <c r="C700" s="178"/>
      <c r="D700" s="178"/>
      <c r="E700" s="178"/>
      <c r="F700" s="179"/>
      <c r="G700" s="180"/>
      <c r="H700" s="181"/>
      <c r="I700" s="182"/>
      <c r="J700" s="434">
        <f t="shared" si="57"/>
        <v>0</v>
      </c>
      <c r="K700" s="435"/>
      <c r="L700" s="418">
        <f t="shared" si="56"/>
        <v>0</v>
      </c>
      <c r="M700" s="419"/>
      <c r="N700" s="419"/>
      <c r="O700" s="182"/>
      <c r="P700" s="421">
        <f t="shared" si="59"/>
        <v>0</v>
      </c>
      <c r="Q700" s="417"/>
      <c r="R700" s="418">
        <f t="shared" si="58"/>
        <v>0</v>
      </c>
      <c r="S700" s="419"/>
      <c r="T700" s="419"/>
    </row>
    <row r="701" spans="1:20" ht="15.95" customHeight="1" x14ac:dyDescent="0.15">
      <c r="A701" s="162"/>
      <c r="B701" s="163"/>
      <c r="C701" s="164"/>
      <c r="D701" s="164"/>
      <c r="E701" s="164"/>
      <c r="F701" s="165"/>
      <c r="G701" s="166"/>
      <c r="H701" s="167"/>
      <c r="I701" s="168"/>
      <c r="J701" s="397">
        <f t="shared" si="57"/>
        <v>0</v>
      </c>
      <c r="K701" s="398"/>
      <c r="L701" s="399">
        <f t="shared" si="56"/>
        <v>0</v>
      </c>
      <c r="M701" s="400"/>
      <c r="N701" s="400"/>
      <c r="O701" s="168"/>
      <c r="P701" s="402">
        <f t="shared" si="59"/>
        <v>0</v>
      </c>
      <c r="Q701" s="398"/>
      <c r="R701" s="399">
        <f t="shared" si="58"/>
        <v>0</v>
      </c>
      <c r="S701" s="400"/>
      <c r="T701" s="400"/>
    </row>
    <row r="702" spans="1:20" ht="15.95" customHeight="1" x14ac:dyDescent="0.15">
      <c r="A702" s="162"/>
      <c r="B702" s="163"/>
      <c r="C702" s="164"/>
      <c r="D702" s="164"/>
      <c r="E702" s="164"/>
      <c r="F702" s="165"/>
      <c r="G702" s="166"/>
      <c r="H702" s="167"/>
      <c r="I702" s="168"/>
      <c r="J702" s="397">
        <f t="shared" si="57"/>
        <v>0</v>
      </c>
      <c r="K702" s="398"/>
      <c r="L702" s="399">
        <f t="shared" si="56"/>
        <v>0</v>
      </c>
      <c r="M702" s="400"/>
      <c r="N702" s="400"/>
      <c r="O702" s="168"/>
      <c r="P702" s="402">
        <f t="shared" si="59"/>
        <v>0</v>
      </c>
      <c r="Q702" s="398"/>
      <c r="R702" s="399">
        <f t="shared" si="58"/>
        <v>0</v>
      </c>
      <c r="S702" s="400"/>
      <c r="T702" s="400"/>
    </row>
    <row r="703" spans="1:20" ht="15.95" customHeight="1" x14ac:dyDescent="0.15">
      <c r="A703" s="162"/>
      <c r="B703" s="163"/>
      <c r="C703" s="164"/>
      <c r="D703" s="164"/>
      <c r="E703" s="164"/>
      <c r="F703" s="165"/>
      <c r="G703" s="166"/>
      <c r="H703" s="167"/>
      <c r="I703" s="168"/>
      <c r="J703" s="397">
        <f t="shared" si="57"/>
        <v>0</v>
      </c>
      <c r="K703" s="398"/>
      <c r="L703" s="399">
        <f t="shared" si="56"/>
        <v>0</v>
      </c>
      <c r="M703" s="400"/>
      <c r="N703" s="400"/>
      <c r="O703" s="168"/>
      <c r="P703" s="402">
        <f t="shared" si="59"/>
        <v>0</v>
      </c>
      <c r="Q703" s="398"/>
      <c r="R703" s="399">
        <f t="shared" si="58"/>
        <v>0</v>
      </c>
      <c r="S703" s="400"/>
      <c r="T703" s="400"/>
    </row>
    <row r="704" spans="1:20" ht="15.95" customHeight="1" x14ac:dyDescent="0.15">
      <c r="A704" s="169"/>
      <c r="B704" s="170"/>
      <c r="C704" s="171"/>
      <c r="D704" s="171"/>
      <c r="E704" s="171"/>
      <c r="F704" s="172"/>
      <c r="G704" s="173"/>
      <c r="H704" s="174"/>
      <c r="I704" s="175"/>
      <c r="J704" s="422">
        <f t="shared" si="57"/>
        <v>0</v>
      </c>
      <c r="K704" s="423"/>
      <c r="L704" s="424">
        <f t="shared" si="56"/>
        <v>0</v>
      </c>
      <c r="M704" s="425"/>
      <c r="N704" s="425"/>
      <c r="O704" s="175"/>
      <c r="P704" s="427">
        <f t="shared" si="59"/>
        <v>0</v>
      </c>
      <c r="Q704" s="423"/>
      <c r="R704" s="424">
        <f t="shared" si="58"/>
        <v>0</v>
      </c>
      <c r="S704" s="425"/>
      <c r="T704" s="425"/>
    </row>
    <row r="705" spans="1:20" ht="15.95" customHeight="1" x14ac:dyDescent="0.15">
      <c r="A705" s="176"/>
      <c r="B705" s="177"/>
      <c r="C705" s="178"/>
      <c r="D705" s="178"/>
      <c r="E705" s="178"/>
      <c r="F705" s="179"/>
      <c r="G705" s="180"/>
      <c r="H705" s="181"/>
      <c r="I705" s="182"/>
      <c r="J705" s="434">
        <f t="shared" si="57"/>
        <v>0</v>
      </c>
      <c r="K705" s="435"/>
      <c r="L705" s="418">
        <f t="shared" si="56"/>
        <v>0</v>
      </c>
      <c r="M705" s="419"/>
      <c r="N705" s="419"/>
      <c r="O705" s="182"/>
      <c r="P705" s="421">
        <f t="shared" si="59"/>
        <v>0</v>
      </c>
      <c r="Q705" s="417"/>
      <c r="R705" s="418">
        <f t="shared" si="58"/>
        <v>0</v>
      </c>
      <c r="S705" s="419"/>
      <c r="T705" s="419"/>
    </row>
    <row r="706" spans="1:20" ht="15.95" customHeight="1" x14ac:dyDescent="0.15">
      <c r="A706" s="162"/>
      <c r="B706" s="163"/>
      <c r="C706" s="164"/>
      <c r="D706" s="164"/>
      <c r="E706" s="164"/>
      <c r="F706" s="165"/>
      <c r="G706" s="166"/>
      <c r="H706" s="167"/>
      <c r="I706" s="168"/>
      <c r="J706" s="397">
        <f t="shared" si="57"/>
        <v>0</v>
      </c>
      <c r="K706" s="398"/>
      <c r="L706" s="399">
        <f t="shared" si="56"/>
        <v>0</v>
      </c>
      <c r="M706" s="400"/>
      <c r="N706" s="400"/>
      <c r="O706" s="168"/>
      <c r="P706" s="402">
        <f t="shared" si="59"/>
        <v>0</v>
      </c>
      <c r="Q706" s="398"/>
      <c r="R706" s="399">
        <f t="shared" si="58"/>
        <v>0</v>
      </c>
      <c r="S706" s="400"/>
      <c r="T706" s="400"/>
    </row>
    <row r="707" spans="1:20" ht="15.95" customHeight="1" x14ac:dyDescent="0.15">
      <c r="A707" s="162"/>
      <c r="B707" s="163"/>
      <c r="C707" s="164"/>
      <c r="D707" s="164"/>
      <c r="E707" s="164"/>
      <c r="F707" s="165"/>
      <c r="G707" s="166"/>
      <c r="H707" s="167"/>
      <c r="I707" s="168"/>
      <c r="J707" s="397">
        <f t="shared" si="57"/>
        <v>0</v>
      </c>
      <c r="K707" s="398"/>
      <c r="L707" s="399">
        <f t="shared" si="56"/>
        <v>0</v>
      </c>
      <c r="M707" s="400"/>
      <c r="N707" s="400"/>
      <c r="O707" s="168"/>
      <c r="P707" s="402">
        <f t="shared" si="59"/>
        <v>0</v>
      </c>
      <c r="Q707" s="398"/>
      <c r="R707" s="399">
        <f t="shared" si="58"/>
        <v>0</v>
      </c>
      <c r="S707" s="400"/>
      <c r="T707" s="400"/>
    </row>
    <row r="708" spans="1:20" ht="15.95" customHeight="1" x14ac:dyDescent="0.15">
      <c r="A708" s="162"/>
      <c r="B708" s="163"/>
      <c r="C708" s="164"/>
      <c r="D708" s="164"/>
      <c r="E708" s="164"/>
      <c r="F708" s="165"/>
      <c r="G708" s="166"/>
      <c r="H708" s="167"/>
      <c r="I708" s="168"/>
      <c r="J708" s="397">
        <f t="shared" si="57"/>
        <v>0</v>
      </c>
      <c r="K708" s="398"/>
      <c r="L708" s="399">
        <f t="shared" si="56"/>
        <v>0</v>
      </c>
      <c r="M708" s="400"/>
      <c r="N708" s="400"/>
      <c r="O708" s="168"/>
      <c r="P708" s="402">
        <f t="shared" si="59"/>
        <v>0</v>
      </c>
      <c r="Q708" s="398"/>
      <c r="R708" s="399">
        <f t="shared" si="58"/>
        <v>0</v>
      </c>
      <c r="S708" s="400"/>
      <c r="T708" s="400"/>
    </row>
    <row r="709" spans="1:20" ht="15.95" customHeight="1" x14ac:dyDescent="0.15">
      <c r="A709" s="169"/>
      <c r="B709" s="170"/>
      <c r="C709" s="171"/>
      <c r="D709" s="171"/>
      <c r="E709" s="171"/>
      <c r="F709" s="172"/>
      <c r="G709" s="173"/>
      <c r="H709" s="174"/>
      <c r="I709" s="175"/>
      <c r="J709" s="422">
        <f t="shared" si="57"/>
        <v>0</v>
      </c>
      <c r="K709" s="423"/>
      <c r="L709" s="424">
        <f t="shared" si="56"/>
        <v>0</v>
      </c>
      <c r="M709" s="425"/>
      <c r="N709" s="425"/>
      <c r="O709" s="175"/>
      <c r="P709" s="427">
        <f t="shared" si="59"/>
        <v>0</v>
      </c>
      <c r="Q709" s="423"/>
      <c r="R709" s="424">
        <f t="shared" si="58"/>
        <v>0</v>
      </c>
      <c r="S709" s="425"/>
      <c r="T709" s="425"/>
    </row>
    <row r="710" spans="1:20" ht="15.95" customHeight="1" x14ac:dyDescent="0.15">
      <c r="A710" s="176"/>
      <c r="B710" s="177"/>
      <c r="C710" s="178"/>
      <c r="D710" s="178"/>
      <c r="E710" s="178"/>
      <c r="F710" s="179"/>
      <c r="G710" s="180"/>
      <c r="H710" s="181"/>
      <c r="I710" s="182"/>
      <c r="J710" s="434">
        <f t="shared" si="57"/>
        <v>0</v>
      </c>
      <c r="K710" s="435"/>
      <c r="L710" s="418">
        <f t="shared" si="56"/>
        <v>0</v>
      </c>
      <c r="M710" s="419"/>
      <c r="N710" s="419"/>
      <c r="O710" s="182"/>
      <c r="P710" s="421">
        <f t="shared" si="59"/>
        <v>0</v>
      </c>
      <c r="Q710" s="417"/>
      <c r="R710" s="418">
        <f t="shared" si="58"/>
        <v>0</v>
      </c>
      <c r="S710" s="419"/>
      <c r="T710" s="419"/>
    </row>
    <row r="711" spans="1:20" ht="15.95" customHeight="1" x14ac:dyDescent="0.15">
      <c r="A711" s="162"/>
      <c r="B711" s="163"/>
      <c r="C711" s="164"/>
      <c r="D711" s="164"/>
      <c r="E711" s="164"/>
      <c r="F711" s="165"/>
      <c r="G711" s="166"/>
      <c r="H711" s="167"/>
      <c r="I711" s="168"/>
      <c r="J711" s="397">
        <f t="shared" si="57"/>
        <v>0</v>
      </c>
      <c r="K711" s="398"/>
      <c r="L711" s="399">
        <f t="shared" si="56"/>
        <v>0</v>
      </c>
      <c r="M711" s="400"/>
      <c r="N711" s="400"/>
      <c r="O711" s="168"/>
      <c r="P711" s="402">
        <f t="shared" si="59"/>
        <v>0</v>
      </c>
      <c r="Q711" s="398"/>
      <c r="R711" s="399">
        <f t="shared" si="58"/>
        <v>0</v>
      </c>
      <c r="S711" s="400"/>
      <c r="T711" s="400"/>
    </row>
    <row r="712" spans="1:20" ht="15.95" customHeight="1" x14ac:dyDescent="0.15">
      <c r="A712" s="162"/>
      <c r="B712" s="163"/>
      <c r="C712" s="164"/>
      <c r="D712" s="164"/>
      <c r="E712" s="164"/>
      <c r="F712" s="165"/>
      <c r="G712" s="166"/>
      <c r="H712" s="167"/>
      <c r="I712" s="168"/>
      <c r="J712" s="397">
        <f t="shared" si="57"/>
        <v>0</v>
      </c>
      <c r="K712" s="398"/>
      <c r="L712" s="399">
        <f t="shared" si="56"/>
        <v>0</v>
      </c>
      <c r="M712" s="400"/>
      <c r="N712" s="400"/>
      <c r="O712" s="168"/>
      <c r="P712" s="402">
        <f t="shared" si="59"/>
        <v>0</v>
      </c>
      <c r="Q712" s="398"/>
      <c r="R712" s="399">
        <f t="shared" si="58"/>
        <v>0</v>
      </c>
      <c r="S712" s="400"/>
      <c r="T712" s="400"/>
    </row>
    <row r="713" spans="1:20" ht="15.95" customHeight="1" x14ac:dyDescent="0.15">
      <c r="A713" s="162"/>
      <c r="B713" s="163"/>
      <c r="C713" s="164"/>
      <c r="D713" s="164"/>
      <c r="E713" s="164"/>
      <c r="F713" s="165"/>
      <c r="G713" s="166"/>
      <c r="H713" s="167"/>
      <c r="I713" s="168"/>
      <c r="J713" s="397">
        <f t="shared" si="57"/>
        <v>0</v>
      </c>
      <c r="K713" s="398"/>
      <c r="L713" s="399">
        <f t="shared" si="56"/>
        <v>0</v>
      </c>
      <c r="M713" s="400"/>
      <c r="N713" s="400"/>
      <c r="O713" s="168"/>
      <c r="P713" s="402">
        <f t="shared" si="59"/>
        <v>0</v>
      </c>
      <c r="Q713" s="398"/>
      <c r="R713" s="399">
        <f t="shared" si="58"/>
        <v>0</v>
      </c>
      <c r="S713" s="400"/>
      <c r="T713" s="400"/>
    </row>
    <row r="714" spans="1:20" ht="15.95" customHeight="1" x14ac:dyDescent="0.15">
      <c r="A714" s="169"/>
      <c r="B714" s="170"/>
      <c r="C714" s="171"/>
      <c r="D714" s="171"/>
      <c r="E714" s="171"/>
      <c r="F714" s="172"/>
      <c r="G714" s="173"/>
      <c r="H714" s="174"/>
      <c r="I714" s="175"/>
      <c r="J714" s="422">
        <f t="shared" si="57"/>
        <v>0</v>
      </c>
      <c r="K714" s="423"/>
      <c r="L714" s="424">
        <f t="shared" si="56"/>
        <v>0</v>
      </c>
      <c r="M714" s="425"/>
      <c r="N714" s="425"/>
      <c r="O714" s="175"/>
      <c r="P714" s="427">
        <f t="shared" si="59"/>
        <v>0</v>
      </c>
      <c r="Q714" s="423"/>
      <c r="R714" s="424">
        <f t="shared" si="58"/>
        <v>0</v>
      </c>
      <c r="S714" s="425"/>
      <c r="T714" s="425"/>
    </row>
    <row r="715" spans="1:20" ht="15.95" customHeight="1" x14ac:dyDescent="0.15">
      <c r="A715" s="176"/>
      <c r="B715" s="177"/>
      <c r="C715" s="178"/>
      <c r="D715" s="178"/>
      <c r="E715" s="178"/>
      <c r="F715" s="179"/>
      <c r="G715" s="180"/>
      <c r="H715" s="181"/>
      <c r="I715" s="182"/>
      <c r="J715" s="434">
        <f t="shared" si="57"/>
        <v>0</v>
      </c>
      <c r="K715" s="435"/>
      <c r="L715" s="418">
        <f t="shared" si="56"/>
        <v>0</v>
      </c>
      <c r="M715" s="419"/>
      <c r="N715" s="419"/>
      <c r="O715" s="182"/>
      <c r="P715" s="421">
        <f t="shared" si="59"/>
        <v>0</v>
      </c>
      <c r="Q715" s="417"/>
      <c r="R715" s="418">
        <f t="shared" si="58"/>
        <v>0</v>
      </c>
      <c r="S715" s="419"/>
      <c r="T715" s="419"/>
    </row>
    <row r="716" spans="1:20" ht="15.95" customHeight="1" x14ac:dyDescent="0.15">
      <c r="A716" s="162"/>
      <c r="B716" s="163"/>
      <c r="C716" s="164"/>
      <c r="D716" s="164"/>
      <c r="E716" s="164"/>
      <c r="F716" s="165"/>
      <c r="G716" s="166"/>
      <c r="H716" s="167"/>
      <c r="I716" s="168"/>
      <c r="J716" s="397">
        <f t="shared" si="57"/>
        <v>0</v>
      </c>
      <c r="K716" s="398"/>
      <c r="L716" s="399">
        <f t="shared" si="56"/>
        <v>0</v>
      </c>
      <c r="M716" s="400"/>
      <c r="N716" s="400"/>
      <c r="O716" s="168"/>
      <c r="P716" s="402">
        <f t="shared" si="59"/>
        <v>0</v>
      </c>
      <c r="Q716" s="398"/>
      <c r="R716" s="399">
        <f t="shared" si="58"/>
        <v>0</v>
      </c>
      <c r="S716" s="400"/>
      <c r="T716" s="400"/>
    </row>
    <row r="717" spans="1:20" ht="15.95" customHeight="1" x14ac:dyDescent="0.15">
      <c r="A717" s="162"/>
      <c r="B717" s="163"/>
      <c r="C717" s="164"/>
      <c r="D717" s="164"/>
      <c r="E717" s="164"/>
      <c r="F717" s="165"/>
      <c r="G717" s="166"/>
      <c r="H717" s="167"/>
      <c r="I717" s="168"/>
      <c r="J717" s="397">
        <f t="shared" si="57"/>
        <v>0</v>
      </c>
      <c r="K717" s="398"/>
      <c r="L717" s="399">
        <f t="shared" si="56"/>
        <v>0</v>
      </c>
      <c r="M717" s="400"/>
      <c r="N717" s="400"/>
      <c r="O717" s="168"/>
      <c r="P717" s="402">
        <f t="shared" si="59"/>
        <v>0</v>
      </c>
      <c r="Q717" s="398"/>
      <c r="R717" s="399">
        <f t="shared" si="58"/>
        <v>0</v>
      </c>
      <c r="S717" s="400"/>
      <c r="T717" s="400"/>
    </row>
    <row r="718" spans="1:20" ht="15.95" customHeight="1" x14ac:dyDescent="0.15">
      <c r="A718" s="162"/>
      <c r="B718" s="163"/>
      <c r="C718" s="164"/>
      <c r="D718" s="164"/>
      <c r="E718" s="164"/>
      <c r="F718" s="165"/>
      <c r="G718" s="166"/>
      <c r="H718" s="167"/>
      <c r="I718" s="168"/>
      <c r="J718" s="397">
        <f t="shared" si="57"/>
        <v>0</v>
      </c>
      <c r="K718" s="398"/>
      <c r="L718" s="399">
        <f t="shared" si="56"/>
        <v>0</v>
      </c>
      <c r="M718" s="400"/>
      <c r="N718" s="400"/>
      <c r="O718" s="168"/>
      <c r="P718" s="402">
        <f t="shared" si="59"/>
        <v>0</v>
      </c>
      <c r="Q718" s="398"/>
      <c r="R718" s="399">
        <f t="shared" si="58"/>
        <v>0</v>
      </c>
      <c r="S718" s="400"/>
      <c r="T718" s="400"/>
    </row>
    <row r="719" spans="1:20" ht="15.95" customHeight="1" thickBot="1" x14ac:dyDescent="0.2">
      <c r="A719" s="183"/>
      <c r="B719" s="184"/>
      <c r="C719" s="185"/>
      <c r="D719" s="185"/>
      <c r="E719" s="185"/>
      <c r="F719" s="196"/>
      <c r="G719" s="197"/>
      <c r="H719" s="186"/>
      <c r="I719" s="187"/>
      <c r="J719" s="428">
        <f t="shared" si="57"/>
        <v>0</v>
      </c>
      <c r="K719" s="429"/>
      <c r="L719" s="430">
        <f t="shared" si="56"/>
        <v>0</v>
      </c>
      <c r="M719" s="431"/>
      <c r="N719" s="431"/>
      <c r="O719" s="187"/>
      <c r="P719" s="433">
        <f t="shared" si="59"/>
        <v>0</v>
      </c>
      <c r="Q719" s="429"/>
      <c r="R719" s="430">
        <f t="shared" si="58"/>
        <v>0</v>
      </c>
      <c r="S719" s="431"/>
      <c r="T719" s="431"/>
    </row>
    <row r="720" spans="1:20" ht="15.95" customHeight="1" x14ac:dyDescent="0.15">
      <c r="J720" s="191">
        <v>15</v>
      </c>
    </row>
    <row r="721" spans="1:20" s="146" customFormat="1" ht="24" customHeight="1" thickBot="1" x14ac:dyDescent="0.3">
      <c r="B721" s="195"/>
      <c r="H721" s="192"/>
      <c r="I721" s="192"/>
      <c r="J721" s="148"/>
      <c r="L721" s="104"/>
      <c r="O721" s="192"/>
      <c r="P721" s="148"/>
      <c r="S721" s="193"/>
    </row>
    <row r="722" spans="1:20" ht="15.95" customHeight="1" thickTop="1" thickBot="1" x14ac:dyDescent="0.2">
      <c r="A722" s="152" t="s">
        <v>115</v>
      </c>
      <c r="B722" s="403" t="s">
        <v>118</v>
      </c>
      <c r="C722" s="404"/>
      <c r="D722" s="404"/>
      <c r="E722" s="404"/>
      <c r="F722" s="405"/>
      <c r="G722" s="153" t="s">
        <v>78</v>
      </c>
      <c r="H722" s="154" t="s">
        <v>79</v>
      </c>
      <c r="I722" s="154"/>
      <c r="J722" s="406" t="s">
        <v>80</v>
      </c>
      <c r="K722" s="407"/>
      <c r="L722" s="406" t="s">
        <v>117</v>
      </c>
      <c r="M722" s="408"/>
      <c r="N722" s="408"/>
      <c r="O722" s="154"/>
      <c r="P722" s="409" t="s">
        <v>119</v>
      </c>
      <c r="Q722" s="407"/>
      <c r="R722" s="406" t="s">
        <v>120</v>
      </c>
      <c r="S722" s="408"/>
      <c r="T722" s="408"/>
    </row>
    <row r="723" spans="1:20" ht="15.95" customHeight="1" x14ac:dyDescent="0.15">
      <c r="A723" s="155"/>
      <c r="B723" s="156"/>
      <c r="C723" s="157"/>
      <c r="D723" s="157"/>
      <c r="E723" s="157"/>
      <c r="F723" s="158"/>
      <c r="G723" s="159"/>
      <c r="H723" s="160"/>
      <c r="I723" s="161"/>
      <c r="J723" s="410">
        <f>IF(G723=1,0,I723)</f>
        <v>0</v>
      </c>
      <c r="K723" s="411"/>
      <c r="L723" s="412">
        <f t="shared" ref="L723:L767" si="60">G723*I723</f>
        <v>0</v>
      </c>
      <c r="M723" s="413"/>
      <c r="N723" s="413"/>
      <c r="O723" s="161"/>
      <c r="P723" s="415">
        <f>IF(G723=1,0,O723)</f>
        <v>0</v>
      </c>
      <c r="Q723" s="411"/>
      <c r="R723" s="412">
        <f>G723*O723</f>
        <v>0</v>
      </c>
      <c r="S723" s="413"/>
      <c r="T723" s="413"/>
    </row>
    <row r="724" spans="1:20" ht="15.95" customHeight="1" x14ac:dyDescent="0.15">
      <c r="A724" s="162"/>
      <c r="B724" s="163"/>
      <c r="C724" s="164"/>
      <c r="D724" s="164"/>
      <c r="E724" s="164"/>
      <c r="F724" s="165"/>
      <c r="G724" s="166"/>
      <c r="H724" s="167"/>
      <c r="I724" s="168"/>
      <c r="J724" s="397">
        <f t="shared" ref="J724:J767" si="61">IF(G724=1,0,I724)</f>
        <v>0</v>
      </c>
      <c r="K724" s="398"/>
      <c r="L724" s="399">
        <f t="shared" si="60"/>
        <v>0</v>
      </c>
      <c r="M724" s="400"/>
      <c r="N724" s="400"/>
      <c r="O724" s="168"/>
      <c r="P724" s="402">
        <f>IF(G724=1,0,O724)</f>
        <v>0</v>
      </c>
      <c r="Q724" s="398"/>
      <c r="R724" s="399">
        <f t="shared" ref="R724:R767" si="62">G724*O724</f>
        <v>0</v>
      </c>
      <c r="S724" s="400"/>
      <c r="T724" s="400"/>
    </row>
    <row r="725" spans="1:20" ht="15.95" customHeight="1" x14ac:dyDescent="0.15">
      <c r="A725" s="162"/>
      <c r="B725" s="163"/>
      <c r="C725" s="164"/>
      <c r="D725" s="164"/>
      <c r="E725" s="164"/>
      <c r="F725" s="165"/>
      <c r="G725" s="166"/>
      <c r="H725" s="167"/>
      <c r="I725" s="168"/>
      <c r="J725" s="397">
        <f t="shared" si="61"/>
        <v>0</v>
      </c>
      <c r="K725" s="398"/>
      <c r="L725" s="399">
        <f t="shared" si="60"/>
        <v>0</v>
      </c>
      <c r="M725" s="400"/>
      <c r="N725" s="400"/>
      <c r="O725" s="168"/>
      <c r="P725" s="402">
        <f t="shared" ref="P725:P767" si="63">IF(G725=1,0,O725)</f>
        <v>0</v>
      </c>
      <c r="Q725" s="398"/>
      <c r="R725" s="399">
        <f t="shared" si="62"/>
        <v>0</v>
      </c>
      <c r="S725" s="400"/>
      <c r="T725" s="400"/>
    </row>
    <row r="726" spans="1:20" ht="15.95" customHeight="1" x14ac:dyDescent="0.15">
      <c r="A726" s="162"/>
      <c r="B726" s="163"/>
      <c r="C726" s="164"/>
      <c r="D726" s="164"/>
      <c r="E726" s="164"/>
      <c r="F726" s="165"/>
      <c r="G726" s="166"/>
      <c r="H726" s="167"/>
      <c r="I726" s="168"/>
      <c r="J726" s="397">
        <f t="shared" si="61"/>
        <v>0</v>
      </c>
      <c r="K726" s="398"/>
      <c r="L726" s="399">
        <f t="shared" si="60"/>
        <v>0</v>
      </c>
      <c r="M726" s="400"/>
      <c r="N726" s="400"/>
      <c r="O726" s="168"/>
      <c r="P726" s="402">
        <f t="shared" si="63"/>
        <v>0</v>
      </c>
      <c r="Q726" s="398"/>
      <c r="R726" s="399">
        <f t="shared" si="62"/>
        <v>0</v>
      </c>
      <c r="S726" s="400"/>
      <c r="T726" s="400"/>
    </row>
    <row r="727" spans="1:20" ht="15.95" customHeight="1" x14ac:dyDescent="0.15">
      <c r="A727" s="169"/>
      <c r="B727" s="170"/>
      <c r="C727" s="171"/>
      <c r="D727" s="171"/>
      <c r="E727" s="171"/>
      <c r="F727" s="172"/>
      <c r="G727" s="173"/>
      <c r="H727" s="174"/>
      <c r="I727" s="175"/>
      <c r="J727" s="422">
        <f t="shared" si="61"/>
        <v>0</v>
      </c>
      <c r="K727" s="423"/>
      <c r="L727" s="424">
        <f t="shared" si="60"/>
        <v>0</v>
      </c>
      <c r="M727" s="425"/>
      <c r="N727" s="425"/>
      <c r="O727" s="175"/>
      <c r="P727" s="427">
        <f t="shared" si="63"/>
        <v>0</v>
      </c>
      <c r="Q727" s="423"/>
      <c r="R727" s="424">
        <f t="shared" si="62"/>
        <v>0</v>
      </c>
      <c r="S727" s="425"/>
      <c r="T727" s="425"/>
    </row>
    <row r="728" spans="1:20" ht="15.95" customHeight="1" x14ac:dyDescent="0.15">
      <c r="A728" s="176"/>
      <c r="B728" s="177"/>
      <c r="C728" s="178"/>
      <c r="D728" s="178"/>
      <c r="E728" s="178"/>
      <c r="F728" s="179"/>
      <c r="G728" s="180"/>
      <c r="H728" s="181"/>
      <c r="I728" s="182"/>
      <c r="J728" s="434">
        <f t="shared" si="61"/>
        <v>0</v>
      </c>
      <c r="K728" s="435"/>
      <c r="L728" s="418">
        <f t="shared" si="60"/>
        <v>0</v>
      </c>
      <c r="M728" s="419"/>
      <c r="N728" s="419"/>
      <c r="O728" s="182"/>
      <c r="P728" s="421">
        <f t="shared" si="63"/>
        <v>0</v>
      </c>
      <c r="Q728" s="417"/>
      <c r="R728" s="418">
        <f t="shared" si="62"/>
        <v>0</v>
      </c>
      <c r="S728" s="419"/>
      <c r="T728" s="419"/>
    </row>
    <row r="729" spans="1:20" ht="15.95" customHeight="1" x14ac:dyDescent="0.15">
      <c r="A729" s="162"/>
      <c r="B729" s="163"/>
      <c r="C729" s="164"/>
      <c r="D729" s="164"/>
      <c r="E729" s="164"/>
      <c r="F729" s="165"/>
      <c r="G729" s="166"/>
      <c r="H729" s="167"/>
      <c r="I729" s="168"/>
      <c r="J729" s="397">
        <f t="shared" si="61"/>
        <v>0</v>
      </c>
      <c r="K729" s="398"/>
      <c r="L729" s="399">
        <f t="shared" si="60"/>
        <v>0</v>
      </c>
      <c r="M729" s="400"/>
      <c r="N729" s="400"/>
      <c r="O729" s="168"/>
      <c r="P729" s="402">
        <f t="shared" si="63"/>
        <v>0</v>
      </c>
      <c r="Q729" s="398"/>
      <c r="R729" s="399">
        <f t="shared" si="62"/>
        <v>0</v>
      </c>
      <c r="S729" s="400"/>
      <c r="T729" s="400"/>
    </row>
    <row r="730" spans="1:20" ht="15.95" customHeight="1" x14ac:dyDescent="0.15">
      <c r="A730" s="162"/>
      <c r="B730" s="163"/>
      <c r="C730" s="164"/>
      <c r="D730" s="164"/>
      <c r="E730" s="164"/>
      <c r="F730" s="165"/>
      <c r="G730" s="166"/>
      <c r="H730" s="167"/>
      <c r="I730" s="168"/>
      <c r="J730" s="397">
        <f t="shared" si="61"/>
        <v>0</v>
      </c>
      <c r="K730" s="398"/>
      <c r="L730" s="399">
        <f t="shared" si="60"/>
        <v>0</v>
      </c>
      <c r="M730" s="400"/>
      <c r="N730" s="400"/>
      <c r="O730" s="168"/>
      <c r="P730" s="402">
        <f t="shared" si="63"/>
        <v>0</v>
      </c>
      <c r="Q730" s="398"/>
      <c r="R730" s="399">
        <f t="shared" si="62"/>
        <v>0</v>
      </c>
      <c r="S730" s="400"/>
      <c r="T730" s="400"/>
    </row>
    <row r="731" spans="1:20" ht="15.95" customHeight="1" x14ac:dyDescent="0.15">
      <c r="A731" s="162"/>
      <c r="B731" s="163"/>
      <c r="C731" s="164"/>
      <c r="D731" s="164"/>
      <c r="E731" s="164"/>
      <c r="F731" s="165"/>
      <c r="G731" s="166"/>
      <c r="H731" s="167"/>
      <c r="I731" s="168"/>
      <c r="J731" s="397">
        <f t="shared" si="61"/>
        <v>0</v>
      </c>
      <c r="K731" s="398"/>
      <c r="L731" s="399">
        <f t="shared" si="60"/>
        <v>0</v>
      </c>
      <c r="M731" s="400"/>
      <c r="N731" s="400"/>
      <c r="O731" s="168"/>
      <c r="P731" s="402">
        <f t="shared" si="63"/>
        <v>0</v>
      </c>
      <c r="Q731" s="398"/>
      <c r="R731" s="399">
        <f t="shared" si="62"/>
        <v>0</v>
      </c>
      <c r="S731" s="400"/>
      <c r="T731" s="400"/>
    </row>
    <row r="732" spans="1:20" ht="15.95" customHeight="1" x14ac:dyDescent="0.15">
      <c r="A732" s="169"/>
      <c r="B732" s="170"/>
      <c r="C732" s="171"/>
      <c r="D732" s="171"/>
      <c r="E732" s="171"/>
      <c r="F732" s="172"/>
      <c r="G732" s="173"/>
      <c r="H732" s="174"/>
      <c r="I732" s="175"/>
      <c r="J732" s="422">
        <f t="shared" si="61"/>
        <v>0</v>
      </c>
      <c r="K732" s="423"/>
      <c r="L732" s="424">
        <f t="shared" si="60"/>
        <v>0</v>
      </c>
      <c r="M732" s="425"/>
      <c r="N732" s="425"/>
      <c r="O732" s="175"/>
      <c r="P732" s="427">
        <f t="shared" si="63"/>
        <v>0</v>
      </c>
      <c r="Q732" s="423"/>
      <c r="R732" s="424">
        <f t="shared" si="62"/>
        <v>0</v>
      </c>
      <c r="S732" s="425"/>
      <c r="T732" s="425"/>
    </row>
    <row r="733" spans="1:20" ht="15.95" customHeight="1" x14ac:dyDescent="0.15">
      <c r="A733" s="176"/>
      <c r="B733" s="177"/>
      <c r="C733" s="178"/>
      <c r="D733" s="178"/>
      <c r="E733" s="178"/>
      <c r="F733" s="179"/>
      <c r="G733" s="180"/>
      <c r="H733" s="181"/>
      <c r="I733" s="182"/>
      <c r="J733" s="434">
        <f t="shared" si="61"/>
        <v>0</v>
      </c>
      <c r="K733" s="435"/>
      <c r="L733" s="418">
        <f t="shared" si="60"/>
        <v>0</v>
      </c>
      <c r="M733" s="419"/>
      <c r="N733" s="419"/>
      <c r="O733" s="182"/>
      <c r="P733" s="421">
        <f t="shared" si="63"/>
        <v>0</v>
      </c>
      <c r="Q733" s="417"/>
      <c r="R733" s="418">
        <f t="shared" si="62"/>
        <v>0</v>
      </c>
      <c r="S733" s="419"/>
      <c r="T733" s="419"/>
    </row>
    <row r="734" spans="1:20" ht="15.95" customHeight="1" x14ac:dyDescent="0.15">
      <c r="A734" s="162"/>
      <c r="B734" s="163"/>
      <c r="C734" s="164"/>
      <c r="D734" s="164"/>
      <c r="E734" s="164"/>
      <c r="F734" s="165"/>
      <c r="G734" s="166"/>
      <c r="H734" s="167"/>
      <c r="I734" s="168"/>
      <c r="J734" s="397">
        <f t="shared" si="61"/>
        <v>0</v>
      </c>
      <c r="K734" s="398"/>
      <c r="L734" s="399">
        <f t="shared" si="60"/>
        <v>0</v>
      </c>
      <c r="M734" s="400"/>
      <c r="N734" s="400"/>
      <c r="O734" s="168"/>
      <c r="P734" s="402">
        <f t="shared" si="63"/>
        <v>0</v>
      </c>
      <c r="Q734" s="398"/>
      <c r="R734" s="399">
        <f t="shared" si="62"/>
        <v>0</v>
      </c>
      <c r="S734" s="400"/>
      <c r="T734" s="400"/>
    </row>
    <row r="735" spans="1:20" ht="15.95" customHeight="1" x14ac:dyDescent="0.15">
      <c r="A735" s="162"/>
      <c r="B735" s="163"/>
      <c r="C735" s="164"/>
      <c r="D735" s="164"/>
      <c r="E735" s="164"/>
      <c r="F735" s="165"/>
      <c r="G735" s="166"/>
      <c r="H735" s="167"/>
      <c r="I735" s="168"/>
      <c r="J735" s="397">
        <f t="shared" si="61"/>
        <v>0</v>
      </c>
      <c r="K735" s="398"/>
      <c r="L735" s="399">
        <f t="shared" si="60"/>
        <v>0</v>
      </c>
      <c r="M735" s="400"/>
      <c r="N735" s="400"/>
      <c r="O735" s="168"/>
      <c r="P735" s="402">
        <f t="shared" si="63"/>
        <v>0</v>
      </c>
      <c r="Q735" s="398"/>
      <c r="R735" s="399">
        <f t="shared" si="62"/>
        <v>0</v>
      </c>
      <c r="S735" s="400"/>
      <c r="T735" s="400"/>
    </row>
    <row r="736" spans="1:20" ht="15.95" customHeight="1" x14ac:dyDescent="0.15">
      <c r="A736" s="162"/>
      <c r="B736" s="163"/>
      <c r="C736" s="164"/>
      <c r="D736" s="164"/>
      <c r="E736" s="164"/>
      <c r="F736" s="165"/>
      <c r="G736" s="166"/>
      <c r="H736" s="167"/>
      <c r="I736" s="168"/>
      <c r="J736" s="397">
        <f t="shared" si="61"/>
        <v>0</v>
      </c>
      <c r="K736" s="398"/>
      <c r="L736" s="399">
        <f t="shared" si="60"/>
        <v>0</v>
      </c>
      <c r="M736" s="400"/>
      <c r="N736" s="400"/>
      <c r="O736" s="168"/>
      <c r="P736" s="402">
        <f t="shared" si="63"/>
        <v>0</v>
      </c>
      <c r="Q736" s="398"/>
      <c r="R736" s="399">
        <f t="shared" si="62"/>
        <v>0</v>
      </c>
      <c r="S736" s="400"/>
      <c r="T736" s="400"/>
    </row>
    <row r="737" spans="1:20" ht="15.95" customHeight="1" x14ac:dyDescent="0.15">
      <c r="A737" s="169"/>
      <c r="B737" s="170"/>
      <c r="C737" s="171"/>
      <c r="D737" s="171"/>
      <c r="E737" s="171"/>
      <c r="F737" s="172"/>
      <c r="G737" s="173"/>
      <c r="H737" s="174"/>
      <c r="I737" s="175"/>
      <c r="J737" s="422">
        <f t="shared" si="61"/>
        <v>0</v>
      </c>
      <c r="K737" s="423"/>
      <c r="L737" s="424">
        <f t="shared" si="60"/>
        <v>0</v>
      </c>
      <c r="M737" s="425"/>
      <c r="N737" s="425"/>
      <c r="O737" s="175"/>
      <c r="P737" s="427">
        <f t="shared" si="63"/>
        <v>0</v>
      </c>
      <c r="Q737" s="423"/>
      <c r="R737" s="424">
        <f t="shared" si="62"/>
        <v>0</v>
      </c>
      <c r="S737" s="425"/>
      <c r="T737" s="425"/>
    </row>
    <row r="738" spans="1:20" ht="15.95" customHeight="1" x14ac:dyDescent="0.15">
      <c r="A738" s="176"/>
      <c r="B738" s="177"/>
      <c r="C738" s="178"/>
      <c r="D738" s="178"/>
      <c r="E738" s="178"/>
      <c r="F738" s="179"/>
      <c r="G738" s="180"/>
      <c r="H738" s="181"/>
      <c r="I738" s="182"/>
      <c r="J738" s="434">
        <f t="shared" si="61"/>
        <v>0</v>
      </c>
      <c r="K738" s="435"/>
      <c r="L738" s="418">
        <f t="shared" si="60"/>
        <v>0</v>
      </c>
      <c r="M738" s="419"/>
      <c r="N738" s="419"/>
      <c r="O738" s="182"/>
      <c r="P738" s="421">
        <f>IF(G738=1,0,O738)</f>
        <v>0</v>
      </c>
      <c r="Q738" s="417"/>
      <c r="R738" s="418">
        <f>G738*O738</f>
        <v>0</v>
      </c>
      <c r="S738" s="419"/>
      <c r="T738" s="419"/>
    </row>
    <row r="739" spans="1:20" ht="15.95" customHeight="1" x14ac:dyDescent="0.15">
      <c r="A739" s="162"/>
      <c r="B739" s="163"/>
      <c r="C739" s="164"/>
      <c r="D739" s="164"/>
      <c r="E739" s="164"/>
      <c r="F739" s="165"/>
      <c r="G739" s="166"/>
      <c r="H739" s="167"/>
      <c r="I739" s="168"/>
      <c r="J739" s="397">
        <f t="shared" si="61"/>
        <v>0</v>
      </c>
      <c r="K739" s="398"/>
      <c r="L739" s="399">
        <f t="shared" si="60"/>
        <v>0</v>
      </c>
      <c r="M739" s="400"/>
      <c r="N739" s="400"/>
      <c r="O739" s="168"/>
      <c r="P739" s="402">
        <f t="shared" si="63"/>
        <v>0</v>
      </c>
      <c r="Q739" s="398"/>
      <c r="R739" s="399">
        <f t="shared" si="62"/>
        <v>0</v>
      </c>
      <c r="S739" s="400"/>
      <c r="T739" s="400"/>
    </row>
    <row r="740" spans="1:20" ht="15.95" customHeight="1" x14ac:dyDescent="0.15">
      <c r="A740" s="162"/>
      <c r="B740" s="163"/>
      <c r="C740" s="164"/>
      <c r="D740" s="164"/>
      <c r="E740" s="164"/>
      <c r="F740" s="165"/>
      <c r="G740" s="166"/>
      <c r="H740" s="167"/>
      <c r="I740" s="168"/>
      <c r="J740" s="397">
        <f t="shared" si="61"/>
        <v>0</v>
      </c>
      <c r="K740" s="398"/>
      <c r="L740" s="399">
        <f t="shared" si="60"/>
        <v>0</v>
      </c>
      <c r="M740" s="400"/>
      <c r="N740" s="400"/>
      <c r="O740" s="168"/>
      <c r="P740" s="402">
        <f t="shared" si="63"/>
        <v>0</v>
      </c>
      <c r="Q740" s="398"/>
      <c r="R740" s="399">
        <f t="shared" si="62"/>
        <v>0</v>
      </c>
      <c r="S740" s="400"/>
      <c r="T740" s="400"/>
    </row>
    <row r="741" spans="1:20" ht="15.95" customHeight="1" x14ac:dyDescent="0.15">
      <c r="A741" s="162"/>
      <c r="B741" s="163"/>
      <c r="C741" s="164"/>
      <c r="D741" s="164"/>
      <c r="E741" s="164"/>
      <c r="F741" s="165"/>
      <c r="G741" s="166"/>
      <c r="H741" s="167"/>
      <c r="I741" s="168"/>
      <c r="J741" s="397">
        <f t="shared" si="61"/>
        <v>0</v>
      </c>
      <c r="K741" s="398"/>
      <c r="L741" s="399">
        <f t="shared" si="60"/>
        <v>0</v>
      </c>
      <c r="M741" s="400"/>
      <c r="N741" s="400"/>
      <c r="O741" s="168"/>
      <c r="P741" s="402">
        <f t="shared" si="63"/>
        <v>0</v>
      </c>
      <c r="Q741" s="398"/>
      <c r="R741" s="399">
        <f t="shared" si="62"/>
        <v>0</v>
      </c>
      <c r="S741" s="400"/>
      <c r="T741" s="400"/>
    </row>
    <row r="742" spans="1:20" ht="15.95" customHeight="1" x14ac:dyDescent="0.15">
      <c r="A742" s="169"/>
      <c r="B742" s="170"/>
      <c r="C742" s="171"/>
      <c r="D742" s="171"/>
      <c r="E742" s="171"/>
      <c r="F742" s="172"/>
      <c r="G742" s="173"/>
      <c r="H742" s="174"/>
      <c r="I742" s="175"/>
      <c r="J742" s="422">
        <f t="shared" si="61"/>
        <v>0</v>
      </c>
      <c r="K742" s="423"/>
      <c r="L742" s="424">
        <f t="shared" si="60"/>
        <v>0</v>
      </c>
      <c r="M742" s="425"/>
      <c r="N742" s="425"/>
      <c r="O742" s="175"/>
      <c r="P742" s="427">
        <f t="shared" si="63"/>
        <v>0</v>
      </c>
      <c r="Q742" s="423"/>
      <c r="R742" s="424">
        <f t="shared" si="62"/>
        <v>0</v>
      </c>
      <c r="S742" s="425"/>
      <c r="T742" s="425"/>
    </row>
    <row r="743" spans="1:20" ht="15.95" customHeight="1" x14ac:dyDescent="0.15">
      <c r="A743" s="176"/>
      <c r="B743" s="177"/>
      <c r="C743" s="178"/>
      <c r="D743" s="178"/>
      <c r="E743" s="178"/>
      <c r="F743" s="179"/>
      <c r="G743" s="180"/>
      <c r="H743" s="181"/>
      <c r="I743" s="182"/>
      <c r="J743" s="434">
        <f t="shared" si="61"/>
        <v>0</v>
      </c>
      <c r="K743" s="435"/>
      <c r="L743" s="418">
        <f t="shared" si="60"/>
        <v>0</v>
      </c>
      <c r="M743" s="419"/>
      <c r="N743" s="419"/>
      <c r="O743" s="182"/>
      <c r="P743" s="421">
        <f t="shared" si="63"/>
        <v>0</v>
      </c>
      <c r="Q743" s="417"/>
      <c r="R743" s="418">
        <f t="shared" si="62"/>
        <v>0</v>
      </c>
      <c r="S743" s="419"/>
      <c r="T743" s="419"/>
    </row>
    <row r="744" spans="1:20" ht="15.95" customHeight="1" x14ac:dyDescent="0.15">
      <c r="A744" s="162"/>
      <c r="B744" s="163"/>
      <c r="C744" s="164"/>
      <c r="D744" s="164"/>
      <c r="E744" s="164"/>
      <c r="F744" s="165"/>
      <c r="G744" s="166"/>
      <c r="H744" s="167"/>
      <c r="I744" s="168"/>
      <c r="J744" s="397">
        <f t="shared" si="61"/>
        <v>0</v>
      </c>
      <c r="K744" s="398"/>
      <c r="L744" s="399">
        <f t="shared" si="60"/>
        <v>0</v>
      </c>
      <c r="M744" s="400"/>
      <c r="N744" s="400"/>
      <c r="O744" s="168"/>
      <c r="P744" s="402">
        <f t="shared" si="63"/>
        <v>0</v>
      </c>
      <c r="Q744" s="398"/>
      <c r="R744" s="399">
        <f t="shared" si="62"/>
        <v>0</v>
      </c>
      <c r="S744" s="400"/>
      <c r="T744" s="400"/>
    </row>
    <row r="745" spans="1:20" ht="15.95" customHeight="1" x14ac:dyDescent="0.15">
      <c r="A745" s="162"/>
      <c r="B745" s="163"/>
      <c r="C745" s="164"/>
      <c r="D745" s="164"/>
      <c r="E745" s="164"/>
      <c r="F745" s="165"/>
      <c r="G745" s="166"/>
      <c r="H745" s="167"/>
      <c r="I745" s="168"/>
      <c r="J745" s="397">
        <f t="shared" si="61"/>
        <v>0</v>
      </c>
      <c r="K745" s="398"/>
      <c r="L745" s="399">
        <f t="shared" si="60"/>
        <v>0</v>
      </c>
      <c r="M745" s="400"/>
      <c r="N745" s="400"/>
      <c r="O745" s="168"/>
      <c r="P745" s="402">
        <f t="shared" si="63"/>
        <v>0</v>
      </c>
      <c r="Q745" s="398"/>
      <c r="R745" s="399">
        <f t="shared" si="62"/>
        <v>0</v>
      </c>
      <c r="S745" s="400"/>
      <c r="T745" s="400"/>
    </row>
    <row r="746" spans="1:20" ht="15.95" customHeight="1" x14ac:dyDescent="0.15">
      <c r="A746" s="162"/>
      <c r="B746" s="163"/>
      <c r="C746" s="164"/>
      <c r="D746" s="164"/>
      <c r="E746" s="164"/>
      <c r="F746" s="165"/>
      <c r="G746" s="166"/>
      <c r="H746" s="167"/>
      <c r="I746" s="168"/>
      <c r="J746" s="397">
        <f t="shared" si="61"/>
        <v>0</v>
      </c>
      <c r="K746" s="398"/>
      <c r="L746" s="399">
        <f t="shared" si="60"/>
        <v>0</v>
      </c>
      <c r="M746" s="400"/>
      <c r="N746" s="400"/>
      <c r="O746" s="168"/>
      <c r="P746" s="402">
        <f t="shared" si="63"/>
        <v>0</v>
      </c>
      <c r="Q746" s="398"/>
      <c r="R746" s="399">
        <f t="shared" si="62"/>
        <v>0</v>
      </c>
      <c r="S746" s="400"/>
      <c r="T746" s="400"/>
    </row>
    <row r="747" spans="1:20" ht="15.95" customHeight="1" x14ac:dyDescent="0.15">
      <c r="A747" s="169"/>
      <c r="B747" s="170"/>
      <c r="C747" s="171"/>
      <c r="D747" s="171"/>
      <c r="E747" s="171"/>
      <c r="F747" s="172"/>
      <c r="G747" s="173"/>
      <c r="H747" s="174"/>
      <c r="I747" s="175"/>
      <c r="J747" s="422">
        <f t="shared" si="61"/>
        <v>0</v>
      </c>
      <c r="K747" s="423"/>
      <c r="L747" s="424">
        <f t="shared" si="60"/>
        <v>0</v>
      </c>
      <c r="M747" s="425"/>
      <c r="N747" s="425"/>
      <c r="O747" s="175"/>
      <c r="P747" s="427">
        <f t="shared" si="63"/>
        <v>0</v>
      </c>
      <c r="Q747" s="423"/>
      <c r="R747" s="424">
        <f t="shared" si="62"/>
        <v>0</v>
      </c>
      <c r="S747" s="425"/>
      <c r="T747" s="425"/>
    </row>
    <row r="748" spans="1:20" ht="15.95" customHeight="1" x14ac:dyDescent="0.15">
      <c r="A748" s="176"/>
      <c r="B748" s="177"/>
      <c r="C748" s="178"/>
      <c r="D748" s="178"/>
      <c r="E748" s="178"/>
      <c r="F748" s="179"/>
      <c r="G748" s="180"/>
      <c r="H748" s="181"/>
      <c r="I748" s="182"/>
      <c r="J748" s="434">
        <f t="shared" si="61"/>
        <v>0</v>
      </c>
      <c r="K748" s="435"/>
      <c r="L748" s="418">
        <f t="shared" si="60"/>
        <v>0</v>
      </c>
      <c r="M748" s="419"/>
      <c r="N748" s="419"/>
      <c r="O748" s="182"/>
      <c r="P748" s="421">
        <f t="shared" si="63"/>
        <v>0</v>
      </c>
      <c r="Q748" s="417"/>
      <c r="R748" s="418">
        <f t="shared" si="62"/>
        <v>0</v>
      </c>
      <c r="S748" s="419"/>
      <c r="T748" s="419"/>
    </row>
    <row r="749" spans="1:20" ht="15.95" customHeight="1" x14ac:dyDescent="0.15">
      <c r="A749" s="162"/>
      <c r="B749" s="163"/>
      <c r="C749" s="164"/>
      <c r="D749" s="164"/>
      <c r="E749" s="164"/>
      <c r="F749" s="165"/>
      <c r="G749" s="166"/>
      <c r="H749" s="167"/>
      <c r="I749" s="168"/>
      <c r="J749" s="397">
        <f t="shared" si="61"/>
        <v>0</v>
      </c>
      <c r="K749" s="398"/>
      <c r="L749" s="399">
        <f t="shared" si="60"/>
        <v>0</v>
      </c>
      <c r="M749" s="400"/>
      <c r="N749" s="400"/>
      <c r="O749" s="168"/>
      <c r="P749" s="402">
        <f t="shared" si="63"/>
        <v>0</v>
      </c>
      <c r="Q749" s="398"/>
      <c r="R749" s="399">
        <f t="shared" si="62"/>
        <v>0</v>
      </c>
      <c r="S749" s="400"/>
      <c r="T749" s="400"/>
    </row>
    <row r="750" spans="1:20" ht="15.95" customHeight="1" x14ac:dyDescent="0.15">
      <c r="A750" s="162"/>
      <c r="B750" s="163"/>
      <c r="C750" s="164"/>
      <c r="D750" s="164"/>
      <c r="E750" s="164"/>
      <c r="F750" s="165"/>
      <c r="G750" s="166"/>
      <c r="H750" s="167"/>
      <c r="I750" s="168"/>
      <c r="J750" s="397">
        <f t="shared" si="61"/>
        <v>0</v>
      </c>
      <c r="K750" s="398"/>
      <c r="L750" s="399">
        <f t="shared" si="60"/>
        <v>0</v>
      </c>
      <c r="M750" s="400"/>
      <c r="N750" s="400"/>
      <c r="O750" s="168"/>
      <c r="P750" s="402">
        <f t="shared" si="63"/>
        <v>0</v>
      </c>
      <c r="Q750" s="398"/>
      <c r="R750" s="399">
        <f t="shared" si="62"/>
        <v>0</v>
      </c>
      <c r="S750" s="400"/>
      <c r="T750" s="400"/>
    </row>
    <row r="751" spans="1:20" ht="15.95" customHeight="1" x14ac:dyDescent="0.15">
      <c r="A751" s="162"/>
      <c r="B751" s="163"/>
      <c r="C751" s="164"/>
      <c r="D751" s="164"/>
      <c r="E751" s="164"/>
      <c r="F751" s="165"/>
      <c r="G751" s="166"/>
      <c r="H751" s="167"/>
      <c r="I751" s="168"/>
      <c r="J751" s="397">
        <f t="shared" si="61"/>
        <v>0</v>
      </c>
      <c r="K751" s="398"/>
      <c r="L751" s="399">
        <f t="shared" si="60"/>
        <v>0</v>
      </c>
      <c r="M751" s="400"/>
      <c r="N751" s="400"/>
      <c r="O751" s="168"/>
      <c r="P751" s="402">
        <f t="shared" si="63"/>
        <v>0</v>
      </c>
      <c r="Q751" s="398"/>
      <c r="R751" s="399">
        <f t="shared" si="62"/>
        <v>0</v>
      </c>
      <c r="S751" s="400"/>
      <c r="T751" s="400"/>
    </row>
    <row r="752" spans="1:20" ht="15.95" customHeight="1" x14ac:dyDescent="0.15">
      <c r="A752" s="169"/>
      <c r="B752" s="170"/>
      <c r="C752" s="171"/>
      <c r="D752" s="171"/>
      <c r="E752" s="171"/>
      <c r="F752" s="172"/>
      <c r="G752" s="173"/>
      <c r="H752" s="174"/>
      <c r="I752" s="175"/>
      <c r="J752" s="422">
        <f t="shared" si="61"/>
        <v>0</v>
      </c>
      <c r="K752" s="423"/>
      <c r="L752" s="424">
        <f t="shared" si="60"/>
        <v>0</v>
      </c>
      <c r="M752" s="425"/>
      <c r="N752" s="425"/>
      <c r="O752" s="175"/>
      <c r="P752" s="427">
        <f t="shared" si="63"/>
        <v>0</v>
      </c>
      <c r="Q752" s="423"/>
      <c r="R752" s="424">
        <f t="shared" si="62"/>
        <v>0</v>
      </c>
      <c r="S752" s="425"/>
      <c r="T752" s="425"/>
    </row>
    <row r="753" spans="1:20" ht="15.95" customHeight="1" x14ac:dyDescent="0.15">
      <c r="A753" s="176"/>
      <c r="B753" s="177"/>
      <c r="C753" s="178"/>
      <c r="D753" s="178"/>
      <c r="E753" s="178"/>
      <c r="F753" s="179"/>
      <c r="G753" s="180"/>
      <c r="H753" s="181"/>
      <c r="I753" s="182"/>
      <c r="J753" s="434">
        <f t="shared" si="61"/>
        <v>0</v>
      </c>
      <c r="K753" s="435"/>
      <c r="L753" s="418">
        <f t="shared" si="60"/>
        <v>0</v>
      </c>
      <c r="M753" s="419"/>
      <c r="N753" s="419"/>
      <c r="O753" s="182"/>
      <c r="P753" s="421">
        <f t="shared" si="63"/>
        <v>0</v>
      </c>
      <c r="Q753" s="417"/>
      <c r="R753" s="418">
        <f t="shared" si="62"/>
        <v>0</v>
      </c>
      <c r="S753" s="419"/>
      <c r="T753" s="419"/>
    </row>
    <row r="754" spans="1:20" ht="15.95" customHeight="1" x14ac:dyDescent="0.15">
      <c r="A754" s="162"/>
      <c r="B754" s="163"/>
      <c r="C754" s="164"/>
      <c r="D754" s="164"/>
      <c r="E754" s="164"/>
      <c r="F754" s="165"/>
      <c r="G754" s="166"/>
      <c r="H754" s="167"/>
      <c r="I754" s="168"/>
      <c r="J754" s="397">
        <f t="shared" si="61"/>
        <v>0</v>
      </c>
      <c r="K754" s="398"/>
      <c r="L754" s="399">
        <f t="shared" si="60"/>
        <v>0</v>
      </c>
      <c r="M754" s="400"/>
      <c r="N754" s="400"/>
      <c r="O754" s="168"/>
      <c r="P754" s="402">
        <f t="shared" si="63"/>
        <v>0</v>
      </c>
      <c r="Q754" s="398"/>
      <c r="R754" s="399">
        <f t="shared" si="62"/>
        <v>0</v>
      </c>
      <c r="S754" s="400"/>
      <c r="T754" s="400"/>
    </row>
    <row r="755" spans="1:20" ht="15.95" customHeight="1" x14ac:dyDescent="0.15">
      <c r="A755" s="162"/>
      <c r="B755" s="163"/>
      <c r="C755" s="164"/>
      <c r="D755" s="164"/>
      <c r="E755" s="164"/>
      <c r="F755" s="165"/>
      <c r="G755" s="166"/>
      <c r="H755" s="167"/>
      <c r="I755" s="168"/>
      <c r="J755" s="397">
        <f t="shared" si="61"/>
        <v>0</v>
      </c>
      <c r="K755" s="398"/>
      <c r="L755" s="399">
        <f t="shared" si="60"/>
        <v>0</v>
      </c>
      <c r="M755" s="400"/>
      <c r="N755" s="400"/>
      <c r="O755" s="168"/>
      <c r="P755" s="402">
        <f t="shared" si="63"/>
        <v>0</v>
      </c>
      <c r="Q755" s="398"/>
      <c r="R755" s="399">
        <f t="shared" si="62"/>
        <v>0</v>
      </c>
      <c r="S755" s="400"/>
      <c r="T755" s="400"/>
    </row>
    <row r="756" spans="1:20" ht="15.95" customHeight="1" x14ac:dyDescent="0.15">
      <c r="A756" s="162"/>
      <c r="B756" s="163"/>
      <c r="C756" s="164"/>
      <c r="D756" s="164"/>
      <c r="E756" s="164"/>
      <c r="F756" s="165"/>
      <c r="G756" s="166"/>
      <c r="H756" s="167"/>
      <c r="I756" s="168"/>
      <c r="J756" s="397">
        <f t="shared" si="61"/>
        <v>0</v>
      </c>
      <c r="K756" s="398"/>
      <c r="L756" s="399">
        <f t="shared" si="60"/>
        <v>0</v>
      </c>
      <c r="M756" s="400"/>
      <c r="N756" s="400"/>
      <c r="O756" s="168"/>
      <c r="P756" s="402">
        <f t="shared" si="63"/>
        <v>0</v>
      </c>
      <c r="Q756" s="398"/>
      <c r="R756" s="399">
        <f t="shared" si="62"/>
        <v>0</v>
      </c>
      <c r="S756" s="400"/>
      <c r="T756" s="400"/>
    </row>
    <row r="757" spans="1:20" ht="15.95" customHeight="1" x14ac:dyDescent="0.15">
      <c r="A757" s="169"/>
      <c r="B757" s="170"/>
      <c r="C757" s="171"/>
      <c r="D757" s="171"/>
      <c r="E757" s="171"/>
      <c r="F757" s="172"/>
      <c r="G757" s="173"/>
      <c r="H757" s="174"/>
      <c r="I757" s="175"/>
      <c r="J757" s="422">
        <f t="shared" si="61"/>
        <v>0</v>
      </c>
      <c r="K757" s="423"/>
      <c r="L757" s="424">
        <f t="shared" si="60"/>
        <v>0</v>
      </c>
      <c r="M757" s="425"/>
      <c r="N757" s="425"/>
      <c r="O757" s="175"/>
      <c r="P757" s="427">
        <f t="shared" si="63"/>
        <v>0</v>
      </c>
      <c r="Q757" s="423"/>
      <c r="R757" s="424">
        <f t="shared" si="62"/>
        <v>0</v>
      </c>
      <c r="S757" s="425"/>
      <c r="T757" s="425"/>
    </row>
    <row r="758" spans="1:20" ht="15.95" customHeight="1" x14ac:dyDescent="0.15">
      <c r="A758" s="176"/>
      <c r="B758" s="177"/>
      <c r="C758" s="178"/>
      <c r="D758" s="178"/>
      <c r="E758" s="178"/>
      <c r="F758" s="179"/>
      <c r="G758" s="180"/>
      <c r="H758" s="181"/>
      <c r="I758" s="182"/>
      <c r="J758" s="434">
        <f t="shared" si="61"/>
        <v>0</v>
      </c>
      <c r="K758" s="435"/>
      <c r="L758" s="418">
        <f t="shared" si="60"/>
        <v>0</v>
      </c>
      <c r="M758" s="419"/>
      <c r="N758" s="419"/>
      <c r="O758" s="182"/>
      <c r="P758" s="421">
        <f t="shared" si="63"/>
        <v>0</v>
      </c>
      <c r="Q758" s="417"/>
      <c r="R758" s="418">
        <f t="shared" si="62"/>
        <v>0</v>
      </c>
      <c r="S758" s="419"/>
      <c r="T758" s="419"/>
    </row>
    <row r="759" spans="1:20" ht="15.95" customHeight="1" x14ac:dyDescent="0.15">
      <c r="A759" s="162"/>
      <c r="B759" s="163"/>
      <c r="C759" s="164"/>
      <c r="D759" s="164"/>
      <c r="E759" s="164"/>
      <c r="F759" s="165"/>
      <c r="G759" s="166"/>
      <c r="H759" s="167"/>
      <c r="I759" s="168"/>
      <c r="J759" s="397">
        <f t="shared" si="61"/>
        <v>0</v>
      </c>
      <c r="K759" s="398"/>
      <c r="L759" s="399">
        <f t="shared" si="60"/>
        <v>0</v>
      </c>
      <c r="M759" s="400"/>
      <c r="N759" s="400"/>
      <c r="O759" s="168"/>
      <c r="P759" s="402">
        <f t="shared" si="63"/>
        <v>0</v>
      </c>
      <c r="Q759" s="398"/>
      <c r="R759" s="399">
        <f t="shared" si="62"/>
        <v>0</v>
      </c>
      <c r="S759" s="400"/>
      <c r="T759" s="400"/>
    </row>
    <row r="760" spans="1:20" ht="15.95" customHeight="1" x14ac:dyDescent="0.15">
      <c r="A760" s="162"/>
      <c r="B760" s="163"/>
      <c r="C760" s="164"/>
      <c r="D760" s="164"/>
      <c r="E760" s="164"/>
      <c r="F760" s="165"/>
      <c r="G760" s="166"/>
      <c r="H760" s="167"/>
      <c r="I760" s="168"/>
      <c r="J760" s="397">
        <f t="shared" si="61"/>
        <v>0</v>
      </c>
      <c r="K760" s="398"/>
      <c r="L760" s="399">
        <f t="shared" si="60"/>
        <v>0</v>
      </c>
      <c r="M760" s="400"/>
      <c r="N760" s="400"/>
      <c r="O760" s="168"/>
      <c r="P760" s="402">
        <f t="shared" si="63"/>
        <v>0</v>
      </c>
      <c r="Q760" s="398"/>
      <c r="R760" s="399">
        <f t="shared" si="62"/>
        <v>0</v>
      </c>
      <c r="S760" s="400"/>
      <c r="T760" s="400"/>
    </row>
    <row r="761" spans="1:20" ht="15.95" customHeight="1" x14ac:dyDescent="0.15">
      <c r="A761" s="162"/>
      <c r="B761" s="163"/>
      <c r="C761" s="164"/>
      <c r="D761" s="164"/>
      <c r="E761" s="164"/>
      <c r="F761" s="165"/>
      <c r="G761" s="166"/>
      <c r="H761" s="167"/>
      <c r="I761" s="168"/>
      <c r="J761" s="397">
        <f t="shared" si="61"/>
        <v>0</v>
      </c>
      <c r="K761" s="398"/>
      <c r="L761" s="399">
        <f t="shared" si="60"/>
        <v>0</v>
      </c>
      <c r="M761" s="400"/>
      <c r="N761" s="400"/>
      <c r="O761" s="168"/>
      <c r="P761" s="402">
        <f t="shared" si="63"/>
        <v>0</v>
      </c>
      <c r="Q761" s="398"/>
      <c r="R761" s="399">
        <f t="shared" si="62"/>
        <v>0</v>
      </c>
      <c r="S761" s="400"/>
      <c r="T761" s="400"/>
    </row>
    <row r="762" spans="1:20" ht="15.95" customHeight="1" x14ac:dyDescent="0.15">
      <c r="A762" s="169"/>
      <c r="B762" s="170"/>
      <c r="C762" s="171"/>
      <c r="D762" s="171"/>
      <c r="E762" s="171"/>
      <c r="F762" s="172"/>
      <c r="G762" s="173"/>
      <c r="H762" s="174"/>
      <c r="I762" s="175"/>
      <c r="J762" s="422">
        <f t="shared" si="61"/>
        <v>0</v>
      </c>
      <c r="K762" s="423"/>
      <c r="L762" s="424">
        <f t="shared" si="60"/>
        <v>0</v>
      </c>
      <c r="M762" s="425"/>
      <c r="N762" s="425"/>
      <c r="O762" s="175"/>
      <c r="P762" s="427">
        <f t="shared" si="63"/>
        <v>0</v>
      </c>
      <c r="Q762" s="423"/>
      <c r="R762" s="424">
        <f t="shared" si="62"/>
        <v>0</v>
      </c>
      <c r="S762" s="425"/>
      <c r="T762" s="425"/>
    </row>
    <row r="763" spans="1:20" ht="15.95" customHeight="1" x14ac:dyDescent="0.15">
      <c r="A763" s="176"/>
      <c r="B763" s="177"/>
      <c r="C763" s="178"/>
      <c r="D763" s="178"/>
      <c r="E763" s="178"/>
      <c r="F763" s="179"/>
      <c r="G763" s="180"/>
      <c r="H763" s="181"/>
      <c r="I763" s="182"/>
      <c r="J763" s="434">
        <f t="shared" si="61"/>
        <v>0</v>
      </c>
      <c r="K763" s="435"/>
      <c r="L763" s="418">
        <f t="shared" si="60"/>
        <v>0</v>
      </c>
      <c r="M763" s="419"/>
      <c r="N763" s="419"/>
      <c r="O763" s="182"/>
      <c r="P763" s="421">
        <f t="shared" si="63"/>
        <v>0</v>
      </c>
      <c r="Q763" s="417"/>
      <c r="R763" s="418">
        <f t="shared" si="62"/>
        <v>0</v>
      </c>
      <c r="S763" s="419"/>
      <c r="T763" s="419"/>
    </row>
    <row r="764" spans="1:20" ht="15.95" customHeight="1" x14ac:dyDescent="0.15">
      <c r="A764" s="162"/>
      <c r="B764" s="163"/>
      <c r="C764" s="164"/>
      <c r="D764" s="164"/>
      <c r="E764" s="164"/>
      <c r="F764" s="165"/>
      <c r="G764" s="166"/>
      <c r="H764" s="167"/>
      <c r="I764" s="168"/>
      <c r="J764" s="397">
        <f t="shared" si="61"/>
        <v>0</v>
      </c>
      <c r="K764" s="398"/>
      <c r="L764" s="399">
        <f t="shared" si="60"/>
        <v>0</v>
      </c>
      <c r="M764" s="400"/>
      <c r="N764" s="400"/>
      <c r="O764" s="168"/>
      <c r="P764" s="402">
        <f t="shared" si="63"/>
        <v>0</v>
      </c>
      <c r="Q764" s="398"/>
      <c r="R764" s="399">
        <f t="shared" si="62"/>
        <v>0</v>
      </c>
      <c r="S764" s="400"/>
      <c r="T764" s="400"/>
    </row>
    <row r="765" spans="1:20" ht="15.95" customHeight="1" x14ac:dyDescent="0.15">
      <c r="A765" s="162"/>
      <c r="B765" s="163"/>
      <c r="C765" s="164"/>
      <c r="D765" s="164"/>
      <c r="E765" s="164"/>
      <c r="F765" s="165"/>
      <c r="G765" s="166"/>
      <c r="H765" s="167"/>
      <c r="I765" s="168"/>
      <c r="J765" s="397">
        <f t="shared" si="61"/>
        <v>0</v>
      </c>
      <c r="K765" s="398"/>
      <c r="L765" s="399">
        <f t="shared" si="60"/>
        <v>0</v>
      </c>
      <c r="M765" s="400"/>
      <c r="N765" s="400"/>
      <c r="O765" s="168"/>
      <c r="P765" s="402">
        <f t="shared" si="63"/>
        <v>0</v>
      </c>
      <c r="Q765" s="398"/>
      <c r="R765" s="399">
        <f t="shared" si="62"/>
        <v>0</v>
      </c>
      <c r="S765" s="400"/>
      <c r="T765" s="400"/>
    </row>
    <row r="766" spans="1:20" ht="15.95" customHeight="1" x14ac:dyDescent="0.15">
      <c r="A766" s="162"/>
      <c r="B766" s="163"/>
      <c r="C766" s="164"/>
      <c r="D766" s="164"/>
      <c r="E766" s="164"/>
      <c r="F766" s="165"/>
      <c r="G766" s="166"/>
      <c r="H766" s="167"/>
      <c r="I766" s="168"/>
      <c r="J766" s="397">
        <f t="shared" si="61"/>
        <v>0</v>
      </c>
      <c r="K766" s="398"/>
      <c r="L766" s="399">
        <f t="shared" si="60"/>
        <v>0</v>
      </c>
      <c r="M766" s="400"/>
      <c r="N766" s="400"/>
      <c r="O766" s="168"/>
      <c r="P766" s="402">
        <f t="shared" si="63"/>
        <v>0</v>
      </c>
      <c r="Q766" s="398"/>
      <c r="R766" s="399">
        <f t="shared" si="62"/>
        <v>0</v>
      </c>
      <c r="S766" s="400"/>
      <c r="T766" s="400"/>
    </row>
    <row r="767" spans="1:20" ht="15.95" customHeight="1" thickBot="1" x14ac:dyDescent="0.2">
      <c r="A767" s="183"/>
      <c r="B767" s="184"/>
      <c r="C767" s="185"/>
      <c r="D767" s="185"/>
      <c r="E767" s="185"/>
      <c r="F767" s="196"/>
      <c r="G767" s="197"/>
      <c r="H767" s="186"/>
      <c r="I767" s="187"/>
      <c r="J767" s="428">
        <f t="shared" si="61"/>
        <v>0</v>
      </c>
      <c r="K767" s="429"/>
      <c r="L767" s="430">
        <f t="shared" si="60"/>
        <v>0</v>
      </c>
      <c r="M767" s="431"/>
      <c r="N767" s="431"/>
      <c r="O767" s="187"/>
      <c r="P767" s="433">
        <f t="shared" si="63"/>
        <v>0</v>
      </c>
      <c r="Q767" s="429"/>
      <c r="R767" s="430">
        <f t="shared" si="62"/>
        <v>0</v>
      </c>
      <c r="S767" s="431"/>
      <c r="T767" s="431"/>
    </row>
    <row r="768" spans="1:20" ht="15.95" customHeight="1" x14ac:dyDescent="0.15">
      <c r="J768" s="191">
        <v>16</v>
      </c>
    </row>
  </sheetData>
  <mergeCells count="2960">
    <mergeCell ref="J766:K766"/>
    <mergeCell ref="L766:N766"/>
    <mergeCell ref="P766:Q766"/>
    <mergeCell ref="R766:T766"/>
    <mergeCell ref="J767:K767"/>
    <mergeCell ref="L767:N767"/>
    <mergeCell ref="P767:Q767"/>
    <mergeCell ref="R767:T767"/>
    <mergeCell ref="J764:K764"/>
    <mergeCell ref="L764:N764"/>
    <mergeCell ref="P764:Q764"/>
    <mergeCell ref="R764:T764"/>
    <mergeCell ref="J765:K765"/>
    <mergeCell ref="L765:N765"/>
    <mergeCell ref="P765:Q765"/>
    <mergeCell ref="R765:T765"/>
    <mergeCell ref="J762:K762"/>
    <mergeCell ref="L762:N762"/>
    <mergeCell ref="P762:Q762"/>
    <mergeCell ref="R762:T762"/>
    <mergeCell ref="J763:K763"/>
    <mergeCell ref="L763:N763"/>
    <mergeCell ref="P763:Q763"/>
    <mergeCell ref="R763:T763"/>
    <mergeCell ref="J760:K760"/>
    <mergeCell ref="L760:N760"/>
    <mergeCell ref="P760:Q760"/>
    <mergeCell ref="R760:T760"/>
    <mergeCell ref="J761:K761"/>
    <mergeCell ref="L761:N761"/>
    <mergeCell ref="P761:Q761"/>
    <mergeCell ref="R761:T761"/>
    <mergeCell ref="J758:K758"/>
    <mergeCell ref="L758:N758"/>
    <mergeCell ref="P758:Q758"/>
    <mergeCell ref="R758:T758"/>
    <mergeCell ref="J759:K759"/>
    <mergeCell ref="L759:N759"/>
    <mergeCell ref="P759:Q759"/>
    <mergeCell ref="R759:T759"/>
    <mergeCell ref="J756:K756"/>
    <mergeCell ref="L756:N756"/>
    <mergeCell ref="P756:Q756"/>
    <mergeCell ref="R756:T756"/>
    <mergeCell ref="J757:K757"/>
    <mergeCell ref="L757:N757"/>
    <mergeCell ref="P757:Q757"/>
    <mergeCell ref="R757:T757"/>
    <mergeCell ref="J754:K754"/>
    <mergeCell ref="L754:N754"/>
    <mergeCell ref="P754:Q754"/>
    <mergeCell ref="R754:T754"/>
    <mergeCell ref="J755:K755"/>
    <mergeCell ref="L755:N755"/>
    <mergeCell ref="P755:Q755"/>
    <mergeCell ref="R755:T755"/>
    <mergeCell ref="J752:K752"/>
    <mergeCell ref="L752:N752"/>
    <mergeCell ref="P752:Q752"/>
    <mergeCell ref="R752:T752"/>
    <mergeCell ref="J753:K753"/>
    <mergeCell ref="L753:N753"/>
    <mergeCell ref="P753:Q753"/>
    <mergeCell ref="R753:T753"/>
    <mergeCell ref="J750:K750"/>
    <mergeCell ref="L750:N750"/>
    <mergeCell ref="P750:Q750"/>
    <mergeCell ref="R750:T750"/>
    <mergeCell ref="J751:K751"/>
    <mergeCell ref="L751:N751"/>
    <mergeCell ref="P751:Q751"/>
    <mergeCell ref="R751:T751"/>
    <mergeCell ref="J748:K748"/>
    <mergeCell ref="L748:N748"/>
    <mergeCell ref="P748:Q748"/>
    <mergeCell ref="R748:T748"/>
    <mergeCell ref="J749:K749"/>
    <mergeCell ref="L749:N749"/>
    <mergeCell ref="P749:Q749"/>
    <mergeCell ref="R749:T749"/>
    <mergeCell ref="J746:K746"/>
    <mergeCell ref="L746:N746"/>
    <mergeCell ref="P746:Q746"/>
    <mergeCell ref="R746:T746"/>
    <mergeCell ref="J747:K747"/>
    <mergeCell ref="L747:N747"/>
    <mergeCell ref="P747:Q747"/>
    <mergeCell ref="R747:T747"/>
    <mergeCell ref="J744:K744"/>
    <mergeCell ref="L744:N744"/>
    <mergeCell ref="P744:Q744"/>
    <mergeCell ref="R744:T744"/>
    <mergeCell ref="J745:K745"/>
    <mergeCell ref="L745:N745"/>
    <mergeCell ref="P745:Q745"/>
    <mergeCell ref="R745:T745"/>
    <mergeCell ref="J742:K742"/>
    <mergeCell ref="L742:N742"/>
    <mergeCell ref="P742:Q742"/>
    <mergeCell ref="R742:T742"/>
    <mergeCell ref="J743:K743"/>
    <mergeCell ref="L743:N743"/>
    <mergeCell ref="P743:Q743"/>
    <mergeCell ref="R743:T743"/>
    <mergeCell ref="J740:K740"/>
    <mergeCell ref="L740:N740"/>
    <mergeCell ref="P740:Q740"/>
    <mergeCell ref="R740:T740"/>
    <mergeCell ref="J741:K741"/>
    <mergeCell ref="L741:N741"/>
    <mergeCell ref="P741:Q741"/>
    <mergeCell ref="R741:T741"/>
    <mergeCell ref="J738:K738"/>
    <mergeCell ref="L738:N738"/>
    <mergeCell ref="P738:Q738"/>
    <mergeCell ref="R738:T738"/>
    <mergeCell ref="J739:K739"/>
    <mergeCell ref="L739:N739"/>
    <mergeCell ref="P739:Q739"/>
    <mergeCell ref="R739:T739"/>
    <mergeCell ref="J736:K736"/>
    <mergeCell ref="L736:N736"/>
    <mergeCell ref="P736:Q736"/>
    <mergeCell ref="R736:T736"/>
    <mergeCell ref="J737:K737"/>
    <mergeCell ref="L737:N737"/>
    <mergeCell ref="P737:Q737"/>
    <mergeCell ref="R737:T737"/>
    <mergeCell ref="J734:K734"/>
    <mergeCell ref="L734:N734"/>
    <mergeCell ref="P734:Q734"/>
    <mergeCell ref="R734:T734"/>
    <mergeCell ref="J735:K735"/>
    <mergeCell ref="L735:N735"/>
    <mergeCell ref="P735:Q735"/>
    <mergeCell ref="R735:T735"/>
    <mergeCell ref="J732:K732"/>
    <mergeCell ref="L732:N732"/>
    <mergeCell ref="P732:Q732"/>
    <mergeCell ref="R732:T732"/>
    <mergeCell ref="J733:K733"/>
    <mergeCell ref="L733:N733"/>
    <mergeCell ref="P733:Q733"/>
    <mergeCell ref="R733:T733"/>
    <mergeCell ref="J730:K730"/>
    <mergeCell ref="L730:N730"/>
    <mergeCell ref="P730:Q730"/>
    <mergeCell ref="R730:T730"/>
    <mergeCell ref="J731:K731"/>
    <mergeCell ref="L731:N731"/>
    <mergeCell ref="P731:Q731"/>
    <mergeCell ref="R731:T731"/>
    <mergeCell ref="J728:K728"/>
    <mergeCell ref="L728:N728"/>
    <mergeCell ref="P728:Q728"/>
    <mergeCell ref="R728:T728"/>
    <mergeCell ref="J729:K729"/>
    <mergeCell ref="L729:N729"/>
    <mergeCell ref="P729:Q729"/>
    <mergeCell ref="R729:T729"/>
    <mergeCell ref="J726:K726"/>
    <mergeCell ref="L726:N726"/>
    <mergeCell ref="P726:Q726"/>
    <mergeCell ref="R726:T726"/>
    <mergeCell ref="J727:K727"/>
    <mergeCell ref="L727:N727"/>
    <mergeCell ref="P727:Q727"/>
    <mergeCell ref="R727:T727"/>
    <mergeCell ref="J724:K724"/>
    <mergeCell ref="L724:N724"/>
    <mergeCell ref="P724:Q724"/>
    <mergeCell ref="R724:T724"/>
    <mergeCell ref="J725:K725"/>
    <mergeCell ref="L725:N725"/>
    <mergeCell ref="P725:Q725"/>
    <mergeCell ref="R725:T725"/>
    <mergeCell ref="B722:F722"/>
    <mergeCell ref="J722:K722"/>
    <mergeCell ref="L722:N722"/>
    <mergeCell ref="P722:Q722"/>
    <mergeCell ref="R722:T722"/>
    <mergeCell ref="J723:K723"/>
    <mergeCell ref="L723:N723"/>
    <mergeCell ref="P723:Q723"/>
    <mergeCell ref="R723:T723"/>
    <mergeCell ref="J718:K718"/>
    <mergeCell ref="L718:N718"/>
    <mergeCell ref="P718:Q718"/>
    <mergeCell ref="R718:T718"/>
    <mergeCell ref="J719:K719"/>
    <mergeCell ref="L719:N719"/>
    <mergeCell ref="P719:Q719"/>
    <mergeCell ref="R719:T719"/>
    <mergeCell ref="J716:K716"/>
    <mergeCell ref="L716:N716"/>
    <mergeCell ref="P716:Q716"/>
    <mergeCell ref="R716:T716"/>
    <mergeCell ref="J717:K717"/>
    <mergeCell ref="L717:N717"/>
    <mergeCell ref="P717:Q717"/>
    <mergeCell ref="R717:T717"/>
    <mergeCell ref="J714:K714"/>
    <mergeCell ref="L714:N714"/>
    <mergeCell ref="P714:Q714"/>
    <mergeCell ref="R714:T714"/>
    <mergeCell ref="J715:K715"/>
    <mergeCell ref="L715:N715"/>
    <mergeCell ref="P715:Q715"/>
    <mergeCell ref="R715:T715"/>
    <mergeCell ref="J712:K712"/>
    <mergeCell ref="L712:N712"/>
    <mergeCell ref="P712:Q712"/>
    <mergeCell ref="R712:T712"/>
    <mergeCell ref="J713:K713"/>
    <mergeCell ref="L713:N713"/>
    <mergeCell ref="P713:Q713"/>
    <mergeCell ref="R713:T713"/>
    <mergeCell ref="J710:K710"/>
    <mergeCell ref="L710:N710"/>
    <mergeCell ref="P710:Q710"/>
    <mergeCell ref="R710:T710"/>
    <mergeCell ref="J711:K711"/>
    <mergeCell ref="L711:N711"/>
    <mergeCell ref="P711:Q711"/>
    <mergeCell ref="R711:T711"/>
    <mergeCell ref="J708:K708"/>
    <mergeCell ref="L708:N708"/>
    <mergeCell ref="P708:Q708"/>
    <mergeCell ref="R708:T708"/>
    <mergeCell ref="J709:K709"/>
    <mergeCell ref="L709:N709"/>
    <mergeCell ref="P709:Q709"/>
    <mergeCell ref="R709:T709"/>
    <mergeCell ref="J706:K706"/>
    <mergeCell ref="L706:N706"/>
    <mergeCell ref="P706:Q706"/>
    <mergeCell ref="R706:T706"/>
    <mergeCell ref="J707:K707"/>
    <mergeCell ref="L707:N707"/>
    <mergeCell ref="P707:Q707"/>
    <mergeCell ref="R707:T707"/>
    <mergeCell ref="J704:K704"/>
    <mergeCell ref="L704:N704"/>
    <mergeCell ref="P704:Q704"/>
    <mergeCell ref="R704:T704"/>
    <mergeCell ref="J705:K705"/>
    <mergeCell ref="L705:N705"/>
    <mergeCell ref="P705:Q705"/>
    <mergeCell ref="R705:T705"/>
    <mergeCell ref="J702:K702"/>
    <mergeCell ref="L702:N702"/>
    <mergeCell ref="P702:Q702"/>
    <mergeCell ref="R702:T702"/>
    <mergeCell ref="J703:K703"/>
    <mergeCell ref="L703:N703"/>
    <mergeCell ref="P703:Q703"/>
    <mergeCell ref="R703:T703"/>
    <mergeCell ref="J700:K700"/>
    <mergeCell ref="L700:N700"/>
    <mergeCell ref="P700:Q700"/>
    <mergeCell ref="R700:T700"/>
    <mergeCell ref="J701:K701"/>
    <mergeCell ref="L701:N701"/>
    <mergeCell ref="P701:Q701"/>
    <mergeCell ref="R701:T701"/>
    <mergeCell ref="J698:K698"/>
    <mergeCell ref="L698:N698"/>
    <mergeCell ref="P698:Q698"/>
    <mergeCell ref="R698:T698"/>
    <mergeCell ref="J699:K699"/>
    <mergeCell ref="L699:N699"/>
    <mergeCell ref="P699:Q699"/>
    <mergeCell ref="R699:T699"/>
    <mergeCell ref="J696:K696"/>
    <mergeCell ref="L696:N696"/>
    <mergeCell ref="P696:Q696"/>
    <mergeCell ref="R696:T696"/>
    <mergeCell ref="J697:K697"/>
    <mergeCell ref="L697:N697"/>
    <mergeCell ref="P697:Q697"/>
    <mergeCell ref="R697:T697"/>
    <mergeCell ref="J694:K694"/>
    <mergeCell ref="L694:N694"/>
    <mergeCell ref="P694:Q694"/>
    <mergeCell ref="R694:T694"/>
    <mergeCell ref="J695:K695"/>
    <mergeCell ref="L695:N695"/>
    <mergeCell ref="P695:Q695"/>
    <mergeCell ref="R695:T695"/>
    <mergeCell ref="J692:K692"/>
    <mergeCell ref="L692:N692"/>
    <mergeCell ref="P692:Q692"/>
    <mergeCell ref="R692:T692"/>
    <mergeCell ref="J693:K693"/>
    <mergeCell ref="L693:N693"/>
    <mergeCell ref="P693:Q693"/>
    <mergeCell ref="R693:T693"/>
    <mergeCell ref="J690:K690"/>
    <mergeCell ref="L690:N690"/>
    <mergeCell ref="P690:Q690"/>
    <mergeCell ref="R690:T690"/>
    <mergeCell ref="J691:K691"/>
    <mergeCell ref="L691:N691"/>
    <mergeCell ref="P691:Q691"/>
    <mergeCell ref="R691:T691"/>
    <mergeCell ref="J688:K688"/>
    <mergeCell ref="L688:N688"/>
    <mergeCell ref="P688:Q688"/>
    <mergeCell ref="R688:T688"/>
    <mergeCell ref="J689:K689"/>
    <mergeCell ref="L689:N689"/>
    <mergeCell ref="P689:Q689"/>
    <mergeCell ref="R689:T689"/>
    <mergeCell ref="J686:K686"/>
    <mergeCell ref="L686:N686"/>
    <mergeCell ref="P686:Q686"/>
    <mergeCell ref="R686:T686"/>
    <mergeCell ref="J687:K687"/>
    <mergeCell ref="L687:N687"/>
    <mergeCell ref="P687:Q687"/>
    <mergeCell ref="R687:T687"/>
    <mergeCell ref="J684:K684"/>
    <mergeCell ref="L684:N684"/>
    <mergeCell ref="P684:Q684"/>
    <mergeCell ref="R684:T684"/>
    <mergeCell ref="J685:K685"/>
    <mergeCell ref="L685:N685"/>
    <mergeCell ref="P685:Q685"/>
    <mergeCell ref="R685:T685"/>
    <mergeCell ref="J682:K682"/>
    <mergeCell ref="L682:N682"/>
    <mergeCell ref="P682:Q682"/>
    <mergeCell ref="R682:T682"/>
    <mergeCell ref="J683:K683"/>
    <mergeCell ref="L683:N683"/>
    <mergeCell ref="P683:Q683"/>
    <mergeCell ref="R683:T683"/>
    <mergeCell ref="J680:K680"/>
    <mergeCell ref="L680:N680"/>
    <mergeCell ref="P680:Q680"/>
    <mergeCell ref="R680:T680"/>
    <mergeCell ref="J681:K681"/>
    <mergeCell ref="L681:N681"/>
    <mergeCell ref="P681:Q681"/>
    <mergeCell ref="R681:T681"/>
    <mergeCell ref="J678:K678"/>
    <mergeCell ref="L678:N678"/>
    <mergeCell ref="P678:Q678"/>
    <mergeCell ref="R678:T678"/>
    <mergeCell ref="J679:K679"/>
    <mergeCell ref="L679:N679"/>
    <mergeCell ref="P679:Q679"/>
    <mergeCell ref="R679:T679"/>
    <mergeCell ref="J676:K676"/>
    <mergeCell ref="L676:N676"/>
    <mergeCell ref="P676:Q676"/>
    <mergeCell ref="R676:T676"/>
    <mergeCell ref="J677:K677"/>
    <mergeCell ref="L677:N677"/>
    <mergeCell ref="P677:Q677"/>
    <mergeCell ref="R677:T677"/>
    <mergeCell ref="B674:F674"/>
    <mergeCell ref="J674:K674"/>
    <mergeCell ref="L674:N674"/>
    <mergeCell ref="P674:Q674"/>
    <mergeCell ref="R674:T674"/>
    <mergeCell ref="J675:K675"/>
    <mergeCell ref="L675:N675"/>
    <mergeCell ref="P675:Q675"/>
    <mergeCell ref="R675:T675"/>
    <mergeCell ref="J670:K670"/>
    <mergeCell ref="L670:N670"/>
    <mergeCell ref="P670:Q670"/>
    <mergeCell ref="R670:T670"/>
    <mergeCell ref="J671:K671"/>
    <mergeCell ref="L671:N671"/>
    <mergeCell ref="P671:Q671"/>
    <mergeCell ref="R671:T671"/>
    <mergeCell ref="J668:K668"/>
    <mergeCell ref="L668:N668"/>
    <mergeCell ref="P668:Q668"/>
    <mergeCell ref="R668:T668"/>
    <mergeCell ref="J669:K669"/>
    <mergeCell ref="L669:N669"/>
    <mergeCell ref="P669:Q669"/>
    <mergeCell ref="R669:T669"/>
    <mergeCell ref="J666:K666"/>
    <mergeCell ref="L666:N666"/>
    <mergeCell ref="P666:Q666"/>
    <mergeCell ref="R666:T666"/>
    <mergeCell ref="J667:K667"/>
    <mergeCell ref="L667:N667"/>
    <mergeCell ref="P667:Q667"/>
    <mergeCell ref="R667:T667"/>
    <mergeCell ref="J664:K664"/>
    <mergeCell ref="L664:N664"/>
    <mergeCell ref="P664:Q664"/>
    <mergeCell ref="R664:T664"/>
    <mergeCell ref="J665:K665"/>
    <mergeCell ref="L665:N665"/>
    <mergeCell ref="P665:Q665"/>
    <mergeCell ref="R665:T665"/>
    <mergeCell ref="J662:K662"/>
    <mergeCell ref="L662:N662"/>
    <mergeCell ref="P662:Q662"/>
    <mergeCell ref="R662:T662"/>
    <mergeCell ref="J663:K663"/>
    <mergeCell ref="L663:N663"/>
    <mergeCell ref="P663:Q663"/>
    <mergeCell ref="R663:T663"/>
    <mergeCell ref="J660:K660"/>
    <mergeCell ref="L660:N660"/>
    <mergeCell ref="P660:Q660"/>
    <mergeCell ref="R660:T660"/>
    <mergeCell ref="J661:K661"/>
    <mergeCell ref="L661:N661"/>
    <mergeCell ref="P661:Q661"/>
    <mergeCell ref="R661:T661"/>
    <mergeCell ref="J658:K658"/>
    <mergeCell ref="L658:N658"/>
    <mergeCell ref="P658:Q658"/>
    <mergeCell ref="R658:T658"/>
    <mergeCell ref="J659:K659"/>
    <mergeCell ref="L659:N659"/>
    <mergeCell ref="P659:Q659"/>
    <mergeCell ref="R659:T659"/>
    <mergeCell ref="J656:K656"/>
    <mergeCell ref="L656:N656"/>
    <mergeCell ref="P656:Q656"/>
    <mergeCell ref="R656:T656"/>
    <mergeCell ref="J657:K657"/>
    <mergeCell ref="L657:N657"/>
    <mergeCell ref="P657:Q657"/>
    <mergeCell ref="R657:T657"/>
    <mergeCell ref="J654:K654"/>
    <mergeCell ref="L654:N654"/>
    <mergeCell ref="P654:Q654"/>
    <mergeCell ref="R654:T654"/>
    <mergeCell ref="J655:K655"/>
    <mergeCell ref="L655:N655"/>
    <mergeCell ref="P655:Q655"/>
    <mergeCell ref="R655:T655"/>
    <mergeCell ref="J652:K652"/>
    <mergeCell ref="L652:N652"/>
    <mergeCell ref="P652:Q652"/>
    <mergeCell ref="R652:T652"/>
    <mergeCell ref="J653:K653"/>
    <mergeCell ref="L653:N653"/>
    <mergeCell ref="P653:Q653"/>
    <mergeCell ref="R653:T653"/>
    <mergeCell ref="J650:K650"/>
    <mergeCell ref="L650:N650"/>
    <mergeCell ref="P650:Q650"/>
    <mergeCell ref="R650:T650"/>
    <mergeCell ref="J651:K651"/>
    <mergeCell ref="L651:N651"/>
    <mergeCell ref="P651:Q651"/>
    <mergeCell ref="R651:T651"/>
    <mergeCell ref="J648:K648"/>
    <mergeCell ref="L648:N648"/>
    <mergeCell ref="P648:Q648"/>
    <mergeCell ref="R648:T648"/>
    <mergeCell ref="J649:K649"/>
    <mergeCell ref="L649:N649"/>
    <mergeCell ref="P649:Q649"/>
    <mergeCell ref="R649:T649"/>
    <mergeCell ref="J646:K646"/>
    <mergeCell ref="L646:N646"/>
    <mergeCell ref="P646:Q646"/>
    <mergeCell ref="R646:T646"/>
    <mergeCell ref="J647:K647"/>
    <mergeCell ref="L647:N647"/>
    <mergeCell ref="P647:Q647"/>
    <mergeCell ref="R647:T647"/>
    <mergeCell ref="J644:K644"/>
    <mergeCell ref="L644:N644"/>
    <mergeCell ref="P644:Q644"/>
    <mergeCell ref="R644:T644"/>
    <mergeCell ref="J645:K645"/>
    <mergeCell ref="L645:N645"/>
    <mergeCell ref="P645:Q645"/>
    <mergeCell ref="R645:T645"/>
    <mergeCell ref="J642:K642"/>
    <mergeCell ref="L642:N642"/>
    <mergeCell ref="P642:Q642"/>
    <mergeCell ref="R642:T642"/>
    <mergeCell ref="J643:K643"/>
    <mergeCell ref="L643:N643"/>
    <mergeCell ref="P643:Q643"/>
    <mergeCell ref="R643:T643"/>
    <mergeCell ref="J640:K640"/>
    <mergeCell ref="L640:N640"/>
    <mergeCell ref="P640:Q640"/>
    <mergeCell ref="R640:T640"/>
    <mergeCell ref="J641:K641"/>
    <mergeCell ref="L641:N641"/>
    <mergeCell ref="P641:Q641"/>
    <mergeCell ref="R641:T641"/>
    <mergeCell ref="J638:K638"/>
    <mergeCell ref="L638:N638"/>
    <mergeCell ref="P638:Q638"/>
    <mergeCell ref="R638:T638"/>
    <mergeCell ref="J639:K639"/>
    <mergeCell ref="L639:N639"/>
    <mergeCell ref="P639:Q639"/>
    <mergeCell ref="R639:T639"/>
    <mergeCell ref="J636:K636"/>
    <mergeCell ref="L636:N636"/>
    <mergeCell ref="P636:Q636"/>
    <mergeCell ref="R636:T636"/>
    <mergeCell ref="J637:K637"/>
    <mergeCell ref="L637:N637"/>
    <mergeCell ref="P637:Q637"/>
    <mergeCell ref="R637:T637"/>
    <mergeCell ref="J634:K634"/>
    <mergeCell ref="L634:N634"/>
    <mergeCell ref="P634:Q634"/>
    <mergeCell ref="R634:T634"/>
    <mergeCell ref="J635:K635"/>
    <mergeCell ref="L635:N635"/>
    <mergeCell ref="P635:Q635"/>
    <mergeCell ref="R635:T635"/>
    <mergeCell ref="J632:K632"/>
    <mergeCell ref="L632:N632"/>
    <mergeCell ref="P632:Q632"/>
    <mergeCell ref="R632:T632"/>
    <mergeCell ref="J633:K633"/>
    <mergeCell ref="L633:N633"/>
    <mergeCell ref="P633:Q633"/>
    <mergeCell ref="R633:T633"/>
    <mergeCell ref="J630:K630"/>
    <mergeCell ref="L630:N630"/>
    <mergeCell ref="P630:Q630"/>
    <mergeCell ref="R630:T630"/>
    <mergeCell ref="J631:K631"/>
    <mergeCell ref="L631:N631"/>
    <mergeCell ref="P631:Q631"/>
    <mergeCell ref="R631:T631"/>
    <mergeCell ref="J628:K628"/>
    <mergeCell ref="L628:N628"/>
    <mergeCell ref="P628:Q628"/>
    <mergeCell ref="R628:T628"/>
    <mergeCell ref="J629:K629"/>
    <mergeCell ref="L629:N629"/>
    <mergeCell ref="P629:Q629"/>
    <mergeCell ref="R629:T629"/>
    <mergeCell ref="B626:F626"/>
    <mergeCell ref="J626:K626"/>
    <mergeCell ref="L626:N626"/>
    <mergeCell ref="P626:Q626"/>
    <mergeCell ref="R626:T626"/>
    <mergeCell ref="J627:K627"/>
    <mergeCell ref="L627:N627"/>
    <mergeCell ref="P627:Q627"/>
    <mergeCell ref="R627:T627"/>
    <mergeCell ref="J622:K622"/>
    <mergeCell ref="L622:N622"/>
    <mergeCell ref="P622:Q622"/>
    <mergeCell ref="R622:T622"/>
    <mergeCell ref="J623:K623"/>
    <mergeCell ref="L623:N623"/>
    <mergeCell ref="P623:Q623"/>
    <mergeCell ref="R623:T623"/>
    <mergeCell ref="J620:K620"/>
    <mergeCell ref="L620:N620"/>
    <mergeCell ref="P620:Q620"/>
    <mergeCell ref="R620:T620"/>
    <mergeCell ref="J621:K621"/>
    <mergeCell ref="L621:N621"/>
    <mergeCell ref="P621:Q621"/>
    <mergeCell ref="R621:T621"/>
    <mergeCell ref="J618:K618"/>
    <mergeCell ref="L618:N618"/>
    <mergeCell ref="P618:Q618"/>
    <mergeCell ref="R618:T618"/>
    <mergeCell ref="J619:K619"/>
    <mergeCell ref="L619:N619"/>
    <mergeCell ref="P619:Q619"/>
    <mergeCell ref="R619:T619"/>
    <mergeCell ref="J616:K616"/>
    <mergeCell ref="L616:N616"/>
    <mergeCell ref="P616:Q616"/>
    <mergeCell ref="R616:T616"/>
    <mergeCell ref="J617:K617"/>
    <mergeCell ref="L617:N617"/>
    <mergeCell ref="P617:Q617"/>
    <mergeCell ref="R617:T617"/>
    <mergeCell ref="J614:K614"/>
    <mergeCell ref="L614:N614"/>
    <mergeCell ref="P614:Q614"/>
    <mergeCell ref="R614:T614"/>
    <mergeCell ref="J615:K615"/>
    <mergeCell ref="L615:N615"/>
    <mergeCell ref="P615:Q615"/>
    <mergeCell ref="R615:T615"/>
    <mergeCell ref="J612:K612"/>
    <mergeCell ref="L612:N612"/>
    <mergeCell ref="P612:Q612"/>
    <mergeCell ref="R612:T612"/>
    <mergeCell ref="J613:K613"/>
    <mergeCell ref="L613:N613"/>
    <mergeCell ref="P613:Q613"/>
    <mergeCell ref="R613:T613"/>
    <mergeCell ref="J610:K610"/>
    <mergeCell ref="L610:N610"/>
    <mergeCell ref="P610:Q610"/>
    <mergeCell ref="R610:T610"/>
    <mergeCell ref="J611:K611"/>
    <mergeCell ref="L611:N611"/>
    <mergeCell ref="P611:Q611"/>
    <mergeCell ref="R611:T611"/>
    <mergeCell ref="J608:K608"/>
    <mergeCell ref="L608:N608"/>
    <mergeCell ref="P608:Q608"/>
    <mergeCell ref="R608:T608"/>
    <mergeCell ref="J609:K609"/>
    <mergeCell ref="L609:N609"/>
    <mergeCell ref="P609:Q609"/>
    <mergeCell ref="R609:T609"/>
    <mergeCell ref="J606:K606"/>
    <mergeCell ref="L606:N606"/>
    <mergeCell ref="P606:Q606"/>
    <mergeCell ref="R606:T606"/>
    <mergeCell ref="J607:K607"/>
    <mergeCell ref="L607:N607"/>
    <mergeCell ref="P607:Q607"/>
    <mergeCell ref="R607:T607"/>
    <mergeCell ref="J604:K604"/>
    <mergeCell ref="L604:N604"/>
    <mergeCell ref="P604:Q604"/>
    <mergeCell ref="R604:T604"/>
    <mergeCell ref="J605:K605"/>
    <mergeCell ref="L605:N605"/>
    <mergeCell ref="P605:Q605"/>
    <mergeCell ref="R605:T605"/>
    <mergeCell ref="J602:K602"/>
    <mergeCell ref="L602:N602"/>
    <mergeCell ref="P602:Q602"/>
    <mergeCell ref="R602:T602"/>
    <mergeCell ref="J603:K603"/>
    <mergeCell ref="L603:N603"/>
    <mergeCell ref="P603:Q603"/>
    <mergeCell ref="R603:T603"/>
    <mergeCell ref="J600:K600"/>
    <mergeCell ref="L600:N600"/>
    <mergeCell ref="P600:Q600"/>
    <mergeCell ref="R600:T600"/>
    <mergeCell ref="J601:K601"/>
    <mergeCell ref="L601:N601"/>
    <mergeCell ref="P601:Q601"/>
    <mergeCell ref="R601:T601"/>
    <mergeCell ref="J598:K598"/>
    <mergeCell ref="L598:N598"/>
    <mergeCell ref="P598:Q598"/>
    <mergeCell ref="R598:T598"/>
    <mergeCell ref="J599:K599"/>
    <mergeCell ref="L599:N599"/>
    <mergeCell ref="P599:Q599"/>
    <mergeCell ref="R599:T599"/>
    <mergeCell ref="J596:K596"/>
    <mergeCell ref="L596:N596"/>
    <mergeCell ref="P596:Q596"/>
    <mergeCell ref="R596:T596"/>
    <mergeCell ref="J597:K597"/>
    <mergeCell ref="L597:N597"/>
    <mergeCell ref="P597:Q597"/>
    <mergeCell ref="R597:T597"/>
    <mergeCell ref="J594:K594"/>
    <mergeCell ref="L594:N594"/>
    <mergeCell ref="P594:Q594"/>
    <mergeCell ref="R594:T594"/>
    <mergeCell ref="J595:K595"/>
    <mergeCell ref="L595:N595"/>
    <mergeCell ref="P595:Q595"/>
    <mergeCell ref="R595:T595"/>
    <mergeCell ref="J592:K592"/>
    <mergeCell ref="L592:N592"/>
    <mergeCell ref="P592:Q592"/>
    <mergeCell ref="R592:T592"/>
    <mergeCell ref="J593:K593"/>
    <mergeCell ref="L593:N593"/>
    <mergeCell ref="P593:Q593"/>
    <mergeCell ref="R593:T593"/>
    <mergeCell ref="J590:K590"/>
    <mergeCell ref="L590:N590"/>
    <mergeCell ref="P590:Q590"/>
    <mergeCell ref="R590:T590"/>
    <mergeCell ref="J591:K591"/>
    <mergeCell ref="L591:N591"/>
    <mergeCell ref="P591:Q591"/>
    <mergeCell ref="R591:T591"/>
    <mergeCell ref="J588:K588"/>
    <mergeCell ref="L588:N588"/>
    <mergeCell ref="P588:Q588"/>
    <mergeCell ref="R588:T588"/>
    <mergeCell ref="J589:K589"/>
    <mergeCell ref="L589:N589"/>
    <mergeCell ref="P589:Q589"/>
    <mergeCell ref="R589:T589"/>
    <mergeCell ref="J586:K586"/>
    <mergeCell ref="L586:N586"/>
    <mergeCell ref="P586:Q586"/>
    <mergeCell ref="R586:T586"/>
    <mergeCell ref="J587:K587"/>
    <mergeCell ref="L587:N587"/>
    <mergeCell ref="P587:Q587"/>
    <mergeCell ref="R587:T587"/>
    <mergeCell ref="J584:K584"/>
    <mergeCell ref="L584:N584"/>
    <mergeCell ref="P584:Q584"/>
    <mergeCell ref="R584:T584"/>
    <mergeCell ref="J585:K585"/>
    <mergeCell ref="L585:N585"/>
    <mergeCell ref="P585:Q585"/>
    <mergeCell ref="R585:T585"/>
    <mergeCell ref="J582:K582"/>
    <mergeCell ref="L582:N582"/>
    <mergeCell ref="P582:Q582"/>
    <mergeCell ref="R582:T582"/>
    <mergeCell ref="J583:K583"/>
    <mergeCell ref="L583:N583"/>
    <mergeCell ref="P583:Q583"/>
    <mergeCell ref="R583:T583"/>
    <mergeCell ref="J580:K580"/>
    <mergeCell ref="L580:N580"/>
    <mergeCell ref="P580:Q580"/>
    <mergeCell ref="R580:T580"/>
    <mergeCell ref="J581:K581"/>
    <mergeCell ref="L581:N581"/>
    <mergeCell ref="P581:Q581"/>
    <mergeCell ref="R581:T581"/>
    <mergeCell ref="B578:F578"/>
    <mergeCell ref="J578:K578"/>
    <mergeCell ref="L578:N578"/>
    <mergeCell ref="P578:Q578"/>
    <mergeCell ref="R578:T578"/>
    <mergeCell ref="J579:K579"/>
    <mergeCell ref="L579:N579"/>
    <mergeCell ref="P579:Q579"/>
    <mergeCell ref="R579:T579"/>
    <mergeCell ref="J574:K574"/>
    <mergeCell ref="L574:N574"/>
    <mergeCell ref="P574:Q574"/>
    <mergeCell ref="R574:T574"/>
    <mergeCell ref="J575:K575"/>
    <mergeCell ref="L575:N575"/>
    <mergeCell ref="P575:Q575"/>
    <mergeCell ref="R575:T575"/>
    <mergeCell ref="J572:K572"/>
    <mergeCell ref="L572:N572"/>
    <mergeCell ref="P572:Q572"/>
    <mergeCell ref="R572:T572"/>
    <mergeCell ref="J573:K573"/>
    <mergeCell ref="L573:N573"/>
    <mergeCell ref="P573:Q573"/>
    <mergeCell ref="R573:T573"/>
    <mergeCell ref="J570:K570"/>
    <mergeCell ref="L570:N570"/>
    <mergeCell ref="P570:Q570"/>
    <mergeCell ref="R570:T570"/>
    <mergeCell ref="J571:K571"/>
    <mergeCell ref="L571:N571"/>
    <mergeCell ref="P571:Q571"/>
    <mergeCell ref="R571:T571"/>
    <mergeCell ref="J568:K568"/>
    <mergeCell ref="L568:N568"/>
    <mergeCell ref="P568:Q568"/>
    <mergeCell ref="R568:T568"/>
    <mergeCell ref="J569:K569"/>
    <mergeCell ref="L569:N569"/>
    <mergeCell ref="P569:Q569"/>
    <mergeCell ref="R569:T569"/>
    <mergeCell ref="J566:K566"/>
    <mergeCell ref="L566:N566"/>
    <mergeCell ref="P566:Q566"/>
    <mergeCell ref="R566:T566"/>
    <mergeCell ref="J567:K567"/>
    <mergeCell ref="L567:N567"/>
    <mergeCell ref="P567:Q567"/>
    <mergeCell ref="R567:T567"/>
    <mergeCell ref="J564:K564"/>
    <mergeCell ref="L564:N564"/>
    <mergeCell ref="P564:Q564"/>
    <mergeCell ref="R564:T564"/>
    <mergeCell ref="J565:K565"/>
    <mergeCell ref="L565:N565"/>
    <mergeCell ref="P565:Q565"/>
    <mergeCell ref="R565:T565"/>
    <mergeCell ref="J562:K562"/>
    <mergeCell ref="L562:N562"/>
    <mergeCell ref="P562:Q562"/>
    <mergeCell ref="R562:T562"/>
    <mergeCell ref="J563:K563"/>
    <mergeCell ref="L563:N563"/>
    <mergeCell ref="P563:Q563"/>
    <mergeCell ref="R563:T563"/>
    <mergeCell ref="J560:K560"/>
    <mergeCell ref="L560:N560"/>
    <mergeCell ref="P560:Q560"/>
    <mergeCell ref="R560:T560"/>
    <mergeCell ref="J561:K561"/>
    <mergeCell ref="L561:N561"/>
    <mergeCell ref="P561:Q561"/>
    <mergeCell ref="R561:T561"/>
    <mergeCell ref="J558:K558"/>
    <mergeCell ref="L558:N558"/>
    <mergeCell ref="P558:Q558"/>
    <mergeCell ref="R558:T558"/>
    <mergeCell ref="J559:K559"/>
    <mergeCell ref="L559:N559"/>
    <mergeCell ref="P559:Q559"/>
    <mergeCell ref="R559:T559"/>
    <mergeCell ref="J556:K556"/>
    <mergeCell ref="L556:N556"/>
    <mergeCell ref="P556:Q556"/>
    <mergeCell ref="R556:T556"/>
    <mergeCell ref="J557:K557"/>
    <mergeCell ref="L557:N557"/>
    <mergeCell ref="P557:Q557"/>
    <mergeCell ref="R557:T557"/>
    <mergeCell ref="J554:K554"/>
    <mergeCell ref="L554:N554"/>
    <mergeCell ref="P554:Q554"/>
    <mergeCell ref="R554:T554"/>
    <mergeCell ref="J555:K555"/>
    <mergeCell ref="L555:N555"/>
    <mergeCell ref="P555:Q555"/>
    <mergeCell ref="R555:T555"/>
    <mergeCell ref="J552:K552"/>
    <mergeCell ref="L552:N552"/>
    <mergeCell ref="P552:Q552"/>
    <mergeCell ref="R552:T552"/>
    <mergeCell ref="J553:K553"/>
    <mergeCell ref="L553:N553"/>
    <mergeCell ref="P553:Q553"/>
    <mergeCell ref="R553:T553"/>
    <mergeCell ref="J550:K550"/>
    <mergeCell ref="L550:N550"/>
    <mergeCell ref="P550:Q550"/>
    <mergeCell ref="R550:T550"/>
    <mergeCell ref="J551:K551"/>
    <mergeCell ref="L551:N551"/>
    <mergeCell ref="P551:Q551"/>
    <mergeCell ref="R551:T551"/>
    <mergeCell ref="J548:K548"/>
    <mergeCell ref="L548:N548"/>
    <mergeCell ref="P548:Q548"/>
    <mergeCell ref="R548:T548"/>
    <mergeCell ref="J549:K549"/>
    <mergeCell ref="L549:N549"/>
    <mergeCell ref="P549:Q549"/>
    <mergeCell ref="R549:T549"/>
    <mergeCell ref="J546:K546"/>
    <mergeCell ref="L546:N546"/>
    <mergeCell ref="P546:Q546"/>
    <mergeCell ref="R546:T546"/>
    <mergeCell ref="J547:K547"/>
    <mergeCell ref="L547:N547"/>
    <mergeCell ref="P547:Q547"/>
    <mergeCell ref="R547:T547"/>
    <mergeCell ref="J544:K544"/>
    <mergeCell ref="L544:N544"/>
    <mergeCell ref="P544:Q544"/>
    <mergeCell ref="R544:T544"/>
    <mergeCell ref="J545:K545"/>
    <mergeCell ref="L545:N545"/>
    <mergeCell ref="P545:Q545"/>
    <mergeCell ref="R545:T545"/>
    <mergeCell ref="J542:K542"/>
    <mergeCell ref="L542:N542"/>
    <mergeCell ref="P542:Q542"/>
    <mergeCell ref="R542:T542"/>
    <mergeCell ref="J543:K543"/>
    <mergeCell ref="L543:N543"/>
    <mergeCell ref="P543:Q543"/>
    <mergeCell ref="R543:T543"/>
    <mergeCell ref="J540:K540"/>
    <mergeCell ref="L540:N540"/>
    <mergeCell ref="P540:Q540"/>
    <mergeCell ref="R540:T540"/>
    <mergeCell ref="J541:K541"/>
    <mergeCell ref="L541:N541"/>
    <mergeCell ref="P541:Q541"/>
    <mergeCell ref="R541:T541"/>
    <mergeCell ref="J538:K538"/>
    <mergeCell ref="L538:N538"/>
    <mergeCell ref="P538:Q538"/>
    <mergeCell ref="R538:T538"/>
    <mergeCell ref="J539:K539"/>
    <mergeCell ref="L539:N539"/>
    <mergeCell ref="P539:Q539"/>
    <mergeCell ref="R539:T539"/>
    <mergeCell ref="J536:K536"/>
    <mergeCell ref="L536:N536"/>
    <mergeCell ref="P536:Q536"/>
    <mergeCell ref="R536:T536"/>
    <mergeCell ref="J537:K537"/>
    <mergeCell ref="L537:N537"/>
    <mergeCell ref="P537:Q537"/>
    <mergeCell ref="R537:T537"/>
    <mergeCell ref="J534:K534"/>
    <mergeCell ref="L534:N534"/>
    <mergeCell ref="P534:Q534"/>
    <mergeCell ref="R534:T534"/>
    <mergeCell ref="J535:K535"/>
    <mergeCell ref="L535:N535"/>
    <mergeCell ref="P535:Q535"/>
    <mergeCell ref="R535:T535"/>
    <mergeCell ref="J532:K532"/>
    <mergeCell ref="L532:N532"/>
    <mergeCell ref="P532:Q532"/>
    <mergeCell ref="R532:T532"/>
    <mergeCell ref="J533:K533"/>
    <mergeCell ref="L533:N533"/>
    <mergeCell ref="P533:Q533"/>
    <mergeCell ref="R533:T533"/>
    <mergeCell ref="B530:F530"/>
    <mergeCell ref="J530:K530"/>
    <mergeCell ref="L530:N530"/>
    <mergeCell ref="P530:Q530"/>
    <mergeCell ref="R530:T530"/>
    <mergeCell ref="J531:K531"/>
    <mergeCell ref="L531:N531"/>
    <mergeCell ref="P531:Q531"/>
    <mergeCell ref="R531:T531"/>
    <mergeCell ref="J526:K526"/>
    <mergeCell ref="L526:N526"/>
    <mergeCell ref="P526:Q526"/>
    <mergeCell ref="R526:T526"/>
    <mergeCell ref="J527:K527"/>
    <mergeCell ref="L527:N527"/>
    <mergeCell ref="P527:Q527"/>
    <mergeCell ref="R527:T527"/>
    <mergeCell ref="J524:K524"/>
    <mergeCell ref="L524:N524"/>
    <mergeCell ref="P524:Q524"/>
    <mergeCell ref="R524:T524"/>
    <mergeCell ref="J525:K525"/>
    <mergeCell ref="L525:N525"/>
    <mergeCell ref="P525:Q525"/>
    <mergeCell ref="R525:T525"/>
    <mergeCell ref="J522:K522"/>
    <mergeCell ref="L522:N522"/>
    <mergeCell ref="P522:Q522"/>
    <mergeCell ref="R522:T522"/>
    <mergeCell ref="J523:K523"/>
    <mergeCell ref="L523:N523"/>
    <mergeCell ref="P523:Q523"/>
    <mergeCell ref="R523:T523"/>
    <mergeCell ref="J520:K520"/>
    <mergeCell ref="L520:N520"/>
    <mergeCell ref="P520:Q520"/>
    <mergeCell ref="R520:T520"/>
    <mergeCell ref="J521:K521"/>
    <mergeCell ref="L521:N521"/>
    <mergeCell ref="P521:Q521"/>
    <mergeCell ref="R521:T521"/>
    <mergeCell ref="J518:K518"/>
    <mergeCell ref="L518:N518"/>
    <mergeCell ref="P518:Q518"/>
    <mergeCell ref="R518:T518"/>
    <mergeCell ref="J519:K519"/>
    <mergeCell ref="L519:N519"/>
    <mergeCell ref="P519:Q519"/>
    <mergeCell ref="R519:T519"/>
    <mergeCell ref="J516:K516"/>
    <mergeCell ref="L516:N516"/>
    <mergeCell ref="P516:Q516"/>
    <mergeCell ref="R516:T516"/>
    <mergeCell ref="J517:K517"/>
    <mergeCell ref="L517:N517"/>
    <mergeCell ref="P517:Q517"/>
    <mergeCell ref="R517:T517"/>
    <mergeCell ref="J514:K514"/>
    <mergeCell ref="L514:N514"/>
    <mergeCell ref="P514:Q514"/>
    <mergeCell ref="R514:T514"/>
    <mergeCell ref="J515:K515"/>
    <mergeCell ref="L515:N515"/>
    <mergeCell ref="P515:Q515"/>
    <mergeCell ref="R515:T515"/>
    <mergeCell ref="J512:K512"/>
    <mergeCell ref="L512:N512"/>
    <mergeCell ref="P512:Q512"/>
    <mergeCell ref="R512:T512"/>
    <mergeCell ref="J513:K513"/>
    <mergeCell ref="L513:N513"/>
    <mergeCell ref="P513:Q513"/>
    <mergeCell ref="R513:T513"/>
    <mergeCell ref="J510:K510"/>
    <mergeCell ref="L510:N510"/>
    <mergeCell ref="P510:Q510"/>
    <mergeCell ref="R510:T510"/>
    <mergeCell ref="J511:K511"/>
    <mergeCell ref="L511:N511"/>
    <mergeCell ref="P511:Q511"/>
    <mergeCell ref="R511:T511"/>
    <mergeCell ref="J508:K508"/>
    <mergeCell ref="L508:N508"/>
    <mergeCell ref="P508:Q508"/>
    <mergeCell ref="R508:T508"/>
    <mergeCell ref="J509:K509"/>
    <mergeCell ref="L509:N509"/>
    <mergeCell ref="P509:Q509"/>
    <mergeCell ref="R509:T509"/>
    <mergeCell ref="J506:K506"/>
    <mergeCell ref="L506:N506"/>
    <mergeCell ref="P506:Q506"/>
    <mergeCell ref="R506:T506"/>
    <mergeCell ref="J507:K507"/>
    <mergeCell ref="L507:N507"/>
    <mergeCell ref="P507:Q507"/>
    <mergeCell ref="R507:T507"/>
    <mergeCell ref="J504:K504"/>
    <mergeCell ref="L504:N504"/>
    <mergeCell ref="P504:Q504"/>
    <mergeCell ref="R504:T504"/>
    <mergeCell ref="J505:K505"/>
    <mergeCell ref="L505:N505"/>
    <mergeCell ref="P505:Q505"/>
    <mergeCell ref="R505:T505"/>
    <mergeCell ref="J502:K502"/>
    <mergeCell ref="L502:N502"/>
    <mergeCell ref="P502:Q502"/>
    <mergeCell ref="R502:T502"/>
    <mergeCell ref="J503:K503"/>
    <mergeCell ref="L503:N503"/>
    <mergeCell ref="P503:Q503"/>
    <mergeCell ref="R503:T503"/>
    <mergeCell ref="J500:K500"/>
    <mergeCell ref="L500:N500"/>
    <mergeCell ref="P500:Q500"/>
    <mergeCell ref="R500:T500"/>
    <mergeCell ref="J501:K501"/>
    <mergeCell ref="L501:N501"/>
    <mergeCell ref="P501:Q501"/>
    <mergeCell ref="R501:T501"/>
    <mergeCell ref="J498:K498"/>
    <mergeCell ref="L498:N498"/>
    <mergeCell ref="P498:Q498"/>
    <mergeCell ref="R498:T498"/>
    <mergeCell ref="J499:K499"/>
    <mergeCell ref="L499:N499"/>
    <mergeCell ref="P499:Q499"/>
    <mergeCell ref="R499:T499"/>
    <mergeCell ref="J496:K496"/>
    <mergeCell ref="L496:N496"/>
    <mergeCell ref="P496:Q496"/>
    <mergeCell ref="R496:T496"/>
    <mergeCell ref="J497:K497"/>
    <mergeCell ref="L497:N497"/>
    <mergeCell ref="P497:Q497"/>
    <mergeCell ref="R497:T497"/>
    <mergeCell ref="J494:K494"/>
    <mergeCell ref="L494:N494"/>
    <mergeCell ref="P494:Q494"/>
    <mergeCell ref="R494:T494"/>
    <mergeCell ref="J495:K495"/>
    <mergeCell ref="L495:N495"/>
    <mergeCell ref="P495:Q495"/>
    <mergeCell ref="R495:T495"/>
    <mergeCell ref="J492:K492"/>
    <mergeCell ref="L492:N492"/>
    <mergeCell ref="P492:Q492"/>
    <mergeCell ref="R492:T492"/>
    <mergeCell ref="J493:K493"/>
    <mergeCell ref="L493:N493"/>
    <mergeCell ref="P493:Q493"/>
    <mergeCell ref="R493:T493"/>
    <mergeCell ref="J490:K490"/>
    <mergeCell ref="L490:N490"/>
    <mergeCell ref="P490:Q490"/>
    <mergeCell ref="R490:T490"/>
    <mergeCell ref="J491:K491"/>
    <mergeCell ref="L491:N491"/>
    <mergeCell ref="P491:Q491"/>
    <mergeCell ref="R491:T491"/>
    <mergeCell ref="J488:K488"/>
    <mergeCell ref="L488:N488"/>
    <mergeCell ref="P488:Q488"/>
    <mergeCell ref="R488:T488"/>
    <mergeCell ref="J489:K489"/>
    <mergeCell ref="L489:N489"/>
    <mergeCell ref="P489:Q489"/>
    <mergeCell ref="R489:T489"/>
    <mergeCell ref="J486:K486"/>
    <mergeCell ref="L486:N486"/>
    <mergeCell ref="P486:Q486"/>
    <mergeCell ref="R486:T486"/>
    <mergeCell ref="J487:K487"/>
    <mergeCell ref="L487:N487"/>
    <mergeCell ref="P487:Q487"/>
    <mergeCell ref="R487:T487"/>
    <mergeCell ref="J484:K484"/>
    <mergeCell ref="L484:N484"/>
    <mergeCell ref="P484:Q484"/>
    <mergeCell ref="R484:T484"/>
    <mergeCell ref="J485:K485"/>
    <mergeCell ref="L485:N485"/>
    <mergeCell ref="P485:Q485"/>
    <mergeCell ref="R485:T485"/>
    <mergeCell ref="B482:F482"/>
    <mergeCell ref="J482:K482"/>
    <mergeCell ref="L482:N482"/>
    <mergeCell ref="P482:Q482"/>
    <mergeCell ref="R482:T482"/>
    <mergeCell ref="J483:K483"/>
    <mergeCell ref="L483:N483"/>
    <mergeCell ref="P483:Q483"/>
    <mergeCell ref="R483:T483"/>
    <mergeCell ref="J478:K478"/>
    <mergeCell ref="L478:N478"/>
    <mergeCell ref="P478:Q478"/>
    <mergeCell ref="R478:T478"/>
    <mergeCell ref="J479:K479"/>
    <mergeCell ref="L479:N479"/>
    <mergeCell ref="P479:Q479"/>
    <mergeCell ref="R479:T479"/>
    <mergeCell ref="J476:K476"/>
    <mergeCell ref="L476:N476"/>
    <mergeCell ref="P476:Q476"/>
    <mergeCell ref="R476:T476"/>
    <mergeCell ref="J477:K477"/>
    <mergeCell ref="L477:N477"/>
    <mergeCell ref="P477:Q477"/>
    <mergeCell ref="R477:T477"/>
    <mergeCell ref="J474:K474"/>
    <mergeCell ref="L474:N474"/>
    <mergeCell ref="P474:Q474"/>
    <mergeCell ref="R474:T474"/>
    <mergeCell ref="J475:K475"/>
    <mergeCell ref="L475:N475"/>
    <mergeCell ref="P475:Q475"/>
    <mergeCell ref="R475:T475"/>
    <mergeCell ref="J472:K472"/>
    <mergeCell ref="L472:N472"/>
    <mergeCell ref="P472:Q472"/>
    <mergeCell ref="R472:T472"/>
    <mergeCell ref="J473:K473"/>
    <mergeCell ref="L473:N473"/>
    <mergeCell ref="P473:Q473"/>
    <mergeCell ref="R473:T473"/>
    <mergeCell ref="J470:K470"/>
    <mergeCell ref="L470:N470"/>
    <mergeCell ref="P470:Q470"/>
    <mergeCell ref="R470:T470"/>
    <mergeCell ref="J471:K471"/>
    <mergeCell ref="L471:N471"/>
    <mergeCell ref="P471:Q471"/>
    <mergeCell ref="R471:T471"/>
    <mergeCell ref="J468:K468"/>
    <mergeCell ref="L468:N468"/>
    <mergeCell ref="P468:Q468"/>
    <mergeCell ref="R468:T468"/>
    <mergeCell ref="J469:K469"/>
    <mergeCell ref="L469:N469"/>
    <mergeCell ref="P469:Q469"/>
    <mergeCell ref="R469:T469"/>
    <mergeCell ref="J466:K466"/>
    <mergeCell ref="L466:N466"/>
    <mergeCell ref="P466:Q466"/>
    <mergeCell ref="R466:T466"/>
    <mergeCell ref="J467:K467"/>
    <mergeCell ref="L467:N467"/>
    <mergeCell ref="P467:Q467"/>
    <mergeCell ref="R467:T467"/>
    <mergeCell ref="J464:K464"/>
    <mergeCell ref="L464:N464"/>
    <mergeCell ref="P464:Q464"/>
    <mergeCell ref="R464:T464"/>
    <mergeCell ref="J465:K465"/>
    <mergeCell ref="L465:N465"/>
    <mergeCell ref="P465:Q465"/>
    <mergeCell ref="R465:T465"/>
    <mergeCell ref="J462:K462"/>
    <mergeCell ref="L462:N462"/>
    <mergeCell ref="P462:Q462"/>
    <mergeCell ref="R462:T462"/>
    <mergeCell ref="J463:K463"/>
    <mergeCell ref="L463:N463"/>
    <mergeCell ref="P463:Q463"/>
    <mergeCell ref="R463:T463"/>
    <mergeCell ref="J460:K460"/>
    <mergeCell ref="L460:N460"/>
    <mergeCell ref="P460:Q460"/>
    <mergeCell ref="R460:T460"/>
    <mergeCell ref="J461:K461"/>
    <mergeCell ref="L461:N461"/>
    <mergeCell ref="P461:Q461"/>
    <mergeCell ref="R461:T461"/>
    <mergeCell ref="J458:K458"/>
    <mergeCell ref="L458:N458"/>
    <mergeCell ref="P458:Q458"/>
    <mergeCell ref="R458:T458"/>
    <mergeCell ref="J459:K459"/>
    <mergeCell ref="L459:N459"/>
    <mergeCell ref="P459:Q459"/>
    <mergeCell ref="R459:T459"/>
    <mergeCell ref="J456:K456"/>
    <mergeCell ref="L456:N456"/>
    <mergeCell ref="P456:Q456"/>
    <mergeCell ref="R456:T456"/>
    <mergeCell ref="J457:K457"/>
    <mergeCell ref="L457:N457"/>
    <mergeCell ref="P457:Q457"/>
    <mergeCell ref="R457:T457"/>
    <mergeCell ref="J454:K454"/>
    <mergeCell ref="L454:N454"/>
    <mergeCell ref="P454:Q454"/>
    <mergeCell ref="R454:T454"/>
    <mergeCell ref="J455:K455"/>
    <mergeCell ref="L455:N455"/>
    <mergeCell ref="P455:Q455"/>
    <mergeCell ref="R455:T455"/>
    <mergeCell ref="J452:K452"/>
    <mergeCell ref="L452:N452"/>
    <mergeCell ref="P452:Q452"/>
    <mergeCell ref="R452:T452"/>
    <mergeCell ref="J453:K453"/>
    <mergeCell ref="L453:N453"/>
    <mergeCell ref="P453:Q453"/>
    <mergeCell ref="R453:T453"/>
    <mergeCell ref="J450:K450"/>
    <mergeCell ref="L450:N450"/>
    <mergeCell ref="P450:Q450"/>
    <mergeCell ref="R450:T450"/>
    <mergeCell ref="J451:K451"/>
    <mergeCell ref="L451:N451"/>
    <mergeCell ref="P451:Q451"/>
    <mergeCell ref="R451:T451"/>
    <mergeCell ref="J448:K448"/>
    <mergeCell ref="L448:N448"/>
    <mergeCell ref="P448:Q448"/>
    <mergeCell ref="R448:T448"/>
    <mergeCell ref="J449:K449"/>
    <mergeCell ref="L449:N449"/>
    <mergeCell ref="P449:Q449"/>
    <mergeCell ref="R449:T449"/>
    <mergeCell ref="J446:K446"/>
    <mergeCell ref="L446:N446"/>
    <mergeCell ref="P446:Q446"/>
    <mergeCell ref="R446:T446"/>
    <mergeCell ref="J447:K447"/>
    <mergeCell ref="L447:N447"/>
    <mergeCell ref="P447:Q447"/>
    <mergeCell ref="R447:T447"/>
    <mergeCell ref="J444:K444"/>
    <mergeCell ref="L444:N444"/>
    <mergeCell ref="P444:Q444"/>
    <mergeCell ref="R444:T444"/>
    <mergeCell ref="J445:K445"/>
    <mergeCell ref="L445:N445"/>
    <mergeCell ref="P445:Q445"/>
    <mergeCell ref="R445:T445"/>
    <mergeCell ref="J442:K442"/>
    <mergeCell ref="L442:N442"/>
    <mergeCell ref="P442:Q442"/>
    <mergeCell ref="R442:T442"/>
    <mergeCell ref="J443:K443"/>
    <mergeCell ref="L443:N443"/>
    <mergeCell ref="P443:Q443"/>
    <mergeCell ref="R443:T443"/>
    <mergeCell ref="J440:K440"/>
    <mergeCell ref="L440:N440"/>
    <mergeCell ref="P440:Q440"/>
    <mergeCell ref="R440:T440"/>
    <mergeCell ref="J441:K441"/>
    <mergeCell ref="L441:N441"/>
    <mergeCell ref="P441:Q441"/>
    <mergeCell ref="R441:T441"/>
    <mergeCell ref="J438:K438"/>
    <mergeCell ref="L438:N438"/>
    <mergeCell ref="P438:Q438"/>
    <mergeCell ref="R438:T438"/>
    <mergeCell ref="J439:K439"/>
    <mergeCell ref="L439:N439"/>
    <mergeCell ref="P439:Q439"/>
    <mergeCell ref="R439:T439"/>
    <mergeCell ref="J436:K436"/>
    <mergeCell ref="L436:N436"/>
    <mergeCell ref="P436:Q436"/>
    <mergeCell ref="R436:T436"/>
    <mergeCell ref="J437:K437"/>
    <mergeCell ref="L437:N437"/>
    <mergeCell ref="P437:Q437"/>
    <mergeCell ref="R437:T437"/>
    <mergeCell ref="B434:F434"/>
    <mergeCell ref="J434:K434"/>
    <mergeCell ref="L434:N434"/>
    <mergeCell ref="P434:Q434"/>
    <mergeCell ref="R434:T434"/>
    <mergeCell ref="J435:K435"/>
    <mergeCell ref="L435:N435"/>
    <mergeCell ref="P435:Q435"/>
    <mergeCell ref="R435:T435"/>
    <mergeCell ref="J430:K430"/>
    <mergeCell ref="L430:N430"/>
    <mergeCell ref="P430:Q430"/>
    <mergeCell ref="R430:T430"/>
    <mergeCell ref="J431:K431"/>
    <mergeCell ref="L431:N431"/>
    <mergeCell ref="P431:Q431"/>
    <mergeCell ref="R431:T431"/>
    <mergeCell ref="J428:K428"/>
    <mergeCell ref="L428:N428"/>
    <mergeCell ref="P428:Q428"/>
    <mergeCell ref="R428:T428"/>
    <mergeCell ref="J429:K429"/>
    <mergeCell ref="L429:N429"/>
    <mergeCell ref="P429:Q429"/>
    <mergeCell ref="R429:T429"/>
    <mergeCell ref="J426:K426"/>
    <mergeCell ref="L426:N426"/>
    <mergeCell ref="P426:Q426"/>
    <mergeCell ref="R426:T426"/>
    <mergeCell ref="J427:K427"/>
    <mergeCell ref="L427:N427"/>
    <mergeCell ref="P427:Q427"/>
    <mergeCell ref="R427:T427"/>
    <mergeCell ref="J424:K424"/>
    <mergeCell ref="L424:N424"/>
    <mergeCell ref="P424:Q424"/>
    <mergeCell ref="R424:T424"/>
    <mergeCell ref="J425:K425"/>
    <mergeCell ref="L425:N425"/>
    <mergeCell ref="P425:Q425"/>
    <mergeCell ref="R425:T425"/>
    <mergeCell ref="J422:K422"/>
    <mergeCell ref="L422:N422"/>
    <mergeCell ref="P422:Q422"/>
    <mergeCell ref="R422:T422"/>
    <mergeCell ref="J423:K423"/>
    <mergeCell ref="L423:N423"/>
    <mergeCell ref="P423:Q423"/>
    <mergeCell ref="R423:T423"/>
    <mergeCell ref="J420:K420"/>
    <mergeCell ref="L420:N420"/>
    <mergeCell ref="P420:Q420"/>
    <mergeCell ref="R420:T420"/>
    <mergeCell ref="J421:K421"/>
    <mergeCell ref="L421:N421"/>
    <mergeCell ref="P421:Q421"/>
    <mergeCell ref="R421:T421"/>
    <mergeCell ref="J418:K418"/>
    <mergeCell ref="L418:N418"/>
    <mergeCell ref="P418:Q418"/>
    <mergeCell ref="R418:T418"/>
    <mergeCell ref="J419:K419"/>
    <mergeCell ref="L419:N419"/>
    <mergeCell ref="P419:Q419"/>
    <mergeCell ref="R419:T419"/>
    <mergeCell ref="J416:K416"/>
    <mergeCell ref="L416:N416"/>
    <mergeCell ref="P416:Q416"/>
    <mergeCell ref="R416:T416"/>
    <mergeCell ref="J417:K417"/>
    <mergeCell ref="L417:N417"/>
    <mergeCell ref="P417:Q417"/>
    <mergeCell ref="R417:T417"/>
    <mergeCell ref="J414:K414"/>
    <mergeCell ref="L414:N414"/>
    <mergeCell ref="P414:Q414"/>
    <mergeCell ref="R414:T414"/>
    <mergeCell ref="J415:K415"/>
    <mergeCell ref="L415:N415"/>
    <mergeCell ref="P415:Q415"/>
    <mergeCell ref="R415:T415"/>
    <mergeCell ref="J412:K412"/>
    <mergeCell ref="L412:N412"/>
    <mergeCell ref="P412:Q412"/>
    <mergeCell ref="R412:T412"/>
    <mergeCell ref="J413:K413"/>
    <mergeCell ref="L413:N413"/>
    <mergeCell ref="P413:Q413"/>
    <mergeCell ref="R413:T413"/>
    <mergeCell ref="J410:K410"/>
    <mergeCell ref="L410:N410"/>
    <mergeCell ref="P410:Q410"/>
    <mergeCell ref="R410:T410"/>
    <mergeCell ref="J411:K411"/>
    <mergeCell ref="L411:N411"/>
    <mergeCell ref="P411:Q411"/>
    <mergeCell ref="R411:T411"/>
    <mergeCell ref="J408:K408"/>
    <mergeCell ref="L408:N408"/>
    <mergeCell ref="P408:Q408"/>
    <mergeCell ref="R408:T408"/>
    <mergeCell ref="J409:K409"/>
    <mergeCell ref="L409:N409"/>
    <mergeCell ref="P409:Q409"/>
    <mergeCell ref="R409:T409"/>
    <mergeCell ref="J406:K406"/>
    <mergeCell ref="L406:N406"/>
    <mergeCell ref="P406:Q406"/>
    <mergeCell ref="R406:T406"/>
    <mergeCell ref="J407:K407"/>
    <mergeCell ref="L407:N407"/>
    <mergeCell ref="P407:Q407"/>
    <mergeCell ref="R407:T407"/>
    <mergeCell ref="J404:K404"/>
    <mergeCell ref="L404:N404"/>
    <mergeCell ref="P404:Q404"/>
    <mergeCell ref="R404:T404"/>
    <mergeCell ref="J405:K405"/>
    <mergeCell ref="L405:N405"/>
    <mergeCell ref="P405:Q405"/>
    <mergeCell ref="R405:T405"/>
    <mergeCell ref="J402:K402"/>
    <mergeCell ref="L402:N402"/>
    <mergeCell ref="P402:Q402"/>
    <mergeCell ref="R402:T402"/>
    <mergeCell ref="J403:K403"/>
    <mergeCell ref="L403:N403"/>
    <mergeCell ref="P403:Q403"/>
    <mergeCell ref="R403:T403"/>
    <mergeCell ref="J400:K400"/>
    <mergeCell ref="L400:N400"/>
    <mergeCell ref="P400:Q400"/>
    <mergeCell ref="R400:T400"/>
    <mergeCell ref="J401:K401"/>
    <mergeCell ref="L401:N401"/>
    <mergeCell ref="P401:Q401"/>
    <mergeCell ref="R401:T401"/>
    <mergeCell ref="J398:K398"/>
    <mergeCell ref="L398:N398"/>
    <mergeCell ref="P398:Q398"/>
    <mergeCell ref="R398:T398"/>
    <mergeCell ref="J399:K399"/>
    <mergeCell ref="L399:N399"/>
    <mergeCell ref="P399:Q399"/>
    <mergeCell ref="R399:T399"/>
    <mergeCell ref="J396:K396"/>
    <mergeCell ref="L396:N396"/>
    <mergeCell ref="P396:Q396"/>
    <mergeCell ref="R396:T396"/>
    <mergeCell ref="J397:K397"/>
    <mergeCell ref="L397:N397"/>
    <mergeCell ref="P397:Q397"/>
    <mergeCell ref="R397:T397"/>
    <mergeCell ref="J394:K394"/>
    <mergeCell ref="L394:N394"/>
    <mergeCell ref="P394:Q394"/>
    <mergeCell ref="R394:T394"/>
    <mergeCell ref="J395:K395"/>
    <mergeCell ref="L395:N395"/>
    <mergeCell ref="P395:Q395"/>
    <mergeCell ref="R395:T395"/>
    <mergeCell ref="J392:K392"/>
    <mergeCell ref="L392:N392"/>
    <mergeCell ref="P392:Q392"/>
    <mergeCell ref="R392:T392"/>
    <mergeCell ref="J393:K393"/>
    <mergeCell ref="L393:N393"/>
    <mergeCell ref="P393:Q393"/>
    <mergeCell ref="R393:T393"/>
    <mergeCell ref="J390:K390"/>
    <mergeCell ref="L390:N390"/>
    <mergeCell ref="P390:Q390"/>
    <mergeCell ref="R390:T390"/>
    <mergeCell ref="J391:K391"/>
    <mergeCell ref="L391:N391"/>
    <mergeCell ref="P391:Q391"/>
    <mergeCell ref="R391:T391"/>
    <mergeCell ref="J388:K388"/>
    <mergeCell ref="L388:N388"/>
    <mergeCell ref="P388:Q388"/>
    <mergeCell ref="R388:T388"/>
    <mergeCell ref="J389:K389"/>
    <mergeCell ref="L389:N389"/>
    <mergeCell ref="P389:Q389"/>
    <mergeCell ref="R389:T389"/>
    <mergeCell ref="B386:F386"/>
    <mergeCell ref="J386:K386"/>
    <mergeCell ref="L386:N386"/>
    <mergeCell ref="P386:Q386"/>
    <mergeCell ref="R386:T386"/>
    <mergeCell ref="J387:K387"/>
    <mergeCell ref="L387:N387"/>
    <mergeCell ref="P387:Q387"/>
    <mergeCell ref="R387:T387"/>
    <mergeCell ref="J382:K382"/>
    <mergeCell ref="L382:N382"/>
    <mergeCell ref="P382:Q382"/>
    <mergeCell ref="R382:T382"/>
    <mergeCell ref="J383:K383"/>
    <mergeCell ref="L383:N383"/>
    <mergeCell ref="P383:Q383"/>
    <mergeCell ref="R383:T383"/>
    <mergeCell ref="J380:K380"/>
    <mergeCell ref="L380:N380"/>
    <mergeCell ref="P380:Q380"/>
    <mergeCell ref="R380:T380"/>
    <mergeCell ref="J381:K381"/>
    <mergeCell ref="L381:N381"/>
    <mergeCell ref="P381:Q381"/>
    <mergeCell ref="R381:T381"/>
    <mergeCell ref="J378:K378"/>
    <mergeCell ref="L378:N378"/>
    <mergeCell ref="P378:Q378"/>
    <mergeCell ref="R378:T378"/>
    <mergeCell ref="J379:K379"/>
    <mergeCell ref="L379:N379"/>
    <mergeCell ref="P379:Q379"/>
    <mergeCell ref="R379:T379"/>
    <mergeCell ref="J376:K376"/>
    <mergeCell ref="L376:N376"/>
    <mergeCell ref="P376:Q376"/>
    <mergeCell ref="R376:T376"/>
    <mergeCell ref="J377:K377"/>
    <mergeCell ref="L377:N377"/>
    <mergeCell ref="P377:Q377"/>
    <mergeCell ref="R377:T377"/>
    <mergeCell ref="J374:K374"/>
    <mergeCell ref="L374:N374"/>
    <mergeCell ref="P374:Q374"/>
    <mergeCell ref="R374:T374"/>
    <mergeCell ref="J375:K375"/>
    <mergeCell ref="L375:N375"/>
    <mergeCell ref="P375:Q375"/>
    <mergeCell ref="R375:T375"/>
    <mergeCell ref="J372:K372"/>
    <mergeCell ref="L372:N372"/>
    <mergeCell ref="P372:Q372"/>
    <mergeCell ref="R372:T372"/>
    <mergeCell ref="J373:K373"/>
    <mergeCell ref="L373:N373"/>
    <mergeCell ref="P373:Q373"/>
    <mergeCell ref="R373:T373"/>
    <mergeCell ref="J370:K370"/>
    <mergeCell ref="L370:N370"/>
    <mergeCell ref="P370:Q370"/>
    <mergeCell ref="R370:T370"/>
    <mergeCell ref="J371:K371"/>
    <mergeCell ref="L371:N371"/>
    <mergeCell ref="P371:Q371"/>
    <mergeCell ref="R371:T371"/>
    <mergeCell ref="J368:K368"/>
    <mergeCell ref="L368:N368"/>
    <mergeCell ref="P368:Q368"/>
    <mergeCell ref="R368:T368"/>
    <mergeCell ref="J369:K369"/>
    <mergeCell ref="L369:N369"/>
    <mergeCell ref="P369:Q369"/>
    <mergeCell ref="R369:T369"/>
    <mergeCell ref="J366:K366"/>
    <mergeCell ref="L366:N366"/>
    <mergeCell ref="P366:Q366"/>
    <mergeCell ref="R366:T366"/>
    <mergeCell ref="J367:K367"/>
    <mergeCell ref="L367:N367"/>
    <mergeCell ref="P367:Q367"/>
    <mergeCell ref="R367:T367"/>
    <mergeCell ref="J364:K364"/>
    <mergeCell ref="L364:N364"/>
    <mergeCell ref="P364:Q364"/>
    <mergeCell ref="R364:T364"/>
    <mergeCell ref="J365:K365"/>
    <mergeCell ref="L365:N365"/>
    <mergeCell ref="P365:Q365"/>
    <mergeCell ref="R365:T365"/>
    <mergeCell ref="J362:K362"/>
    <mergeCell ref="L362:N362"/>
    <mergeCell ref="P362:Q362"/>
    <mergeCell ref="R362:T362"/>
    <mergeCell ref="J363:K363"/>
    <mergeCell ref="L363:N363"/>
    <mergeCell ref="P363:Q363"/>
    <mergeCell ref="R363:T363"/>
    <mergeCell ref="J360:K360"/>
    <mergeCell ref="L360:N360"/>
    <mergeCell ref="P360:Q360"/>
    <mergeCell ref="R360:T360"/>
    <mergeCell ref="J361:K361"/>
    <mergeCell ref="L361:N361"/>
    <mergeCell ref="P361:Q361"/>
    <mergeCell ref="R361:T361"/>
    <mergeCell ref="J358:K358"/>
    <mergeCell ref="L358:N358"/>
    <mergeCell ref="P358:Q358"/>
    <mergeCell ref="R358:T358"/>
    <mergeCell ref="J359:K359"/>
    <mergeCell ref="L359:N359"/>
    <mergeCell ref="P359:Q359"/>
    <mergeCell ref="R359:T359"/>
    <mergeCell ref="J356:K356"/>
    <mergeCell ref="L356:N356"/>
    <mergeCell ref="P356:Q356"/>
    <mergeCell ref="R356:T356"/>
    <mergeCell ref="J357:K357"/>
    <mergeCell ref="L357:N357"/>
    <mergeCell ref="P357:Q357"/>
    <mergeCell ref="R357:T357"/>
    <mergeCell ref="J354:K354"/>
    <mergeCell ref="L354:N354"/>
    <mergeCell ref="P354:Q354"/>
    <mergeCell ref="R354:T354"/>
    <mergeCell ref="J355:K355"/>
    <mergeCell ref="L355:N355"/>
    <mergeCell ref="P355:Q355"/>
    <mergeCell ref="R355:T355"/>
    <mergeCell ref="J352:K352"/>
    <mergeCell ref="L352:N352"/>
    <mergeCell ref="P352:Q352"/>
    <mergeCell ref="R352:T352"/>
    <mergeCell ref="J353:K353"/>
    <mergeCell ref="L353:N353"/>
    <mergeCell ref="P353:Q353"/>
    <mergeCell ref="R353:T353"/>
    <mergeCell ref="J350:K350"/>
    <mergeCell ref="L350:N350"/>
    <mergeCell ref="P350:Q350"/>
    <mergeCell ref="R350:T350"/>
    <mergeCell ref="J351:K351"/>
    <mergeCell ref="L351:N351"/>
    <mergeCell ref="P351:Q351"/>
    <mergeCell ref="R351:T351"/>
    <mergeCell ref="J348:K348"/>
    <mergeCell ref="L348:N348"/>
    <mergeCell ref="P348:Q348"/>
    <mergeCell ref="R348:T348"/>
    <mergeCell ref="J349:K349"/>
    <mergeCell ref="L349:N349"/>
    <mergeCell ref="P349:Q349"/>
    <mergeCell ref="R349:T349"/>
    <mergeCell ref="J346:K346"/>
    <mergeCell ref="L346:N346"/>
    <mergeCell ref="P346:Q346"/>
    <mergeCell ref="R346:T346"/>
    <mergeCell ref="J347:K347"/>
    <mergeCell ref="L347:N347"/>
    <mergeCell ref="P347:Q347"/>
    <mergeCell ref="R347:T347"/>
    <mergeCell ref="J344:K344"/>
    <mergeCell ref="L344:N344"/>
    <mergeCell ref="P344:Q344"/>
    <mergeCell ref="R344:T344"/>
    <mergeCell ref="J345:K345"/>
    <mergeCell ref="L345:N345"/>
    <mergeCell ref="P345:Q345"/>
    <mergeCell ref="R345:T345"/>
    <mergeCell ref="J342:K342"/>
    <mergeCell ref="L342:N342"/>
    <mergeCell ref="P342:Q342"/>
    <mergeCell ref="R342:T342"/>
    <mergeCell ref="J343:K343"/>
    <mergeCell ref="L343:N343"/>
    <mergeCell ref="P343:Q343"/>
    <mergeCell ref="R343:T343"/>
    <mergeCell ref="J340:K340"/>
    <mergeCell ref="L340:N340"/>
    <mergeCell ref="P340:Q340"/>
    <mergeCell ref="R340:T340"/>
    <mergeCell ref="J341:K341"/>
    <mergeCell ref="L341:N341"/>
    <mergeCell ref="P341:Q341"/>
    <mergeCell ref="R341:T341"/>
    <mergeCell ref="B338:F338"/>
    <mergeCell ref="J338:K338"/>
    <mergeCell ref="L338:N338"/>
    <mergeCell ref="P338:Q338"/>
    <mergeCell ref="R338:T338"/>
    <mergeCell ref="J339:K339"/>
    <mergeCell ref="L339:N339"/>
    <mergeCell ref="P339:Q339"/>
    <mergeCell ref="R339:T339"/>
    <mergeCell ref="J334:K334"/>
    <mergeCell ref="L334:N334"/>
    <mergeCell ref="P334:Q334"/>
    <mergeCell ref="R334:T334"/>
    <mergeCell ref="J335:K335"/>
    <mergeCell ref="L335:N335"/>
    <mergeCell ref="P335:Q335"/>
    <mergeCell ref="R335:T335"/>
    <mergeCell ref="J332:K332"/>
    <mergeCell ref="L332:N332"/>
    <mergeCell ref="P332:Q332"/>
    <mergeCell ref="R332:T332"/>
    <mergeCell ref="J333:K333"/>
    <mergeCell ref="L333:N333"/>
    <mergeCell ref="P333:Q333"/>
    <mergeCell ref="R333:T333"/>
    <mergeCell ref="J330:K330"/>
    <mergeCell ref="L330:N330"/>
    <mergeCell ref="P330:Q330"/>
    <mergeCell ref="R330:T330"/>
    <mergeCell ref="J331:K331"/>
    <mergeCell ref="L331:N331"/>
    <mergeCell ref="P331:Q331"/>
    <mergeCell ref="R331:T331"/>
    <mergeCell ref="J328:K328"/>
    <mergeCell ref="L328:N328"/>
    <mergeCell ref="P328:Q328"/>
    <mergeCell ref="R328:T328"/>
    <mergeCell ref="J329:K329"/>
    <mergeCell ref="L329:N329"/>
    <mergeCell ref="P329:Q329"/>
    <mergeCell ref="R329:T329"/>
    <mergeCell ref="J326:K326"/>
    <mergeCell ref="L326:N326"/>
    <mergeCell ref="P326:Q326"/>
    <mergeCell ref="R326:T326"/>
    <mergeCell ref="J327:K327"/>
    <mergeCell ref="L327:N327"/>
    <mergeCell ref="P327:Q327"/>
    <mergeCell ref="R327:T327"/>
    <mergeCell ref="J324:K324"/>
    <mergeCell ref="L324:N324"/>
    <mergeCell ref="P324:Q324"/>
    <mergeCell ref="R324:T324"/>
    <mergeCell ref="J325:K325"/>
    <mergeCell ref="L325:N325"/>
    <mergeCell ref="P325:Q325"/>
    <mergeCell ref="R325:T325"/>
    <mergeCell ref="J322:K322"/>
    <mergeCell ref="L322:N322"/>
    <mergeCell ref="P322:Q322"/>
    <mergeCell ref="R322:T322"/>
    <mergeCell ref="J323:K323"/>
    <mergeCell ref="L323:N323"/>
    <mergeCell ref="P323:Q323"/>
    <mergeCell ref="R323:T323"/>
    <mergeCell ref="J320:K320"/>
    <mergeCell ref="L320:N320"/>
    <mergeCell ref="P320:Q320"/>
    <mergeCell ref="R320:T320"/>
    <mergeCell ref="J321:K321"/>
    <mergeCell ref="L321:N321"/>
    <mergeCell ref="P321:Q321"/>
    <mergeCell ref="R321:T321"/>
    <mergeCell ref="J318:K318"/>
    <mergeCell ref="L318:N318"/>
    <mergeCell ref="P318:Q318"/>
    <mergeCell ref="R318:T318"/>
    <mergeCell ref="J319:K319"/>
    <mergeCell ref="L319:N319"/>
    <mergeCell ref="P319:Q319"/>
    <mergeCell ref="R319:T319"/>
    <mergeCell ref="J316:K316"/>
    <mergeCell ref="L316:N316"/>
    <mergeCell ref="P316:Q316"/>
    <mergeCell ref="R316:T316"/>
    <mergeCell ref="J317:K317"/>
    <mergeCell ref="L317:N317"/>
    <mergeCell ref="P317:Q317"/>
    <mergeCell ref="R317:T317"/>
    <mergeCell ref="J314:K314"/>
    <mergeCell ref="L314:N314"/>
    <mergeCell ref="P314:Q314"/>
    <mergeCell ref="R314:T314"/>
    <mergeCell ref="J315:K315"/>
    <mergeCell ref="L315:N315"/>
    <mergeCell ref="P315:Q315"/>
    <mergeCell ref="R315:T315"/>
    <mergeCell ref="J312:K312"/>
    <mergeCell ref="L312:N312"/>
    <mergeCell ref="P312:Q312"/>
    <mergeCell ref="R312:T312"/>
    <mergeCell ref="J313:K313"/>
    <mergeCell ref="L313:N313"/>
    <mergeCell ref="P313:Q313"/>
    <mergeCell ref="R313:T313"/>
    <mergeCell ref="J310:K310"/>
    <mergeCell ref="L310:N310"/>
    <mergeCell ref="P310:Q310"/>
    <mergeCell ref="R310:T310"/>
    <mergeCell ref="J311:K311"/>
    <mergeCell ref="L311:N311"/>
    <mergeCell ref="P311:Q311"/>
    <mergeCell ref="R311:T311"/>
    <mergeCell ref="J308:K308"/>
    <mergeCell ref="L308:N308"/>
    <mergeCell ref="P308:Q308"/>
    <mergeCell ref="R308:T308"/>
    <mergeCell ref="J309:K309"/>
    <mergeCell ref="L309:N309"/>
    <mergeCell ref="P309:Q309"/>
    <mergeCell ref="R309:T309"/>
    <mergeCell ref="J306:K306"/>
    <mergeCell ref="L306:N306"/>
    <mergeCell ref="P306:Q306"/>
    <mergeCell ref="R306:T306"/>
    <mergeCell ref="J307:K307"/>
    <mergeCell ref="L307:N307"/>
    <mergeCell ref="P307:Q307"/>
    <mergeCell ref="R307:T307"/>
    <mergeCell ref="J304:K304"/>
    <mergeCell ref="L304:N304"/>
    <mergeCell ref="P304:Q304"/>
    <mergeCell ref="R304:T304"/>
    <mergeCell ref="J305:K305"/>
    <mergeCell ref="L305:N305"/>
    <mergeCell ref="P305:Q305"/>
    <mergeCell ref="R305:T305"/>
    <mergeCell ref="J302:K302"/>
    <mergeCell ref="L302:N302"/>
    <mergeCell ref="P302:Q302"/>
    <mergeCell ref="R302:T302"/>
    <mergeCell ref="J303:K303"/>
    <mergeCell ref="L303:N303"/>
    <mergeCell ref="P303:Q303"/>
    <mergeCell ref="R303:T303"/>
    <mergeCell ref="J300:K300"/>
    <mergeCell ref="L300:N300"/>
    <mergeCell ref="P300:Q300"/>
    <mergeCell ref="R300:T300"/>
    <mergeCell ref="J301:K301"/>
    <mergeCell ref="L301:N301"/>
    <mergeCell ref="P301:Q301"/>
    <mergeCell ref="R301:T301"/>
    <mergeCell ref="J298:K298"/>
    <mergeCell ref="L298:N298"/>
    <mergeCell ref="P298:Q298"/>
    <mergeCell ref="R298:T298"/>
    <mergeCell ref="J299:K299"/>
    <mergeCell ref="L299:N299"/>
    <mergeCell ref="P299:Q299"/>
    <mergeCell ref="R299:T299"/>
    <mergeCell ref="J296:K296"/>
    <mergeCell ref="L296:N296"/>
    <mergeCell ref="P296:Q296"/>
    <mergeCell ref="R296:T296"/>
    <mergeCell ref="J297:K297"/>
    <mergeCell ref="L297:N297"/>
    <mergeCell ref="P297:Q297"/>
    <mergeCell ref="R297:T297"/>
    <mergeCell ref="J294:K294"/>
    <mergeCell ref="L294:N294"/>
    <mergeCell ref="P294:Q294"/>
    <mergeCell ref="R294:T294"/>
    <mergeCell ref="J295:K295"/>
    <mergeCell ref="L295:N295"/>
    <mergeCell ref="P295:Q295"/>
    <mergeCell ref="R295:T295"/>
    <mergeCell ref="J292:K292"/>
    <mergeCell ref="L292:N292"/>
    <mergeCell ref="P292:Q292"/>
    <mergeCell ref="R292:T292"/>
    <mergeCell ref="J293:K293"/>
    <mergeCell ref="L293:N293"/>
    <mergeCell ref="P293:Q293"/>
    <mergeCell ref="R293:T293"/>
    <mergeCell ref="B290:F290"/>
    <mergeCell ref="J290:K290"/>
    <mergeCell ref="L290:N290"/>
    <mergeCell ref="P290:Q290"/>
    <mergeCell ref="R290:T290"/>
    <mergeCell ref="J291:K291"/>
    <mergeCell ref="L291:N291"/>
    <mergeCell ref="P291:Q291"/>
    <mergeCell ref="R291:T291"/>
    <mergeCell ref="J286:K286"/>
    <mergeCell ref="L286:N286"/>
    <mergeCell ref="P286:Q286"/>
    <mergeCell ref="R286:T286"/>
    <mergeCell ref="J287:K287"/>
    <mergeCell ref="L287:N287"/>
    <mergeCell ref="P287:Q287"/>
    <mergeCell ref="R287:T287"/>
    <mergeCell ref="J284:K284"/>
    <mergeCell ref="L284:N284"/>
    <mergeCell ref="P284:Q284"/>
    <mergeCell ref="R284:T284"/>
    <mergeCell ref="J285:K285"/>
    <mergeCell ref="L285:N285"/>
    <mergeCell ref="P285:Q285"/>
    <mergeCell ref="R285:T285"/>
    <mergeCell ref="J282:K282"/>
    <mergeCell ref="L282:N282"/>
    <mergeCell ref="P282:Q282"/>
    <mergeCell ref="R282:T282"/>
    <mergeCell ref="J283:K283"/>
    <mergeCell ref="L283:N283"/>
    <mergeCell ref="P283:Q283"/>
    <mergeCell ref="R283:T283"/>
    <mergeCell ref="J280:K280"/>
    <mergeCell ref="L280:N280"/>
    <mergeCell ref="P280:Q280"/>
    <mergeCell ref="R280:T280"/>
    <mergeCell ref="J281:K281"/>
    <mergeCell ref="L281:N281"/>
    <mergeCell ref="P281:Q281"/>
    <mergeCell ref="R281:T281"/>
    <mergeCell ref="J278:K278"/>
    <mergeCell ref="L278:N278"/>
    <mergeCell ref="P278:Q278"/>
    <mergeCell ref="R278:T278"/>
    <mergeCell ref="J279:K279"/>
    <mergeCell ref="L279:N279"/>
    <mergeCell ref="P279:Q279"/>
    <mergeCell ref="R279:T279"/>
    <mergeCell ref="J276:K276"/>
    <mergeCell ref="L276:N276"/>
    <mergeCell ref="P276:Q276"/>
    <mergeCell ref="R276:T276"/>
    <mergeCell ref="J277:K277"/>
    <mergeCell ref="L277:N277"/>
    <mergeCell ref="P277:Q277"/>
    <mergeCell ref="R277:T277"/>
    <mergeCell ref="J274:K274"/>
    <mergeCell ref="L274:N274"/>
    <mergeCell ref="P274:Q274"/>
    <mergeCell ref="R274:T274"/>
    <mergeCell ref="J275:K275"/>
    <mergeCell ref="L275:N275"/>
    <mergeCell ref="P275:Q275"/>
    <mergeCell ref="R275:T275"/>
    <mergeCell ref="J272:K272"/>
    <mergeCell ref="L272:N272"/>
    <mergeCell ref="P272:Q272"/>
    <mergeCell ref="R272:T272"/>
    <mergeCell ref="J273:K273"/>
    <mergeCell ref="L273:N273"/>
    <mergeCell ref="P273:Q273"/>
    <mergeCell ref="R273:T273"/>
    <mergeCell ref="J270:K270"/>
    <mergeCell ref="L270:N270"/>
    <mergeCell ref="P270:Q270"/>
    <mergeCell ref="R270:T270"/>
    <mergeCell ref="J271:K271"/>
    <mergeCell ref="L271:N271"/>
    <mergeCell ref="P271:Q271"/>
    <mergeCell ref="R271:T271"/>
    <mergeCell ref="J268:K268"/>
    <mergeCell ref="L268:N268"/>
    <mergeCell ref="P268:Q268"/>
    <mergeCell ref="R268:T268"/>
    <mergeCell ref="J269:K269"/>
    <mergeCell ref="L269:N269"/>
    <mergeCell ref="P269:Q269"/>
    <mergeCell ref="R269:T269"/>
    <mergeCell ref="J266:K266"/>
    <mergeCell ref="L266:N266"/>
    <mergeCell ref="P266:Q266"/>
    <mergeCell ref="R266:T266"/>
    <mergeCell ref="J267:K267"/>
    <mergeCell ref="L267:N267"/>
    <mergeCell ref="P267:Q267"/>
    <mergeCell ref="R267:T267"/>
    <mergeCell ref="J264:K264"/>
    <mergeCell ref="L264:N264"/>
    <mergeCell ref="P264:Q264"/>
    <mergeCell ref="R264:T264"/>
    <mergeCell ref="J265:K265"/>
    <mergeCell ref="L265:N265"/>
    <mergeCell ref="P265:Q265"/>
    <mergeCell ref="R265:T265"/>
    <mergeCell ref="J262:K262"/>
    <mergeCell ref="L262:N262"/>
    <mergeCell ref="P262:Q262"/>
    <mergeCell ref="R262:T262"/>
    <mergeCell ref="J263:K263"/>
    <mergeCell ref="L263:N263"/>
    <mergeCell ref="P263:Q263"/>
    <mergeCell ref="R263:T263"/>
    <mergeCell ref="J260:K260"/>
    <mergeCell ref="L260:N260"/>
    <mergeCell ref="P260:Q260"/>
    <mergeCell ref="R260:T260"/>
    <mergeCell ref="J261:K261"/>
    <mergeCell ref="L261:N261"/>
    <mergeCell ref="P261:Q261"/>
    <mergeCell ref="R261:T261"/>
    <mergeCell ref="J258:K258"/>
    <mergeCell ref="L258:N258"/>
    <mergeCell ref="P258:Q258"/>
    <mergeCell ref="R258:T258"/>
    <mergeCell ref="J259:K259"/>
    <mergeCell ref="L259:N259"/>
    <mergeCell ref="P259:Q259"/>
    <mergeCell ref="R259:T259"/>
    <mergeCell ref="J256:K256"/>
    <mergeCell ref="L256:N256"/>
    <mergeCell ref="P256:Q256"/>
    <mergeCell ref="R256:T256"/>
    <mergeCell ref="J257:K257"/>
    <mergeCell ref="L257:N257"/>
    <mergeCell ref="P257:Q257"/>
    <mergeCell ref="R257:T257"/>
    <mergeCell ref="J254:K254"/>
    <mergeCell ref="L254:N254"/>
    <mergeCell ref="P254:Q254"/>
    <mergeCell ref="R254:T254"/>
    <mergeCell ref="J255:K255"/>
    <mergeCell ref="L255:N255"/>
    <mergeCell ref="P255:Q255"/>
    <mergeCell ref="R255:T255"/>
    <mergeCell ref="J252:K252"/>
    <mergeCell ref="L252:N252"/>
    <mergeCell ref="P252:Q252"/>
    <mergeCell ref="R252:T252"/>
    <mergeCell ref="J253:K253"/>
    <mergeCell ref="L253:N253"/>
    <mergeCell ref="P253:Q253"/>
    <mergeCell ref="R253:T253"/>
    <mergeCell ref="J250:K250"/>
    <mergeCell ref="L250:N250"/>
    <mergeCell ref="P250:Q250"/>
    <mergeCell ref="R250:T250"/>
    <mergeCell ref="J251:K251"/>
    <mergeCell ref="L251:N251"/>
    <mergeCell ref="P251:Q251"/>
    <mergeCell ref="R251:T251"/>
    <mergeCell ref="J248:K248"/>
    <mergeCell ref="L248:N248"/>
    <mergeCell ref="P248:Q248"/>
    <mergeCell ref="R248:T248"/>
    <mergeCell ref="J249:K249"/>
    <mergeCell ref="L249:N249"/>
    <mergeCell ref="P249:Q249"/>
    <mergeCell ref="R249:T249"/>
    <mergeCell ref="J246:K246"/>
    <mergeCell ref="L246:N246"/>
    <mergeCell ref="P246:Q246"/>
    <mergeCell ref="R246:T246"/>
    <mergeCell ref="J247:K247"/>
    <mergeCell ref="L247:N247"/>
    <mergeCell ref="P247:Q247"/>
    <mergeCell ref="R247:T247"/>
    <mergeCell ref="J244:K244"/>
    <mergeCell ref="L244:N244"/>
    <mergeCell ref="P244:Q244"/>
    <mergeCell ref="R244:T244"/>
    <mergeCell ref="J245:K245"/>
    <mergeCell ref="L245:N245"/>
    <mergeCell ref="P245:Q245"/>
    <mergeCell ref="R245:T245"/>
    <mergeCell ref="B242:F242"/>
    <mergeCell ref="J242:K242"/>
    <mergeCell ref="L242:N242"/>
    <mergeCell ref="P242:Q242"/>
    <mergeCell ref="R242:T242"/>
    <mergeCell ref="J243:K243"/>
    <mergeCell ref="L243:N243"/>
    <mergeCell ref="P243:Q243"/>
    <mergeCell ref="R243:T243"/>
    <mergeCell ref="J238:K238"/>
    <mergeCell ref="L238:N238"/>
    <mergeCell ref="P238:Q238"/>
    <mergeCell ref="R238:T238"/>
    <mergeCell ref="J239:K239"/>
    <mergeCell ref="L239:N239"/>
    <mergeCell ref="P239:Q239"/>
    <mergeCell ref="R239:T239"/>
    <mergeCell ref="J236:K236"/>
    <mergeCell ref="L236:N236"/>
    <mergeCell ref="P236:Q236"/>
    <mergeCell ref="R236:T236"/>
    <mergeCell ref="J237:K237"/>
    <mergeCell ref="L237:N237"/>
    <mergeCell ref="P237:Q237"/>
    <mergeCell ref="R237:T237"/>
    <mergeCell ref="J234:K234"/>
    <mergeCell ref="L234:N234"/>
    <mergeCell ref="P234:Q234"/>
    <mergeCell ref="R234:T234"/>
    <mergeCell ref="J235:K235"/>
    <mergeCell ref="L235:N235"/>
    <mergeCell ref="P235:Q235"/>
    <mergeCell ref="R235:T235"/>
    <mergeCell ref="J232:K232"/>
    <mergeCell ref="L232:N232"/>
    <mergeCell ref="P232:Q232"/>
    <mergeCell ref="R232:T232"/>
    <mergeCell ref="J233:K233"/>
    <mergeCell ref="L233:N233"/>
    <mergeCell ref="P233:Q233"/>
    <mergeCell ref="R233:T233"/>
    <mergeCell ref="J230:K230"/>
    <mergeCell ref="L230:N230"/>
    <mergeCell ref="P230:Q230"/>
    <mergeCell ref="R230:T230"/>
    <mergeCell ref="J231:K231"/>
    <mergeCell ref="L231:N231"/>
    <mergeCell ref="P231:Q231"/>
    <mergeCell ref="R231:T231"/>
    <mergeCell ref="J228:K228"/>
    <mergeCell ref="L228:N228"/>
    <mergeCell ref="P228:Q228"/>
    <mergeCell ref="R228:T228"/>
    <mergeCell ref="J229:K229"/>
    <mergeCell ref="L229:N229"/>
    <mergeCell ref="P229:Q229"/>
    <mergeCell ref="R229:T229"/>
    <mergeCell ref="J226:K226"/>
    <mergeCell ref="L226:N226"/>
    <mergeCell ref="P226:Q226"/>
    <mergeCell ref="R226:T226"/>
    <mergeCell ref="J227:K227"/>
    <mergeCell ref="L227:N227"/>
    <mergeCell ref="P227:Q227"/>
    <mergeCell ref="R227:T227"/>
    <mergeCell ref="J224:K224"/>
    <mergeCell ref="L224:N224"/>
    <mergeCell ref="P224:Q224"/>
    <mergeCell ref="R224:T224"/>
    <mergeCell ref="J225:K225"/>
    <mergeCell ref="L225:N225"/>
    <mergeCell ref="P225:Q225"/>
    <mergeCell ref="R225:T225"/>
    <mergeCell ref="J222:K222"/>
    <mergeCell ref="L222:N222"/>
    <mergeCell ref="P222:Q222"/>
    <mergeCell ref="R222:T222"/>
    <mergeCell ref="J223:K223"/>
    <mergeCell ref="L223:N223"/>
    <mergeCell ref="P223:Q223"/>
    <mergeCell ref="R223:T223"/>
    <mergeCell ref="J220:K220"/>
    <mergeCell ref="L220:N220"/>
    <mergeCell ref="P220:Q220"/>
    <mergeCell ref="R220:T220"/>
    <mergeCell ref="J221:K221"/>
    <mergeCell ref="L221:N221"/>
    <mergeCell ref="P221:Q221"/>
    <mergeCell ref="R221:T221"/>
    <mergeCell ref="J218:K218"/>
    <mergeCell ref="L218:N218"/>
    <mergeCell ref="P218:Q218"/>
    <mergeCell ref="R218:T218"/>
    <mergeCell ref="J219:K219"/>
    <mergeCell ref="L219:N219"/>
    <mergeCell ref="P219:Q219"/>
    <mergeCell ref="R219:T219"/>
    <mergeCell ref="J216:K216"/>
    <mergeCell ref="L216:N216"/>
    <mergeCell ref="P216:Q216"/>
    <mergeCell ref="R216:T216"/>
    <mergeCell ref="J217:K217"/>
    <mergeCell ref="L217:N217"/>
    <mergeCell ref="P217:Q217"/>
    <mergeCell ref="R217:T217"/>
    <mergeCell ref="J214:K214"/>
    <mergeCell ref="L214:N214"/>
    <mergeCell ref="P214:Q214"/>
    <mergeCell ref="R214:T214"/>
    <mergeCell ref="J215:K215"/>
    <mergeCell ref="L215:N215"/>
    <mergeCell ref="P215:Q215"/>
    <mergeCell ref="R215:T215"/>
    <mergeCell ref="J212:K212"/>
    <mergeCell ref="L212:N212"/>
    <mergeCell ref="P212:Q212"/>
    <mergeCell ref="R212:T212"/>
    <mergeCell ref="J213:K213"/>
    <mergeCell ref="L213:N213"/>
    <mergeCell ref="P213:Q213"/>
    <mergeCell ref="R213:T213"/>
    <mergeCell ref="J210:K210"/>
    <mergeCell ref="L210:N210"/>
    <mergeCell ref="P210:Q210"/>
    <mergeCell ref="R210:T210"/>
    <mergeCell ref="J211:K211"/>
    <mergeCell ref="L211:N211"/>
    <mergeCell ref="P211:Q211"/>
    <mergeCell ref="R211:T211"/>
    <mergeCell ref="J208:K208"/>
    <mergeCell ref="L208:N208"/>
    <mergeCell ref="P208:Q208"/>
    <mergeCell ref="R208:T208"/>
    <mergeCell ref="J209:K209"/>
    <mergeCell ref="L209:N209"/>
    <mergeCell ref="P209:Q209"/>
    <mergeCell ref="R209:T209"/>
    <mergeCell ref="J206:K206"/>
    <mergeCell ref="L206:N206"/>
    <mergeCell ref="P206:Q206"/>
    <mergeCell ref="R206:T206"/>
    <mergeCell ref="J207:K207"/>
    <mergeCell ref="L207:N207"/>
    <mergeCell ref="P207:Q207"/>
    <mergeCell ref="R207:T207"/>
    <mergeCell ref="J204:K204"/>
    <mergeCell ref="L204:N204"/>
    <mergeCell ref="P204:Q204"/>
    <mergeCell ref="R204:T204"/>
    <mergeCell ref="J205:K205"/>
    <mergeCell ref="L205:N205"/>
    <mergeCell ref="P205:Q205"/>
    <mergeCell ref="R205:T205"/>
    <mergeCell ref="J202:K202"/>
    <mergeCell ref="L202:N202"/>
    <mergeCell ref="P202:Q202"/>
    <mergeCell ref="R202:T202"/>
    <mergeCell ref="J203:K203"/>
    <mergeCell ref="L203:N203"/>
    <mergeCell ref="P203:Q203"/>
    <mergeCell ref="R203:T203"/>
    <mergeCell ref="J200:K200"/>
    <mergeCell ref="L200:N200"/>
    <mergeCell ref="P200:Q200"/>
    <mergeCell ref="R200:T200"/>
    <mergeCell ref="J201:K201"/>
    <mergeCell ref="L201:N201"/>
    <mergeCell ref="P201:Q201"/>
    <mergeCell ref="R201:T201"/>
    <mergeCell ref="J198:K198"/>
    <mergeCell ref="L198:N198"/>
    <mergeCell ref="P198:Q198"/>
    <mergeCell ref="R198:T198"/>
    <mergeCell ref="J199:K199"/>
    <mergeCell ref="L199:N199"/>
    <mergeCell ref="P199:Q199"/>
    <mergeCell ref="R199:T199"/>
    <mergeCell ref="J196:K196"/>
    <mergeCell ref="L196:N196"/>
    <mergeCell ref="P196:Q196"/>
    <mergeCell ref="R196:T196"/>
    <mergeCell ref="J197:K197"/>
    <mergeCell ref="L197:N197"/>
    <mergeCell ref="P197:Q197"/>
    <mergeCell ref="R197:T197"/>
    <mergeCell ref="B194:F194"/>
    <mergeCell ref="J194:K194"/>
    <mergeCell ref="L194:N194"/>
    <mergeCell ref="P194:Q194"/>
    <mergeCell ref="R194:T194"/>
    <mergeCell ref="J195:K195"/>
    <mergeCell ref="L195:N195"/>
    <mergeCell ref="P195:Q195"/>
    <mergeCell ref="R195:T195"/>
    <mergeCell ref="J190:K190"/>
    <mergeCell ref="L190:N190"/>
    <mergeCell ref="P190:Q190"/>
    <mergeCell ref="R190:T190"/>
    <mergeCell ref="J191:K191"/>
    <mergeCell ref="L191:N191"/>
    <mergeCell ref="P191:Q191"/>
    <mergeCell ref="R191:T191"/>
    <mergeCell ref="J188:K188"/>
    <mergeCell ref="L188:N188"/>
    <mergeCell ref="P188:Q188"/>
    <mergeCell ref="R188:T188"/>
    <mergeCell ref="J189:K189"/>
    <mergeCell ref="L189:N189"/>
    <mergeCell ref="P189:Q189"/>
    <mergeCell ref="R189:T189"/>
    <mergeCell ref="J186:K186"/>
    <mergeCell ref="L186:N186"/>
    <mergeCell ref="P186:Q186"/>
    <mergeCell ref="R186:T186"/>
    <mergeCell ref="J187:K187"/>
    <mergeCell ref="L187:N187"/>
    <mergeCell ref="P187:Q187"/>
    <mergeCell ref="R187:T187"/>
    <mergeCell ref="J184:K184"/>
    <mergeCell ref="L184:N184"/>
    <mergeCell ref="P184:Q184"/>
    <mergeCell ref="R184:T184"/>
    <mergeCell ref="J185:K185"/>
    <mergeCell ref="L185:N185"/>
    <mergeCell ref="P185:Q185"/>
    <mergeCell ref="R185:T185"/>
    <mergeCell ref="J182:K182"/>
    <mergeCell ref="L182:N182"/>
    <mergeCell ref="P182:Q182"/>
    <mergeCell ref="R182:T182"/>
    <mergeCell ref="J183:K183"/>
    <mergeCell ref="L183:N183"/>
    <mergeCell ref="P183:Q183"/>
    <mergeCell ref="R183:T183"/>
    <mergeCell ref="J180:K180"/>
    <mergeCell ref="L180:N180"/>
    <mergeCell ref="P180:Q180"/>
    <mergeCell ref="R180:T180"/>
    <mergeCell ref="J181:K181"/>
    <mergeCell ref="L181:N181"/>
    <mergeCell ref="P181:Q181"/>
    <mergeCell ref="R181:T181"/>
    <mergeCell ref="J178:K178"/>
    <mergeCell ref="L178:N178"/>
    <mergeCell ref="P178:Q178"/>
    <mergeCell ref="R178:T178"/>
    <mergeCell ref="J179:K179"/>
    <mergeCell ref="L179:N179"/>
    <mergeCell ref="P179:Q179"/>
    <mergeCell ref="R179:T179"/>
    <mergeCell ref="J176:K176"/>
    <mergeCell ref="L176:N176"/>
    <mergeCell ref="P176:Q176"/>
    <mergeCell ref="R176:T176"/>
    <mergeCell ref="J177:K177"/>
    <mergeCell ref="L177:N177"/>
    <mergeCell ref="P177:Q177"/>
    <mergeCell ref="R177:T177"/>
    <mergeCell ref="J174:K174"/>
    <mergeCell ref="L174:N174"/>
    <mergeCell ref="P174:Q174"/>
    <mergeCell ref="R174:T174"/>
    <mergeCell ref="J175:K175"/>
    <mergeCell ref="L175:N175"/>
    <mergeCell ref="P175:Q175"/>
    <mergeCell ref="R175:T175"/>
    <mergeCell ref="J172:K172"/>
    <mergeCell ref="L172:N172"/>
    <mergeCell ref="P172:Q172"/>
    <mergeCell ref="R172:T172"/>
    <mergeCell ref="J173:K173"/>
    <mergeCell ref="L173:N173"/>
    <mergeCell ref="P173:Q173"/>
    <mergeCell ref="R173:T173"/>
    <mergeCell ref="J170:K170"/>
    <mergeCell ref="L170:N170"/>
    <mergeCell ref="P170:Q170"/>
    <mergeCell ref="R170:T170"/>
    <mergeCell ref="J171:K171"/>
    <mergeCell ref="L171:N171"/>
    <mergeCell ref="P171:Q171"/>
    <mergeCell ref="R171:T171"/>
    <mergeCell ref="J168:K168"/>
    <mergeCell ref="L168:N168"/>
    <mergeCell ref="P168:Q168"/>
    <mergeCell ref="R168:T168"/>
    <mergeCell ref="J169:K169"/>
    <mergeCell ref="L169:N169"/>
    <mergeCell ref="P169:Q169"/>
    <mergeCell ref="R169:T169"/>
    <mergeCell ref="J166:K166"/>
    <mergeCell ref="L166:N166"/>
    <mergeCell ref="P166:Q166"/>
    <mergeCell ref="R166:T166"/>
    <mergeCell ref="J167:K167"/>
    <mergeCell ref="L167:N167"/>
    <mergeCell ref="P167:Q167"/>
    <mergeCell ref="R167:T167"/>
    <mergeCell ref="J164:K164"/>
    <mergeCell ref="L164:N164"/>
    <mergeCell ref="P164:Q164"/>
    <mergeCell ref="R164:T164"/>
    <mergeCell ref="J165:K165"/>
    <mergeCell ref="L165:N165"/>
    <mergeCell ref="P165:Q165"/>
    <mergeCell ref="R165:T165"/>
    <mergeCell ref="J162:K162"/>
    <mergeCell ref="L162:N162"/>
    <mergeCell ref="P162:Q162"/>
    <mergeCell ref="R162:T162"/>
    <mergeCell ref="J163:K163"/>
    <mergeCell ref="L163:N163"/>
    <mergeCell ref="P163:Q163"/>
    <mergeCell ref="R163:T163"/>
    <mergeCell ref="J160:K160"/>
    <mergeCell ref="L160:N160"/>
    <mergeCell ref="P160:Q160"/>
    <mergeCell ref="R160:T160"/>
    <mergeCell ref="J161:K161"/>
    <mergeCell ref="L161:N161"/>
    <mergeCell ref="P161:Q161"/>
    <mergeCell ref="R161:T161"/>
    <mergeCell ref="J158:K158"/>
    <mergeCell ref="L158:N158"/>
    <mergeCell ref="P158:Q158"/>
    <mergeCell ref="R158:T158"/>
    <mergeCell ref="J159:K159"/>
    <mergeCell ref="L159:N159"/>
    <mergeCell ref="P159:Q159"/>
    <mergeCell ref="R159:T159"/>
    <mergeCell ref="J156:K156"/>
    <mergeCell ref="L156:N156"/>
    <mergeCell ref="P156:Q156"/>
    <mergeCell ref="R156:T156"/>
    <mergeCell ref="J157:K157"/>
    <mergeCell ref="L157:N157"/>
    <mergeCell ref="P157:Q157"/>
    <mergeCell ref="R157:T157"/>
    <mergeCell ref="J154:K154"/>
    <mergeCell ref="L154:N154"/>
    <mergeCell ref="P154:Q154"/>
    <mergeCell ref="R154:T154"/>
    <mergeCell ref="J155:K155"/>
    <mergeCell ref="L155:N155"/>
    <mergeCell ref="P155:Q155"/>
    <mergeCell ref="R155:T155"/>
    <mergeCell ref="J152:K152"/>
    <mergeCell ref="L152:N152"/>
    <mergeCell ref="P152:Q152"/>
    <mergeCell ref="R152:T152"/>
    <mergeCell ref="J153:K153"/>
    <mergeCell ref="L153:N153"/>
    <mergeCell ref="P153:Q153"/>
    <mergeCell ref="R153:T153"/>
    <mergeCell ref="J150:K150"/>
    <mergeCell ref="L150:N150"/>
    <mergeCell ref="P150:Q150"/>
    <mergeCell ref="R150:T150"/>
    <mergeCell ref="J151:K151"/>
    <mergeCell ref="L151:N151"/>
    <mergeCell ref="P151:Q151"/>
    <mergeCell ref="R151:T151"/>
    <mergeCell ref="J148:K148"/>
    <mergeCell ref="L148:N148"/>
    <mergeCell ref="P148:Q148"/>
    <mergeCell ref="R148:T148"/>
    <mergeCell ref="J149:K149"/>
    <mergeCell ref="L149:N149"/>
    <mergeCell ref="P149:Q149"/>
    <mergeCell ref="R149:T149"/>
    <mergeCell ref="B146:F146"/>
    <mergeCell ref="J146:K146"/>
    <mergeCell ref="L146:N146"/>
    <mergeCell ref="P146:Q146"/>
    <mergeCell ref="R146:T146"/>
    <mergeCell ref="J147:K147"/>
    <mergeCell ref="L147:N147"/>
    <mergeCell ref="P147:Q147"/>
    <mergeCell ref="R147:T147"/>
    <mergeCell ref="J142:K142"/>
    <mergeCell ref="L142:N142"/>
    <mergeCell ref="P142:Q142"/>
    <mergeCell ref="R142:T142"/>
    <mergeCell ref="J143:K143"/>
    <mergeCell ref="L143:N143"/>
    <mergeCell ref="P143:Q143"/>
    <mergeCell ref="R143:T143"/>
    <mergeCell ref="J140:K140"/>
    <mergeCell ref="L140:N140"/>
    <mergeCell ref="P140:Q140"/>
    <mergeCell ref="R140:T140"/>
    <mergeCell ref="J141:K141"/>
    <mergeCell ref="L141:N141"/>
    <mergeCell ref="P141:Q141"/>
    <mergeCell ref="R141:T141"/>
    <mergeCell ref="J138:K138"/>
    <mergeCell ref="L138:N138"/>
    <mergeCell ref="P138:Q138"/>
    <mergeCell ref="R138:T138"/>
    <mergeCell ref="J139:K139"/>
    <mergeCell ref="L139:N139"/>
    <mergeCell ref="P139:Q139"/>
    <mergeCell ref="R139:T139"/>
    <mergeCell ref="J136:K136"/>
    <mergeCell ref="L136:N136"/>
    <mergeCell ref="P136:Q136"/>
    <mergeCell ref="R136:T136"/>
    <mergeCell ref="J137:K137"/>
    <mergeCell ref="L137:N137"/>
    <mergeCell ref="P137:Q137"/>
    <mergeCell ref="R137:T137"/>
    <mergeCell ref="J134:K134"/>
    <mergeCell ref="L134:N134"/>
    <mergeCell ref="P134:Q134"/>
    <mergeCell ref="R134:T134"/>
    <mergeCell ref="J135:K135"/>
    <mergeCell ref="L135:N135"/>
    <mergeCell ref="P135:Q135"/>
    <mergeCell ref="R135:T135"/>
    <mergeCell ref="J132:K132"/>
    <mergeCell ref="L132:N132"/>
    <mergeCell ref="P132:Q132"/>
    <mergeCell ref="R132:T132"/>
    <mergeCell ref="J133:K133"/>
    <mergeCell ref="L133:N133"/>
    <mergeCell ref="P133:Q133"/>
    <mergeCell ref="R133:T133"/>
    <mergeCell ref="J130:K130"/>
    <mergeCell ref="L130:N130"/>
    <mergeCell ref="P130:Q130"/>
    <mergeCell ref="R130:T130"/>
    <mergeCell ref="J131:K131"/>
    <mergeCell ref="L131:N131"/>
    <mergeCell ref="P131:Q131"/>
    <mergeCell ref="R131:T131"/>
    <mergeCell ref="J128:K128"/>
    <mergeCell ref="L128:N128"/>
    <mergeCell ref="P128:Q128"/>
    <mergeCell ref="R128:T128"/>
    <mergeCell ref="J129:K129"/>
    <mergeCell ref="L129:N129"/>
    <mergeCell ref="P129:Q129"/>
    <mergeCell ref="R129:T129"/>
    <mergeCell ref="J126:K126"/>
    <mergeCell ref="L126:N126"/>
    <mergeCell ref="P126:Q126"/>
    <mergeCell ref="R126:T126"/>
    <mergeCell ref="J127:K127"/>
    <mergeCell ref="L127:N127"/>
    <mergeCell ref="P127:Q127"/>
    <mergeCell ref="R127:T127"/>
    <mergeCell ref="J124:K124"/>
    <mergeCell ref="L124:N124"/>
    <mergeCell ref="P124:Q124"/>
    <mergeCell ref="R124:T124"/>
    <mergeCell ref="J125:K125"/>
    <mergeCell ref="L125:N125"/>
    <mergeCell ref="P125:Q125"/>
    <mergeCell ref="R125:T125"/>
    <mergeCell ref="J122:K122"/>
    <mergeCell ref="L122:N122"/>
    <mergeCell ref="P122:Q122"/>
    <mergeCell ref="R122:T122"/>
    <mergeCell ref="J123:K123"/>
    <mergeCell ref="L123:N123"/>
    <mergeCell ref="P123:Q123"/>
    <mergeCell ref="R123:T123"/>
    <mergeCell ref="J120:K120"/>
    <mergeCell ref="L120:N120"/>
    <mergeCell ref="P120:Q120"/>
    <mergeCell ref="R120:T120"/>
    <mergeCell ref="J121:K121"/>
    <mergeCell ref="L121:N121"/>
    <mergeCell ref="P121:Q121"/>
    <mergeCell ref="R121:T121"/>
    <mergeCell ref="J118:K118"/>
    <mergeCell ref="L118:N118"/>
    <mergeCell ref="P118:Q118"/>
    <mergeCell ref="R118:T118"/>
    <mergeCell ref="J119:K119"/>
    <mergeCell ref="L119:N119"/>
    <mergeCell ref="P119:Q119"/>
    <mergeCell ref="R119:T119"/>
    <mergeCell ref="J116:K116"/>
    <mergeCell ref="L116:N116"/>
    <mergeCell ref="P116:Q116"/>
    <mergeCell ref="R116:T116"/>
    <mergeCell ref="J117:K117"/>
    <mergeCell ref="L117:N117"/>
    <mergeCell ref="P117:Q117"/>
    <mergeCell ref="R117:T117"/>
    <mergeCell ref="J114:K114"/>
    <mergeCell ref="L114:N114"/>
    <mergeCell ref="P114:Q114"/>
    <mergeCell ref="R114:T114"/>
    <mergeCell ref="J115:K115"/>
    <mergeCell ref="L115:N115"/>
    <mergeCell ref="P115:Q115"/>
    <mergeCell ref="R115:T115"/>
    <mergeCell ref="J112:K112"/>
    <mergeCell ref="L112:N112"/>
    <mergeCell ref="P112:Q112"/>
    <mergeCell ref="R112:T112"/>
    <mergeCell ref="J113:K113"/>
    <mergeCell ref="L113:N113"/>
    <mergeCell ref="P113:Q113"/>
    <mergeCell ref="R113:T113"/>
    <mergeCell ref="J110:K110"/>
    <mergeCell ref="L110:N110"/>
    <mergeCell ref="P110:Q110"/>
    <mergeCell ref="R110:T110"/>
    <mergeCell ref="J111:K111"/>
    <mergeCell ref="L111:N111"/>
    <mergeCell ref="P111:Q111"/>
    <mergeCell ref="R111:T111"/>
    <mergeCell ref="J108:K108"/>
    <mergeCell ref="L108:N108"/>
    <mergeCell ref="P108:Q108"/>
    <mergeCell ref="R108:T108"/>
    <mergeCell ref="J109:K109"/>
    <mergeCell ref="L109:N109"/>
    <mergeCell ref="P109:Q109"/>
    <mergeCell ref="R109:T109"/>
    <mergeCell ref="J106:K106"/>
    <mergeCell ref="L106:N106"/>
    <mergeCell ref="P106:Q106"/>
    <mergeCell ref="R106:T106"/>
    <mergeCell ref="J107:K107"/>
    <mergeCell ref="L107:N107"/>
    <mergeCell ref="P107:Q107"/>
    <mergeCell ref="R107:T107"/>
    <mergeCell ref="J104:K104"/>
    <mergeCell ref="L104:N104"/>
    <mergeCell ref="P104:Q104"/>
    <mergeCell ref="R104:T104"/>
    <mergeCell ref="J105:K105"/>
    <mergeCell ref="L105:N105"/>
    <mergeCell ref="P105:Q105"/>
    <mergeCell ref="R105:T105"/>
    <mergeCell ref="J102:K102"/>
    <mergeCell ref="L102:N102"/>
    <mergeCell ref="P102:Q102"/>
    <mergeCell ref="R102:T102"/>
    <mergeCell ref="J103:K103"/>
    <mergeCell ref="L103:N103"/>
    <mergeCell ref="P103:Q103"/>
    <mergeCell ref="R103:T103"/>
    <mergeCell ref="J100:K100"/>
    <mergeCell ref="L100:N100"/>
    <mergeCell ref="P100:Q100"/>
    <mergeCell ref="R100:T100"/>
    <mergeCell ref="J101:K101"/>
    <mergeCell ref="L101:N101"/>
    <mergeCell ref="P101:Q101"/>
    <mergeCell ref="R101:T101"/>
    <mergeCell ref="B98:F98"/>
    <mergeCell ref="J98:K98"/>
    <mergeCell ref="L98:N98"/>
    <mergeCell ref="P98:Q98"/>
    <mergeCell ref="R98:T98"/>
    <mergeCell ref="J99:K99"/>
    <mergeCell ref="L99:N99"/>
    <mergeCell ref="P99:Q99"/>
    <mergeCell ref="R99:T99"/>
    <mergeCell ref="J94:K94"/>
    <mergeCell ref="L94:N94"/>
    <mergeCell ref="P94:Q94"/>
    <mergeCell ref="R94:T94"/>
    <mergeCell ref="J95:K95"/>
    <mergeCell ref="L95:N95"/>
    <mergeCell ref="P95:Q95"/>
    <mergeCell ref="R95:T95"/>
    <mergeCell ref="J92:K92"/>
    <mergeCell ref="L92:N92"/>
    <mergeCell ref="P92:Q92"/>
    <mergeCell ref="R92:T92"/>
    <mergeCell ref="J93:K93"/>
    <mergeCell ref="L93:N93"/>
    <mergeCell ref="P93:Q93"/>
    <mergeCell ref="R93:T93"/>
    <mergeCell ref="J90:K90"/>
    <mergeCell ref="L90:N90"/>
    <mergeCell ref="P90:Q90"/>
    <mergeCell ref="R90:T90"/>
    <mergeCell ref="J91:K91"/>
    <mergeCell ref="L91:N91"/>
    <mergeCell ref="P91:Q91"/>
    <mergeCell ref="R91:T91"/>
    <mergeCell ref="J88:K88"/>
    <mergeCell ref="L88:N88"/>
    <mergeCell ref="P88:Q88"/>
    <mergeCell ref="R88:T88"/>
    <mergeCell ref="J89:K89"/>
    <mergeCell ref="L89:N89"/>
    <mergeCell ref="P89:Q89"/>
    <mergeCell ref="R89:T89"/>
    <mergeCell ref="J86:K86"/>
    <mergeCell ref="L86:N86"/>
    <mergeCell ref="P86:Q86"/>
    <mergeCell ref="R86:T86"/>
    <mergeCell ref="J87:K87"/>
    <mergeCell ref="L87:N87"/>
    <mergeCell ref="P87:Q87"/>
    <mergeCell ref="R87:T87"/>
    <mergeCell ref="J84:K84"/>
    <mergeCell ref="L84:N84"/>
    <mergeCell ref="P84:Q84"/>
    <mergeCell ref="R84:T84"/>
    <mergeCell ref="J85:K85"/>
    <mergeCell ref="L85:N85"/>
    <mergeCell ref="P85:Q85"/>
    <mergeCell ref="R85:T85"/>
    <mergeCell ref="J82:K82"/>
    <mergeCell ref="L82:N82"/>
    <mergeCell ref="P82:Q82"/>
    <mergeCell ref="R82:T82"/>
    <mergeCell ref="J83:K83"/>
    <mergeCell ref="L83:N83"/>
    <mergeCell ref="P83:Q83"/>
    <mergeCell ref="R83:T83"/>
    <mergeCell ref="J80:K80"/>
    <mergeCell ref="L80:N80"/>
    <mergeCell ref="P80:Q80"/>
    <mergeCell ref="R80:T80"/>
    <mergeCell ref="J81:K81"/>
    <mergeCell ref="L81:N81"/>
    <mergeCell ref="P81:Q81"/>
    <mergeCell ref="R81:T81"/>
    <mergeCell ref="J78:K78"/>
    <mergeCell ref="L78:N78"/>
    <mergeCell ref="P78:Q78"/>
    <mergeCell ref="R78:T78"/>
    <mergeCell ref="J79:K79"/>
    <mergeCell ref="L79:N79"/>
    <mergeCell ref="P79:Q79"/>
    <mergeCell ref="R79:T79"/>
    <mergeCell ref="J76:K76"/>
    <mergeCell ref="L76:N76"/>
    <mergeCell ref="P76:Q76"/>
    <mergeCell ref="R76:T76"/>
    <mergeCell ref="J77:K77"/>
    <mergeCell ref="L77:N77"/>
    <mergeCell ref="P77:Q77"/>
    <mergeCell ref="R77:T77"/>
    <mergeCell ref="J74:K74"/>
    <mergeCell ref="L74:N74"/>
    <mergeCell ref="P74:Q74"/>
    <mergeCell ref="R74:T74"/>
    <mergeCell ref="J75:K75"/>
    <mergeCell ref="L75:N75"/>
    <mergeCell ref="P75:Q75"/>
    <mergeCell ref="R75:T75"/>
    <mergeCell ref="J72:K72"/>
    <mergeCell ref="L72:N72"/>
    <mergeCell ref="P72:Q72"/>
    <mergeCell ref="R72:T72"/>
    <mergeCell ref="J73:K73"/>
    <mergeCell ref="L73:N73"/>
    <mergeCell ref="P73:Q73"/>
    <mergeCell ref="R73:T73"/>
    <mergeCell ref="J70:K70"/>
    <mergeCell ref="L70:N70"/>
    <mergeCell ref="P70:Q70"/>
    <mergeCell ref="R70:T70"/>
    <mergeCell ref="J71:K71"/>
    <mergeCell ref="L71:N71"/>
    <mergeCell ref="P71:Q71"/>
    <mergeCell ref="R71:T71"/>
    <mergeCell ref="J68:K68"/>
    <mergeCell ref="L68:N68"/>
    <mergeCell ref="P68:Q68"/>
    <mergeCell ref="R68:T68"/>
    <mergeCell ref="J69:K69"/>
    <mergeCell ref="L69:N69"/>
    <mergeCell ref="P69:Q69"/>
    <mergeCell ref="R69:T69"/>
    <mergeCell ref="J66:K66"/>
    <mergeCell ref="L66:N66"/>
    <mergeCell ref="P66:Q66"/>
    <mergeCell ref="R66:T66"/>
    <mergeCell ref="J67:K67"/>
    <mergeCell ref="L67:N67"/>
    <mergeCell ref="P67:Q67"/>
    <mergeCell ref="R67:T67"/>
    <mergeCell ref="J64:K64"/>
    <mergeCell ref="L64:N64"/>
    <mergeCell ref="P64:Q64"/>
    <mergeCell ref="R64:T64"/>
    <mergeCell ref="J65:K65"/>
    <mergeCell ref="L65:N65"/>
    <mergeCell ref="P65:Q65"/>
    <mergeCell ref="R65:T65"/>
    <mergeCell ref="J62:K62"/>
    <mergeCell ref="L62:N62"/>
    <mergeCell ref="P62:Q62"/>
    <mergeCell ref="R62:T62"/>
    <mergeCell ref="J63:K63"/>
    <mergeCell ref="L63:N63"/>
    <mergeCell ref="P63:Q63"/>
    <mergeCell ref="R63:T63"/>
    <mergeCell ref="J60:K60"/>
    <mergeCell ref="L60:N60"/>
    <mergeCell ref="P60:Q60"/>
    <mergeCell ref="R60:T60"/>
    <mergeCell ref="J61:K61"/>
    <mergeCell ref="L61:N61"/>
    <mergeCell ref="P61:Q61"/>
    <mergeCell ref="R61:T61"/>
    <mergeCell ref="J58:K58"/>
    <mergeCell ref="L58:N58"/>
    <mergeCell ref="P58:Q58"/>
    <mergeCell ref="R58:T58"/>
    <mergeCell ref="J59:K59"/>
    <mergeCell ref="L59:N59"/>
    <mergeCell ref="P59:Q59"/>
    <mergeCell ref="R59:T59"/>
    <mergeCell ref="J56:K56"/>
    <mergeCell ref="L56:N56"/>
    <mergeCell ref="P56:Q56"/>
    <mergeCell ref="R56:T56"/>
    <mergeCell ref="J57:K57"/>
    <mergeCell ref="L57:N57"/>
    <mergeCell ref="P57:Q57"/>
    <mergeCell ref="R57:T57"/>
    <mergeCell ref="J54:K54"/>
    <mergeCell ref="L54:N54"/>
    <mergeCell ref="P54:Q54"/>
    <mergeCell ref="R54:T54"/>
    <mergeCell ref="J55:K55"/>
    <mergeCell ref="L55:N55"/>
    <mergeCell ref="P55:Q55"/>
    <mergeCell ref="R55:T55"/>
    <mergeCell ref="J52:K52"/>
    <mergeCell ref="L52:N52"/>
    <mergeCell ref="P52:Q52"/>
    <mergeCell ref="R52:T52"/>
    <mergeCell ref="J53:K53"/>
    <mergeCell ref="L53:N53"/>
    <mergeCell ref="P53:Q53"/>
    <mergeCell ref="R53:T53"/>
    <mergeCell ref="B50:F50"/>
    <mergeCell ref="J50:K50"/>
    <mergeCell ref="L50:N50"/>
    <mergeCell ref="P50:Q50"/>
    <mergeCell ref="R50:T50"/>
    <mergeCell ref="J51:K51"/>
    <mergeCell ref="L51:N51"/>
    <mergeCell ref="P51:Q51"/>
    <mergeCell ref="R51:T51"/>
    <mergeCell ref="J46:K46"/>
    <mergeCell ref="L46:N46"/>
    <mergeCell ref="P46:Q46"/>
    <mergeCell ref="R46:T46"/>
    <mergeCell ref="J47:K47"/>
    <mergeCell ref="L47:N47"/>
    <mergeCell ref="P47:Q47"/>
    <mergeCell ref="R47:T47"/>
    <mergeCell ref="J44:K44"/>
    <mergeCell ref="L44:N44"/>
    <mergeCell ref="P44:Q44"/>
    <mergeCell ref="R44:T44"/>
    <mergeCell ref="J45:K45"/>
    <mergeCell ref="L45:N45"/>
    <mergeCell ref="P45:Q45"/>
    <mergeCell ref="R45:T45"/>
    <mergeCell ref="J42:K42"/>
    <mergeCell ref="L42:N42"/>
    <mergeCell ref="P42:Q42"/>
    <mergeCell ref="R42:T42"/>
    <mergeCell ref="J43:K43"/>
    <mergeCell ref="L43:N43"/>
    <mergeCell ref="P43:Q43"/>
    <mergeCell ref="R43:T43"/>
    <mergeCell ref="J40:K40"/>
    <mergeCell ref="L40:N40"/>
    <mergeCell ref="P40:Q40"/>
    <mergeCell ref="R40:T40"/>
    <mergeCell ref="J41:K41"/>
    <mergeCell ref="L41:N41"/>
    <mergeCell ref="P41:Q41"/>
    <mergeCell ref="R41:T41"/>
    <mergeCell ref="J38:K38"/>
    <mergeCell ref="L38:N38"/>
    <mergeCell ref="P38:Q38"/>
    <mergeCell ref="R38:T38"/>
    <mergeCell ref="J39:K39"/>
    <mergeCell ref="L39:N39"/>
    <mergeCell ref="P39:Q39"/>
    <mergeCell ref="R39:T39"/>
    <mergeCell ref="J36:K36"/>
    <mergeCell ref="L36:N36"/>
    <mergeCell ref="P36:Q36"/>
    <mergeCell ref="R36:T36"/>
    <mergeCell ref="J37:K37"/>
    <mergeCell ref="L37:N37"/>
    <mergeCell ref="P37:Q37"/>
    <mergeCell ref="R37:T37"/>
    <mergeCell ref="J34:K34"/>
    <mergeCell ref="L34:N34"/>
    <mergeCell ref="P34:Q34"/>
    <mergeCell ref="R34:T34"/>
    <mergeCell ref="J35:K35"/>
    <mergeCell ref="L35:N35"/>
    <mergeCell ref="P35:Q35"/>
    <mergeCell ref="R35:T35"/>
    <mergeCell ref="J32:K32"/>
    <mergeCell ref="L32:N32"/>
    <mergeCell ref="P32:Q32"/>
    <mergeCell ref="R32:T32"/>
    <mergeCell ref="J33:K33"/>
    <mergeCell ref="L33:N33"/>
    <mergeCell ref="P33:Q33"/>
    <mergeCell ref="R33:T33"/>
    <mergeCell ref="J30:K30"/>
    <mergeCell ref="L30:N30"/>
    <mergeCell ref="P30:Q30"/>
    <mergeCell ref="R30:T30"/>
    <mergeCell ref="J31:K31"/>
    <mergeCell ref="L31:N31"/>
    <mergeCell ref="P31:Q31"/>
    <mergeCell ref="R31:T31"/>
    <mergeCell ref="J28:K28"/>
    <mergeCell ref="L28:N28"/>
    <mergeCell ref="P28:Q28"/>
    <mergeCell ref="R28:T28"/>
    <mergeCell ref="J29:K29"/>
    <mergeCell ref="L29:N29"/>
    <mergeCell ref="P29:Q29"/>
    <mergeCell ref="R29:T29"/>
    <mergeCell ref="J26:K26"/>
    <mergeCell ref="L26:N26"/>
    <mergeCell ref="P26:Q26"/>
    <mergeCell ref="R26:T26"/>
    <mergeCell ref="J27:K27"/>
    <mergeCell ref="L27:N27"/>
    <mergeCell ref="P27:Q27"/>
    <mergeCell ref="R27:T27"/>
    <mergeCell ref="J24:K24"/>
    <mergeCell ref="L24:N24"/>
    <mergeCell ref="P24:Q24"/>
    <mergeCell ref="R24:T24"/>
    <mergeCell ref="J25:K25"/>
    <mergeCell ref="L25:N25"/>
    <mergeCell ref="P25:Q25"/>
    <mergeCell ref="R25:T25"/>
    <mergeCell ref="J22:K22"/>
    <mergeCell ref="L22:N22"/>
    <mergeCell ref="P22:Q22"/>
    <mergeCell ref="R22:T22"/>
    <mergeCell ref="J23:K23"/>
    <mergeCell ref="L23:N23"/>
    <mergeCell ref="P23:Q23"/>
    <mergeCell ref="R23:T23"/>
    <mergeCell ref="J20:K20"/>
    <mergeCell ref="L20:N20"/>
    <mergeCell ref="P20:Q20"/>
    <mergeCell ref="R20:T20"/>
    <mergeCell ref="J21:K21"/>
    <mergeCell ref="L21:N21"/>
    <mergeCell ref="P21:Q21"/>
    <mergeCell ref="R21:T21"/>
    <mergeCell ref="J18:K18"/>
    <mergeCell ref="L18:N18"/>
    <mergeCell ref="P18:Q18"/>
    <mergeCell ref="R18:T18"/>
    <mergeCell ref="J19:K19"/>
    <mergeCell ref="L19:N19"/>
    <mergeCell ref="P19:Q19"/>
    <mergeCell ref="R19:T19"/>
    <mergeCell ref="J16:K16"/>
    <mergeCell ref="L16:N16"/>
    <mergeCell ref="P16:Q16"/>
    <mergeCell ref="R16:T16"/>
    <mergeCell ref="J17:K17"/>
    <mergeCell ref="L17:N17"/>
    <mergeCell ref="P17:Q17"/>
    <mergeCell ref="R17:T17"/>
    <mergeCell ref="J14:K14"/>
    <mergeCell ref="L14:N14"/>
    <mergeCell ref="P14:Q14"/>
    <mergeCell ref="R14:T14"/>
    <mergeCell ref="J15:K15"/>
    <mergeCell ref="L15:N15"/>
    <mergeCell ref="P15:Q15"/>
    <mergeCell ref="R15:T15"/>
    <mergeCell ref="J12:K12"/>
    <mergeCell ref="L12:N12"/>
    <mergeCell ref="P12:Q12"/>
    <mergeCell ref="R12:T12"/>
    <mergeCell ref="J13:K13"/>
    <mergeCell ref="L13:N13"/>
    <mergeCell ref="P13:Q13"/>
    <mergeCell ref="R13:T13"/>
    <mergeCell ref="J10:K10"/>
    <mergeCell ref="L10:N10"/>
    <mergeCell ref="P10:Q10"/>
    <mergeCell ref="R10:T10"/>
    <mergeCell ref="J11:K11"/>
    <mergeCell ref="L11:N11"/>
    <mergeCell ref="P11:Q11"/>
    <mergeCell ref="R11:T11"/>
    <mergeCell ref="J8:K8"/>
    <mergeCell ref="L8:N8"/>
    <mergeCell ref="P8:Q8"/>
    <mergeCell ref="R8:T8"/>
    <mergeCell ref="J9:K9"/>
    <mergeCell ref="L9:N9"/>
    <mergeCell ref="P9:Q9"/>
    <mergeCell ref="R9:T9"/>
    <mergeCell ref="J6:K6"/>
    <mergeCell ref="L6:N6"/>
    <mergeCell ref="P6:Q6"/>
    <mergeCell ref="R6:T6"/>
    <mergeCell ref="J7:K7"/>
    <mergeCell ref="L7:N7"/>
    <mergeCell ref="P7:Q7"/>
    <mergeCell ref="R7:T7"/>
    <mergeCell ref="J4:K4"/>
    <mergeCell ref="L4:N4"/>
    <mergeCell ref="P4:Q4"/>
    <mergeCell ref="R4:T4"/>
    <mergeCell ref="J5:K5"/>
    <mergeCell ref="L5:N5"/>
    <mergeCell ref="P5:Q5"/>
    <mergeCell ref="R5:T5"/>
    <mergeCell ref="B2:F2"/>
    <mergeCell ref="J2:K2"/>
    <mergeCell ref="L2:N2"/>
    <mergeCell ref="P2:Q2"/>
    <mergeCell ref="R2:T2"/>
    <mergeCell ref="J3:K3"/>
    <mergeCell ref="L3:N3"/>
    <mergeCell ref="P3:Q3"/>
    <mergeCell ref="R3:T3"/>
  </mergeCells>
  <phoneticPr fontId="2"/>
  <pageMargins left="0.59055118110236227" right="0.39370078740157483" top="0.98425196850393704" bottom="0.98425196850393704" header="0.51181102362204722" footer="0.51181102362204722"/>
  <pageSetup paperSize="9" scale="95" orientation="portrait" r:id="rId1"/>
  <headerFooter alignWithMargins="0"/>
  <rowBreaks count="15" manualBreakCount="15">
    <brk id="48" max="19" man="1"/>
    <brk id="96" max="19" man="1"/>
    <brk id="144" max="19" man="1"/>
    <brk id="192" max="19" man="1"/>
    <brk id="240" max="19" man="1"/>
    <brk id="288" max="19" man="1"/>
    <brk id="336" max="19" man="1"/>
    <brk id="384" max="19" man="1"/>
    <brk id="432" max="19" man="1"/>
    <brk id="480" max="19" man="1"/>
    <brk id="528" max="19" man="1"/>
    <brk id="576" max="19" man="1"/>
    <brk id="624" max="19" man="1"/>
    <brk id="672" max="19" man="1"/>
    <brk id="720" max="19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44"/>
  <sheetViews>
    <sheetView workbookViewId="0"/>
  </sheetViews>
  <sheetFormatPr defaultColWidth="6.75" defaultRowHeight="18" customHeight="1" x14ac:dyDescent="0.15"/>
  <cols>
    <col min="1" max="1" width="6.75" style="199" customWidth="1"/>
    <col min="2" max="16384" width="6.75" style="200"/>
  </cols>
  <sheetData>
    <row r="1" spans="1:14" ht="18" customHeight="1" x14ac:dyDescent="0.15">
      <c r="E1" s="201" t="s">
        <v>121</v>
      </c>
      <c r="L1" s="202" t="s">
        <v>122</v>
      </c>
      <c r="M1" s="202"/>
      <c r="N1" s="202" t="s">
        <v>123</v>
      </c>
    </row>
    <row r="2" spans="1:14" ht="18" customHeight="1" x14ac:dyDescent="0.15">
      <c r="E2" s="201"/>
      <c r="L2" s="203"/>
      <c r="M2" s="203"/>
      <c r="N2" s="203"/>
    </row>
    <row r="3" spans="1:14" ht="18" customHeight="1" x14ac:dyDescent="0.15">
      <c r="E3" s="201"/>
      <c r="L3" s="204"/>
      <c r="M3" s="204"/>
      <c r="N3" s="204"/>
    </row>
    <row r="4" spans="1:14" ht="18" customHeight="1" x14ac:dyDescent="0.15">
      <c r="A4" s="205" t="s">
        <v>124</v>
      </c>
      <c r="B4" s="200" t="s">
        <v>125</v>
      </c>
      <c r="D4" s="436">
        <f ca="1">NOW()</f>
        <v>46092.634913078706</v>
      </c>
      <c r="E4" s="437"/>
      <c r="F4" s="438"/>
    </row>
    <row r="5" spans="1:14" ht="18" customHeight="1" x14ac:dyDescent="0.15">
      <c r="A5" s="205" t="s">
        <v>126</v>
      </c>
      <c r="B5" s="200" t="s">
        <v>127</v>
      </c>
      <c r="D5" s="439">
        <f>印刷用紙!Q4</f>
        <v>0</v>
      </c>
      <c r="E5" s="440"/>
      <c r="F5" s="441"/>
      <c r="H5" s="199" t="s">
        <v>128</v>
      </c>
      <c r="I5" s="442" t="str">
        <f>IF(開始!H14="エリア内",開始!H13,開始!H14)</f>
        <v>不明</v>
      </c>
      <c r="J5" s="442"/>
      <c r="K5" s="442"/>
      <c r="L5" s="442"/>
      <c r="M5" s="442"/>
      <c r="N5" s="442"/>
    </row>
    <row r="7" spans="1:14" ht="18" customHeight="1" x14ac:dyDescent="0.15">
      <c r="A7" s="205" t="s">
        <v>129</v>
      </c>
      <c r="B7" s="200" t="s">
        <v>130</v>
      </c>
      <c r="D7" s="443"/>
      <c r="E7" s="444"/>
      <c r="F7" s="444"/>
      <c r="G7" s="444"/>
      <c r="H7" s="445"/>
      <c r="J7" s="200" t="s">
        <v>131</v>
      </c>
      <c r="K7" s="443"/>
      <c r="L7" s="444"/>
      <c r="M7" s="444"/>
      <c r="N7" s="445"/>
    </row>
    <row r="9" spans="1:14" ht="18" customHeight="1" x14ac:dyDescent="0.15">
      <c r="A9" s="205" t="s">
        <v>132</v>
      </c>
      <c r="B9" s="200" t="s">
        <v>133</v>
      </c>
      <c r="D9" s="443"/>
      <c r="E9" s="444"/>
      <c r="F9" s="444"/>
      <c r="G9" s="444"/>
      <c r="H9" s="444"/>
      <c r="I9" s="444"/>
      <c r="J9" s="445"/>
      <c r="K9" s="199" t="s">
        <v>134</v>
      </c>
      <c r="L9" s="439"/>
      <c r="M9" s="440"/>
      <c r="N9" s="441"/>
    </row>
    <row r="10" spans="1:14" ht="18" customHeight="1" x14ac:dyDescent="0.15">
      <c r="A10" s="205"/>
      <c r="D10" s="206" t="s">
        <v>135</v>
      </c>
      <c r="E10" s="206"/>
      <c r="F10" s="443"/>
      <c r="G10" s="444"/>
      <c r="H10" s="444"/>
      <c r="I10" s="444"/>
      <c r="J10" s="445"/>
      <c r="K10" s="199"/>
      <c r="L10" s="207"/>
      <c r="M10" s="207"/>
      <c r="N10" s="207"/>
    </row>
    <row r="11" spans="1:14" ht="18" customHeight="1" x14ac:dyDescent="0.15">
      <c r="A11" s="205"/>
      <c r="D11" s="208"/>
      <c r="E11" s="208"/>
      <c r="F11" s="208"/>
      <c r="G11" s="208"/>
      <c r="H11" s="208"/>
      <c r="I11" s="206"/>
      <c r="J11" s="206"/>
      <c r="K11" s="199"/>
      <c r="L11" s="207"/>
      <c r="M11" s="207"/>
      <c r="N11" s="207"/>
    </row>
    <row r="12" spans="1:14" ht="18" customHeight="1" x14ac:dyDescent="0.15">
      <c r="A12" s="205" t="s">
        <v>136</v>
      </c>
      <c r="B12" s="200" t="s">
        <v>137</v>
      </c>
      <c r="D12" s="446">
        <f>印刷用紙!D11</f>
        <v>0</v>
      </c>
      <c r="E12" s="447"/>
      <c r="F12" s="448"/>
      <c r="G12" s="443" t="s">
        <v>138</v>
      </c>
      <c r="H12" s="445"/>
      <c r="I12" s="452">
        <f>印刷用紙!S9</f>
        <v>1</v>
      </c>
      <c r="J12" s="453"/>
    </row>
    <row r="13" spans="1:14" ht="18" customHeight="1" x14ac:dyDescent="0.15">
      <c r="C13" s="199" t="s">
        <v>105</v>
      </c>
      <c r="D13" s="449">
        <f>印刷用紙!Q11</f>
        <v>0</v>
      </c>
      <c r="E13" s="447"/>
      <c r="F13" s="448"/>
      <c r="H13" s="200" t="s">
        <v>106</v>
      </c>
      <c r="I13" s="450" t="str">
        <f>IFERROR(印刷用紙!S11,"")</f>
        <v/>
      </c>
      <c r="J13" s="451"/>
    </row>
    <row r="15" spans="1:14" ht="18" customHeight="1" x14ac:dyDescent="0.15">
      <c r="A15" s="205" t="s">
        <v>139</v>
      </c>
      <c r="B15" s="200" t="s">
        <v>140</v>
      </c>
      <c r="D15" s="200" t="s">
        <v>141</v>
      </c>
      <c r="E15" s="439"/>
      <c r="F15" s="441"/>
      <c r="H15" s="200" t="s">
        <v>142</v>
      </c>
      <c r="I15" s="439"/>
      <c r="J15" s="441"/>
    </row>
    <row r="17" spans="1:14" ht="18" customHeight="1" x14ac:dyDescent="0.15">
      <c r="A17" s="205" t="s">
        <v>143</v>
      </c>
      <c r="B17" s="200" t="s">
        <v>144</v>
      </c>
      <c r="D17" s="209" t="s">
        <v>145</v>
      </c>
      <c r="E17" s="210" t="s">
        <v>146</v>
      </c>
      <c r="F17" s="210" t="s">
        <v>147</v>
      </c>
      <c r="G17" s="210" t="s">
        <v>148</v>
      </c>
      <c r="H17" s="210" t="s">
        <v>149</v>
      </c>
      <c r="I17" s="210" t="s">
        <v>150</v>
      </c>
      <c r="J17" s="210" t="s">
        <v>151</v>
      </c>
      <c r="K17" s="210" t="s">
        <v>152</v>
      </c>
      <c r="L17" s="210" t="s">
        <v>153</v>
      </c>
      <c r="M17" s="210" t="s">
        <v>154</v>
      </c>
      <c r="N17" s="211" t="s">
        <v>155</v>
      </c>
    </row>
    <row r="18" spans="1:14" ht="18" customHeight="1" x14ac:dyDescent="0.15">
      <c r="B18" s="212"/>
      <c r="C18" s="212"/>
      <c r="D18" s="213"/>
      <c r="E18" s="214"/>
      <c r="F18" s="214"/>
      <c r="G18" s="214"/>
      <c r="H18" s="214"/>
      <c r="I18" s="214"/>
      <c r="J18" s="214"/>
      <c r="K18" s="214"/>
      <c r="L18" s="214"/>
      <c r="M18" s="214"/>
      <c r="N18" s="215"/>
    </row>
    <row r="19" spans="1:14" ht="18" customHeight="1" x14ac:dyDescent="0.15">
      <c r="B19" s="212"/>
      <c r="C19" s="212"/>
      <c r="D19" s="209" t="s">
        <v>156</v>
      </c>
      <c r="E19" s="210" t="s">
        <v>157</v>
      </c>
      <c r="F19" s="210" t="s">
        <v>158</v>
      </c>
      <c r="G19" s="210" t="s">
        <v>159</v>
      </c>
      <c r="H19" s="210" t="s">
        <v>160</v>
      </c>
      <c r="I19" s="249" t="s">
        <v>161</v>
      </c>
      <c r="J19" s="210" t="s">
        <v>162</v>
      </c>
      <c r="K19" s="210"/>
      <c r="L19" s="210"/>
      <c r="M19" s="210"/>
      <c r="N19" s="211"/>
    </row>
    <row r="20" spans="1:14" ht="18" customHeight="1" x14ac:dyDescent="0.15">
      <c r="B20" s="212"/>
      <c r="C20" s="212"/>
      <c r="D20" s="213"/>
      <c r="E20" s="214"/>
      <c r="F20" s="214"/>
      <c r="G20" s="214"/>
      <c r="H20" s="214"/>
      <c r="I20" s="214"/>
      <c r="J20" s="214"/>
      <c r="K20" s="214"/>
      <c r="L20" s="214"/>
      <c r="M20" s="214"/>
      <c r="N20" s="215"/>
    </row>
    <row r="21" spans="1:14" ht="18" customHeight="1" x14ac:dyDescent="0.15">
      <c r="A21" s="205" t="s">
        <v>163</v>
      </c>
      <c r="B21" s="200" t="s">
        <v>164</v>
      </c>
    </row>
    <row r="22" spans="1:14" ht="18" customHeight="1" x14ac:dyDescent="0.15">
      <c r="A22" s="205"/>
      <c r="B22" s="212"/>
      <c r="C22" s="212"/>
      <c r="D22" s="212"/>
      <c r="E22" s="212"/>
      <c r="F22" s="212"/>
      <c r="G22" s="212"/>
      <c r="H22" s="212"/>
      <c r="I22" s="212"/>
      <c r="J22" s="212"/>
      <c r="K22" s="212"/>
      <c r="L22" s="212"/>
      <c r="M22" s="212"/>
      <c r="N22" s="212"/>
    </row>
    <row r="23" spans="1:14" ht="18" customHeight="1" x14ac:dyDescent="0.15">
      <c r="A23" s="205"/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  <c r="N23" s="216"/>
    </row>
    <row r="24" spans="1:14" ht="18" customHeight="1" x14ac:dyDescent="0.15">
      <c r="A24" s="205"/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</row>
    <row r="25" spans="1:14" ht="18" customHeight="1" x14ac:dyDescent="0.15"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</row>
    <row r="26" spans="1:14" ht="18" customHeight="1" x14ac:dyDescent="0.15">
      <c r="B26" s="212"/>
      <c r="C26" s="212"/>
      <c r="D26" s="212"/>
      <c r="E26" s="212"/>
      <c r="F26" s="212"/>
      <c r="G26" s="212"/>
      <c r="H26" s="212"/>
      <c r="I26" s="212"/>
      <c r="J26" s="212"/>
      <c r="K26" s="212"/>
      <c r="L26" s="212"/>
      <c r="M26" s="212"/>
      <c r="N26" s="212"/>
    </row>
    <row r="27" spans="1:14" ht="18" customHeight="1" x14ac:dyDescent="0.15">
      <c r="A27" s="205" t="s">
        <v>165</v>
      </c>
      <c r="B27" s="200" t="s">
        <v>166</v>
      </c>
      <c r="D27" s="217" t="s">
        <v>167</v>
      </c>
      <c r="E27" s="217" t="s">
        <v>105</v>
      </c>
      <c r="F27" s="217" t="s">
        <v>168</v>
      </c>
      <c r="G27" s="217" t="s">
        <v>169</v>
      </c>
      <c r="H27" s="217" t="s">
        <v>170</v>
      </c>
      <c r="I27" s="217" t="s">
        <v>171</v>
      </c>
      <c r="J27" s="217" t="s">
        <v>172</v>
      </c>
      <c r="K27" s="217" t="s">
        <v>173</v>
      </c>
      <c r="L27" s="217" t="s">
        <v>174</v>
      </c>
      <c r="M27" s="217"/>
      <c r="N27" s="217"/>
    </row>
    <row r="28" spans="1:14" ht="18" customHeight="1" x14ac:dyDescent="0.15">
      <c r="C28" s="200" t="s">
        <v>130</v>
      </c>
      <c r="D28" s="218"/>
      <c r="E28" s="219"/>
      <c r="F28" s="218"/>
      <c r="G28" s="218"/>
      <c r="H28" s="218"/>
      <c r="I28" s="218"/>
      <c r="J28" s="218"/>
      <c r="K28" s="218"/>
      <c r="L28" s="218"/>
      <c r="M28" s="218"/>
      <c r="N28" s="218"/>
    </row>
    <row r="29" spans="1:14" ht="18" customHeight="1" x14ac:dyDescent="0.15">
      <c r="C29" s="200" t="s">
        <v>175</v>
      </c>
      <c r="D29" s="220"/>
      <c r="E29" s="220"/>
      <c r="F29" s="220"/>
      <c r="G29" s="220"/>
      <c r="H29" s="220"/>
      <c r="I29" s="220"/>
      <c r="J29" s="220"/>
      <c r="K29" s="220"/>
      <c r="L29" s="220"/>
      <c r="M29" s="220"/>
      <c r="N29" s="220"/>
    </row>
    <row r="30" spans="1:14" ht="18" customHeight="1" x14ac:dyDescent="0.15">
      <c r="D30" s="212"/>
      <c r="E30" s="212"/>
      <c r="F30" s="212"/>
      <c r="G30" s="212"/>
      <c r="H30" s="212"/>
      <c r="I30" s="212"/>
      <c r="J30" s="212"/>
      <c r="K30" s="212"/>
      <c r="L30" s="212"/>
      <c r="M30" s="212"/>
      <c r="N30" s="212"/>
    </row>
    <row r="31" spans="1:14" ht="18" customHeight="1" x14ac:dyDescent="0.15">
      <c r="D31" s="212"/>
      <c r="E31" s="212"/>
      <c r="F31" s="212"/>
      <c r="G31" s="212"/>
      <c r="H31" s="212"/>
      <c r="I31" s="212"/>
      <c r="J31" s="212"/>
      <c r="K31" s="212"/>
      <c r="L31" s="212"/>
      <c r="M31" s="212"/>
      <c r="N31" s="212"/>
    </row>
    <row r="32" spans="1:14" ht="18" customHeight="1" x14ac:dyDescent="0.15">
      <c r="A32" s="205" t="s">
        <v>176</v>
      </c>
      <c r="B32" s="200" t="s">
        <v>177</v>
      </c>
    </row>
    <row r="33" spans="2:14" ht="18" customHeight="1" x14ac:dyDescent="0.15">
      <c r="B33" s="221"/>
      <c r="C33" s="221"/>
      <c r="D33" s="221"/>
      <c r="E33" s="221"/>
      <c r="F33" s="221"/>
      <c r="G33" s="221"/>
      <c r="H33" s="221"/>
      <c r="I33" s="221"/>
      <c r="J33" s="221"/>
      <c r="K33" s="221"/>
      <c r="L33" s="221"/>
      <c r="M33" s="221"/>
      <c r="N33" s="221"/>
    </row>
    <row r="34" spans="2:14" ht="18" customHeight="1" x14ac:dyDescent="0.15">
      <c r="B34" s="216"/>
      <c r="C34" s="216"/>
      <c r="D34" s="216"/>
      <c r="E34" s="216"/>
      <c r="F34" s="216"/>
      <c r="G34" s="216"/>
      <c r="H34" s="216"/>
      <c r="I34" s="216"/>
      <c r="J34" s="216"/>
      <c r="K34" s="216"/>
      <c r="L34" s="216"/>
      <c r="M34" s="216"/>
      <c r="N34" s="216"/>
    </row>
    <row r="35" spans="2:14" ht="18" customHeight="1" x14ac:dyDescent="0.15">
      <c r="B35" s="216"/>
      <c r="C35" s="216"/>
      <c r="D35" s="216"/>
      <c r="E35" s="216"/>
      <c r="F35" s="216"/>
      <c r="G35" s="216"/>
      <c r="H35" s="216"/>
      <c r="I35" s="216"/>
      <c r="J35" s="216"/>
      <c r="K35" s="216"/>
      <c r="L35" s="216"/>
      <c r="M35" s="216"/>
      <c r="N35" s="216"/>
    </row>
    <row r="36" spans="2:14" ht="18" customHeight="1" x14ac:dyDescent="0.15">
      <c r="B36" s="216"/>
      <c r="C36" s="216"/>
      <c r="D36" s="216"/>
      <c r="E36" s="216"/>
      <c r="F36" s="216"/>
      <c r="G36" s="216"/>
      <c r="H36" s="216"/>
      <c r="I36" s="216"/>
      <c r="J36" s="216"/>
      <c r="K36" s="216"/>
      <c r="L36" s="216"/>
      <c r="M36" s="216"/>
      <c r="N36" s="216"/>
    </row>
    <row r="37" spans="2:14" ht="18" customHeight="1" x14ac:dyDescent="0.15"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6"/>
      <c r="M37" s="216"/>
      <c r="N37" s="216"/>
    </row>
    <row r="38" spans="2:14" ht="18" customHeight="1" x14ac:dyDescent="0.15"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16"/>
      <c r="M38" s="216"/>
      <c r="N38" s="216"/>
    </row>
    <row r="39" spans="2:14" ht="18" customHeight="1" x14ac:dyDescent="0.15">
      <c r="B39" s="216"/>
      <c r="C39" s="216"/>
      <c r="D39" s="216"/>
      <c r="E39" s="216"/>
      <c r="F39" s="216"/>
      <c r="G39" s="216"/>
      <c r="H39" s="216"/>
      <c r="I39" s="216"/>
      <c r="J39" s="216"/>
      <c r="K39" s="216"/>
      <c r="L39" s="216"/>
      <c r="M39" s="216"/>
      <c r="N39" s="216"/>
    </row>
    <row r="40" spans="2:14" ht="18" customHeight="1" x14ac:dyDescent="0.15"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6"/>
      <c r="M40" s="216"/>
      <c r="N40" s="216"/>
    </row>
    <row r="41" spans="2:14" ht="18" customHeight="1" x14ac:dyDescent="0.15">
      <c r="B41" s="212"/>
      <c r="C41" s="212"/>
      <c r="D41" s="212"/>
      <c r="E41" s="212"/>
      <c r="F41" s="212"/>
      <c r="G41" s="212"/>
      <c r="H41" s="212"/>
      <c r="I41" s="212"/>
      <c r="J41" s="212"/>
      <c r="K41" s="212"/>
      <c r="L41" s="212"/>
      <c r="M41" s="212"/>
      <c r="N41" s="212"/>
    </row>
    <row r="42" spans="2:14" ht="18" customHeight="1" x14ac:dyDescent="0.15">
      <c r="C42" s="202"/>
      <c r="D42" s="202"/>
      <c r="E42" s="202"/>
      <c r="F42" s="202"/>
      <c r="G42" s="202"/>
      <c r="H42" s="202"/>
      <c r="I42" s="202"/>
      <c r="J42" s="202"/>
      <c r="K42" s="202"/>
      <c r="L42" s="202"/>
      <c r="M42" s="202"/>
      <c r="N42" s="202"/>
    </row>
    <row r="43" spans="2:14" ht="18" customHeight="1" x14ac:dyDescent="0.15">
      <c r="C43" s="222"/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</row>
    <row r="44" spans="2:14" ht="18" customHeight="1" x14ac:dyDescent="0.15">
      <c r="C44" s="223"/>
      <c r="D44" s="223"/>
      <c r="E44" s="223"/>
      <c r="F44" s="223"/>
      <c r="G44" s="223"/>
      <c r="H44" s="223"/>
      <c r="I44" s="223"/>
      <c r="J44" s="223"/>
      <c r="K44" s="223"/>
      <c r="L44" s="223"/>
      <c r="M44" s="223"/>
      <c r="N44" s="223"/>
    </row>
  </sheetData>
  <mergeCells count="16">
    <mergeCell ref="E15:F15"/>
    <mergeCell ref="I15:J15"/>
    <mergeCell ref="D9:J9"/>
    <mergeCell ref="L9:N9"/>
    <mergeCell ref="F10:J10"/>
    <mergeCell ref="D12:F12"/>
    <mergeCell ref="G12:H12"/>
    <mergeCell ref="D13:F13"/>
    <mergeCell ref="I13:J13"/>
    <mergeCell ref="I12:J12"/>
    <mergeCell ref="D4:F4"/>
    <mergeCell ref="D5:F5"/>
    <mergeCell ref="I5:K5"/>
    <mergeCell ref="L5:N5"/>
    <mergeCell ref="D7:H7"/>
    <mergeCell ref="K7:N7"/>
  </mergeCells>
  <phoneticPr fontId="2"/>
  <pageMargins left="0.59055118110236227" right="0.39370078740157483" top="0.78740157480314965" bottom="0.59055118110236227" header="0.51181102362204722" footer="0.51181102362204722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F27"/>
  <sheetViews>
    <sheetView workbookViewId="0">
      <selection activeCell="E3" sqref="E3"/>
    </sheetView>
  </sheetViews>
  <sheetFormatPr defaultRowHeight="18" customHeight="1" x14ac:dyDescent="0.15"/>
  <cols>
    <col min="1" max="1" width="5.125" style="224" customWidth="1"/>
    <col min="2" max="2" width="23" customWidth="1"/>
    <col min="3" max="3" width="9.25" style="225" bestFit="1" customWidth="1"/>
    <col min="4" max="4" width="41.375" customWidth="1"/>
    <col min="5" max="5" width="14.75" style="225" customWidth="1"/>
    <col min="6" max="6" width="15.125" style="225" customWidth="1"/>
  </cols>
  <sheetData>
    <row r="1" spans="1:6" ht="18" customHeight="1" x14ac:dyDescent="0.15">
      <c r="E1" s="454">
        <v>42478</v>
      </c>
      <c r="F1" s="454"/>
    </row>
    <row r="2" spans="1:6" ht="18" customHeight="1" x14ac:dyDescent="0.15">
      <c r="A2" s="226" t="s">
        <v>115</v>
      </c>
      <c r="B2" s="227" t="s">
        <v>178</v>
      </c>
      <c r="C2" s="228" t="s">
        <v>179</v>
      </c>
      <c r="D2" s="227" t="s">
        <v>180</v>
      </c>
      <c r="E2" s="228" t="s">
        <v>181</v>
      </c>
      <c r="F2" s="228" t="s">
        <v>182</v>
      </c>
    </row>
    <row r="3" spans="1:6" ht="18" customHeight="1" x14ac:dyDescent="0.15">
      <c r="A3" s="226">
        <v>1</v>
      </c>
      <c r="B3" s="237" t="s">
        <v>183</v>
      </c>
      <c r="C3" s="230" t="s">
        <v>184</v>
      </c>
      <c r="D3" s="231" t="s">
        <v>185</v>
      </c>
      <c r="E3" s="230" t="s">
        <v>186</v>
      </c>
      <c r="F3" s="230" t="s">
        <v>187</v>
      </c>
    </row>
    <row r="4" spans="1:6" ht="18" customHeight="1" x14ac:dyDescent="0.15">
      <c r="A4" s="226">
        <v>2</v>
      </c>
      <c r="B4" s="237" t="s">
        <v>188</v>
      </c>
      <c r="C4" s="230" t="s">
        <v>189</v>
      </c>
      <c r="D4" s="231" t="s">
        <v>190</v>
      </c>
      <c r="E4" s="230" t="s">
        <v>191</v>
      </c>
      <c r="F4" s="230" t="s">
        <v>99</v>
      </c>
    </row>
    <row r="5" spans="1:6" ht="18" customHeight="1" x14ac:dyDescent="0.15">
      <c r="A5" s="226">
        <v>3</v>
      </c>
      <c r="B5" s="229" t="s">
        <v>192</v>
      </c>
      <c r="C5" s="230" t="s">
        <v>184</v>
      </c>
      <c r="D5" s="231" t="s">
        <v>185</v>
      </c>
      <c r="E5" s="230" t="s">
        <v>186</v>
      </c>
      <c r="F5" s="230" t="s">
        <v>187</v>
      </c>
    </row>
    <row r="6" spans="1:6" ht="18" customHeight="1" x14ac:dyDescent="0.15">
      <c r="A6" s="226">
        <v>4</v>
      </c>
      <c r="B6" s="229" t="s">
        <v>193</v>
      </c>
      <c r="C6" s="230" t="s">
        <v>189</v>
      </c>
      <c r="D6" s="231" t="s">
        <v>190</v>
      </c>
      <c r="E6" s="230" t="s">
        <v>96</v>
      </c>
      <c r="F6" s="230" t="s">
        <v>99</v>
      </c>
    </row>
    <row r="7" spans="1:6" ht="18" customHeight="1" x14ac:dyDescent="0.15">
      <c r="A7" s="226">
        <v>5</v>
      </c>
      <c r="B7" s="229" t="s">
        <v>194</v>
      </c>
      <c r="C7" s="230" t="s">
        <v>184</v>
      </c>
      <c r="D7" s="231" t="s">
        <v>185</v>
      </c>
      <c r="E7" s="230" t="s">
        <v>186</v>
      </c>
      <c r="F7" s="230" t="s">
        <v>187</v>
      </c>
    </row>
    <row r="8" spans="1:6" ht="18" customHeight="1" x14ac:dyDescent="0.15">
      <c r="A8" s="226">
        <v>6</v>
      </c>
      <c r="B8" s="229" t="s">
        <v>195</v>
      </c>
      <c r="C8" s="230" t="s">
        <v>189</v>
      </c>
      <c r="D8" s="231" t="s">
        <v>190</v>
      </c>
      <c r="E8" s="230" t="s">
        <v>96</v>
      </c>
      <c r="F8" s="230" t="s">
        <v>99</v>
      </c>
    </row>
    <row r="9" spans="1:6" ht="18" customHeight="1" x14ac:dyDescent="0.15">
      <c r="A9" s="226">
        <v>7</v>
      </c>
      <c r="B9" s="229" t="s">
        <v>196</v>
      </c>
      <c r="C9" s="230" t="s">
        <v>197</v>
      </c>
      <c r="D9" s="232" t="s">
        <v>198</v>
      </c>
      <c r="E9" s="230" t="s">
        <v>199</v>
      </c>
      <c r="F9" s="230" t="s">
        <v>200</v>
      </c>
    </row>
    <row r="10" spans="1:6" ht="18" customHeight="1" x14ac:dyDescent="0.15">
      <c r="A10" s="226">
        <v>8</v>
      </c>
      <c r="B10" s="229" t="s">
        <v>201</v>
      </c>
      <c r="C10" s="230" t="s">
        <v>202</v>
      </c>
      <c r="D10" s="238" t="s">
        <v>203</v>
      </c>
      <c r="E10" s="230" t="s">
        <v>204</v>
      </c>
      <c r="F10" s="230" t="s">
        <v>205</v>
      </c>
    </row>
    <row r="11" spans="1:6" ht="18" customHeight="1" x14ac:dyDescent="0.15">
      <c r="A11" s="226">
        <v>9</v>
      </c>
      <c r="B11" s="233" t="s">
        <v>206</v>
      </c>
      <c r="C11" s="230" t="s">
        <v>207</v>
      </c>
      <c r="D11" s="232" t="s">
        <v>208</v>
      </c>
      <c r="E11" s="230" t="s">
        <v>209</v>
      </c>
      <c r="F11" s="230" t="s">
        <v>210</v>
      </c>
    </row>
    <row r="12" spans="1:6" ht="18" customHeight="1" x14ac:dyDescent="0.15">
      <c r="A12" s="226">
        <v>10</v>
      </c>
      <c r="B12" s="229" t="s">
        <v>211</v>
      </c>
      <c r="C12" s="230" t="s">
        <v>212</v>
      </c>
      <c r="D12" s="231" t="s">
        <v>213</v>
      </c>
      <c r="E12" s="230" t="s">
        <v>214</v>
      </c>
      <c r="F12" s="230" t="s">
        <v>215</v>
      </c>
    </row>
    <row r="13" spans="1:6" ht="18" customHeight="1" x14ac:dyDescent="0.15">
      <c r="A13" s="226">
        <v>11</v>
      </c>
      <c r="B13" s="229" t="s">
        <v>216</v>
      </c>
      <c r="C13" s="230" t="s">
        <v>189</v>
      </c>
      <c r="D13" s="231" t="s">
        <v>190</v>
      </c>
      <c r="E13" s="230" t="s">
        <v>217</v>
      </c>
      <c r="F13" s="230" t="s">
        <v>218</v>
      </c>
    </row>
    <row r="14" spans="1:6" ht="18" customHeight="1" x14ac:dyDescent="0.15">
      <c r="A14" s="226">
        <v>12</v>
      </c>
      <c r="B14" s="229" t="s">
        <v>219</v>
      </c>
      <c r="C14" s="230" t="s">
        <v>220</v>
      </c>
      <c r="D14" s="239" t="s">
        <v>221</v>
      </c>
      <c r="E14" s="230" t="s">
        <v>222</v>
      </c>
      <c r="F14" s="234" t="s">
        <v>223</v>
      </c>
    </row>
    <row r="15" spans="1:6" ht="18" customHeight="1" x14ac:dyDescent="0.15">
      <c r="A15" s="226">
        <v>13</v>
      </c>
      <c r="B15" s="229" t="s">
        <v>224</v>
      </c>
      <c r="C15" s="230" t="s">
        <v>225</v>
      </c>
      <c r="D15" s="231" t="s">
        <v>226</v>
      </c>
      <c r="E15" s="230" t="s">
        <v>227</v>
      </c>
      <c r="F15" s="230" t="s">
        <v>228</v>
      </c>
    </row>
    <row r="16" spans="1:6" ht="18" customHeight="1" x14ac:dyDescent="0.15">
      <c r="A16" s="226">
        <v>14</v>
      </c>
      <c r="B16" s="229" t="s">
        <v>229</v>
      </c>
      <c r="C16" s="230" t="s">
        <v>230</v>
      </c>
      <c r="D16" s="231" t="s">
        <v>231</v>
      </c>
      <c r="E16" s="230" t="s">
        <v>232</v>
      </c>
      <c r="F16" s="230" t="s">
        <v>233</v>
      </c>
    </row>
    <row r="17" spans="1:6" ht="18" customHeight="1" x14ac:dyDescent="0.15">
      <c r="A17" s="226">
        <v>15</v>
      </c>
      <c r="B17" s="229" t="s">
        <v>234</v>
      </c>
      <c r="C17" s="230" t="s">
        <v>235</v>
      </c>
      <c r="D17" s="231" t="s">
        <v>236</v>
      </c>
      <c r="E17" s="230" t="s">
        <v>237</v>
      </c>
      <c r="F17" s="230" t="s">
        <v>238</v>
      </c>
    </row>
    <row r="18" spans="1:6" ht="18" customHeight="1" x14ac:dyDescent="0.15">
      <c r="A18" s="226">
        <v>16</v>
      </c>
      <c r="B18" s="229" t="s">
        <v>239</v>
      </c>
      <c r="C18" s="230" t="s">
        <v>240</v>
      </c>
      <c r="D18" s="231" t="s">
        <v>241</v>
      </c>
      <c r="E18" s="230" t="s">
        <v>242</v>
      </c>
      <c r="F18" s="230" t="s">
        <v>243</v>
      </c>
    </row>
    <row r="19" spans="1:6" ht="18" customHeight="1" x14ac:dyDescent="0.15">
      <c r="A19" s="226">
        <v>17</v>
      </c>
      <c r="B19" s="229" t="s">
        <v>244</v>
      </c>
      <c r="C19" s="230" t="s">
        <v>245</v>
      </c>
      <c r="D19" s="231" t="s">
        <v>246</v>
      </c>
      <c r="E19" s="230" t="s">
        <v>247</v>
      </c>
      <c r="F19" s="230" t="s">
        <v>248</v>
      </c>
    </row>
    <row r="20" spans="1:6" ht="18" customHeight="1" x14ac:dyDescent="0.15">
      <c r="A20" s="226">
        <v>18</v>
      </c>
      <c r="B20" s="229" t="s">
        <v>249</v>
      </c>
      <c r="C20" s="230" t="s">
        <v>250</v>
      </c>
      <c r="D20" s="232" t="s">
        <v>251</v>
      </c>
      <c r="E20" s="230" t="s">
        <v>252</v>
      </c>
      <c r="F20" s="230" t="s">
        <v>253</v>
      </c>
    </row>
    <row r="21" spans="1:6" ht="18" customHeight="1" x14ac:dyDescent="0.15">
      <c r="A21" s="226">
        <v>19</v>
      </c>
      <c r="B21" s="229" t="s">
        <v>254</v>
      </c>
      <c r="C21" s="230" t="s">
        <v>255</v>
      </c>
      <c r="D21" s="231" t="s">
        <v>256</v>
      </c>
      <c r="E21" s="230" t="s">
        <v>257</v>
      </c>
      <c r="F21" s="230" t="s">
        <v>258</v>
      </c>
    </row>
    <row r="22" spans="1:6" ht="18" customHeight="1" x14ac:dyDescent="0.15">
      <c r="A22" s="226">
        <v>20</v>
      </c>
      <c r="B22" s="229" t="s">
        <v>259</v>
      </c>
      <c r="C22" s="230" t="s">
        <v>260</v>
      </c>
      <c r="D22" s="231" t="s">
        <v>261</v>
      </c>
      <c r="E22" s="230" t="s">
        <v>262</v>
      </c>
      <c r="F22" s="230" t="s">
        <v>263</v>
      </c>
    </row>
    <row r="23" spans="1:6" ht="18" customHeight="1" x14ac:dyDescent="0.15">
      <c r="A23" s="226">
        <v>21</v>
      </c>
      <c r="B23" s="233" t="s">
        <v>264</v>
      </c>
      <c r="C23" s="235" t="s">
        <v>265</v>
      </c>
      <c r="D23" s="236" t="s">
        <v>266</v>
      </c>
      <c r="E23" s="235" t="s">
        <v>267</v>
      </c>
      <c r="F23" s="235" t="s">
        <v>268</v>
      </c>
    </row>
    <row r="24" spans="1:6" ht="18" customHeight="1" x14ac:dyDescent="0.15">
      <c r="A24" s="226">
        <v>22</v>
      </c>
      <c r="B24" s="229" t="s">
        <v>269</v>
      </c>
      <c r="C24" s="230" t="s">
        <v>270</v>
      </c>
      <c r="D24" s="237" t="s">
        <v>271</v>
      </c>
      <c r="E24" s="230" t="s">
        <v>272</v>
      </c>
      <c r="F24" s="230" t="s">
        <v>273</v>
      </c>
    </row>
    <row r="25" spans="1:6" ht="18" customHeight="1" x14ac:dyDescent="0.15">
      <c r="A25" s="226">
        <v>23</v>
      </c>
      <c r="B25" s="229" t="s">
        <v>274</v>
      </c>
      <c r="C25" s="230" t="s">
        <v>270</v>
      </c>
      <c r="D25" s="237" t="s">
        <v>275</v>
      </c>
      <c r="E25" s="230" t="s">
        <v>276</v>
      </c>
      <c r="F25" s="230" t="s">
        <v>277</v>
      </c>
    </row>
    <row r="26" spans="1:6" ht="18" customHeight="1" x14ac:dyDescent="0.15">
      <c r="A26" s="226">
        <v>24</v>
      </c>
      <c r="B26" s="229" t="s">
        <v>278</v>
      </c>
      <c r="C26" s="230" t="s">
        <v>279</v>
      </c>
      <c r="D26" s="232" t="s">
        <v>280</v>
      </c>
      <c r="E26" s="230" t="s">
        <v>281</v>
      </c>
      <c r="F26" s="230" t="s">
        <v>282</v>
      </c>
    </row>
    <row r="27" spans="1:6" ht="18" customHeight="1" x14ac:dyDescent="0.15">
      <c r="A27" s="226">
        <v>25</v>
      </c>
      <c r="B27" s="229" t="s">
        <v>283</v>
      </c>
      <c r="C27" s="230" t="s">
        <v>284</v>
      </c>
      <c r="D27" s="237" t="s">
        <v>285</v>
      </c>
      <c r="E27" s="230" t="s">
        <v>286</v>
      </c>
      <c r="F27" s="230" t="s">
        <v>287</v>
      </c>
    </row>
  </sheetData>
  <sheetProtection sheet="1" objects="1" scenarios="1"/>
  <mergeCells count="1">
    <mergeCell ref="E1:F1"/>
  </mergeCells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9887D-B476-4A30-87DF-5C1CFEDD87D2}">
  <sheetPr codeName="Sheet3"/>
  <dimension ref="A1:F6"/>
  <sheetViews>
    <sheetView zoomScale="145" zoomScaleNormal="145" workbookViewId="0">
      <selection activeCell="F3" sqref="F3"/>
    </sheetView>
  </sheetViews>
  <sheetFormatPr defaultRowHeight="13.5" x14ac:dyDescent="0.15"/>
  <cols>
    <col min="1" max="1" width="2.875" bestFit="1" customWidth="1"/>
    <col min="2" max="2" width="7.75" customWidth="1"/>
    <col min="3" max="3" width="2.875" bestFit="1" customWidth="1"/>
    <col min="4" max="4" width="7.75" customWidth="1"/>
  </cols>
  <sheetData>
    <row r="1" spans="1:6" x14ac:dyDescent="0.15">
      <c r="A1" s="458" t="s">
        <v>288</v>
      </c>
      <c r="B1" s="455"/>
      <c r="C1" s="458" t="s">
        <v>288</v>
      </c>
      <c r="D1" s="455"/>
    </row>
    <row r="2" spans="1:6" x14ac:dyDescent="0.15">
      <c r="A2" s="458"/>
      <c r="B2" s="456"/>
      <c r="C2" s="458"/>
      <c r="D2" s="456"/>
      <c r="F2" t="s">
        <v>289</v>
      </c>
    </row>
    <row r="3" spans="1:6" x14ac:dyDescent="0.15">
      <c r="A3" s="458"/>
      <c r="B3" s="457"/>
      <c r="C3" s="458"/>
      <c r="D3" s="457"/>
    </row>
    <row r="4" spans="1:6" x14ac:dyDescent="0.15">
      <c r="A4" s="458" t="s">
        <v>123</v>
      </c>
      <c r="B4" s="455"/>
      <c r="C4" s="458" t="s">
        <v>123</v>
      </c>
      <c r="D4" s="455"/>
    </row>
    <row r="5" spans="1:6" x14ac:dyDescent="0.15">
      <c r="A5" s="458"/>
      <c r="B5" s="456"/>
      <c r="C5" s="458"/>
      <c r="D5" s="456"/>
    </row>
    <row r="6" spans="1:6" x14ac:dyDescent="0.15">
      <c r="A6" s="458"/>
      <c r="B6" s="457"/>
      <c r="C6" s="458"/>
      <c r="D6" s="457"/>
    </row>
  </sheetData>
  <mergeCells count="8">
    <mergeCell ref="D1:D3"/>
    <mergeCell ref="D4:D6"/>
    <mergeCell ref="B4:B6"/>
    <mergeCell ref="A1:A3"/>
    <mergeCell ref="A4:A6"/>
    <mergeCell ref="C1:C3"/>
    <mergeCell ref="C4:C6"/>
    <mergeCell ref="B1:B3"/>
  </mergeCells>
  <phoneticPr fontId="2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3C3F083B37A3943BEEC94CD2923DDE5" ma:contentTypeVersion="10" ma:contentTypeDescription="新しいドキュメントを作成します。" ma:contentTypeScope="" ma:versionID="e571c622a65804d7a0c82c1c046da16e">
  <xsd:schema xmlns:xsd="http://www.w3.org/2001/XMLSchema" xmlns:xs="http://www.w3.org/2001/XMLSchema" xmlns:p="http://schemas.microsoft.com/office/2006/metadata/properties" xmlns:ns2="cc7261fd-ce02-42df-a1bf-a45449621456" targetNamespace="http://schemas.microsoft.com/office/2006/metadata/properties" ma:root="true" ma:fieldsID="3564378a1824e9e9f133a70751044a3e" ns2:_="">
    <xsd:import namespace="cc7261fd-ce02-42df-a1bf-a454496214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7261fd-ce02-42df-a1bf-a45449621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0496f59b-9167-4863-b1e6-1704e5e9b73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c7261fd-ce02-42df-a1bf-a45449621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0D36E4-FD1D-4B6F-8220-D95A2D2E8C8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7261fd-ce02-42df-a1bf-a454496214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69A3624-0B4B-48F4-9345-95BEED0AAA0A}">
  <ds:schemaRefs>
    <ds:schemaRef ds:uri="http://schemas.microsoft.com/office/2006/metadata/properties"/>
    <ds:schemaRef ds:uri="http://schemas.microsoft.com/office/infopath/2007/PartnerControls"/>
    <ds:schemaRef ds:uri="cc7261fd-ce02-42df-a1bf-a45449621456"/>
  </ds:schemaRefs>
</ds:datastoreItem>
</file>

<file path=customXml/itemProps3.xml><?xml version="1.0" encoding="utf-8"?>
<ds:datastoreItem xmlns:ds="http://schemas.openxmlformats.org/officeDocument/2006/customXml" ds:itemID="{D08AE463-2BB9-49FE-BC8A-37CF001F104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3</vt:i4>
      </vt:variant>
    </vt:vector>
  </HeadingPairs>
  <TitlesOfParts>
    <vt:vector size="10" baseType="lpstr">
      <vt:lpstr>開始</vt:lpstr>
      <vt:lpstr>作表</vt:lpstr>
      <vt:lpstr>印刷用紙</vt:lpstr>
      <vt:lpstr>定価･原価表</vt:lpstr>
      <vt:lpstr>引合内訳書</vt:lpstr>
      <vt:lpstr>住所一覧</vt:lpstr>
      <vt:lpstr>押印欄</vt:lpstr>
      <vt:lpstr>印刷用紙!Print_Area</vt:lpstr>
      <vt:lpstr>引合内訳書!Print_Area</vt:lpstr>
      <vt:lpstr>定価･原価表!Print_Area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2019-09-19T07:35:55Z</dcterms:created>
  <dcterms:modified xsi:type="dcterms:W3CDTF">2026-03-11T06:14:17Z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0x01010073C3F083B37A3943BEEC94CD2923DDE5</vt:lpwstr>
  </property>
  <property fmtid="{D5CDD505-2E9C-101B-9397-08002B2CF9AE}" pid="3" name="MediaServiceImageTags">
    <vt:lpwstr/>
  </property>
</Properties>
</file>