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390" tabRatio="600" firstSheet="0" activeTab="1" autoFilterDateGrouping="1"/>
  </bookViews>
  <sheets>
    <sheet xmlns:r="http://schemas.openxmlformats.org/officeDocument/2006/relationships" name="Summary_Bank" sheetId="1" state="visible" r:id="rId1"/>
    <sheet xmlns:r="http://schemas.openxmlformats.org/officeDocument/2006/relationships" name="Divide" sheetId="2" state="visible" r:id="rId2"/>
    <sheet xmlns:r="http://schemas.openxmlformats.org/officeDocument/2006/relationships" name="Bank_UFJ(Family)" sheetId="3" state="visible" r:id="rId3"/>
    <sheet xmlns:r="http://schemas.openxmlformats.org/officeDocument/2006/relationships" name="Bank_UFJ(Biz)" sheetId="4" state="visible" r:id="rId4"/>
    <sheet xmlns:r="http://schemas.openxmlformats.org/officeDocument/2006/relationships" name="Bank_Rakuten" sheetId="5" state="visible" r:id="rId5"/>
    <sheet xmlns:r="http://schemas.openxmlformats.org/officeDocument/2006/relationships" name="Bank_NEO" sheetId="6" state="visible" r:id="rId6"/>
    <sheet xmlns:r="http://schemas.openxmlformats.org/officeDocument/2006/relationships" name="Bank_SMBC" sheetId="7" state="visible" r:id="rId7"/>
    <sheet xmlns:r="http://schemas.openxmlformats.org/officeDocument/2006/relationships" name="Card_Rakuten" sheetId="8" state="visible" r:id="rId8"/>
    <sheet xmlns:r="http://schemas.openxmlformats.org/officeDocument/2006/relationships" name="Card_View" sheetId="9" state="visible" r:id="rId9"/>
    <sheet xmlns:r="http://schemas.openxmlformats.org/officeDocument/2006/relationships" name="Card_SAISON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family val="2"/>
      <color theme="1"/>
      <sz val="11"/>
      <scheme val="minor"/>
    </font>
    <font>
      <name val="游ゴシック"/>
      <charset val="128"/>
      <family val="3"/>
      <sz val="6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b val="1"/>
      <color theme="0"/>
      <sz val="11"/>
      <scheme val="minor"/>
    </font>
    <font>
      <name val="游ゴシック"/>
      <family val="2"/>
      <color theme="0" tint="-0.499984740745262"/>
      <sz val="11"/>
      <scheme val="minor"/>
    </font>
    <font>
      <name val="游ゴシック"/>
      <charset val="128"/>
      <family val="3"/>
      <color theme="0" tint="-0.49998474074526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0" fontId="2" fillId="2" borderId="5" pivotButton="0" quotePrefix="0" xfId="0"/>
    <xf numFmtId="0" fontId="2" fillId="2" borderId="6" pivotButton="0" quotePrefix="0" xfId="0"/>
    <xf numFmtId="0" fontId="2" fillId="2" borderId="7" pivotButton="0" quotePrefix="0" xfId="0"/>
    <xf numFmtId="0" fontId="2" fillId="2" borderId="8" pivotButton="0" quotePrefix="0" xfId="0"/>
    <xf numFmtId="0" fontId="2" fillId="3" borderId="6" pivotButton="0" quotePrefix="0" xfId="0"/>
    <xf numFmtId="0" fontId="3" fillId="3" borderId="5" pivotButton="0" quotePrefix="0" xfId="0"/>
    <xf numFmtId="0" fontId="0" fillId="3" borderId="3" pivotButton="0" quotePrefix="0" xfId="0"/>
    <xf numFmtId="0" fontId="0" fillId="3" borderId="4" pivotButton="0" quotePrefix="0" xfId="0"/>
    <xf numFmtId="3" fontId="0" fillId="0" borderId="3" pivotButton="0" quotePrefix="0" xfId="0"/>
    <xf numFmtId="3" fontId="0" fillId="0" borderId="4" pivotButton="0" quotePrefix="0" xfId="0"/>
    <xf numFmtId="38" fontId="0" fillId="0" borderId="3" pivotButton="0" quotePrefix="0" xfId="0"/>
    <xf numFmtId="38" fontId="0" fillId="0" borderId="4" pivotButton="0" quotePrefix="0" xfId="0"/>
    <xf numFmtId="0" fontId="0" fillId="2" borderId="5" pivotButton="0" quotePrefix="0" xfId="0"/>
    <xf numFmtId="0" fontId="0" fillId="2" borderId="9" pivotButton="0" quotePrefix="0" xfId="0"/>
    <xf numFmtId="0" fontId="0" fillId="2" borderId="10" pivotButton="0" quotePrefix="0" xfId="0"/>
    <xf numFmtId="0" fontId="0" fillId="0" borderId="1" applyAlignment="1" pivotButton="0" quotePrefix="0" xfId="0">
      <alignment horizontal="left" indent="1"/>
    </xf>
    <xf numFmtId="3" fontId="0" fillId="2" borderId="9" pivotButton="0" quotePrefix="0" xfId="0"/>
    <xf numFmtId="3" fontId="0" fillId="2" borderId="1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0" fontId="0" fillId="2" borderId="0" pivotButton="0" quotePrefix="0" xfId="0"/>
    <xf numFmtId="3" fontId="0" fillId="2" borderId="0" pivotButton="0" quotePrefix="0" xfId="0"/>
    <xf numFmtId="0" fontId="2" fillId="0" borderId="0" pivotButton="0" quotePrefix="0" xfId="0"/>
    <xf numFmtId="0" fontId="0" fillId="2" borderId="0" applyAlignment="1" pivotButton="0" quotePrefix="0" xfId="0">
      <alignment vertical="center"/>
    </xf>
    <xf numFmtId="0" fontId="0" fillId="0" borderId="0" pivotButton="0" quotePrefix="0" xfId="0"/>
    <xf numFmtId="38" fontId="0" fillId="4" borderId="3" pivotButton="0" quotePrefix="0" xfId="0"/>
    <xf numFmtId="38" fontId="0" fillId="4" borderId="3" applyAlignment="1" pivotButton="0" quotePrefix="0" xfId="0">
      <alignment horizontal="right"/>
    </xf>
    <xf numFmtId="3" fontId="0" fillId="4" borderId="3" pivotButton="0" quotePrefix="0" xfId="0"/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4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showGridLines="0" workbookViewId="0">
      <selection activeCell="A19" sqref="A19"/>
    </sheetView>
  </sheetViews>
  <sheetFormatPr baseColWidth="8" defaultRowHeight="18.75"/>
  <cols>
    <col width="3.625" customWidth="1" style="31" min="1" max="1"/>
    <col width="3.625" customWidth="1" style="29" min="2" max="2"/>
    <col width="14.625" bestFit="1" customWidth="1" style="31" min="3" max="3"/>
    <col width="16.125" customWidth="1" style="31" min="4" max="15"/>
    <col width="19.25" bestFit="1" customWidth="1" style="35" min="17" max="17"/>
  </cols>
  <sheetData>
    <row r="1">
      <c r="A1" s="29" t="inlineStr">
        <is>
          <t>資産サマリー【銀行口座】</t>
        </is>
      </c>
    </row>
    <row r="2">
      <c r="C2" s="25" t="n">
        <v>2020</v>
      </c>
      <c r="D2" s="2" t="n">
        <v>1</v>
      </c>
      <c r="E2" s="3" t="n">
        <v>2</v>
      </c>
      <c r="F2" s="3" t="n">
        <v>3</v>
      </c>
      <c r="G2" s="3" t="n">
        <v>4</v>
      </c>
      <c r="H2" s="3" t="n">
        <v>5</v>
      </c>
      <c r="I2" s="3" t="n">
        <v>6</v>
      </c>
      <c r="J2" s="3" t="n">
        <v>7</v>
      </c>
      <c r="K2" s="3" t="n">
        <v>8</v>
      </c>
      <c r="L2" s="3" t="n">
        <v>9</v>
      </c>
      <c r="M2" s="3" t="n">
        <v>10</v>
      </c>
      <c r="N2" s="3" t="n">
        <v>11</v>
      </c>
      <c r="O2" s="4" t="n">
        <v>12</v>
      </c>
      <c r="Q2" s="36" t="inlineStr">
        <is>
          <t>エクセル関数埋込み</t>
        </is>
      </c>
    </row>
    <row r="3">
      <c r="B3" s="12" t="inlineStr">
        <is>
          <t>銀行（各行合計）</t>
        </is>
      </c>
      <c r="C3" s="13" t="n"/>
      <c r="D3" s="13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14" t="n"/>
      <c r="Q3" s="36" t="n"/>
    </row>
    <row r="4">
      <c r="B4" s="11" t="n"/>
      <c r="C4" s="5" t="inlineStr">
        <is>
          <t>残高</t>
        </is>
      </c>
      <c r="D4" s="17">
        <f>IF(SUM(D8,D12,D16,D20,D24)&lt;&gt;0, SUM(D8,D12,D16,D20,D24), "")</f>
        <v/>
      </c>
      <c r="E4" s="17">
        <f>IF(SUM(E8,E12,E16,E20,E24)&lt;&gt;0, SUM(E8,E12,E16,E20,E24), "")</f>
        <v/>
      </c>
      <c r="F4" s="17">
        <f>IF(SUM(F8,F12,F16,F20,F24)&lt;&gt;0, SUM(F8,F12,F16,F20,F24), "")</f>
        <v/>
      </c>
      <c r="G4" s="17">
        <f>IF(SUM(G8,G12,G16,G20,G24)&lt;&gt;0, SUM(G8,G12,G16,G20,G24), "")</f>
        <v/>
      </c>
      <c r="H4" s="17">
        <f>IF(SUM(H8,H12,H16,H20,H24)&lt;&gt;0, SUM(H8,H12,H16,H20,H24), "")</f>
        <v/>
      </c>
      <c r="I4" s="17">
        <f>IF(SUM(I8,I12,I16,I20,I24)&lt;&gt;0, SUM(I8,I12,I16,I20,I24), "")</f>
        <v/>
      </c>
      <c r="J4" s="17">
        <f>IF(SUM(J8,J12,J16,J20,J24)&lt;&gt;0, SUM(J8,J12,J16,J20,J24), "")</f>
        <v/>
      </c>
      <c r="K4" s="17">
        <f>IF(SUM(K8,K12,K16,K20,K24)&lt;&gt;0, SUM(K8,K12,K16,K20,K24), "")</f>
        <v/>
      </c>
      <c r="L4" s="17">
        <f>IF(SUM(L8,L12,L16,L20,L24)&lt;&gt;0, SUM(L8,L12,L16,L20,L24), "")</f>
        <v/>
      </c>
      <c r="M4" s="17">
        <f>IF(SUM(M8,M12,M16,M20,M24)&lt;&gt;0, SUM(M8,M12,M16,M20,M24), "")</f>
        <v/>
      </c>
      <c r="N4" s="17">
        <f>IF(SUM(N8,N12,N16,N20,N24)&lt;&gt;0, SUM(N8,N12,N16,N20,N24), "")</f>
        <v/>
      </c>
      <c r="O4" s="18">
        <f>IF(SUM(O8,O12,O16,O20,O24)&lt;&gt;0, SUM(O8,O12,O16,O20,O24), "")</f>
        <v/>
      </c>
      <c r="Q4" s="36" t="inlineStr">
        <is>
          <t>○</t>
        </is>
      </c>
    </row>
    <row r="5">
      <c r="B5" s="11" t="n"/>
      <c r="C5" s="6" t="inlineStr">
        <is>
          <t>前月比</t>
        </is>
      </c>
      <c r="D5" s="32" t="n"/>
      <c r="E5" s="17">
        <f>IF(E4&lt;&gt;"", E4-D4, "")</f>
        <v/>
      </c>
      <c r="F5" s="17">
        <f>IF(F4&lt;&gt;"", F4-E4, "")</f>
        <v/>
      </c>
      <c r="G5" s="17">
        <f>IF(G4&lt;&gt;"", G4-F4, "")</f>
        <v/>
      </c>
      <c r="H5" s="17">
        <f>IF(H4&lt;&gt;"", H4-G4, "")</f>
        <v/>
      </c>
      <c r="I5" s="17">
        <f>IF(I4&lt;&gt;"", I4-H4, "")</f>
        <v/>
      </c>
      <c r="J5" s="17">
        <f>IF(J4&lt;&gt;"", J4-I4, "")</f>
        <v/>
      </c>
      <c r="K5" s="17">
        <f>IF(K4&lt;&gt;"", K4-J4, "")</f>
        <v/>
      </c>
      <c r="L5" s="17">
        <f>IF(L4&lt;&gt;"", L4-K4, "")</f>
        <v/>
      </c>
      <c r="M5" s="17">
        <f>IF(M4&lt;&gt;"", M4-L4, "")</f>
        <v/>
      </c>
      <c r="N5" s="17">
        <f>IF(N4&lt;&gt;"", N4-M4, "")</f>
        <v/>
      </c>
      <c r="O5" s="18">
        <f>IF(O4&lt;&gt;"", O4-N4, "")</f>
        <v/>
      </c>
      <c r="Q5" s="37" t="inlineStr">
        <is>
          <t>○</t>
        </is>
      </c>
    </row>
    <row r="6">
      <c r="B6" s="11" t="n"/>
      <c r="C6" s="6" t="inlineStr">
        <is>
          <t>年初比</t>
        </is>
      </c>
      <c r="D6" s="32" t="n"/>
      <c r="E6" s="17">
        <f>IF(E4&lt;&gt;"", E4-$D4,"")</f>
        <v/>
      </c>
      <c r="F6" s="17">
        <f>IF(F4&lt;&gt;"", F4-$D4,"")</f>
        <v/>
      </c>
      <c r="G6" s="17">
        <f>IF(G4&lt;&gt;"", G4-$D4,"")</f>
        <v/>
      </c>
      <c r="H6" s="17">
        <f>IF(H4&lt;&gt;"", H4-$D4,"")</f>
        <v/>
      </c>
      <c r="I6" s="17">
        <f>IF(I4&lt;&gt;"", I4-$D4,"")</f>
        <v/>
      </c>
      <c r="J6" s="17">
        <f>IF(J4&lt;&gt;"", J4-$D4,"")</f>
        <v/>
      </c>
      <c r="K6" s="17">
        <f>IF(K4&lt;&gt;"", K4-$D4,"")</f>
        <v/>
      </c>
      <c r="L6" s="17">
        <f>IF(L4&lt;&gt;"", L4-$D4,"")</f>
        <v/>
      </c>
      <c r="M6" s="17">
        <f>IF(M4&lt;&gt;"", M4-$D4,"")</f>
        <v/>
      </c>
      <c r="N6" s="17">
        <f>IF(N4&lt;&gt;"", N4-$D4,"")</f>
        <v/>
      </c>
      <c r="O6" s="18">
        <f>IF(O4&lt;&gt;"", O4-$D4,"")</f>
        <v/>
      </c>
      <c r="Q6" s="37" t="inlineStr">
        <is>
          <t>○</t>
        </is>
      </c>
    </row>
    <row r="7">
      <c r="B7" s="7" t="inlineStr">
        <is>
          <t>UFJ銀行（私用）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4" t="n"/>
      <c r="Q7" s="36" t="n"/>
    </row>
    <row r="8">
      <c r="B8" s="8" t="n"/>
      <c r="C8" s="5" t="inlineStr">
        <is>
          <t>残高</t>
        </is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6" t="n"/>
      <c r="Q8" s="36" t="n"/>
    </row>
    <row r="9">
      <c r="B9" s="8" t="n"/>
      <c r="C9" s="6" t="inlineStr">
        <is>
          <t>前月比</t>
        </is>
      </c>
      <c r="D9" s="33" t="n"/>
      <c r="E9" s="17">
        <f>IF(E8&lt;&gt;"", E8-D8, "")</f>
        <v/>
      </c>
      <c r="F9" s="17">
        <f>IF(F8&lt;&gt;"", F8-E8, "")</f>
        <v/>
      </c>
      <c r="G9" s="17">
        <f>IF(G8&lt;&gt;"", G8-F8, "")</f>
        <v/>
      </c>
      <c r="H9" s="17">
        <f>IF(H8&lt;&gt;"", H8-G8, "")</f>
        <v/>
      </c>
      <c r="I9" s="17">
        <f>IF(I8&lt;&gt;"", I8-H8, "")</f>
        <v/>
      </c>
      <c r="J9" s="17">
        <f>IF(J8&lt;&gt;"", J8-I8, "")</f>
        <v/>
      </c>
      <c r="K9" s="17">
        <f>IF(K8&lt;&gt;"", K8-J8, "")</f>
        <v/>
      </c>
      <c r="L9" s="17">
        <f>IF(L8&lt;&gt;"", L8-K8, "")</f>
        <v/>
      </c>
      <c r="M9" s="17">
        <f>IF(M8&lt;&gt;"", M8-L8, "")</f>
        <v/>
      </c>
      <c r="N9" s="17">
        <f>IF(N8&lt;&gt;"", N8-M8, "")</f>
        <v/>
      </c>
      <c r="O9" s="18">
        <f>IF(O8&lt;&gt;"", O8-N8, "")</f>
        <v/>
      </c>
      <c r="Q9" s="37" t="inlineStr">
        <is>
          <t>○</t>
        </is>
      </c>
    </row>
    <row r="10">
      <c r="B10" s="8" t="n"/>
      <c r="C10" s="6" t="inlineStr">
        <is>
          <t>年初比</t>
        </is>
      </c>
      <c r="D10" s="32" t="n"/>
      <c r="E10" s="17">
        <f>IF(E8&lt;&gt;"", E8-$D8,"")</f>
        <v/>
      </c>
      <c r="F10" s="17">
        <f>IF(F8&lt;&gt;"", F8-$D8,"")</f>
        <v/>
      </c>
      <c r="G10" s="17">
        <f>IF(G8&lt;&gt;"", G8-$D8,"")</f>
        <v/>
      </c>
      <c r="H10" s="17">
        <f>IF(H8&lt;&gt;"", H8-$D8,"")</f>
        <v/>
      </c>
      <c r="I10" s="17">
        <f>IF(I8&lt;&gt;"", I8-$D8,"")</f>
        <v/>
      </c>
      <c r="J10" s="17">
        <f>IF(J8&lt;&gt;"", J8-$D8,"")</f>
        <v/>
      </c>
      <c r="K10" s="17">
        <f>IF(K8&lt;&gt;"", K8-$D8,"")</f>
        <v/>
      </c>
      <c r="L10" s="17">
        <f>IF(L8&lt;&gt;"", L8-$D8,"")</f>
        <v/>
      </c>
      <c r="M10" s="17">
        <f>IF(M8&lt;&gt;"", M8-$D8,"")</f>
        <v/>
      </c>
      <c r="N10" s="17">
        <f>IF(N8&lt;&gt;"", N8-$D8,"")</f>
        <v/>
      </c>
      <c r="O10" s="18">
        <f>IF(O8&lt;&gt;"", O8-$D8,"")</f>
        <v/>
      </c>
      <c r="Q10" s="37" t="inlineStr">
        <is>
          <t>○</t>
        </is>
      </c>
    </row>
    <row r="11">
      <c r="B11" s="7" t="inlineStr">
        <is>
          <t>UFJ銀行（事業用）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4" t="n"/>
      <c r="Q11" s="36" t="n"/>
    </row>
    <row r="12">
      <c r="B12" s="8" t="n"/>
      <c r="C12" s="5" t="inlineStr">
        <is>
          <t>残高</t>
        </is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6" t="n"/>
      <c r="Q12" s="36" t="n"/>
    </row>
    <row r="13">
      <c r="B13" s="8" t="n"/>
      <c r="C13" s="6" t="inlineStr">
        <is>
          <t>前月比</t>
        </is>
      </c>
      <c r="D13" s="32" t="n"/>
      <c r="E13" s="17">
        <f>IF(E12&lt;&gt;"", E12-D12, "")</f>
        <v/>
      </c>
      <c r="F13" s="17">
        <f>IF(F12&lt;&gt;"", F12-E12, "")</f>
        <v/>
      </c>
      <c r="G13" s="17">
        <f>IF(G12&lt;&gt;"", G12-F12, "")</f>
        <v/>
      </c>
      <c r="H13" s="17">
        <f>IF(H12&lt;&gt;"", H12-G12, "")</f>
        <v/>
      </c>
      <c r="I13" s="17">
        <f>IF(I12&lt;&gt;"", I12-H12, "")</f>
        <v/>
      </c>
      <c r="J13" s="17">
        <f>IF(J12&lt;&gt;"", J12-I12, "")</f>
        <v/>
      </c>
      <c r="K13" s="17">
        <f>IF(K12&lt;&gt;"", K12-J12, "")</f>
        <v/>
      </c>
      <c r="L13" s="17">
        <f>IF(L12&lt;&gt;"", L12-K12, "")</f>
        <v/>
      </c>
      <c r="M13" s="17">
        <f>IF(M12&lt;&gt;"", M12-L12, "")</f>
        <v/>
      </c>
      <c r="N13" s="17">
        <f>IF(N12&lt;&gt;"", N12-M12, "")</f>
        <v/>
      </c>
      <c r="O13" s="18">
        <f>IF(O12&lt;&gt;"", O12-N12, "")</f>
        <v/>
      </c>
      <c r="Q13" s="37" t="inlineStr">
        <is>
          <t>○</t>
        </is>
      </c>
    </row>
    <row r="14">
      <c r="B14" s="8" t="n"/>
      <c r="C14" s="6" t="inlineStr">
        <is>
          <t>年初比</t>
        </is>
      </c>
      <c r="D14" s="32" t="n"/>
      <c r="E14" s="17">
        <f>IF(E12&lt;&gt;"", E12-$D12,"")</f>
        <v/>
      </c>
      <c r="F14" s="17">
        <f>IF(F12&lt;&gt;"", F12-$D12,"")</f>
        <v/>
      </c>
      <c r="G14" s="17">
        <f>IF(G12&lt;&gt;"", G12-$D12,"")</f>
        <v/>
      </c>
      <c r="H14" s="17">
        <f>IF(H12&lt;&gt;"", H12-$D12,"")</f>
        <v/>
      </c>
      <c r="I14" s="17">
        <f>IF(I12&lt;&gt;"", I12-$D12,"")</f>
        <v/>
      </c>
      <c r="J14" s="17">
        <f>IF(J12&lt;&gt;"", J12-$D12,"")</f>
        <v/>
      </c>
      <c r="K14" s="17">
        <f>IF(K12&lt;&gt;"", K12-$D12,"")</f>
        <v/>
      </c>
      <c r="L14" s="17">
        <f>IF(L12&lt;&gt;"", L12-$D12,"")</f>
        <v/>
      </c>
      <c r="M14" s="17">
        <f>IF(M12&lt;&gt;"", M12-$D12,"")</f>
        <v/>
      </c>
      <c r="N14" s="17">
        <f>IF(N12&lt;&gt;"", N12-$D12,"")</f>
        <v/>
      </c>
      <c r="O14" s="18">
        <f>IF(O12&lt;&gt;"", O12-$D12,"")</f>
        <v/>
      </c>
      <c r="Q14" s="37" t="inlineStr">
        <is>
          <t>○</t>
        </is>
      </c>
    </row>
    <row r="15">
      <c r="B15" s="7" t="inlineStr">
        <is>
          <t>楽天銀行（事業用）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4" t="n"/>
      <c r="Q15" s="36" t="n"/>
    </row>
    <row r="16">
      <c r="B16" s="8" t="n"/>
      <c r="C16" s="5" t="inlineStr">
        <is>
          <t>残高</t>
        </is>
      </c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6" t="n"/>
      <c r="Q16" s="36" t="n"/>
    </row>
    <row r="17">
      <c r="B17" s="8" t="n"/>
      <c r="C17" s="6" t="inlineStr">
        <is>
          <t>前月比</t>
        </is>
      </c>
      <c r="D17" s="32" t="n"/>
      <c r="E17" s="17">
        <f>IF(E16&lt;&gt;"", E16-D16, "")</f>
        <v/>
      </c>
      <c r="F17" s="17">
        <f>IF(F16&lt;&gt;"", F16-E16, "")</f>
        <v/>
      </c>
      <c r="G17" s="17">
        <f>IF(G16&lt;&gt;"", G16-F16, "")</f>
        <v/>
      </c>
      <c r="H17" s="17">
        <f>IF(H16&lt;&gt;"", H16-G16, "")</f>
        <v/>
      </c>
      <c r="I17" s="17">
        <f>IF(I16&lt;&gt;"", I16-H16, "")</f>
        <v/>
      </c>
      <c r="J17" s="17">
        <f>IF(J16&lt;&gt;"", J16-I16, "")</f>
        <v/>
      </c>
      <c r="K17" s="17">
        <f>IF(K16&lt;&gt;"", K16-J16, "")</f>
        <v/>
      </c>
      <c r="L17" s="17">
        <f>IF(L16&lt;&gt;"", L16-K16, "")</f>
        <v/>
      </c>
      <c r="M17" s="17">
        <f>IF(M16&lt;&gt;"", M16-L16, "")</f>
        <v/>
      </c>
      <c r="N17" s="17">
        <f>IF(N16&lt;&gt;"", N16-M16, "")</f>
        <v/>
      </c>
      <c r="O17" s="18">
        <f>IF(O16&lt;&gt;"", O16-N16, "")</f>
        <v/>
      </c>
      <c r="Q17" s="37" t="inlineStr">
        <is>
          <t>○</t>
        </is>
      </c>
    </row>
    <row r="18">
      <c r="B18" s="8" t="n"/>
      <c r="C18" s="6" t="inlineStr">
        <is>
          <t>年初比</t>
        </is>
      </c>
      <c r="D18" s="32" t="n"/>
      <c r="E18" s="17">
        <f>IF(E16&lt;&gt;"", E16-$D16,"")</f>
        <v/>
      </c>
      <c r="F18" s="17">
        <f>IF(F16&lt;&gt;"", F16-$D16,"")</f>
        <v/>
      </c>
      <c r="G18" s="17">
        <f>IF(G16&lt;&gt;"", G16-$D16,"")</f>
        <v/>
      </c>
      <c r="H18" s="17">
        <f>IF(H16&lt;&gt;"", H16-$D16,"")</f>
        <v/>
      </c>
      <c r="I18" s="17">
        <f>IF(I16&lt;&gt;"", I16-$D16,"")</f>
        <v/>
      </c>
      <c r="J18" s="17">
        <f>IF(J16&lt;&gt;"", J16-$D16,"")</f>
        <v/>
      </c>
      <c r="K18" s="17">
        <f>IF(K16&lt;&gt;"", K16-$D16,"")</f>
        <v/>
      </c>
      <c r="L18" s="17">
        <f>IF(L16&lt;&gt;"", L16-$D16,"")</f>
        <v/>
      </c>
      <c r="M18" s="17">
        <f>IF(M16&lt;&gt;"", M16-$D16,"")</f>
        <v/>
      </c>
      <c r="N18" s="17">
        <f>IF(N16&lt;&gt;"", N16-$D16,"")</f>
        <v/>
      </c>
      <c r="O18" s="18">
        <f>IF(O16&lt;&gt;"", O16-$D16,"")</f>
        <v/>
      </c>
      <c r="Q18" s="37" t="inlineStr">
        <is>
          <t>○</t>
        </is>
      </c>
    </row>
    <row r="19">
      <c r="B19" s="7" t="inlineStr">
        <is>
          <t>NEOBANK（旧SBI銀行）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4" t="n"/>
      <c r="Q19" s="36" t="n"/>
    </row>
    <row r="20">
      <c r="B20" s="8" t="n"/>
      <c r="C20" s="5" t="inlineStr">
        <is>
          <t>残高</t>
        </is>
      </c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6" t="n"/>
      <c r="Q20" s="36" t="n"/>
    </row>
    <row r="21">
      <c r="B21" s="8" t="n"/>
      <c r="C21" s="6" t="inlineStr">
        <is>
          <t>前月比</t>
        </is>
      </c>
      <c r="D21" s="34" t="n"/>
      <c r="E21" s="15">
        <f>IF(E20&lt;&gt;"", E20-D20, "")</f>
        <v/>
      </c>
      <c r="F21" s="15">
        <f>IF(F20&lt;&gt;"", F20-E20, "")</f>
        <v/>
      </c>
      <c r="G21" s="15">
        <f>IF(G20&lt;&gt;"", G20-F20, "")</f>
        <v/>
      </c>
      <c r="H21" s="15">
        <f>IF(H20&lt;&gt;"", H20-G20, "")</f>
        <v/>
      </c>
      <c r="I21" s="15">
        <f>IF(I20&lt;&gt;"", I20-H20, "")</f>
        <v/>
      </c>
      <c r="J21" s="15">
        <f>IF(J20&lt;&gt;"", J20-I20, "")</f>
        <v/>
      </c>
      <c r="K21" s="15">
        <f>IF(K20&lt;&gt;"", K20-J20, "")</f>
        <v/>
      </c>
      <c r="L21" s="15">
        <f>IF(L20&lt;&gt;"", L20-K20, "")</f>
        <v/>
      </c>
      <c r="M21" s="15">
        <f>IF(M20&lt;&gt;"", M20-L20, "")</f>
        <v/>
      </c>
      <c r="N21" s="15">
        <f>IF(N20&lt;&gt;"", N20-M20, "")</f>
        <v/>
      </c>
      <c r="O21" s="16">
        <f>IF(O20&lt;&gt;"", O20-N20, "")</f>
        <v/>
      </c>
      <c r="Q21" s="37" t="inlineStr">
        <is>
          <t>○</t>
        </is>
      </c>
    </row>
    <row r="22">
      <c r="B22" s="10" t="n"/>
      <c r="C22" s="6" t="inlineStr">
        <is>
          <t>年初比</t>
        </is>
      </c>
      <c r="D22" s="34" t="n"/>
      <c r="E22" s="15">
        <f>IF(E20&lt;&gt;"", E20-$D20,"")</f>
        <v/>
      </c>
      <c r="F22" s="15">
        <f>IF(F20&lt;&gt;"", F20-$D20,"")</f>
        <v/>
      </c>
      <c r="G22" s="15">
        <f>IF(G20&lt;&gt;"", G20-$D20,"")</f>
        <v/>
      </c>
      <c r="H22" s="15">
        <f>IF(H20&lt;&gt;"", H20-$D20,"")</f>
        <v/>
      </c>
      <c r="I22" s="15">
        <f>IF(I20&lt;&gt;"", I20-$D20,"")</f>
        <v/>
      </c>
      <c r="J22" s="15">
        <f>IF(J20&lt;&gt;"", J20-$D20,"")</f>
        <v/>
      </c>
      <c r="K22" s="15">
        <f>IF(K20&lt;&gt;"", K20-$D20,"")</f>
        <v/>
      </c>
      <c r="L22" s="15">
        <f>IF(L20&lt;&gt;"", L20-$D20,"")</f>
        <v/>
      </c>
      <c r="M22" s="15">
        <f>IF(M20&lt;&gt;"", M20-$D20,"")</f>
        <v/>
      </c>
      <c r="N22" s="15">
        <f>IF(N20&lt;&gt;"", N20-$D20,"")</f>
        <v/>
      </c>
      <c r="O22" s="16">
        <f>IF(O20&lt;&gt;"", O20-$D20,"")</f>
        <v/>
      </c>
      <c r="Q22" s="37" t="inlineStr">
        <is>
          <t>○</t>
        </is>
      </c>
    </row>
    <row r="23">
      <c r="B23" s="7" t="inlineStr">
        <is>
          <t>三井住友銀行（生活防衛費 ＆ 教育費）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4" t="n"/>
      <c r="Q23" s="36" t="n"/>
    </row>
    <row r="24">
      <c r="B24" s="8" t="n"/>
      <c r="C24" s="5" t="inlineStr">
        <is>
          <t>残高</t>
        </is>
      </c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6" t="n"/>
      <c r="Q24" s="36" t="n"/>
    </row>
    <row r="25">
      <c r="B25" s="8" t="n"/>
      <c r="C25" s="6" t="inlineStr">
        <is>
          <t>前月比</t>
        </is>
      </c>
      <c r="D25" s="34" t="n"/>
      <c r="E25" s="15">
        <f>IF(E24&lt;&gt;"", E24-D24, "")</f>
        <v/>
      </c>
      <c r="F25" s="15">
        <f>IF(F24&lt;&gt;"", F24-E24, "")</f>
        <v/>
      </c>
      <c r="G25" s="15">
        <f>IF(G24&lt;&gt;"", G24-F24, "")</f>
        <v/>
      </c>
      <c r="H25" s="15">
        <f>IF(H24&lt;&gt;"", H24-G24, "")</f>
        <v/>
      </c>
      <c r="I25" s="15">
        <f>IF(I24&lt;&gt;"", I24-H24, "")</f>
        <v/>
      </c>
      <c r="J25" s="15">
        <f>IF(J24&lt;&gt;"", J24-I24, "")</f>
        <v/>
      </c>
      <c r="K25" s="15">
        <f>IF(K24&lt;&gt;"", K24-J24, "")</f>
        <v/>
      </c>
      <c r="L25" s="15">
        <f>IF(L24&lt;&gt;"", L24-K24, "")</f>
        <v/>
      </c>
      <c r="M25" s="15">
        <f>IF(M24&lt;&gt;"", M24-L24, "")</f>
        <v/>
      </c>
      <c r="N25" s="15">
        <f>IF(N24&lt;&gt;"", N24-M24, "")</f>
        <v/>
      </c>
      <c r="O25" s="16">
        <f>IF(O24&lt;&gt;"", O24-N24, "")</f>
        <v/>
      </c>
      <c r="Q25" s="37" t="inlineStr">
        <is>
          <t>○</t>
        </is>
      </c>
    </row>
    <row r="26">
      <c r="B26" s="10" t="n"/>
      <c r="C26" s="6" t="inlineStr">
        <is>
          <t>年初比</t>
        </is>
      </c>
      <c r="D26" s="34" t="n"/>
      <c r="E26" s="15">
        <f>IF(E24&lt;&gt;"", E24-$D24,"")</f>
        <v/>
      </c>
      <c r="F26" s="15">
        <f>IF(F24&lt;&gt;"", F24-$D24,"")</f>
        <v/>
      </c>
      <c r="G26" s="15">
        <f>IF(G24&lt;&gt;"", G24-$D24,"")</f>
        <v/>
      </c>
      <c r="H26" s="15">
        <f>IF(H24&lt;&gt;"", H24-$D24,"")</f>
        <v/>
      </c>
      <c r="I26" s="15">
        <f>IF(I24&lt;&gt;"", I24-$D24,"")</f>
        <v/>
      </c>
      <c r="J26" s="15">
        <f>IF(J24&lt;&gt;"", J24-$D24,"")</f>
        <v/>
      </c>
      <c r="K26" s="15">
        <f>IF(K24&lt;&gt;"", K24-$D24,"")</f>
        <v/>
      </c>
      <c r="L26" s="15">
        <f>IF(L24&lt;&gt;"", L24-$D24,"")</f>
        <v/>
      </c>
      <c r="M26" s="15">
        <f>IF(M24&lt;&gt;"", M24-$D24,"")</f>
        <v/>
      </c>
      <c r="N26" s="15">
        <f>IF(N24&lt;&gt;"", N24-$D24,"")</f>
        <v/>
      </c>
      <c r="O26" s="16">
        <f>IF(O24&lt;&gt;"", O24-$D24,"")</f>
        <v/>
      </c>
      <c r="Q26" s="37" t="inlineStr">
        <is>
          <t>○</t>
        </is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8.75"/>
  <cols>
    <col width="11.375" bestFit="1" customWidth="1" style="31" min="1" max="1"/>
    <col width="21.375" bestFit="1" customWidth="1" style="31" min="2" max="2"/>
    <col width="15.125" bestFit="1" customWidth="1" style="31" min="3" max="3"/>
    <col width="13" bestFit="1" customWidth="1" style="31" min="4" max="5"/>
    <col width="5.25" bestFit="1" customWidth="1" style="31" min="7" max="7"/>
  </cols>
  <sheetData>
    <row r="1">
      <c r="A1" s="29" t="inlineStr">
        <is>
          <t>クレジットカード明細（SAISONカード）</t>
        </is>
      </c>
    </row>
    <row r="2">
      <c r="A2" s="30" t="inlineStr">
        <is>
          <t>利用日</t>
        </is>
      </c>
      <c r="B2" s="30" t="inlineStr">
        <is>
          <t>ご利用店名及び商品名</t>
        </is>
      </c>
      <c r="C2" s="30" t="inlineStr">
        <is>
          <t>本人・家族区分</t>
        </is>
      </c>
      <c r="D2" s="30" t="inlineStr">
        <is>
          <t>支払区分名称</t>
        </is>
      </c>
      <c r="E2" s="30" t="inlineStr">
        <is>
          <t>締前入金区分</t>
        </is>
      </c>
      <c r="F2" s="30" t="inlineStr">
        <is>
          <t>利用金額</t>
        </is>
      </c>
      <c r="G2" s="30" t="inlineStr">
        <is>
          <t>備考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6"/>
  <sheetViews>
    <sheetView showGridLines="0" tabSelected="1" workbookViewId="0">
      <selection activeCell="A1" sqref="A1"/>
    </sheetView>
  </sheetViews>
  <sheetFormatPr baseColWidth="8" defaultRowHeight="18.75"/>
  <cols>
    <col width="3.625" customWidth="1" style="29" min="1" max="2"/>
    <col width="14.625" customWidth="1" style="31" min="3" max="3"/>
    <col width="11.25" customWidth="1" style="31" min="4" max="15"/>
    <col width="19.25" bestFit="1" customWidth="1" style="36" min="17" max="17"/>
  </cols>
  <sheetData>
    <row r="1">
      <c r="A1" s="29" t="inlineStr">
        <is>
          <t>按分計算用</t>
        </is>
      </c>
    </row>
    <row r="2">
      <c r="C2" s="25" t="n">
        <v>2020</v>
      </c>
      <c r="D2" s="19" t="n">
        <v>1</v>
      </c>
      <c r="E2" s="20" t="n">
        <v>2</v>
      </c>
      <c r="F2" s="20" t="n">
        <v>3</v>
      </c>
      <c r="G2" s="20" t="n">
        <v>4</v>
      </c>
      <c r="H2" s="20" t="n">
        <v>5</v>
      </c>
      <c r="I2" s="20" t="n">
        <v>6</v>
      </c>
      <c r="J2" s="20" t="n">
        <v>7</v>
      </c>
      <c r="K2" s="20" t="n">
        <v>8</v>
      </c>
      <c r="L2" s="20" t="n">
        <v>9</v>
      </c>
      <c r="M2" s="20" t="n">
        <v>10</v>
      </c>
      <c r="N2" s="20" t="n">
        <v>11</v>
      </c>
      <c r="O2" s="21" t="n">
        <v>12</v>
      </c>
      <c r="Q2" s="36" t="inlineStr">
        <is>
          <t>エクセル関数埋込み</t>
        </is>
      </c>
    </row>
    <row r="3">
      <c r="B3" s="7" t="inlineStr">
        <is>
          <t>ガス</t>
        </is>
      </c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1" t="n"/>
    </row>
    <row r="4">
      <c r="B4" s="8" t="n"/>
      <c r="C4" s="5" t="inlineStr">
        <is>
          <t>支払額</t>
        </is>
      </c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6" t="n"/>
    </row>
    <row r="5">
      <c r="B5" s="8" t="n"/>
      <c r="C5" s="22" t="inlineStr">
        <is>
          <t>事業 40%</t>
        </is>
      </c>
      <c r="D5" s="15">
        <f>IF(D4&lt;&gt;"",ROUNDDOWN(D4*0.4,0),"")</f>
        <v/>
      </c>
      <c r="E5" s="15">
        <f>IF(E4&lt;&gt;"",ROUNDDOWN(E4*0.4,0),"")</f>
        <v/>
      </c>
      <c r="F5" s="15">
        <f>IF(F4&lt;&gt;"",ROUNDDOWN(F4*0.4,0),"")</f>
        <v/>
      </c>
      <c r="G5" s="15">
        <f>IF(G4&lt;&gt;"",ROUNDDOWN(G4*0.4,0),"")</f>
        <v/>
      </c>
      <c r="H5" s="15">
        <f>IF(H4&lt;&gt;"",ROUNDDOWN(H4*0.4,0),"")</f>
        <v/>
      </c>
      <c r="I5" s="15">
        <f>IF(I4&lt;&gt;"",ROUNDDOWN(I4*0.4,0),"")</f>
        <v/>
      </c>
      <c r="J5" s="15">
        <f>IF(J4&lt;&gt;"",ROUNDDOWN(J4*0.4,0),"")</f>
        <v/>
      </c>
      <c r="K5" s="15">
        <f>IF(K4&lt;&gt;"",ROUNDDOWN(K4*0.4,0),"")</f>
        <v/>
      </c>
      <c r="L5" s="15">
        <f>IF(L4&lt;&gt;"",ROUNDDOWN(L4*0.4,0),"")</f>
        <v/>
      </c>
      <c r="M5" s="15">
        <f>IF(M4&lt;&gt;"",ROUNDDOWN(M4*0.4,0),"")</f>
        <v/>
      </c>
      <c r="N5" s="15">
        <f>IF(N4&lt;&gt;"",ROUNDDOWN(N4*0.4,0),"")</f>
        <v/>
      </c>
      <c r="O5" s="16">
        <f>IF(O4&lt;&gt;"",ROUNDDOWN(O4*0.4,0),"")</f>
        <v/>
      </c>
      <c r="Q5" s="37" t="inlineStr">
        <is>
          <t>○</t>
        </is>
      </c>
    </row>
    <row r="6">
      <c r="B6" s="9" t="n"/>
      <c r="C6" s="22" t="inlineStr">
        <is>
          <t>家事 60%</t>
        </is>
      </c>
      <c r="D6" s="15">
        <f>IF(D4&lt;&gt;"",D4-D5,"")</f>
        <v/>
      </c>
      <c r="E6" s="15">
        <f>IF(E4&lt;&gt;"",E4-E5,"")</f>
        <v/>
      </c>
      <c r="F6" s="15">
        <f>IF(F4&lt;&gt;"",F4-F5,"")</f>
        <v/>
      </c>
      <c r="G6" s="15">
        <f>IF(G4&lt;&gt;"",G4-G5,"")</f>
        <v/>
      </c>
      <c r="H6" s="15">
        <f>IF(H4&lt;&gt;"",H4-H5,"")</f>
        <v/>
      </c>
      <c r="I6" s="15">
        <f>IF(I4&lt;&gt;"",I4-I5,"")</f>
        <v/>
      </c>
      <c r="J6" s="15">
        <f>IF(J4&lt;&gt;"",J4-J5,"")</f>
        <v/>
      </c>
      <c r="K6" s="15">
        <f>IF(K4&lt;&gt;"",K4-K5,"")</f>
        <v/>
      </c>
      <c r="L6" s="15">
        <f>IF(L4&lt;&gt;"",L4-L5,"")</f>
        <v/>
      </c>
      <c r="M6" s="15">
        <f>IF(M4&lt;&gt;"",M4-M5,"")</f>
        <v/>
      </c>
      <c r="N6" s="15">
        <f>IF(N4&lt;&gt;"",N4-N5,"")</f>
        <v/>
      </c>
      <c r="O6" s="16">
        <f>IF(O4&lt;&gt;"",O4-O5,"")</f>
        <v/>
      </c>
      <c r="Q6" s="37" t="inlineStr">
        <is>
          <t>○</t>
        </is>
      </c>
    </row>
    <row r="7">
      <c r="B7" s="7" t="inlineStr">
        <is>
          <t>電気</t>
        </is>
      </c>
      <c r="C7" s="20" t="n"/>
      <c r="D7" s="20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1" t="n"/>
    </row>
    <row r="8">
      <c r="B8" s="8" t="n"/>
      <c r="C8" s="5" t="inlineStr">
        <is>
          <t>支払額</t>
        </is>
      </c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6" t="n"/>
    </row>
    <row r="9">
      <c r="B9" s="8" t="n"/>
      <c r="C9" s="22" t="inlineStr">
        <is>
          <t>事業 40%</t>
        </is>
      </c>
      <c r="D9" s="15">
        <f>IF(D8&lt;&gt;"",ROUNDDOWN(D8*0.4,0),"")</f>
        <v/>
      </c>
      <c r="E9" s="15">
        <f>IF(E8&lt;&gt;"",ROUNDDOWN(E8*0.4,0),"")</f>
        <v/>
      </c>
      <c r="F9" s="15">
        <f>IF(F8&lt;&gt;"",ROUNDDOWN(F8*0.4,0),"")</f>
        <v/>
      </c>
      <c r="G9" s="15">
        <f>IF(G8&lt;&gt;"",ROUNDDOWN(G8*0.4,0),"")</f>
        <v/>
      </c>
      <c r="H9" s="15">
        <f>IF(H8&lt;&gt;"",ROUNDDOWN(H8*0.4,0),"")</f>
        <v/>
      </c>
      <c r="I9" s="15">
        <f>IF(I8&lt;&gt;"",ROUNDDOWN(I8*0.4,0),"")</f>
        <v/>
      </c>
      <c r="J9" s="15">
        <f>IF(J8&lt;&gt;"",ROUNDDOWN(J8*0.4,0),"")</f>
        <v/>
      </c>
      <c r="K9" s="15">
        <f>IF(K8&lt;&gt;"",ROUNDDOWN(K8*0.4,0),"")</f>
        <v/>
      </c>
      <c r="L9" s="15">
        <f>IF(L8&lt;&gt;"",ROUNDDOWN(L8*0.4,0),"")</f>
        <v/>
      </c>
      <c r="M9" s="15">
        <f>IF(M8&lt;&gt;"",ROUNDDOWN(M8*0.4,0),"")</f>
        <v/>
      </c>
      <c r="N9" s="15">
        <f>IF(N8&lt;&gt;"",ROUNDDOWN(N8*0.4,0),"")</f>
        <v/>
      </c>
      <c r="O9" s="16">
        <f>IF(O8&lt;&gt;"",ROUNDDOWN(O8*0.4,0),"")</f>
        <v/>
      </c>
      <c r="Q9" s="37" t="inlineStr">
        <is>
          <t>○</t>
        </is>
      </c>
    </row>
    <row r="10">
      <c r="B10" s="9" t="n"/>
      <c r="C10" s="22" t="inlineStr">
        <is>
          <t>家事 60%</t>
        </is>
      </c>
      <c r="D10" s="15">
        <f>IF(D8&lt;&gt;"",D8-D9,"")</f>
        <v/>
      </c>
      <c r="E10" s="15">
        <f>IF(E8&lt;&gt;"",E8-E9,"")</f>
        <v/>
      </c>
      <c r="F10" s="15">
        <f>IF(F8&lt;&gt;"",F8-F9,"")</f>
        <v/>
      </c>
      <c r="G10" s="15">
        <f>IF(G8&lt;&gt;"",G8-G9,"")</f>
        <v/>
      </c>
      <c r="H10" s="15">
        <f>IF(H8&lt;&gt;"",H8-H9,"")</f>
        <v/>
      </c>
      <c r="I10" s="15">
        <f>IF(I8&lt;&gt;"",I8-I9,"")</f>
        <v/>
      </c>
      <c r="J10" s="15">
        <f>IF(J8&lt;&gt;"",J8-J9,"")</f>
        <v/>
      </c>
      <c r="K10" s="15">
        <f>IF(K8&lt;&gt;"",K8-K9,"")</f>
        <v/>
      </c>
      <c r="L10" s="15">
        <f>IF(L8&lt;&gt;"",L8-L9,"")</f>
        <v/>
      </c>
      <c r="M10" s="15">
        <f>IF(M8&lt;&gt;"",M8-M9,"")</f>
        <v/>
      </c>
      <c r="N10" s="15">
        <f>IF(N8&lt;&gt;"",N8-N9,"")</f>
        <v/>
      </c>
      <c r="O10" s="16">
        <f>IF(O8&lt;&gt;"",O8-O9,"")</f>
        <v/>
      </c>
      <c r="Q10" s="37" t="inlineStr">
        <is>
          <t>○</t>
        </is>
      </c>
    </row>
    <row r="11">
      <c r="B11" s="7" t="inlineStr">
        <is>
          <t>水道</t>
        </is>
      </c>
      <c r="C11" s="20" t="n"/>
      <c r="D11" s="23" t="n"/>
      <c r="E11" s="23" t="n"/>
      <c r="F11" s="23" t="n"/>
      <c r="G11" s="23" t="n"/>
      <c r="H11" s="23" t="n"/>
      <c r="I11" s="23" t="n"/>
      <c r="J11" s="23" t="n"/>
      <c r="K11" s="23" t="n"/>
      <c r="L11" s="23" t="n"/>
      <c r="M11" s="23" t="n"/>
      <c r="N11" s="23" t="n"/>
      <c r="O11" s="24" t="n"/>
    </row>
    <row r="12">
      <c r="B12" s="8" t="n"/>
      <c r="C12" s="5" t="inlineStr">
        <is>
          <t>支払額</t>
        </is>
      </c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6" t="n"/>
    </row>
    <row r="13">
      <c r="B13" s="8" t="n"/>
      <c r="C13" s="22" t="inlineStr">
        <is>
          <t>事業 40%</t>
        </is>
      </c>
      <c r="D13" s="15">
        <f>IF(D12&lt;&gt;"",ROUNDDOWN(D12*0.4,0),"")</f>
        <v/>
      </c>
      <c r="E13" s="15">
        <f>IF(E12&lt;&gt;"",ROUNDDOWN(E12*0.4,0),"")</f>
        <v/>
      </c>
      <c r="F13" s="15">
        <f>IF(F12&lt;&gt;"",ROUNDDOWN(F12*0.4,0),"")</f>
        <v/>
      </c>
      <c r="G13" s="15">
        <f>IF(G12&lt;&gt;"",ROUNDDOWN(G12*0.4,0),"")</f>
        <v/>
      </c>
      <c r="H13" s="15">
        <f>IF(H12&lt;&gt;"",ROUNDDOWN(H12*0.4,0),"")</f>
        <v/>
      </c>
      <c r="I13" s="15">
        <f>IF(I12&lt;&gt;"",ROUNDDOWN(I12*0.4,0),"")</f>
        <v/>
      </c>
      <c r="J13" s="15">
        <f>IF(J12&lt;&gt;"",ROUNDDOWN(J12*0.4,0),"")</f>
        <v/>
      </c>
      <c r="K13" s="15">
        <f>IF(K12&lt;&gt;"",ROUNDDOWN(K12*0.4,0),"")</f>
        <v/>
      </c>
      <c r="L13" s="15">
        <f>IF(L12&lt;&gt;"",ROUNDDOWN(L12*0.4,0),"")</f>
        <v/>
      </c>
      <c r="M13" s="15">
        <f>IF(M12&lt;&gt;"",ROUNDDOWN(M12*0.4,0),"")</f>
        <v/>
      </c>
      <c r="N13" s="15">
        <f>IF(N12&lt;&gt;"",ROUNDDOWN(N12*0.4,0),"")</f>
        <v/>
      </c>
      <c r="O13" s="16">
        <f>IF(O12&lt;&gt;"",ROUNDDOWN(O12*0.4,0),"")</f>
        <v/>
      </c>
      <c r="Q13" s="37" t="inlineStr">
        <is>
          <t>○</t>
        </is>
      </c>
    </row>
    <row r="14">
      <c r="B14" s="9" t="n"/>
      <c r="C14" s="22" t="inlineStr">
        <is>
          <t>家事 60%</t>
        </is>
      </c>
      <c r="D14" s="15">
        <f>IF(D12&lt;&gt;"",D12-D13,"")</f>
        <v/>
      </c>
      <c r="E14" s="15">
        <f>IF(E12&lt;&gt;"",E12-E13,"")</f>
        <v/>
      </c>
      <c r="F14" s="15">
        <f>IF(F12&lt;&gt;"",F12-F13,"")</f>
        <v/>
      </c>
      <c r="G14" s="15">
        <f>IF(G12&lt;&gt;"",G12-G13,"")</f>
        <v/>
      </c>
      <c r="H14" s="15">
        <f>IF(H12&lt;&gt;"",H12-H13,"")</f>
        <v/>
      </c>
      <c r="I14" s="15">
        <f>IF(I12&lt;&gt;"",I12-I13,"")</f>
        <v/>
      </c>
      <c r="J14" s="15">
        <f>IF(J12&lt;&gt;"",J12-J13,"")</f>
        <v/>
      </c>
      <c r="K14" s="15">
        <f>IF(K12&lt;&gt;"",K12-K13,"")</f>
        <v/>
      </c>
      <c r="L14" s="15">
        <f>IF(L12&lt;&gt;"",L12-L13,"")</f>
        <v/>
      </c>
      <c r="M14" s="15">
        <f>IF(M12&lt;&gt;"",M12-M13,"")</f>
        <v/>
      </c>
      <c r="N14" s="15">
        <f>IF(N12&lt;&gt;"",N12-N13,"")</f>
        <v/>
      </c>
      <c r="O14" s="16">
        <f>IF(O12&lt;&gt;"",O12-O13,"")</f>
        <v/>
      </c>
      <c r="Q14" s="37" t="inlineStr">
        <is>
          <t>○</t>
        </is>
      </c>
    </row>
    <row r="15"/>
    <row r="16"/>
    <row r="17">
      <c r="Q17" s="37" t="n"/>
    </row>
    <row r="18">
      <c r="Q18" s="37" t="n"/>
    </row>
    <row r="19"/>
    <row r="20"/>
    <row r="21">
      <c r="Q21" s="37" t="n"/>
    </row>
    <row r="22">
      <c r="Q22" s="37" t="n"/>
    </row>
    <row r="23"/>
    <row r="24"/>
    <row r="25">
      <c r="Q25" s="37" t="n"/>
    </row>
    <row r="26">
      <c r="Q26" s="3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8.75"/>
  <cols>
    <col width="11.375" bestFit="1" customWidth="1" style="1" min="1" max="1"/>
    <col width="11" bestFit="1" customWidth="1" style="1" min="2" max="2"/>
    <col width="23.5" bestFit="1" customWidth="1" style="1" min="3" max="3"/>
    <col width="13" bestFit="1" customWidth="1" style="1" min="4" max="5"/>
    <col width="11" bestFit="1" customWidth="1" style="1" min="6" max="6"/>
    <col width="7.25" bestFit="1" customWidth="1" style="1" min="7" max="7"/>
    <col width="15" bestFit="1" customWidth="1" style="1" min="8" max="8"/>
    <col width="11" bestFit="1" customWidth="1" style="1" min="9" max="9"/>
    <col width="9" customWidth="1" style="1" min="10" max="33"/>
    <col width="9" customWidth="1" style="1" min="34" max="16384"/>
  </cols>
  <sheetData>
    <row r="1">
      <c r="A1" s="26" t="inlineStr">
        <is>
          <t>私用口座</t>
        </is>
      </c>
    </row>
    <row r="2">
      <c r="A2" s="30" t="inlineStr">
        <is>
          <t>日付</t>
        </is>
      </c>
      <c r="B2" s="30" t="inlineStr">
        <is>
          <t>摘要</t>
        </is>
      </c>
      <c r="C2" s="30" t="inlineStr">
        <is>
          <t>摘要内容</t>
        </is>
      </c>
      <c r="D2" s="30" t="inlineStr">
        <is>
          <t>支払い金額</t>
        </is>
      </c>
      <c r="E2" s="30" t="inlineStr">
        <is>
          <t>預かり金額</t>
        </is>
      </c>
      <c r="F2" s="30" t="inlineStr">
        <is>
          <t>差引残高</t>
        </is>
      </c>
      <c r="G2" s="30" t="inlineStr">
        <is>
          <t>メモ</t>
        </is>
      </c>
      <c r="H2" s="30" t="inlineStr">
        <is>
          <t>未資金化区分</t>
        </is>
      </c>
      <c r="I2" s="30" t="inlineStr">
        <is>
          <t>入払区分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8.75"/>
  <cols>
    <col width="11.125" bestFit="1" customWidth="1" style="1" min="1" max="1"/>
    <col width="11" bestFit="1" customWidth="1" style="1" min="2" max="2"/>
    <col width="31.75" bestFit="1" customWidth="1" style="1" min="3" max="3"/>
    <col width="11" bestFit="1" customWidth="1" style="1" min="4" max="5"/>
    <col width="9.5" bestFit="1" customWidth="1" style="1" min="6" max="6"/>
    <col width="5.25" bestFit="1" customWidth="1" style="1" min="7" max="7"/>
    <col width="13" bestFit="1" customWidth="1" style="1" min="8" max="8"/>
    <col width="11" bestFit="1" customWidth="1" style="1" min="9" max="9"/>
    <col width="9" customWidth="1" style="1" min="10" max="33"/>
    <col width="9" customWidth="1" style="1" min="34" max="16384"/>
  </cols>
  <sheetData>
    <row r="1">
      <c r="A1" s="26" t="inlineStr">
        <is>
          <t>事業口座（UFJ銀行）</t>
        </is>
      </c>
    </row>
    <row r="2">
      <c r="A2" s="30" t="inlineStr">
        <is>
          <t>日付</t>
        </is>
      </c>
      <c r="B2" s="30" t="inlineStr">
        <is>
          <t>摘要</t>
        </is>
      </c>
      <c r="C2" s="30" t="inlineStr">
        <is>
          <t>摘要内容</t>
        </is>
      </c>
      <c r="D2" s="30" t="inlineStr">
        <is>
          <t>支払い金額</t>
        </is>
      </c>
      <c r="E2" s="30" t="inlineStr">
        <is>
          <t>預かり金額</t>
        </is>
      </c>
      <c r="F2" s="30" t="inlineStr">
        <is>
          <t>差引残高</t>
        </is>
      </c>
      <c r="G2" s="30" t="inlineStr">
        <is>
          <t>メモ</t>
        </is>
      </c>
      <c r="H2" s="30" t="inlineStr">
        <is>
          <t>未資金化区分</t>
        </is>
      </c>
      <c r="I2" s="30" t="inlineStr">
        <is>
          <t>入払区分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8.75"/>
  <cols>
    <col width="11.375" bestFit="1" customWidth="1" style="31" min="1" max="1"/>
    <col width="10.5" bestFit="1" customWidth="1" style="31" min="2" max="2"/>
    <col width="8.625" bestFit="1" customWidth="1" style="31" min="3" max="3"/>
    <col width="53.125" bestFit="1" customWidth="1" style="31" min="4" max="4"/>
  </cols>
  <sheetData>
    <row r="1">
      <c r="A1" s="29" t="inlineStr">
        <is>
          <t>事業口座（楽天銀行）</t>
        </is>
      </c>
    </row>
    <row r="2">
      <c r="A2" s="30" t="inlineStr">
        <is>
          <t>取引日</t>
        </is>
      </c>
      <c r="B2" s="30" t="inlineStr">
        <is>
          <t>入出金(円)</t>
        </is>
      </c>
      <c r="C2" s="30" t="inlineStr">
        <is>
          <t>残高(円)</t>
        </is>
      </c>
      <c r="D2" s="30" t="inlineStr">
        <is>
          <t>入出金先内容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B6" sqref="B6"/>
    </sheetView>
  </sheetViews>
  <sheetFormatPr baseColWidth="8" defaultRowHeight="18.75"/>
  <cols>
    <col width="19" customWidth="1" style="31" min="1" max="1"/>
    <col width="48" customWidth="1" style="31" min="2" max="2"/>
    <col width="13.75" customWidth="1" style="31" min="3" max="4"/>
  </cols>
  <sheetData>
    <row r="1">
      <c r="A1" s="29" t="inlineStr">
        <is>
          <t>つみたてNISA用口座（NEOBANK-旧SBI銀行）</t>
        </is>
      </c>
    </row>
    <row r="2">
      <c r="A2" s="30" t="inlineStr">
        <is>
          <t>日付</t>
        </is>
      </c>
      <c r="B2" s="30" t="inlineStr">
        <is>
          <t>内容</t>
        </is>
      </c>
      <c r="C2" s="30" t="inlineStr">
        <is>
          <t>出金金額(円)</t>
        </is>
      </c>
      <c r="D2" s="30" t="inlineStr">
        <is>
          <t>入金金額(円)</t>
        </is>
      </c>
      <c r="E2" s="30" t="inlineStr">
        <is>
          <t>残高(円)</t>
        </is>
      </c>
      <c r="F2" s="30" t="inlineStr">
        <is>
          <t>メモ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8.75"/>
  <cols>
    <col width="16.125" customWidth="1" style="31" min="1" max="1"/>
    <col width="14" customWidth="1" style="31" min="2" max="3"/>
    <col width="32" customWidth="1" style="31" min="4" max="4"/>
    <col width="14" customWidth="1" style="31" min="5" max="5"/>
  </cols>
  <sheetData>
    <row r="1">
      <c r="A1" s="29" t="inlineStr">
        <is>
          <t>貯蓄口座（三井住友銀行）</t>
        </is>
      </c>
    </row>
    <row r="2">
      <c r="A2" s="27" t="inlineStr">
        <is>
          <t>年月日</t>
        </is>
      </c>
      <c r="B2" s="27" t="inlineStr">
        <is>
          <t>お引出し</t>
        </is>
      </c>
      <c r="C2" s="28" t="inlineStr">
        <is>
          <t>お預入れ</t>
        </is>
      </c>
      <c r="D2" s="27" t="inlineStr">
        <is>
          <t>お取り扱い内容</t>
        </is>
      </c>
      <c r="E2" s="28" t="inlineStr">
        <is>
          <t>残高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8.75"/>
  <cols>
    <col width="13.125" customWidth="1" style="31" min="1" max="1"/>
    <col width="69.25" bestFit="1" customWidth="1" style="31" min="2" max="2"/>
    <col width="7.125" bestFit="1" customWidth="1" style="31" min="3" max="3"/>
    <col width="11" bestFit="1" customWidth="1" style="31" min="6" max="6"/>
    <col width="13" bestFit="1" customWidth="1" style="31" min="8" max="9"/>
    <col width="11" bestFit="1" customWidth="1" style="31" min="10" max="10"/>
  </cols>
  <sheetData>
    <row r="1">
      <c r="A1" s="29" t="inlineStr">
        <is>
          <t>クレジットカード明細（楽天カード）</t>
        </is>
      </c>
    </row>
    <row r="2">
      <c r="A2" s="30" t="inlineStr">
        <is>
          <t>利用日</t>
        </is>
      </c>
      <c r="B2" s="30" t="inlineStr">
        <is>
          <t>利用店名・商品名</t>
        </is>
      </c>
      <c r="C2" s="30" t="inlineStr">
        <is>
          <t>利用者</t>
        </is>
      </c>
      <c r="D2" s="30" t="inlineStr">
        <is>
          <t>支払方法</t>
        </is>
      </c>
      <c r="E2" s="30" t="inlineStr">
        <is>
          <t>利用金額</t>
        </is>
      </c>
      <c r="F2" s="30" t="inlineStr">
        <is>
          <t>支払手数料</t>
        </is>
      </c>
      <c r="G2" s="30" t="inlineStr">
        <is>
          <t>支払総額</t>
        </is>
      </c>
      <c r="H2" s="30" t="inlineStr">
        <is>
          <t>当月支払金額</t>
        </is>
      </c>
      <c r="I2" s="30" t="inlineStr">
        <is>
          <t>翌月繰越残高</t>
        </is>
      </c>
      <c r="J2" s="30" t="inlineStr">
        <is>
          <t>新規サイン</t>
        </is>
      </c>
    </row>
    <row r="41" ht="37.5" customHeight="1" s="31"/>
    <row r="47" ht="37.5" customHeight="1" s="31"/>
    <row r="48" ht="37.5" customHeight="1" s="31"/>
    <row r="49" ht="37.5" customHeight="1" s="31"/>
    <row r="70" ht="37.5" customHeight="1" s="31"/>
    <row r="255" ht="37.5" customHeight="1" s="31"/>
    <row r="267" ht="37.5" customHeight="1" s="3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8.75"/>
  <cols>
    <col width="13" bestFit="1" customWidth="1" style="31" min="1" max="1"/>
    <col width="54.625" bestFit="1" customWidth="1" style="31" min="2" max="2"/>
    <col width="7.125" bestFit="1" customWidth="1" style="31" min="4" max="4"/>
    <col width="29.625" bestFit="1" customWidth="1" style="31" min="5" max="5"/>
    <col width="17.25" bestFit="1" customWidth="1" style="31" min="6" max="6"/>
    <col width="42.125" bestFit="1" customWidth="1" style="31" min="8" max="8"/>
    <col width="11" bestFit="1" customWidth="1" style="31" min="9" max="9"/>
    <col width="11" bestFit="1" customWidth="1" style="31" min="11" max="11"/>
  </cols>
  <sheetData>
    <row r="1">
      <c r="A1" s="29" t="inlineStr">
        <is>
          <t>クレジットカード明細（Viewカード）</t>
        </is>
      </c>
    </row>
    <row r="2">
      <c r="A2" s="30" t="inlineStr">
        <is>
          <t>ご利用年月日</t>
        </is>
      </c>
      <c r="B2" s="30" t="inlineStr">
        <is>
          <t>ご利用箇所</t>
        </is>
      </c>
      <c r="C2" s="30" t="inlineStr">
        <is>
          <t>ご利用額</t>
        </is>
      </c>
      <c r="D2" s="30" t="inlineStr">
        <is>
          <t>払戻額</t>
        </is>
      </c>
      <c r="E2" s="30" t="inlineStr">
        <is>
          <t>ご請求額（うち手数料・利息）</t>
        </is>
      </c>
      <c r="F2" s="30" t="inlineStr">
        <is>
          <t>支払区分（回数）</t>
        </is>
      </c>
      <c r="G2" s="30" t="inlineStr">
        <is>
          <t>今回回数</t>
        </is>
      </c>
      <c r="H2" s="30" t="inlineStr">
        <is>
          <t>今回ご請求額・弁済金（うち手数料・利息）</t>
        </is>
      </c>
      <c r="I2" s="30" t="inlineStr">
        <is>
          <t>現地通貨額</t>
        </is>
      </c>
      <c r="J2" s="30" t="inlineStr">
        <is>
          <t>通貨略称</t>
        </is>
      </c>
      <c r="K2" s="30" t="inlineStr">
        <is>
          <t>換算レート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yoga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2020-11-22T11:12:56Z</dcterms:modified>
  <cp:lastModifiedBy>yoshi2045</cp:lastModifiedBy>
</cp:coreProperties>
</file>