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yoshiokaryuya/Untitled Folder/"/>
    </mc:Choice>
  </mc:AlternateContent>
  <bookViews>
    <workbookView xWindow="0" yWindow="460" windowWidth="23400" windowHeight="11200" activeTab="1"/>
  </bookViews>
  <sheets>
    <sheet name="summary" sheetId="5" r:id="rId1"/>
    <sheet name="チーム編成" sheetId="4" r:id="rId2"/>
  </sheets>
  <definedNames>
    <definedName name="_xlnm._FilterDatabase" localSheetId="1" hidden="1">チーム編成!$B$2:$K$28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5" l="1"/>
  <c r="G7" i="5"/>
  <c r="G8" i="5"/>
  <c r="G9" i="5"/>
  <c r="G10" i="5"/>
  <c r="G5" i="5"/>
  <c r="F5" i="5"/>
  <c r="J6" i="5"/>
  <c r="J7" i="5"/>
  <c r="J8" i="5"/>
  <c r="J9" i="5"/>
  <c r="J10" i="5"/>
  <c r="J5" i="5"/>
  <c r="I6" i="5"/>
  <c r="I7" i="5"/>
  <c r="I8" i="5"/>
  <c r="I9" i="5"/>
  <c r="I10" i="5"/>
  <c r="I5" i="5"/>
  <c r="H6" i="5"/>
  <c r="H7" i="5"/>
  <c r="H8" i="5"/>
  <c r="H9" i="5"/>
  <c r="H10" i="5"/>
  <c r="H5" i="5"/>
  <c r="F6" i="5"/>
  <c r="F7" i="5"/>
  <c r="F8" i="5"/>
  <c r="F9" i="5"/>
  <c r="F10" i="5"/>
  <c r="E6" i="5"/>
  <c r="E7" i="5"/>
  <c r="E8" i="5"/>
  <c r="E9" i="5"/>
  <c r="E10" i="5"/>
  <c r="E5" i="5"/>
  <c r="D6" i="5"/>
  <c r="D7" i="5"/>
  <c r="D8" i="5"/>
  <c r="D9" i="5"/>
  <c r="D10" i="5"/>
  <c r="D5" i="5"/>
  <c r="G11" i="5"/>
  <c r="J11" i="5"/>
  <c r="I11" i="5"/>
  <c r="H11" i="5"/>
  <c r="F11" i="5"/>
  <c r="E11" i="5"/>
  <c r="D11" i="5"/>
</calcChain>
</file>

<file path=xl/sharedStrings.xml><?xml version="1.0" encoding="utf-8"?>
<sst xmlns="http://schemas.openxmlformats.org/spreadsheetml/2006/main" count="163" uniqueCount="99">
  <si>
    <t>氏名(Name)</t>
  </si>
  <si>
    <t>性別(Sex)</t>
  </si>
  <si>
    <t>メールアドレス(Email address)</t>
  </si>
  <si>
    <t>寺内大貴</t>
  </si>
  <si>
    <t>gantyan612@gmail.com</t>
  </si>
  <si>
    <t>新井悠斗</t>
  </si>
  <si>
    <t>hitomoyouma@gmail.com</t>
  </si>
  <si>
    <t>遠山吾一</t>
  </si>
  <si>
    <t>tooyama51@gmail.com</t>
  </si>
  <si>
    <t>多田羅千里</t>
  </si>
  <si>
    <t>sherin0915@gmail.com</t>
  </si>
  <si>
    <t>林晃平</t>
  </si>
  <si>
    <t>rinkh0118@gmail.com</t>
  </si>
  <si>
    <t>clairfraise@gmail.com</t>
  </si>
  <si>
    <t>Chen Nancy</t>
  </si>
  <si>
    <t>nancychen789@gmail.com</t>
  </si>
  <si>
    <t>システム創成</t>
  </si>
  <si>
    <t>中井亮太朗</t>
  </si>
  <si>
    <t>goldryotaro@gmail.com</t>
  </si>
  <si>
    <t>岡崎恭直</t>
  </si>
  <si>
    <t>oka113.football.37@gmail.com</t>
  </si>
  <si>
    <t>遠藤真之</t>
  </si>
  <si>
    <t>makkii2626@gmail.com</t>
  </si>
  <si>
    <t>高嶺航</t>
  </si>
  <si>
    <t>watarutakamine@gmail.com</t>
  </si>
  <si>
    <t>佐藤優樹</t>
  </si>
  <si>
    <t>yuki.e.sato.85@gmail.com</t>
  </si>
  <si>
    <t>高橋啓太</t>
  </si>
  <si>
    <t>red0621tends@gmail.com</t>
  </si>
  <si>
    <t>矢澤広貴</t>
  </si>
  <si>
    <t>tennisroger9463@gmail.com</t>
  </si>
  <si>
    <t>八幡俊輝</t>
  </si>
  <si>
    <t>51yahata216@gmail.com</t>
  </si>
  <si>
    <t>箭川展</t>
  </si>
  <si>
    <t>yagawa@ud.t.u-tokyo.ac.jp</t>
  </si>
  <si>
    <t>山口直樹</t>
  </si>
  <si>
    <t>yamaguchi-naoki526@g.ecc.u-tokyo.ac.jp</t>
  </si>
  <si>
    <t>郝 聡宇 （カク ソウウ）</t>
  </si>
  <si>
    <t>haocy13@yahoo.co.jp</t>
  </si>
  <si>
    <t>GONG XINYING</t>
  </si>
  <si>
    <t>phoenixgong176611@g.ecc.u-tokyo.ac.jp</t>
  </si>
  <si>
    <t>経済</t>
  </si>
  <si>
    <t>鷲尾拓哉</t>
  </si>
  <si>
    <t>washio.t.aa@m.titech.ac.jp</t>
  </si>
  <si>
    <t>伊藤達哉</t>
  </si>
  <si>
    <t>sch.tatsuyo0902@gmail.com</t>
  </si>
  <si>
    <t>鈴木凱亜</t>
  </si>
  <si>
    <t>gaiaapr23@gmail.com</t>
  </si>
  <si>
    <t>永幡一樹</t>
  </si>
  <si>
    <t>nagahata.kazuki@gmail.com</t>
  </si>
  <si>
    <r>
      <rPr>
        <sz val="10"/>
        <rFont val="ＭＳ Ｐゴシック"/>
        <family val="3"/>
        <charset val="128"/>
      </rPr>
      <t>顧</t>
    </r>
    <r>
      <rPr>
        <sz val="10"/>
        <rFont val="Arial"/>
        <family val="2"/>
      </rPr>
      <t xml:space="preserve"> </t>
    </r>
    <r>
      <rPr>
        <sz val="10"/>
        <rFont val="ＭＳ Ｐゴシック"/>
        <family val="3"/>
        <charset val="128"/>
      </rPr>
      <t>潔うん</t>
    </r>
    <phoneticPr fontId="2"/>
  </si>
  <si>
    <t>gujw0604@yahoo.co.jp</t>
    <phoneticPr fontId="2"/>
  </si>
  <si>
    <t>辞めリスク</t>
    <rPh sb="0" eb="1">
      <t>ヤ</t>
    </rPh>
    <phoneticPr fontId="2"/>
  </si>
  <si>
    <t>リーダー</t>
    <phoneticPr fontId="2"/>
  </si>
  <si>
    <t>国際性</t>
    <rPh sb="0" eb="3">
      <t>コクサイセイ</t>
    </rPh>
    <phoneticPr fontId="2"/>
  </si>
  <si>
    <t>所属</t>
    <rPh sb="0" eb="2">
      <t>ショゾク</t>
    </rPh>
    <phoneticPr fontId="2"/>
  </si>
  <si>
    <t>システム創成</t>
    <phoneticPr fontId="2"/>
  </si>
  <si>
    <t>TMI</t>
  </si>
  <si>
    <t>TMI</t>
    <phoneticPr fontId="2"/>
  </si>
  <si>
    <t>東工大</t>
    <rPh sb="0" eb="3">
      <t>トウコウダイ</t>
    </rPh>
    <phoneticPr fontId="2"/>
  </si>
  <si>
    <t>化学生命</t>
    <phoneticPr fontId="2"/>
  </si>
  <si>
    <t>都市工</t>
    <phoneticPr fontId="2"/>
  </si>
  <si>
    <t>女</t>
  </si>
  <si>
    <t>男</t>
  </si>
  <si>
    <t>三浦健</t>
    <rPh sb="0" eb="3">
      <t>ミウラケン</t>
    </rPh>
    <phoneticPr fontId="2"/>
  </si>
  <si>
    <t>男</t>
    <phoneticPr fontId="2"/>
  </si>
  <si>
    <t>社会基盤</t>
    <rPh sb="0" eb="4">
      <t>シャカイキバン</t>
    </rPh>
    <phoneticPr fontId="2"/>
  </si>
  <si>
    <r>
      <t>BCG</t>
    </r>
    <r>
      <rPr>
        <sz val="10"/>
        <rFont val="ＭＳ Ｐゴシック"/>
        <family val="3"/>
        <charset val="128"/>
      </rPr>
      <t>で一年アルバイト</t>
    </r>
    <rPh sb="4" eb="6">
      <t>イチネン</t>
    </rPh>
    <phoneticPr fontId="2"/>
  </si>
  <si>
    <t>A</t>
    <phoneticPr fontId="2"/>
  </si>
  <si>
    <t>中元雪絵</t>
    <phoneticPr fontId="2"/>
  </si>
  <si>
    <t>女</t>
    <phoneticPr fontId="2"/>
  </si>
  <si>
    <r>
      <t>1</t>
    </r>
    <r>
      <rPr>
        <sz val="10"/>
        <rFont val="ＭＳ Ｐゴシック"/>
        <family val="3"/>
        <charset val="128"/>
      </rPr>
      <t>回目で様子見てから辞めるかもと発言</t>
    </r>
    <rPh sb="1" eb="3">
      <t>カイメ</t>
    </rPh>
    <rPh sb="4" eb="6">
      <t>ヨウス</t>
    </rPh>
    <rPh sb="6" eb="7">
      <t>ミ</t>
    </rPh>
    <rPh sb="10" eb="11">
      <t>ヤ</t>
    </rPh>
    <rPh sb="16" eb="18">
      <t>ハツゲン</t>
    </rPh>
    <phoneticPr fontId="2"/>
  </si>
  <si>
    <t>池内里穂</t>
    <phoneticPr fontId="2"/>
  </si>
  <si>
    <t>B</t>
    <phoneticPr fontId="2"/>
  </si>
  <si>
    <t>C</t>
    <phoneticPr fontId="2"/>
  </si>
  <si>
    <t>D</t>
    <phoneticPr fontId="2"/>
  </si>
  <si>
    <t>E</t>
    <phoneticPr fontId="2"/>
  </si>
  <si>
    <t>F</t>
    <phoneticPr fontId="2"/>
  </si>
  <si>
    <t>留学生</t>
    <rPh sb="0" eb="3">
      <t>リュウガクセイ</t>
    </rPh>
    <phoneticPr fontId="2"/>
  </si>
  <si>
    <t>国際性がある日本人</t>
    <rPh sb="0" eb="3">
      <t>コクサイセイ</t>
    </rPh>
    <rPh sb="6" eb="9">
      <t>ニホンジン</t>
    </rPh>
    <phoneticPr fontId="2"/>
  </si>
  <si>
    <t>チーム</t>
    <phoneticPr fontId="2"/>
  </si>
  <si>
    <t>TMI</t>
    <phoneticPr fontId="2"/>
  </si>
  <si>
    <r>
      <rPr>
        <sz val="10"/>
        <color rgb="FF000000"/>
        <rFont val="ＭＳ Ｐゴシック"/>
        <family val="3"/>
        <charset val="128"/>
      </rPr>
      <t>辞めリスク</t>
    </r>
    <rPh sb="0" eb="1">
      <t>ヤ</t>
    </rPh>
    <phoneticPr fontId="2"/>
  </si>
  <si>
    <r>
      <rPr>
        <sz val="10"/>
        <color rgb="FF000000"/>
        <rFont val="ＭＳ Ｐゴシック"/>
        <family val="3"/>
        <charset val="128"/>
      </rPr>
      <t>女</t>
    </r>
    <rPh sb="0" eb="1">
      <t>オンナ</t>
    </rPh>
    <phoneticPr fontId="2"/>
  </si>
  <si>
    <r>
      <rPr>
        <sz val="10"/>
        <color rgb="FF000000"/>
        <rFont val="ＭＳ Ｐゴシック"/>
        <family val="3"/>
        <charset val="128"/>
      </rPr>
      <t>リーダー</t>
    </r>
    <phoneticPr fontId="2"/>
  </si>
  <si>
    <r>
      <rPr>
        <sz val="10"/>
        <color rgb="FF000000"/>
        <rFont val="ＭＳ Ｐゴシック"/>
        <family val="3"/>
        <charset val="128"/>
      </rPr>
      <t>留学生</t>
    </r>
    <rPh sb="0" eb="3">
      <t>リュウガクセイ</t>
    </rPh>
    <phoneticPr fontId="2"/>
  </si>
  <si>
    <r>
      <rPr>
        <sz val="10"/>
        <color rgb="FF000000"/>
        <rFont val="ＭＳ Ｐゴシック"/>
        <family val="3"/>
        <charset val="128"/>
      </rPr>
      <t>合計</t>
    </r>
    <rPh sb="0" eb="2">
      <t>ゴウケイ</t>
    </rPh>
    <phoneticPr fontId="2"/>
  </si>
  <si>
    <t>合計人数</t>
    <rPh sb="0" eb="4">
      <t>ゴウケイニンズウ</t>
    </rPh>
    <phoneticPr fontId="2"/>
  </si>
  <si>
    <r>
      <rPr>
        <sz val="10"/>
        <color rgb="FF000000"/>
        <rFont val="ＭＳ Ｐゴシック"/>
        <family val="3"/>
        <charset val="128"/>
      </rPr>
      <t>備考</t>
    </r>
    <rPh sb="0" eb="2">
      <t>ビコウ</t>
    </rPh>
    <phoneticPr fontId="2"/>
  </si>
  <si>
    <r>
      <rPr>
        <sz val="10"/>
        <color rgb="FF000000"/>
        <rFont val="ＭＳ Ｐゴシック"/>
        <family val="3"/>
        <charset val="128"/>
      </rPr>
      <t>社会人経験有</t>
    </r>
    <rPh sb="0" eb="2">
      <t>シャカイ</t>
    </rPh>
    <rPh sb="2" eb="3">
      <t>ジン</t>
    </rPh>
    <rPh sb="3" eb="5">
      <t>ケイケン</t>
    </rPh>
    <rPh sb="5" eb="6">
      <t>アリ</t>
    </rPh>
    <phoneticPr fontId="2"/>
  </si>
  <si>
    <r>
      <rPr>
        <sz val="10"/>
        <color rgb="FF000000"/>
        <rFont val="ＭＳ Ｐゴシック"/>
        <family val="3"/>
        <charset val="128"/>
      </rPr>
      <t>リーダー経験が多く期待できる</t>
    </r>
    <rPh sb="4" eb="6">
      <t>ケイケン</t>
    </rPh>
    <rPh sb="7" eb="8">
      <t>オオ</t>
    </rPh>
    <rPh sb="9" eb="11">
      <t>キタイ</t>
    </rPh>
    <phoneticPr fontId="2"/>
  </si>
  <si>
    <r>
      <rPr>
        <sz val="10"/>
        <color rgb="FF000000"/>
        <rFont val="ＭＳ Ｐゴシック"/>
        <family val="3"/>
        <charset val="128"/>
      </rPr>
      <t>日本語の能力が高くない為、サポートが必要</t>
    </r>
    <rPh sb="0" eb="3">
      <t>ニホンゴ</t>
    </rPh>
    <rPh sb="4" eb="6">
      <t>ノウリョク</t>
    </rPh>
    <rPh sb="7" eb="8">
      <t>タカ</t>
    </rPh>
    <rPh sb="11" eb="12">
      <t>タメ</t>
    </rPh>
    <rPh sb="18" eb="20">
      <t>ヒツヨウ</t>
    </rPh>
    <phoneticPr fontId="2"/>
  </si>
  <si>
    <r>
      <rPr>
        <sz val="10"/>
        <color rgb="FF000000"/>
        <rFont val="ＭＳ Ｐゴシック"/>
        <family val="3"/>
        <charset val="128"/>
      </rPr>
      <t>皆がやるからやるという感じ、月曜に面接の予定</t>
    </r>
    <rPh sb="0" eb="1">
      <t>ミンナ</t>
    </rPh>
    <rPh sb="11" eb="12">
      <t>カン</t>
    </rPh>
    <rPh sb="14" eb="16">
      <t>ゲツヨウ</t>
    </rPh>
    <rPh sb="17" eb="19">
      <t>メンセツ</t>
    </rPh>
    <rPh sb="20" eb="22">
      <t>ヨテイ</t>
    </rPh>
    <phoneticPr fontId="2"/>
  </si>
  <si>
    <r>
      <rPr>
        <sz val="10"/>
        <color rgb="FF000000"/>
        <rFont val="ＭＳ Ｐゴシック"/>
        <family val="3"/>
        <charset val="128"/>
      </rPr>
      <t>懇親会で参加表明</t>
    </r>
    <rPh sb="0" eb="3">
      <t>コンシンカイ</t>
    </rPh>
    <rPh sb="4" eb="6">
      <t>サンカ</t>
    </rPh>
    <rPh sb="6" eb="8">
      <t>ヒョウメイ</t>
    </rPh>
    <phoneticPr fontId="2"/>
  </si>
  <si>
    <r>
      <t>4/10</t>
    </r>
    <r>
      <rPr>
        <sz val="10"/>
        <color rgb="FF000000"/>
        <rFont val="ＭＳ Ｐゴシック"/>
        <family val="3"/>
        <charset val="128"/>
      </rPr>
      <t>参加希望</t>
    </r>
    <r>
      <rPr>
        <sz val="10"/>
        <color rgb="FF000000"/>
        <rFont val="Arial"/>
      </rPr>
      <t>(</t>
    </r>
    <r>
      <rPr>
        <sz val="10"/>
        <color rgb="FF000000"/>
        <rFont val="ＭＳ Ｐゴシック"/>
        <family val="3"/>
        <charset val="128"/>
      </rPr>
      <t>吉岡経由</t>
    </r>
    <r>
      <rPr>
        <sz val="10"/>
        <color rgb="FF000000"/>
        <rFont val="Arial"/>
      </rPr>
      <t>)</t>
    </r>
    <r>
      <rPr>
        <sz val="10"/>
        <color rgb="FF000000"/>
        <rFont val="ＭＳ Ｐゴシック"/>
        <family val="3"/>
        <charset val="128"/>
      </rPr>
      <t>、金融の知識を学びたいという志望動機であるためギャップを感じてしまう可能性有</t>
    </r>
    <rPh sb="4" eb="6">
      <t>サンカ</t>
    </rPh>
    <rPh sb="6" eb="8">
      <t>キボウ</t>
    </rPh>
    <rPh sb="9" eb="11">
      <t>ヨシオカ</t>
    </rPh>
    <rPh sb="11" eb="13">
      <t>ケイユ</t>
    </rPh>
    <rPh sb="15" eb="17">
      <t>キンユウ</t>
    </rPh>
    <rPh sb="18" eb="20">
      <t>チシキ</t>
    </rPh>
    <rPh sb="21" eb="22">
      <t>マナ</t>
    </rPh>
    <rPh sb="28" eb="32">
      <t>シボウドウキ</t>
    </rPh>
    <rPh sb="42" eb="43">
      <t>カン</t>
    </rPh>
    <rPh sb="48" eb="51">
      <t>カノウセイ</t>
    </rPh>
    <rPh sb="51" eb="52">
      <t>アリ</t>
    </rPh>
    <phoneticPr fontId="2"/>
  </si>
  <si>
    <r>
      <t>6</t>
    </r>
    <r>
      <rPr>
        <sz val="10"/>
        <rFont val="ＭＳ Ｐゴシック"/>
        <family val="3"/>
        <charset val="128"/>
      </rPr>
      <t>月半ばから</t>
    </r>
    <r>
      <rPr>
        <sz val="10"/>
        <rFont val="Arial"/>
        <family val="2"/>
      </rPr>
      <t>7</t>
    </r>
    <r>
      <rPr>
        <sz val="10"/>
        <rFont val="ＭＳ Ｐゴシック"/>
        <family val="3"/>
        <charset val="128"/>
      </rPr>
      <t>月頭に航海に行ってしまうかもしれない</t>
    </r>
    <phoneticPr fontId="2"/>
  </si>
  <si>
    <t>snopict@gmail.com</t>
    <phoneticPr fontId="2"/>
  </si>
  <si>
    <t>zchallengez1@gmail.com</t>
    <phoneticPr fontId="2"/>
  </si>
  <si>
    <t>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</si>
</sst>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amily val="2"/>
    </font>
    <font>
      <sz val="6"/>
      <name val="ＭＳ Ｐゴシック"/>
      <family val="3"/>
      <charset val="128"/>
    </font>
    <font>
      <sz val="10"/>
      <color rgb="FF000000"/>
      <name val="Arial"/>
      <family val="2"/>
    </font>
    <font>
      <sz val="10"/>
      <color rgb="FF000000"/>
      <name val="ＭＳ Ｐゴシック"/>
      <family val="3"/>
      <charset val="128"/>
    </font>
    <font>
      <sz val="10"/>
      <name val="ＭＳ Ｐゴシック"/>
      <family val="3"/>
      <charset val="128"/>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medium">
        <color auto="1"/>
      </bottom>
      <diagonal/>
    </border>
  </borders>
  <cellStyleXfs count="1">
    <xf numFmtId="0" fontId="0" fillId="0" borderId="0"/>
  </cellStyleXfs>
  <cellXfs count="15">
    <xf numFmtId="0" fontId="0" fillId="0" borderId="0" xfId="0" applyFont="1" applyAlignment="1"/>
    <xf numFmtId="0" fontId="5" fillId="2" borderId="2" xfId="0" applyFont="1" applyFill="1" applyBorder="1" applyAlignment="1"/>
    <xf numFmtId="0" fontId="3" fillId="2" borderId="0" xfId="0" applyFont="1" applyFill="1" applyAlignment="1"/>
    <xf numFmtId="0" fontId="3" fillId="2" borderId="0" xfId="0" applyFont="1" applyFill="1" applyAlignment="1">
      <alignment wrapText="1"/>
    </xf>
    <xf numFmtId="0" fontId="3" fillId="2" borderId="2" xfId="0" applyFont="1" applyFill="1" applyBorder="1" applyAlignment="1"/>
    <xf numFmtId="0" fontId="3" fillId="3" borderId="1" xfId="0" applyFont="1" applyFill="1" applyBorder="1" applyAlignment="1"/>
    <xf numFmtId="0" fontId="4" fillId="3" borderId="1" xfId="0" applyFont="1" applyFill="1" applyBorder="1" applyAlignment="1"/>
    <xf numFmtId="0" fontId="3" fillId="2" borderId="3" xfId="0" applyFont="1" applyFill="1" applyBorder="1" applyAlignment="1"/>
    <xf numFmtId="0" fontId="3" fillId="2" borderId="4" xfId="0" applyFont="1" applyFill="1" applyBorder="1" applyAlignment="1"/>
    <xf numFmtId="0" fontId="4" fillId="2" borderId="0" xfId="0" applyFont="1" applyFill="1" applyAlignment="1"/>
    <xf numFmtId="0" fontId="0" fillId="2" borderId="0" xfId="0" applyFont="1" applyFill="1" applyAlignment="1"/>
    <xf numFmtId="0" fontId="0" fillId="3" borderId="1" xfId="0" applyFont="1" applyFill="1" applyBorder="1" applyAlignment="1"/>
    <xf numFmtId="0" fontId="1" fillId="2" borderId="2" xfId="0" applyFont="1" applyFill="1" applyBorder="1" applyAlignment="1"/>
    <xf numFmtId="0" fontId="0" fillId="2" borderId="2" xfId="0" applyFont="1" applyFill="1" applyBorder="1" applyAlignment="1"/>
    <xf numFmtId="0" fontId="4" fillId="2"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809816</xdr:colOff>
      <xdr:row>12</xdr:row>
      <xdr:rowOff>102362</xdr:rowOff>
    </xdr:from>
    <xdr:to>
      <xdr:col>8</xdr:col>
      <xdr:colOff>295085</xdr:colOff>
      <xdr:row>13</xdr:row>
      <xdr:rowOff>1840738</xdr:rowOff>
    </xdr:to>
    <xdr:sp macro="" textlink="">
      <xdr:nvSpPr>
        <xdr:cNvPr id="2" name="正方形/長方形 1">
          <a:extLst>
            <a:ext uri="{FF2B5EF4-FFF2-40B4-BE49-F238E27FC236}">
              <a16:creationId xmlns="" xmlns:a16="http://schemas.microsoft.com/office/drawing/2014/main" id="{00000000-0008-0000-0000-000002000000}"/>
            </a:ext>
          </a:extLst>
        </xdr:cNvPr>
        <xdr:cNvSpPr/>
      </xdr:nvSpPr>
      <xdr:spPr>
        <a:xfrm>
          <a:off x="5102416" y="2845562"/>
          <a:ext cx="3180969" cy="196697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latin typeface="HGS明朝B" panose="02020800000000000000" pitchFamily="18" charset="-128"/>
              <a:ea typeface="HGS明朝B" panose="02020800000000000000" pitchFamily="18" charset="-128"/>
            </a:rPr>
            <a:t>・辞めリスクがある人を分散</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・女性を分散</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　</a:t>
          </a:r>
          <a:r>
            <a:rPr kumimoji="1" lang="en-US" altLang="ja-JP" sz="1050">
              <a:solidFill>
                <a:sysClr val="windowText" lastClr="000000"/>
              </a:solidFill>
              <a:latin typeface="HGS明朝B" panose="02020800000000000000" pitchFamily="18" charset="-128"/>
              <a:ea typeface="HGS明朝B" panose="02020800000000000000" pitchFamily="18" charset="-128"/>
            </a:rPr>
            <a:t>-</a:t>
          </a:r>
          <a:r>
            <a:rPr kumimoji="1" lang="ja-JP" altLang="en-US" sz="1050">
              <a:solidFill>
                <a:sysClr val="windowText" lastClr="000000"/>
              </a:solidFill>
              <a:latin typeface="HGS明朝B" panose="02020800000000000000" pitchFamily="18" charset="-128"/>
              <a:ea typeface="HGS明朝B" panose="02020800000000000000" pitchFamily="18" charset="-128"/>
            </a:rPr>
            <a:t>男女比を公平にするために、女性が</a:t>
          </a:r>
          <a:r>
            <a:rPr kumimoji="1" lang="en-US" altLang="ja-JP" sz="1050">
              <a:solidFill>
                <a:sysClr val="windowText" lastClr="000000"/>
              </a:solidFill>
              <a:latin typeface="HGS明朝B" panose="02020800000000000000" pitchFamily="18" charset="-128"/>
              <a:ea typeface="HGS明朝B" panose="02020800000000000000" pitchFamily="18" charset="-128"/>
            </a:rPr>
            <a:t>2</a:t>
          </a:r>
          <a:r>
            <a:rPr kumimoji="1" lang="ja-JP" altLang="en-US" sz="1050">
              <a:solidFill>
                <a:sysClr val="windowText" lastClr="000000"/>
              </a:solidFill>
              <a:latin typeface="HGS明朝B" panose="02020800000000000000" pitchFamily="18" charset="-128"/>
              <a:ea typeface="HGS明朝B" panose="02020800000000000000" pitchFamily="18" charset="-128"/>
            </a:rPr>
            <a:t>人の班は、 </a:t>
          </a:r>
          <a:endParaRPr kumimoji="1" lang="en-US" altLang="ja-JP" sz="1050">
            <a:solidFill>
              <a:sysClr val="windowText" lastClr="000000"/>
            </a:solidFill>
            <a:latin typeface="HGS明朝B" panose="02020800000000000000" pitchFamily="18" charset="-128"/>
            <a:ea typeface="HGS明朝B" panose="02020800000000000000" pitchFamily="18" charset="-128"/>
          </a:endParaRPr>
        </a:p>
        <a:p>
          <a:pPr algn="l"/>
          <a:r>
            <a:rPr kumimoji="1" lang="en-US" altLang="ja-JP" sz="1050">
              <a:solidFill>
                <a:sysClr val="windowText" lastClr="000000"/>
              </a:solidFill>
              <a:latin typeface="HGS明朝B" panose="02020800000000000000" pitchFamily="18" charset="-128"/>
              <a:ea typeface="HGS明朝B" panose="02020800000000000000" pitchFamily="18" charset="-128"/>
            </a:rPr>
            <a:t>    </a:t>
          </a:r>
          <a:r>
            <a:rPr kumimoji="1" lang="ja-JP" altLang="en-US" sz="1050">
              <a:solidFill>
                <a:sysClr val="windowText" lastClr="000000"/>
              </a:solidFill>
              <a:latin typeface="HGS明朝B" panose="02020800000000000000" pitchFamily="18" charset="-128"/>
              <a:ea typeface="HGS明朝B" panose="02020800000000000000" pitchFamily="18" charset="-128"/>
            </a:rPr>
            <a:t>全体の人数を</a:t>
          </a:r>
          <a:r>
            <a:rPr kumimoji="1" lang="en-US" altLang="ja-JP" sz="1050">
              <a:solidFill>
                <a:sysClr val="windowText" lastClr="000000"/>
              </a:solidFill>
              <a:latin typeface="HGS明朝B" panose="02020800000000000000" pitchFamily="18" charset="-128"/>
              <a:ea typeface="HGS明朝B" panose="02020800000000000000" pitchFamily="18" charset="-128"/>
            </a:rPr>
            <a:t>5</a:t>
          </a:r>
          <a:r>
            <a:rPr kumimoji="1" lang="ja-JP" altLang="en-US" sz="1050">
              <a:solidFill>
                <a:sysClr val="windowText" lastClr="000000"/>
              </a:solidFill>
              <a:latin typeface="HGS明朝B" panose="02020800000000000000" pitchFamily="18" charset="-128"/>
              <a:ea typeface="HGS明朝B" panose="02020800000000000000" pitchFamily="18" charset="-128"/>
            </a:rPr>
            <a:t>人に</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a:t>
          </a:r>
          <a:r>
            <a:rPr kumimoji="1" lang="en-US" altLang="ja-JP" sz="1050">
              <a:solidFill>
                <a:sysClr val="windowText" lastClr="000000"/>
              </a:solidFill>
              <a:latin typeface="HGS明朝B" panose="02020800000000000000" pitchFamily="18" charset="-128"/>
              <a:ea typeface="HGS明朝B" panose="02020800000000000000" pitchFamily="18" charset="-128"/>
            </a:rPr>
            <a:t>TMI</a:t>
          </a:r>
          <a:r>
            <a:rPr kumimoji="1" lang="ja-JP" altLang="en-US" sz="1050">
              <a:solidFill>
                <a:sysClr val="windowText" lastClr="000000"/>
              </a:solidFill>
              <a:latin typeface="HGS明朝B" panose="02020800000000000000" pitchFamily="18" charset="-128"/>
              <a:ea typeface="HGS明朝B" panose="02020800000000000000" pitchFamily="18" charset="-128"/>
            </a:rPr>
            <a:t>を分散</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・リーダーを分散</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・留学生を分散</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　</a:t>
          </a:r>
          <a:r>
            <a:rPr kumimoji="1" lang="en-US" altLang="ja-JP" sz="1050">
              <a:solidFill>
                <a:sysClr val="windowText" lastClr="000000"/>
              </a:solidFill>
              <a:latin typeface="HGS明朝B" panose="02020800000000000000" pitchFamily="18" charset="-128"/>
              <a:ea typeface="HGS明朝B" panose="02020800000000000000" pitchFamily="18" charset="-128"/>
            </a:rPr>
            <a:t>-</a:t>
          </a:r>
          <a:r>
            <a:rPr kumimoji="1" lang="ja-JP" altLang="en-US" sz="1050">
              <a:solidFill>
                <a:sysClr val="windowText" lastClr="000000"/>
              </a:solidFill>
              <a:latin typeface="HGS明朝B" panose="02020800000000000000" pitchFamily="18" charset="-128"/>
              <a:ea typeface="HGS明朝B" panose="02020800000000000000" pitchFamily="18" charset="-128"/>
            </a:rPr>
            <a:t>特に手当てが必要そうな</a:t>
          </a:r>
          <a:r>
            <a:rPr kumimoji="1" lang="en-US" altLang="ja-JP" sz="1050">
              <a:solidFill>
                <a:sysClr val="windowText" lastClr="000000"/>
              </a:solidFill>
              <a:latin typeface="HGS明朝B" panose="02020800000000000000" pitchFamily="18" charset="-128"/>
              <a:ea typeface="HGS明朝B" panose="02020800000000000000" pitchFamily="18" charset="-128"/>
            </a:rPr>
            <a:t>GONG</a:t>
          </a:r>
          <a:r>
            <a:rPr kumimoji="1" lang="ja-JP" altLang="en-US" sz="1050">
              <a:solidFill>
                <a:sysClr val="windowText" lastClr="000000"/>
              </a:solidFill>
              <a:latin typeface="HGS明朝B" panose="02020800000000000000" pitchFamily="18" charset="-128"/>
              <a:ea typeface="HGS明朝B" panose="02020800000000000000" pitchFamily="18" charset="-128"/>
            </a:rPr>
            <a:t>さんの班には、</a:t>
          </a:r>
          <a:endParaRPr kumimoji="1" lang="en-US" altLang="ja-JP" sz="1050">
            <a:solidFill>
              <a:sysClr val="windowText" lastClr="000000"/>
            </a:solidFill>
            <a:latin typeface="HGS明朝B" panose="02020800000000000000" pitchFamily="18" charset="-128"/>
            <a:ea typeface="HGS明朝B" panose="02020800000000000000" pitchFamily="18" charset="-128"/>
          </a:endParaRP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　 国際性がある女性を配置</a:t>
          </a:r>
        </a:p>
        <a:p>
          <a:pPr algn="l"/>
          <a:r>
            <a:rPr kumimoji="1" lang="ja-JP" altLang="en-US" sz="1050">
              <a:solidFill>
                <a:sysClr val="windowText" lastClr="000000"/>
              </a:solidFill>
              <a:latin typeface="HGS明朝B" panose="02020800000000000000" pitchFamily="18" charset="-128"/>
              <a:ea typeface="HGS明朝B" panose="02020800000000000000" pitchFamily="18" charset="-128"/>
            </a:rPr>
            <a:t>・国際性がある日本人を留学生がいる班に配置</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gujw0604@yahoo.co.jp" TargetMode="External"/><Relationship Id="rId2" Type="http://schemas.openxmlformats.org/officeDocument/2006/relationships/hyperlink" Target="mailto:snopict@gmail.com" TargetMode="External"/><Relationship Id="rId3" Type="http://schemas.openxmlformats.org/officeDocument/2006/relationships/hyperlink" Target="mailto:zchallengez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4"/>
  <sheetViews>
    <sheetView workbookViewId="0">
      <selection activeCell="J1" sqref="J1"/>
    </sheetView>
  </sheetViews>
  <sheetFormatPr baseColWidth="10" defaultColWidth="8.6640625" defaultRowHeight="18" customHeight="1" x14ac:dyDescent="0.15"/>
  <cols>
    <col min="1" max="3" width="8.6640625" style="2"/>
    <col min="4" max="10" width="17.6640625" style="2" customWidth="1"/>
    <col min="11" max="16384" width="8.6640625" style="2"/>
  </cols>
  <sheetData>
    <row r="3" spans="3:10" ht="18" customHeight="1" thickBot="1" x14ac:dyDescent="0.2"/>
    <row r="4" spans="3:10" ht="18" customHeight="1" x14ac:dyDescent="0.15">
      <c r="C4" s="5"/>
      <c r="D4" s="6" t="s">
        <v>87</v>
      </c>
      <c r="E4" s="5" t="s">
        <v>82</v>
      </c>
      <c r="F4" s="5" t="s">
        <v>83</v>
      </c>
      <c r="G4" s="5" t="s">
        <v>81</v>
      </c>
      <c r="H4" s="5" t="s">
        <v>84</v>
      </c>
      <c r="I4" s="5" t="s">
        <v>85</v>
      </c>
      <c r="J4" s="6" t="s">
        <v>79</v>
      </c>
    </row>
    <row r="5" spans="3:10" ht="18" customHeight="1" x14ac:dyDescent="0.15">
      <c r="C5" s="4" t="s">
        <v>68</v>
      </c>
      <c r="D5" s="4">
        <f>COUNTIF(チーム編成!$B:$B,summary!$C5)</f>
        <v>4</v>
      </c>
      <c r="E5" s="4">
        <f>COUNTIFS(チーム編成!$B:$B,summary!$C5,チーム編成!I:I,1)</f>
        <v>0</v>
      </c>
      <c r="F5" s="4">
        <f>COUNTIFS(チーム編成!$B:$B,summary!$C5,チーム編成!D:D,"女")</f>
        <v>1</v>
      </c>
      <c r="G5" s="4">
        <f>COUNTIFS(チーム編成!$B:$B,summary!$C5,チーム編成!F:F,"TMI")</f>
        <v>2</v>
      </c>
      <c r="H5" s="4">
        <f>COUNTIFS(チーム編成!$B:$B,summary!$C5,チーム編成!G:G,1)</f>
        <v>1</v>
      </c>
      <c r="I5" s="4">
        <f>COUNTIFS(チーム編成!$B:$B,summary!$C5,チーム編成!J:J,1)</f>
        <v>0</v>
      </c>
      <c r="J5" s="4">
        <f>COUNTIFS(チーム編成!$B:$B,summary!$C5,チーム編成!H:H,1)</f>
        <v>1</v>
      </c>
    </row>
    <row r="6" spans="3:10" ht="18" customHeight="1" x14ac:dyDescent="0.15">
      <c r="C6" s="4" t="s">
        <v>73</v>
      </c>
      <c r="D6" s="4">
        <f>COUNTIF(チーム編成!$B:$B,summary!$C6)</f>
        <v>4</v>
      </c>
      <c r="E6" s="4">
        <f>COUNTIFS(チーム編成!$B:$B,summary!$C6,チーム編成!I:I,1)</f>
        <v>2</v>
      </c>
      <c r="F6" s="4">
        <f>COUNTIFS(チーム編成!$B:$B,summary!$C6,チーム編成!D:D,"女")</f>
        <v>1</v>
      </c>
      <c r="G6" s="4">
        <f>COUNTIFS(チーム編成!$B:$B,summary!$C6,チーム編成!F:F,"TMI")</f>
        <v>3</v>
      </c>
      <c r="H6" s="4">
        <f>COUNTIFS(チーム編成!$B:$B,summary!$C6,チーム編成!G:G,1)</f>
        <v>1</v>
      </c>
      <c r="I6" s="4">
        <f>COUNTIFS(チーム編成!$B:$B,summary!$C6,チーム編成!J:J,1)</f>
        <v>1</v>
      </c>
      <c r="J6" s="4">
        <f>COUNTIFS(チーム編成!$B:$B,summary!$C6,チーム編成!H:H,1)</f>
        <v>1</v>
      </c>
    </row>
    <row r="7" spans="3:10" ht="18" customHeight="1" x14ac:dyDescent="0.15">
      <c r="C7" s="4" t="s">
        <v>74</v>
      </c>
      <c r="D7" s="4">
        <f>COUNTIF(チーム編成!$B:$B,summary!$C7)</f>
        <v>4</v>
      </c>
      <c r="E7" s="4">
        <f>COUNTIFS(チーム編成!$B:$B,summary!$C7,チーム編成!I:I,1)</f>
        <v>1</v>
      </c>
      <c r="F7" s="4">
        <f>COUNTIFS(チーム編成!$B:$B,summary!$C7,チーム編成!D:D,"女")</f>
        <v>1</v>
      </c>
      <c r="G7" s="4">
        <f>COUNTIFS(チーム編成!$B:$B,summary!$C7,チーム編成!F:F,"TMI")</f>
        <v>3</v>
      </c>
      <c r="H7" s="4">
        <f>COUNTIFS(チーム編成!$B:$B,summary!$C7,チーム編成!G:G,1)</f>
        <v>1</v>
      </c>
      <c r="I7" s="4">
        <f>COUNTIFS(チーム編成!$B:$B,summary!$C7,チーム編成!J:J,1)</f>
        <v>1</v>
      </c>
      <c r="J7" s="4">
        <f>COUNTIFS(チーム編成!$B:$B,summary!$C7,チーム編成!H:H,1)</f>
        <v>1</v>
      </c>
    </row>
    <row r="8" spans="3:10" ht="18" customHeight="1" x14ac:dyDescent="0.15">
      <c r="C8" s="4" t="s">
        <v>75</v>
      </c>
      <c r="D8" s="4">
        <f>COUNTIF(チーム編成!$B:$B,summary!$C8)</f>
        <v>4</v>
      </c>
      <c r="E8" s="4">
        <f>COUNTIFS(チーム編成!$B:$B,summary!$C8,チーム編成!I:I,1)</f>
        <v>1</v>
      </c>
      <c r="F8" s="4">
        <f>COUNTIFS(チーム編成!$B:$B,summary!$C8,チーム編成!D:D,"女")</f>
        <v>1</v>
      </c>
      <c r="G8" s="4">
        <f>COUNTIFS(チーム編成!$B:$B,summary!$C8,チーム編成!F:F,"TMI")</f>
        <v>2</v>
      </c>
      <c r="H8" s="4">
        <f>COUNTIFS(チーム編成!$B:$B,summary!$C8,チーム編成!G:G,1)</f>
        <v>2</v>
      </c>
      <c r="I8" s="4">
        <f>COUNTIFS(チーム編成!$B:$B,summary!$C8,チーム編成!J:J,1)</f>
        <v>0</v>
      </c>
      <c r="J8" s="4">
        <f>COUNTIFS(チーム編成!$B:$B,summary!$C8,チーム編成!H:H,1)</f>
        <v>0</v>
      </c>
    </row>
    <row r="9" spans="3:10" ht="18" customHeight="1" x14ac:dyDescent="0.15">
      <c r="C9" s="4" t="s">
        <v>76</v>
      </c>
      <c r="D9" s="4">
        <f>COUNTIF(チーム編成!$B:$B,summary!$C9)</f>
        <v>5</v>
      </c>
      <c r="E9" s="4">
        <f>COUNTIFS(チーム編成!$B:$B,summary!$C9,チーム編成!I:I,1)</f>
        <v>1</v>
      </c>
      <c r="F9" s="4">
        <f>COUNTIFS(チーム編成!$B:$B,summary!$C9,チーム編成!D:D,"女")</f>
        <v>1</v>
      </c>
      <c r="G9" s="4">
        <f>COUNTIFS(チーム編成!$B:$B,summary!$C9,チーム編成!F:F,"TMI")</f>
        <v>2</v>
      </c>
      <c r="H9" s="4">
        <f>COUNTIFS(チーム編成!$B:$B,summary!$C9,チーム編成!G:G,1)</f>
        <v>1</v>
      </c>
      <c r="I9" s="4">
        <f>COUNTIFS(チーム編成!$B:$B,summary!$C9,チーム編成!J:J,1)</f>
        <v>1</v>
      </c>
      <c r="J9" s="4">
        <f>COUNTIFS(チーム編成!$B:$B,summary!$C9,チーム編成!H:H,1)</f>
        <v>1</v>
      </c>
    </row>
    <row r="10" spans="3:10" ht="18" customHeight="1" x14ac:dyDescent="0.15">
      <c r="C10" s="7" t="s">
        <v>77</v>
      </c>
      <c r="D10" s="7">
        <f>COUNTIF(チーム編成!$B:$B,summary!$C10)</f>
        <v>5</v>
      </c>
      <c r="E10" s="7">
        <f>COUNTIFS(チーム編成!$B:$B,summary!$C10,チーム編成!I:I,1)</f>
        <v>1</v>
      </c>
      <c r="F10" s="7">
        <f>COUNTIFS(チーム編成!$B:$B,summary!$C10,チーム編成!D:D,"女")</f>
        <v>2</v>
      </c>
      <c r="G10" s="7">
        <f>COUNTIFS(チーム編成!$B:$B,summary!$C10,チーム編成!F:F,"TMI")</f>
        <v>3</v>
      </c>
      <c r="H10" s="7">
        <f>COUNTIFS(チーム編成!$B:$B,summary!$C10,チーム編成!G:G,1)</f>
        <v>1</v>
      </c>
      <c r="I10" s="7">
        <f>COUNTIFS(チーム編成!$B:$B,summary!$C10,チーム編成!J:J,1)</f>
        <v>1</v>
      </c>
      <c r="J10" s="7">
        <f>COUNTIFS(チーム編成!$B:$B,summary!$C10,チーム編成!H:H,1)</f>
        <v>1</v>
      </c>
    </row>
    <row r="11" spans="3:10" ht="18" customHeight="1" thickBot="1" x14ac:dyDescent="0.2">
      <c r="C11" s="8" t="s">
        <v>86</v>
      </c>
      <c r="D11" s="8">
        <f>SUM(D5:D10)</f>
        <v>26</v>
      </c>
      <c r="E11" s="8">
        <f t="shared" ref="E11:J11" si="0">SUM(E5:E10)</f>
        <v>6</v>
      </c>
      <c r="F11" s="8">
        <f t="shared" si="0"/>
        <v>7</v>
      </c>
      <c r="G11" s="8">
        <f t="shared" si="0"/>
        <v>15</v>
      </c>
      <c r="H11" s="8">
        <f t="shared" si="0"/>
        <v>7</v>
      </c>
      <c r="I11" s="8">
        <f t="shared" si="0"/>
        <v>4</v>
      </c>
      <c r="J11" s="8">
        <f t="shared" si="0"/>
        <v>5</v>
      </c>
    </row>
    <row r="14" spans="3:10" ht="161.5" customHeight="1" x14ac:dyDescent="0.15">
      <c r="D14" s="3"/>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tabSelected="1" zoomScale="81" workbookViewId="0">
      <selection activeCell="B9" sqref="B9:XFD9"/>
    </sheetView>
  </sheetViews>
  <sheetFormatPr baseColWidth="10" defaultColWidth="8.6640625" defaultRowHeight="18" customHeight="1" x14ac:dyDescent="0.15"/>
  <cols>
    <col min="1" max="2" width="8.6640625" style="10"/>
    <col min="3" max="3" width="22" style="10" bestFit="1" customWidth="1"/>
    <col min="4" max="4" width="9.1640625" style="10" bestFit="1" customWidth="1"/>
    <col min="5" max="5" width="36.5" style="10" bestFit="1" customWidth="1"/>
    <col min="6" max="6" width="12.33203125" style="10" bestFit="1" customWidth="1"/>
    <col min="7" max="10" width="12.33203125" style="10" customWidth="1"/>
    <col min="11" max="11" width="89.1640625" style="2" bestFit="1" customWidth="1"/>
    <col min="12" max="16384" width="8.6640625" style="10"/>
  </cols>
  <sheetData>
    <row r="1" spans="2:15" ht="18" customHeight="1" thickBot="1" x14ac:dyDescent="0.2"/>
    <row r="2" spans="2:15" ht="18" customHeight="1" x14ac:dyDescent="0.15">
      <c r="B2" s="6" t="s">
        <v>80</v>
      </c>
      <c r="C2" s="11" t="s">
        <v>0</v>
      </c>
      <c r="D2" s="11" t="s">
        <v>1</v>
      </c>
      <c r="E2" s="11" t="s">
        <v>2</v>
      </c>
      <c r="F2" s="6" t="s">
        <v>55</v>
      </c>
      <c r="G2" s="6" t="s">
        <v>53</v>
      </c>
      <c r="H2" s="6" t="s">
        <v>54</v>
      </c>
      <c r="I2" s="6" t="s">
        <v>52</v>
      </c>
      <c r="J2" s="6" t="s">
        <v>78</v>
      </c>
      <c r="K2" s="5" t="s">
        <v>88</v>
      </c>
    </row>
    <row r="3" spans="2:15" ht="18" customHeight="1" x14ac:dyDescent="0.15">
      <c r="B3" s="4" t="s">
        <v>68</v>
      </c>
      <c r="C3" s="1" t="s">
        <v>72</v>
      </c>
      <c r="D3" s="12" t="s">
        <v>62</v>
      </c>
      <c r="E3" s="12" t="s">
        <v>13</v>
      </c>
      <c r="F3" s="12" t="s">
        <v>58</v>
      </c>
      <c r="G3" s="13"/>
      <c r="H3" s="13">
        <v>1</v>
      </c>
      <c r="I3" s="13"/>
      <c r="J3" s="13"/>
      <c r="K3" s="4"/>
    </row>
    <row r="4" spans="2:15" ht="18" customHeight="1" x14ac:dyDescent="0.15">
      <c r="B4" s="4" t="s">
        <v>68</v>
      </c>
      <c r="C4" s="12" t="s">
        <v>19</v>
      </c>
      <c r="D4" s="12" t="s">
        <v>63</v>
      </c>
      <c r="E4" s="12" t="s">
        <v>20</v>
      </c>
      <c r="F4" s="1" t="s">
        <v>60</v>
      </c>
      <c r="G4" s="13">
        <v>1</v>
      </c>
      <c r="H4" s="13"/>
      <c r="I4" s="13"/>
      <c r="J4" s="13"/>
      <c r="K4" s="4"/>
    </row>
    <row r="5" spans="2:15" ht="18" customHeight="1" x14ac:dyDescent="0.15">
      <c r="B5" s="4" t="s">
        <v>68</v>
      </c>
      <c r="C5" s="12" t="s">
        <v>29</v>
      </c>
      <c r="D5" s="12" t="s">
        <v>63</v>
      </c>
      <c r="E5" s="12" t="s">
        <v>30</v>
      </c>
      <c r="F5" s="12" t="s">
        <v>16</v>
      </c>
      <c r="G5" s="13"/>
      <c r="H5" s="13"/>
      <c r="I5" s="13"/>
      <c r="J5" s="13"/>
      <c r="K5" s="4"/>
    </row>
    <row r="6" spans="2:15" ht="18" customHeight="1" x14ac:dyDescent="0.15">
      <c r="B6" s="4" t="s">
        <v>68</v>
      </c>
      <c r="C6" s="12" t="s">
        <v>27</v>
      </c>
      <c r="D6" s="12" t="s">
        <v>63</v>
      </c>
      <c r="E6" s="12" t="s">
        <v>28</v>
      </c>
      <c r="F6" s="12" t="s">
        <v>57</v>
      </c>
      <c r="G6" s="13"/>
      <c r="H6" s="13"/>
      <c r="I6" s="13"/>
      <c r="J6" s="13"/>
      <c r="K6" s="4"/>
    </row>
    <row r="7" spans="2:15" ht="18" customHeight="1" x14ac:dyDescent="0.15">
      <c r="B7" s="4" t="s">
        <v>73</v>
      </c>
      <c r="C7" s="12" t="s">
        <v>25</v>
      </c>
      <c r="D7" s="12" t="s">
        <v>63</v>
      </c>
      <c r="E7" s="12" t="s">
        <v>26</v>
      </c>
      <c r="F7" s="12" t="s">
        <v>57</v>
      </c>
      <c r="G7" s="13"/>
      <c r="H7" s="13"/>
      <c r="I7" s="13">
        <v>1</v>
      </c>
      <c r="J7" s="13"/>
      <c r="K7" s="4"/>
    </row>
    <row r="8" spans="2:15" ht="18" customHeight="1" x14ac:dyDescent="0.15">
      <c r="B8" s="4" t="s">
        <v>73</v>
      </c>
      <c r="C8" s="12" t="s">
        <v>5</v>
      </c>
      <c r="D8" s="12" t="s">
        <v>63</v>
      </c>
      <c r="E8" s="12" t="s">
        <v>6</v>
      </c>
      <c r="F8" s="12" t="s">
        <v>58</v>
      </c>
      <c r="G8" s="13">
        <v>1</v>
      </c>
      <c r="H8" s="13"/>
      <c r="I8" s="13"/>
      <c r="J8" s="13"/>
      <c r="K8" s="4"/>
      <c r="O8" s="9"/>
    </row>
    <row r="9" spans="2:15" ht="18" customHeight="1" x14ac:dyDescent="0.15">
      <c r="B9" s="4" t="s">
        <v>73</v>
      </c>
      <c r="C9" s="12" t="s">
        <v>37</v>
      </c>
      <c r="D9" s="12" t="s">
        <v>62</v>
      </c>
      <c r="E9" s="12" t="s">
        <v>38</v>
      </c>
      <c r="F9" s="12" t="s">
        <v>57</v>
      </c>
      <c r="G9" s="13"/>
      <c r="H9" s="13"/>
      <c r="I9" s="13"/>
      <c r="J9" s="13">
        <v>1</v>
      </c>
      <c r="K9" s="12" t="s">
        <v>67</v>
      </c>
      <c r="O9" s="9"/>
    </row>
    <row r="10" spans="2:15" ht="18" customHeight="1" x14ac:dyDescent="0.15">
      <c r="B10" s="4" t="s">
        <v>73</v>
      </c>
      <c r="C10" s="14" t="s">
        <v>64</v>
      </c>
      <c r="D10" s="14" t="s">
        <v>65</v>
      </c>
      <c r="E10" s="12" t="s">
        <v>97</v>
      </c>
      <c r="F10" s="14" t="s">
        <v>66</v>
      </c>
      <c r="G10" s="13"/>
      <c r="H10" s="13">
        <v>1</v>
      </c>
      <c r="I10" s="13">
        <v>1</v>
      </c>
      <c r="J10" s="13"/>
      <c r="K10" s="4" t="s">
        <v>94</v>
      </c>
      <c r="O10" s="9"/>
    </row>
    <row r="11" spans="2:15" ht="18" customHeight="1" x14ac:dyDescent="0.15">
      <c r="B11" s="4" t="s">
        <v>74</v>
      </c>
      <c r="C11" s="12" t="s">
        <v>21</v>
      </c>
      <c r="D11" s="12" t="s">
        <v>63</v>
      </c>
      <c r="E11" s="12" t="s">
        <v>22</v>
      </c>
      <c r="F11" s="12" t="s">
        <v>57</v>
      </c>
      <c r="G11" s="13"/>
      <c r="H11" s="13"/>
      <c r="I11" s="13"/>
      <c r="J11" s="13"/>
      <c r="K11" s="4"/>
    </row>
    <row r="12" spans="2:15" ht="18" customHeight="1" x14ac:dyDescent="0.15">
      <c r="B12" s="4" t="s">
        <v>74</v>
      </c>
      <c r="C12" s="12" t="s">
        <v>23</v>
      </c>
      <c r="D12" s="12" t="s">
        <v>63</v>
      </c>
      <c r="E12" s="12" t="s">
        <v>24</v>
      </c>
      <c r="F12" s="12" t="s">
        <v>57</v>
      </c>
      <c r="G12" s="13"/>
      <c r="H12" s="13"/>
      <c r="I12" s="13"/>
      <c r="J12" s="13"/>
      <c r="K12" s="4"/>
    </row>
    <row r="13" spans="2:15" ht="18" customHeight="1" x14ac:dyDescent="0.15">
      <c r="B13" s="4" t="s">
        <v>74</v>
      </c>
      <c r="C13" s="12" t="s">
        <v>31</v>
      </c>
      <c r="D13" s="12" t="s">
        <v>63</v>
      </c>
      <c r="E13" s="12" t="s">
        <v>32</v>
      </c>
      <c r="F13" s="12" t="s">
        <v>16</v>
      </c>
      <c r="G13" s="13">
        <v>1</v>
      </c>
      <c r="H13" s="13">
        <v>1</v>
      </c>
      <c r="I13" s="13"/>
      <c r="J13" s="13"/>
      <c r="K13" s="4" t="s">
        <v>90</v>
      </c>
    </row>
    <row r="14" spans="2:15" ht="18" customHeight="1" x14ac:dyDescent="0.15">
      <c r="B14" s="4" t="s">
        <v>74</v>
      </c>
      <c r="C14" s="12" t="s">
        <v>50</v>
      </c>
      <c r="D14" s="12" t="s">
        <v>62</v>
      </c>
      <c r="E14" s="12" t="s">
        <v>51</v>
      </c>
      <c r="F14" s="12" t="s">
        <v>57</v>
      </c>
      <c r="G14" s="13"/>
      <c r="H14" s="13"/>
      <c r="I14" s="13">
        <v>1</v>
      </c>
      <c r="J14" s="13">
        <v>1</v>
      </c>
      <c r="K14" s="4" t="s">
        <v>92</v>
      </c>
    </row>
    <row r="15" spans="2:15" ht="18" customHeight="1" x14ac:dyDescent="0.15">
      <c r="B15" s="4" t="s">
        <v>75</v>
      </c>
      <c r="C15" s="12" t="s">
        <v>9</v>
      </c>
      <c r="D15" s="12" t="s">
        <v>62</v>
      </c>
      <c r="E15" s="12" t="s">
        <v>10</v>
      </c>
      <c r="F15" s="12" t="s">
        <v>58</v>
      </c>
      <c r="G15" s="13">
        <v>1</v>
      </c>
      <c r="H15" s="13"/>
      <c r="I15" s="13">
        <v>1</v>
      </c>
      <c r="J15" s="13"/>
      <c r="K15" s="12" t="s">
        <v>71</v>
      </c>
    </row>
    <row r="16" spans="2:15" ht="18" customHeight="1" x14ac:dyDescent="0.15">
      <c r="B16" s="4" t="s">
        <v>75</v>
      </c>
      <c r="C16" s="12" t="s">
        <v>33</v>
      </c>
      <c r="D16" s="12" t="s">
        <v>63</v>
      </c>
      <c r="E16" s="12" t="s">
        <v>34</v>
      </c>
      <c r="F16" s="1" t="s">
        <v>61</v>
      </c>
      <c r="G16" s="13"/>
      <c r="H16" s="13"/>
      <c r="I16" s="13"/>
      <c r="J16" s="13"/>
      <c r="K16" s="4"/>
    </row>
    <row r="17" spans="2:11" ht="18" customHeight="1" x14ac:dyDescent="0.15">
      <c r="B17" s="4" t="s">
        <v>75</v>
      </c>
      <c r="C17" s="12" t="s">
        <v>48</v>
      </c>
      <c r="D17" s="12" t="s">
        <v>63</v>
      </c>
      <c r="E17" s="12" t="s">
        <v>49</v>
      </c>
      <c r="F17" s="12" t="s">
        <v>16</v>
      </c>
      <c r="G17" s="13"/>
      <c r="H17" s="13"/>
      <c r="I17" s="13"/>
      <c r="J17" s="13"/>
      <c r="K17" s="4"/>
    </row>
    <row r="18" spans="2:11" ht="18" customHeight="1" x14ac:dyDescent="0.15">
      <c r="B18" s="4" t="s">
        <v>75</v>
      </c>
      <c r="C18" s="12" t="s">
        <v>46</v>
      </c>
      <c r="D18" s="12" t="s">
        <v>63</v>
      </c>
      <c r="E18" s="12" t="s">
        <v>47</v>
      </c>
      <c r="F18" s="12" t="s">
        <v>57</v>
      </c>
      <c r="G18" s="13">
        <v>1</v>
      </c>
      <c r="H18" s="13"/>
      <c r="I18" s="13"/>
      <c r="J18" s="13"/>
      <c r="K18" s="4"/>
    </row>
    <row r="19" spans="2:11" ht="18" customHeight="1" x14ac:dyDescent="0.15">
      <c r="B19" s="4" t="s">
        <v>76</v>
      </c>
      <c r="C19" s="12" t="s">
        <v>11</v>
      </c>
      <c r="D19" s="12" t="s">
        <v>63</v>
      </c>
      <c r="E19" s="12" t="s">
        <v>12</v>
      </c>
      <c r="F19" s="1" t="s">
        <v>56</v>
      </c>
      <c r="G19" s="13"/>
      <c r="H19" s="13">
        <v>1</v>
      </c>
      <c r="I19" s="13">
        <v>1</v>
      </c>
      <c r="J19" s="13"/>
      <c r="K19" s="12" t="s">
        <v>95</v>
      </c>
    </row>
    <row r="20" spans="2:11" ht="18" customHeight="1" x14ac:dyDescent="0.15">
      <c r="B20" s="4" t="s">
        <v>76</v>
      </c>
      <c r="C20" s="12" t="s">
        <v>14</v>
      </c>
      <c r="D20" s="12" t="s">
        <v>62</v>
      </c>
      <c r="E20" s="12" t="s">
        <v>15</v>
      </c>
      <c r="F20" s="12" t="s">
        <v>16</v>
      </c>
      <c r="G20" s="13"/>
      <c r="H20" s="13"/>
      <c r="I20" s="13"/>
      <c r="J20" s="13">
        <v>1</v>
      </c>
      <c r="K20" s="4" t="s">
        <v>89</v>
      </c>
    </row>
    <row r="21" spans="2:11" ht="18" customHeight="1" x14ac:dyDescent="0.15">
      <c r="B21" s="4" t="s">
        <v>76</v>
      </c>
      <c r="C21" s="12" t="s">
        <v>17</v>
      </c>
      <c r="D21" s="12" t="s">
        <v>63</v>
      </c>
      <c r="E21" s="12" t="s">
        <v>18</v>
      </c>
      <c r="F21" s="12" t="s">
        <v>57</v>
      </c>
      <c r="G21" s="13"/>
      <c r="H21" s="13"/>
      <c r="I21" s="13"/>
      <c r="J21" s="13"/>
      <c r="K21" s="4"/>
    </row>
    <row r="22" spans="2:11" ht="18" customHeight="1" x14ac:dyDescent="0.15">
      <c r="B22" s="4" t="s">
        <v>76</v>
      </c>
      <c r="C22" s="12" t="s">
        <v>42</v>
      </c>
      <c r="D22" s="12" t="s">
        <v>63</v>
      </c>
      <c r="E22" s="12" t="s">
        <v>43</v>
      </c>
      <c r="F22" s="1" t="s">
        <v>59</v>
      </c>
      <c r="G22" s="13"/>
      <c r="H22" s="13"/>
      <c r="I22" s="13"/>
      <c r="J22" s="13"/>
      <c r="K22" s="4"/>
    </row>
    <row r="23" spans="2:11" ht="18" customHeight="1" x14ac:dyDescent="0.15">
      <c r="B23" s="4" t="s">
        <v>76</v>
      </c>
      <c r="C23" s="12" t="s">
        <v>44</v>
      </c>
      <c r="D23" s="12" t="s">
        <v>63</v>
      </c>
      <c r="E23" s="12" t="s">
        <v>45</v>
      </c>
      <c r="F23" s="12" t="s">
        <v>57</v>
      </c>
      <c r="G23" s="13">
        <v>1</v>
      </c>
      <c r="H23" s="13"/>
      <c r="I23" s="13"/>
      <c r="J23" s="13"/>
      <c r="K23" s="4"/>
    </row>
    <row r="24" spans="2:11" ht="18" customHeight="1" x14ac:dyDescent="0.15">
      <c r="B24" s="4" t="s">
        <v>98</v>
      </c>
      <c r="C24" s="12" t="s">
        <v>35</v>
      </c>
      <c r="D24" s="12" t="s">
        <v>63</v>
      </c>
      <c r="E24" s="12" t="s">
        <v>36</v>
      </c>
      <c r="F24" s="12" t="s">
        <v>57</v>
      </c>
      <c r="G24" s="13">
        <v>1</v>
      </c>
      <c r="H24" s="13"/>
      <c r="I24" s="13"/>
      <c r="J24" s="13"/>
      <c r="K24" s="4"/>
    </row>
    <row r="25" spans="2:11" ht="18" customHeight="1" x14ac:dyDescent="0.15">
      <c r="B25" s="4" t="s">
        <v>77</v>
      </c>
      <c r="C25" s="12" t="s">
        <v>3</v>
      </c>
      <c r="D25" s="12" t="s">
        <v>63</v>
      </c>
      <c r="E25" s="12" t="s">
        <v>4</v>
      </c>
      <c r="F25" s="1" t="s">
        <v>56</v>
      </c>
      <c r="G25" s="13"/>
      <c r="H25" s="13"/>
      <c r="I25" s="13"/>
      <c r="J25" s="13"/>
      <c r="K25" s="4"/>
    </row>
    <row r="26" spans="2:11" ht="18" customHeight="1" x14ac:dyDescent="0.15">
      <c r="B26" s="4" t="s">
        <v>77</v>
      </c>
      <c r="C26" s="12" t="s">
        <v>7</v>
      </c>
      <c r="D26" s="12" t="s">
        <v>63</v>
      </c>
      <c r="E26" s="12" t="s">
        <v>8</v>
      </c>
      <c r="F26" s="12" t="s">
        <v>58</v>
      </c>
      <c r="G26" s="13"/>
      <c r="H26" s="13"/>
      <c r="I26" s="13"/>
      <c r="J26" s="13"/>
      <c r="K26" s="4"/>
    </row>
    <row r="27" spans="2:11" ht="18" customHeight="1" x14ac:dyDescent="0.15">
      <c r="B27" s="4" t="s">
        <v>77</v>
      </c>
      <c r="C27" s="12" t="s">
        <v>39</v>
      </c>
      <c r="D27" s="12" t="s">
        <v>62</v>
      </c>
      <c r="E27" s="12" t="s">
        <v>40</v>
      </c>
      <c r="F27" s="12" t="s">
        <v>41</v>
      </c>
      <c r="G27" s="13"/>
      <c r="H27" s="13"/>
      <c r="I27" s="13">
        <v>1</v>
      </c>
      <c r="J27" s="13">
        <v>1</v>
      </c>
      <c r="K27" s="4" t="s">
        <v>91</v>
      </c>
    </row>
    <row r="28" spans="2:11" ht="18" customHeight="1" x14ac:dyDescent="0.15">
      <c r="B28" s="4" t="s">
        <v>77</v>
      </c>
      <c r="C28" s="14" t="s">
        <v>69</v>
      </c>
      <c r="D28" s="14" t="s">
        <v>70</v>
      </c>
      <c r="E28" s="12" t="s">
        <v>96</v>
      </c>
      <c r="F28" s="12" t="s">
        <v>57</v>
      </c>
      <c r="G28" s="13"/>
      <c r="H28" s="13">
        <v>1</v>
      </c>
      <c r="I28" s="13"/>
      <c r="J28" s="13"/>
      <c r="K28" s="4" t="s">
        <v>93</v>
      </c>
    </row>
  </sheetData>
  <autoFilter ref="B2:K28">
    <sortState ref="B3:K34">
      <sortCondition ref="B2:B34"/>
    </sortState>
  </autoFilter>
  <phoneticPr fontId="2"/>
  <hyperlinks>
    <hyperlink ref="E14" r:id="rId1"/>
    <hyperlink ref="E28" r:id="rId2"/>
    <hyperlink ref="E10" r:id="rId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チーム編成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堅木聖也</dc:creator>
  <cp:lastModifiedBy>Microsoft Office User</cp:lastModifiedBy>
  <dcterms:created xsi:type="dcterms:W3CDTF">2018-04-10T08:44:30Z</dcterms:created>
  <dcterms:modified xsi:type="dcterms:W3CDTF">2018-04-18T11:14:10Z</dcterms:modified>
</cp:coreProperties>
</file>