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00245C7-C472-4053-BD09-CB35C86B32F1}" xr6:coauthVersionLast="47" xr6:coauthVersionMax="47" xr10:uidLastSave="{00000000-0000-0000-0000-000000000000}"/>
  <bookViews>
    <workbookView xWindow="45" yWindow="15" windowWidth="19125" windowHeight="10035" xr2:uid="{F1B80D8D-E701-440E-ADA3-E6342A99FE9E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1" l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D3" i="1"/>
  <c r="E3" i="1"/>
  <c r="F3" i="1"/>
  <c r="D4" i="1"/>
  <c r="E4" i="1"/>
  <c r="F4" i="1"/>
  <c r="D5" i="1"/>
  <c r="E5" i="1"/>
  <c r="F5" i="1"/>
  <c r="D6" i="1"/>
  <c r="E6" i="1"/>
  <c r="F6" i="1"/>
  <c r="D7" i="1"/>
  <c r="E7" i="1"/>
  <c r="F7" i="1"/>
  <c r="D8" i="1"/>
  <c r="E8" i="1"/>
  <c r="F8" i="1"/>
  <c r="D9" i="1"/>
  <c r="E9" i="1"/>
  <c r="F9" i="1"/>
  <c r="D10" i="1"/>
  <c r="E10" i="1"/>
  <c r="F10" i="1"/>
  <c r="D11" i="1"/>
  <c r="E11" i="1"/>
  <c r="F11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F2" i="1"/>
  <c r="E2" i="1"/>
  <c r="D2" i="1"/>
  <c r="C2" i="1" l="1"/>
</calcChain>
</file>

<file path=xl/sharedStrings.xml><?xml version="1.0" encoding="utf-8"?>
<sst xmlns="http://schemas.openxmlformats.org/spreadsheetml/2006/main" count="790" uniqueCount="292">
  <si>
    <t>wa</t>
  </si>
  <si>
    <t>nama</t>
  </si>
  <si>
    <t>pesan</t>
  </si>
  <si>
    <t>a</t>
  </si>
  <si>
    <t>b</t>
  </si>
  <si>
    <t>c</t>
  </si>
  <si>
    <t>d</t>
  </si>
  <si>
    <t>e</t>
  </si>
  <si>
    <t>Risma Maulidia</t>
  </si>
  <si>
    <t>Ghea Ananda Putri</t>
  </si>
  <si>
    <t>https://wa.me/+62085822172445</t>
  </si>
  <si>
    <t>https://wa.me/+62083151134374</t>
  </si>
  <si>
    <t>Timestamp</t>
  </si>
  <si>
    <t>Nama Lengkap</t>
  </si>
  <si>
    <t>Nomor Whatsapp</t>
  </si>
  <si>
    <t>Email</t>
  </si>
  <si>
    <t>Jenis Kelamin</t>
  </si>
  <si>
    <t>Apakah Anda mahasiswa yang akan mengikuti tes EPT/ECT?</t>
  </si>
  <si>
    <t>Pilih Tes</t>
  </si>
  <si>
    <t>Pilih Kampus</t>
  </si>
  <si>
    <t>Tempat Lahir</t>
  </si>
  <si>
    <t>Tanggal Lahir</t>
  </si>
  <si>
    <t>NIM</t>
  </si>
  <si>
    <t>Pilih Prodi</t>
  </si>
  <si>
    <t>Semester</t>
  </si>
  <si>
    <t>Kelas</t>
  </si>
  <si>
    <t>Pilih Layanan</t>
  </si>
  <si>
    <t>Pilih tanggal yang mendekati berdasarkan informasi atau preferensi pribadi.</t>
  </si>
  <si>
    <t>Upload berkas</t>
  </si>
  <si>
    <t>Catatan</t>
  </si>
  <si>
    <t>IPK Terakhir</t>
  </si>
  <si>
    <t>Chat WA</t>
  </si>
  <si>
    <t>Silvester Sebastian Gerana</t>
  </si>
  <si>
    <t>silvestersebastiangerana@gmail.com</t>
  </si>
  <si>
    <t>Laki-laki</t>
  </si>
  <si>
    <t>Ya</t>
  </si>
  <si>
    <t>ECT</t>
  </si>
  <si>
    <t>Polnep</t>
  </si>
  <si>
    <t>Putussibau</t>
  </si>
  <si>
    <t>D3 Teknik Informatika</t>
  </si>
  <si>
    <t>B</t>
  </si>
  <si>
    <t>3.72</t>
  </si>
  <si>
    <t>https://wa.me/+62082250426631</t>
  </si>
  <si>
    <t>Aprianto</t>
  </si>
  <si>
    <t>apriannps@gmail.com</t>
  </si>
  <si>
    <t>Seputau II</t>
  </si>
  <si>
    <t>D4 Administrasi Bisnis Otomotif</t>
  </si>
  <si>
    <t>3.21</t>
  </si>
  <si>
    <t>https://wa.me/+62081545484660</t>
  </si>
  <si>
    <t>Muhammad Ahsin Zamzami</t>
  </si>
  <si>
    <t>ahsinzam@gmail.com</t>
  </si>
  <si>
    <t>Pontianak</t>
  </si>
  <si>
    <t>D4 Teknik Perencanaan Perumahan dan Pemukiman</t>
  </si>
  <si>
    <t>3.47</t>
  </si>
  <si>
    <t>https://wa.me/+62081649033860</t>
  </si>
  <si>
    <t>Gusti Hamzah Juliansyah</t>
  </si>
  <si>
    <t>gustihamzahjuliansyah@gmail.com</t>
  </si>
  <si>
    <t>D4 Arsitek Bangunan Gedung</t>
  </si>
  <si>
    <t>A</t>
  </si>
  <si>
    <t>3.7</t>
  </si>
  <si>
    <t>https://wa.me/+620895630144865</t>
  </si>
  <si>
    <t>Awang Praja Anugerah</t>
  </si>
  <si>
    <t>awangpa9@gmail.com</t>
  </si>
  <si>
    <t>3.85</t>
  </si>
  <si>
    <t>https://wa.me/+62083159154476</t>
  </si>
  <si>
    <t>Raffaello Juan Utama</t>
  </si>
  <si>
    <t>25raffaellojuan@gmail.com</t>
  </si>
  <si>
    <t>D4 Administrasi Negara</t>
  </si>
  <si>
    <t>F</t>
  </si>
  <si>
    <t>3.93</t>
  </si>
  <si>
    <t>https://wa.me/+62082253724648</t>
  </si>
  <si>
    <t>Ibnu Ilham</t>
  </si>
  <si>
    <t>ibnuilham720@gmail.com</t>
  </si>
  <si>
    <t>3.79</t>
  </si>
  <si>
    <t>https://wa.me/+62081258820363</t>
  </si>
  <si>
    <t>Jihan Nur Haliza</t>
  </si>
  <si>
    <t>nrhlza.jihan@gmail.com</t>
  </si>
  <si>
    <t>Perempuan</t>
  </si>
  <si>
    <t>D4 Akuntansi Sektor Publik</t>
  </si>
  <si>
    <t>3.95</t>
  </si>
  <si>
    <t>https://wa.me/+62087810464729</t>
  </si>
  <si>
    <t>Afriliansah</t>
  </si>
  <si>
    <t>afriliansah6969@gmail.com</t>
  </si>
  <si>
    <t>D</t>
  </si>
  <si>
    <t>3.32</t>
  </si>
  <si>
    <t>https://wa.me/+62081522721022</t>
  </si>
  <si>
    <t>Vendy Paulus Pratama</t>
  </si>
  <si>
    <t>vendypaulus@gmail.com</t>
  </si>
  <si>
    <t>Sintang</t>
  </si>
  <si>
    <t>3.83</t>
  </si>
  <si>
    <t>https://wa.me/+62085787416590</t>
  </si>
  <si>
    <t>Selvi Febriyanti</t>
  </si>
  <si>
    <t>selvifeb1424@gmail.com</t>
  </si>
  <si>
    <t>3.45</t>
  </si>
  <si>
    <t>https://wa.me/+6208989915100</t>
  </si>
  <si>
    <t>Yahya wirayuda</t>
  </si>
  <si>
    <t>Yahyawirayuda777@gmail.com</t>
  </si>
  <si>
    <t>Rasau jaya</t>
  </si>
  <si>
    <t>3.33</t>
  </si>
  <si>
    <t>https://wa.me/+62085654881600</t>
  </si>
  <si>
    <t>Belva Mieko Suparwanto</t>
  </si>
  <si>
    <t>belvamieko2004@gmail.com</t>
  </si>
  <si>
    <t>Jakarta</t>
  </si>
  <si>
    <t>https://wa.me/+62081253803939</t>
  </si>
  <si>
    <t>Dea rahmadani</t>
  </si>
  <si>
    <t>Dea.rahmadani24@gmail.com</t>
  </si>
  <si>
    <t>3.3</t>
  </si>
  <si>
    <t>https://wa.me/+62089616189497</t>
  </si>
  <si>
    <t>Anas Miftahul Khair</t>
  </si>
  <si>
    <t>anasgendir@gmail.com</t>
  </si>
  <si>
    <t>D4 Manajemen Perkebunan</t>
  </si>
  <si>
    <t>3.63</t>
  </si>
  <si>
    <t>https://wa.me/+620895412903131</t>
  </si>
  <si>
    <t>Ignatius Ivo Fernando</t>
  </si>
  <si>
    <t>fernandoignatiusivo@gmail.com</t>
  </si>
  <si>
    <t>E</t>
  </si>
  <si>
    <t>https://wa.me/+62089504881496</t>
  </si>
  <si>
    <t>Cristandi virgie kusnadi</t>
  </si>
  <si>
    <t>cristandi@gmail.com</t>
  </si>
  <si>
    <t>EPT</t>
  </si>
  <si>
    <t>Serukam</t>
  </si>
  <si>
    <t>3.44</t>
  </si>
  <si>
    <t>https://wa.me/+62081253960413</t>
  </si>
  <si>
    <t>Erick Erdiansyah</t>
  </si>
  <si>
    <t>erdiansyah290@gmail.com</t>
  </si>
  <si>
    <t>Ciamis</t>
  </si>
  <si>
    <t>3.77</t>
  </si>
  <si>
    <t>https://wa.me/+62085386696463</t>
  </si>
  <si>
    <t>Muhammad Hengki Candra Wijaya</t>
  </si>
  <si>
    <t>hengkiisweblight@gmail.com</t>
  </si>
  <si>
    <t>3.51</t>
  </si>
  <si>
    <t>https://wa.me/+62083151008083</t>
  </si>
  <si>
    <t>Nurulita Anisah</t>
  </si>
  <si>
    <t>nurulitaanisah@gmail.com</t>
  </si>
  <si>
    <t>D3 Akuntansi</t>
  </si>
  <si>
    <t>3.88</t>
  </si>
  <si>
    <t>https://wa.me/+62081549545306</t>
  </si>
  <si>
    <t>Muhammad Rizky Syarif</t>
  </si>
  <si>
    <t>muhammadrizkysyarif26@gmail.com</t>
  </si>
  <si>
    <t>https://wa.me/+6208977768618</t>
  </si>
  <si>
    <t>Najwa Dwi Nabila</t>
  </si>
  <si>
    <t>najwadwinabila@gmail.com</t>
  </si>
  <si>
    <t>Sungai Rengas</t>
  </si>
  <si>
    <t>D4 Teknik Mesin</t>
  </si>
  <si>
    <t>3.65</t>
  </si>
  <si>
    <t>https://wa.me/+62089636713817</t>
  </si>
  <si>
    <t>Ersyifa Putri Nursakinah Makmur</t>
  </si>
  <si>
    <t>ersyifa1109@gmail.com</t>
  </si>
  <si>
    <t>D3 Arsitektur</t>
  </si>
  <si>
    <t>3.16</t>
  </si>
  <si>
    <t>https://wa.me/+62082253217878</t>
  </si>
  <si>
    <t>Muhammad Adira Zaidan Putra Pratama</t>
  </si>
  <si>
    <t>adira.zaidan14022@gmail.com</t>
  </si>
  <si>
    <t>https://wa.me/+62083897185309</t>
  </si>
  <si>
    <t>Winola</t>
  </si>
  <si>
    <t>winola448@gmail.com</t>
  </si>
  <si>
    <t>3.64</t>
  </si>
  <si>
    <t>https://wa.me/+62083151136846</t>
  </si>
  <si>
    <t>Dika Muzalifah</t>
  </si>
  <si>
    <t>dikanurmusdhalifah@gmail.com</t>
  </si>
  <si>
    <t>https://wa.me/+62085822934536</t>
  </si>
  <si>
    <t>Aini Jelita Puspa Ningrum</t>
  </si>
  <si>
    <t>ainijelitapuspaningrum@gmail.com</t>
  </si>
  <si>
    <t>3.91</t>
  </si>
  <si>
    <t>https://wa.me/+62087883175080</t>
  </si>
  <si>
    <t>Muhammad Syariefudin</t>
  </si>
  <si>
    <t>ghurobah12@gmail.com</t>
  </si>
  <si>
    <t>Sanggau</t>
  </si>
  <si>
    <t>D4 Pengolahan Hasil Pertanian Terpadu</t>
  </si>
  <si>
    <t>C</t>
  </si>
  <si>
    <t>3.78</t>
  </si>
  <si>
    <t>https://wa.me/+62089637126501</t>
  </si>
  <si>
    <t>Septian Adrianto</t>
  </si>
  <si>
    <t>septianprogaming@gmail.com</t>
  </si>
  <si>
    <t>https://wa.me/+6208994672138</t>
  </si>
  <si>
    <t>WILLY NOFRIZA PUTRA</t>
  </si>
  <si>
    <t>Willynovrizaputra@gmail.com</t>
  </si>
  <si>
    <t>https://wa.me/+62089516270232</t>
  </si>
  <si>
    <t>Nurulaini Salsabilla</t>
  </si>
  <si>
    <t>billaslsa57@gmail.com</t>
  </si>
  <si>
    <t>D3 Administrasi Bisnis</t>
  </si>
  <si>
    <t>3.12</t>
  </si>
  <si>
    <t>https://wa.me/+62089514838772</t>
  </si>
  <si>
    <t>Rizky Puspita Sari</t>
  </si>
  <si>
    <t>rizkypuspita490@gmail.com</t>
  </si>
  <si>
    <t>3.82</t>
  </si>
  <si>
    <t>https://wa.me/+620895337713031</t>
  </si>
  <si>
    <t>Radisa Pradiptya</t>
  </si>
  <si>
    <t>radisa2004@gmail.com</t>
  </si>
  <si>
    <t>https://wa.me/+620895366481023</t>
  </si>
  <si>
    <t>Risma Azzahra</t>
  </si>
  <si>
    <t>azzahrarisma934@gmail.com</t>
  </si>
  <si>
    <t>D3 Teknik Sipil</t>
  </si>
  <si>
    <t>3.29</t>
  </si>
  <si>
    <t>https://wa.me/+62082158691174</t>
  </si>
  <si>
    <t>SHAYLA ATHALIA TALITHA</t>
  </si>
  <si>
    <t>shaylatalitha@gmail.com</t>
  </si>
  <si>
    <t>Singkawang</t>
  </si>
  <si>
    <t>3.34</t>
  </si>
  <si>
    <t>https://wa.me/+620895382980308</t>
  </si>
  <si>
    <t>MUHAMMAD BAYU SUBIANTORO</t>
  </si>
  <si>
    <t>bayusubiantoro10@gmail.com</t>
  </si>
  <si>
    <t>Rasau Jaya</t>
  </si>
  <si>
    <t>3.36</t>
  </si>
  <si>
    <t>https://wa.me/+62089670183664</t>
  </si>
  <si>
    <t>Rendy Sheva Febrian</t>
  </si>
  <si>
    <t>crendysheva@gmail.com</t>
  </si>
  <si>
    <t>https://wa.me/+62089520364513</t>
  </si>
  <si>
    <t>DEWI SRI REZEKI</t>
  </si>
  <si>
    <t>dewisrirezeki254@gmail.com</t>
  </si>
  <si>
    <t>Mempawah</t>
  </si>
  <si>
    <t>https://wa.me/+62083141887767</t>
  </si>
  <si>
    <t>MUHAMMAD KHAIRUR RIDHO</t>
  </si>
  <si>
    <t>khairurridhoelegant2511@gmail.com</t>
  </si>
  <si>
    <t>https://wa.me/+62083834743585</t>
  </si>
  <si>
    <t>Alamul Huda</t>
  </si>
  <si>
    <t>alamulhudaa201@gmail.com</t>
  </si>
  <si>
    <t>3.56</t>
  </si>
  <si>
    <t>https://wa.me/+62081916283787</t>
  </si>
  <si>
    <t>I Kadek Harda Widiyasa</t>
  </si>
  <si>
    <t>kadekharda10@gmail</t>
  </si>
  <si>
    <t>D3 Teknik Mesin</t>
  </si>
  <si>
    <t>3.18</t>
  </si>
  <si>
    <t>https://wa.me/+62082157776797</t>
  </si>
  <si>
    <t>Yos Christmas</t>
  </si>
  <si>
    <t>christmasyos39@gmail.com</t>
  </si>
  <si>
    <t>Semarang</t>
  </si>
  <si>
    <t>3.28</t>
  </si>
  <si>
    <t>https://wa.me/+620895611514111</t>
  </si>
  <si>
    <t>Siska Putri Wulandari</t>
  </si>
  <si>
    <t>siskaputriwulandari87@gmail.com</t>
  </si>
  <si>
    <t>3.1</t>
  </si>
  <si>
    <t>https://wa.me/+62081545567178</t>
  </si>
  <si>
    <t>Dwi Andika</t>
  </si>
  <si>
    <t>dikadwiandika66@gmail.com</t>
  </si>
  <si>
    <t>2.9</t>
  </si>
  <si>
    <t>https://wa.me/+62081396459274</t>
  </si>
  <si>
    <t>Muhammad Ihza Ramadhan</t>
  </si>
  <si>
    <t>ramadhanihza7@gmail.com</t>
  </si>
  <si>
    <t>3.53</t>
  </si>
  <si>
    <t>https://wa.me/+62085753877312</t>
  </si>
  <si>
    <t>Mohammad Kholil Mustajab</t>
  </si>
  <si>
    <t>gazztper@gmail.com</t>
  </si>
  <si>
    <t>Jepara</t>
  </si>
  <si>
    <t>2.38</t>
  </si>
  <si>
    <t>https://wa.me/+620895620139244</t>
  </si>
  <si>
    <t>Sindy</t>
  </si>
  <si>
    <t>sindyharanti@gmail.com</t>
  </si>
  <si>
    <t>Sambas</t>
  </si>
  <si>
    <t>https://wa.me/+62085705618884</t>
  </si>
  <si>
    <t>IRFAN AFIF</t>
  </si>
  <si>
    <t>akunjokowi99@gmail.com</t>
  </si>
  <si>
    <t>https://wa.me/+620895331910457</t>
  </si>
  <si>
    <t>Hadi Ramadhani Noor</t>
  </si>
  <si>
    <t>hadiramadhani660@gmail.com</t>
  </si>
  <si>
    <t>Balikpapan</t>
  </si>
  <si>
    <t>3.39</t>
  </si>
  <si>
    <t>https://wa.me/+620895341840989</t>
  </si>
  <si>
    <t>Nabil Allaam Zaky</t>
  </si>
  <si>
    <t>nabilallamzaky@gmail.com</t>
  </si>
  <si>
    <t>https://wa.me/+62083122055581</t>
  </si>
  <si>
    <t>maulidiarisma45@gmail.com</t>
  </si>
  <si>
    <t>3.59</t>
  </si>
  <si>
    <t>Anandaghea789@gmail.com</t>
  </si>
  <si>
    <t>3.71</t>
  </si>
  <si>
    <t>Sofia Dwi Rantau</t>
  </si>
  <si>
    <t>sofiaaadwiii@gmail.com</t>
  </si>
  <si>
    <t>bandar lampung</t>
  </si>
  <si>
    <t>https://wa.me/+62083834743113</t>
  </si>
  <si>
    <t>Theofil Valiant</t>
  </si>
  <si>
    <t>theofilvaliant5@gmail.com</t>
  </si>
  <si>
    <t>https://wa.me/+62087798093092</t>
  </si>
  <si>
    <t>Jiwa Syahbandi</t>
  </si>
  <si>
    <t>jiwasyahbandibky111003@gmail.com</t>
  </si>
  <si>
    <t>Bengkayang</t>
  </si>
  <si>
    <t>D3 Teknologi Pengolahan Hasil Perikanan</t>
  </si>
  <si>
    <t>https://wa.me/+62085787554760</t>
  </si>
  <si>
    <t>Nama Peserta</t>
  </si>
  <si>
    <t>L1</t>
  </si>
  <si>
    <t>G1</t>
  </si>
  <si>
    <t>L2</t>
  </si>
  <si>
    <t>G2</t>
  </si>
  <si>
    <t>Total Skor</t>
  </si>
  <si>
    <t>Cristandi Virgie Kusnadi</t>
  </si>
  <si>
    <t>Dea Rahmadani</t>
  </si>
  <si>
    <t>Dewi Sri Rezeki</t>
  </si>
  <si>
    <t>Muhammad Bayu Subiantoro</t>
  </si>
  <si>
    <t>Muhammad Khairur Ridho</t>
  </si>
  <si>
    <t>Shayla Athalia Talitha</t>
  </si>
  <si>
    <t>Willy Nofriza Putra</t>
  </si>
  <si>
    <t>Yahya Wirayuda</t>
  </si>
  <si>
    <t>Irfan Afif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</si>
</sst>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4" fontId="0" fillId="0" borderId="0" xfId="0" applyNumberFormat="1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/>
    <xf numFmtId="0" fontId="1" fillId="0" borderId="2" xfId="1" applyFont="1" applyFill="1" applyBorder="1" applyAlignment="1">
      <alignment horizontal="right"/>
    </xf>
  </cellXfs>
  <cellStyles count="2">
    <cellStyle name="Normal" xfId="0" builtinId="0"/>
    <cellStyle name="Normal_Sheet3" xfId="1" xr:uid="{7568D89C-EEF9-4A6E-ABC8-2FE57C4B7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BEEC-2BDC-4CC7-AB04-4370207F50A1}">
  <dimension ref="A1:H51"/>
  <sheetViews>
    <sheetView tabSelected="1" workbookViewId="0">
      <selection activeCell="C13" sqref="C13"/>
    </sheetView>
  </sheetViews>
  <sheetFormatPr defaultRowHeight="15" x14ac:dyDescent="0.25"/>
  <cols>
    <col min="1" max="1" width="36.7109375" bestFit="1" customWidth="1"/>
    <col min="2" max="2" width="31.42578125" bestFit="1" customWidth="1"/>
    <col min="3" max="3" width="123.7109375" customWidth="1"/>
  </cols>
  <sheetData>
    <row r="1" spans="1:8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32</v>
      </c>
      <c r="B2" t="s">
        <v>42</v>
      </c>
      <c r="C2" s="1" t="str">
        <f>CONCATENATE("ECT Score Result - atas nama: ", A2," | Jumlah betul Listening: ",D2, " | Jumlah betul Reading : ",E2," | Score : ",F2)</f>
        <v>ECT Score Result - atas nama: Silvester Sebastian Gerana | Jumlah betul Listening: 61 | Jumlah betul Reading : 53 | Score : 550</v>
      </c>
      <c r="D2">
        <f>VLOOKUP(A2,Sheet3!$A$2:$F$56,2,FALSE)</f>
        <v>61</v>
      </c>
      <c r="E2">
        <f>VLOOKUP(A2,Sheet3!$A$2:$F$56,3,FALSE)</f>
        <v>53</v>
      </c>
      <c r="F2">
        <f>VLOOKUP(A2,Sheet3!$A$2:$F$56,6,FALSE)</f>
        <v>550</v>
      </c>
    </row>
    <row r="3" spans="1:8" x14ac:dyDescent="0.25">
      <c r="A3" t="s">
        <v>43</v>
      </c>
      <c r="B3" t="s">
        <v>48</v>
      </c>
      <c r="C3" s="1" t="str">
        <f t="shared" ref="C3:C51" si="0">CONCATENATE("ECT Score Result - atas nama: ", A3," | Jumlah betul Listening: ",D3, " | Jumlah betul Reading : ",E3," | Score : ",F3)</f>
        <v>ECT Score Result - atas nama: Aprianto | Jumlah betul Listening: 37 | Jumlah betul Reading : 33 | Score : 280</v>
      </c>
      <c r="D3">
        <f>VLOOKUP(A3,Sheet3!$A$2:$F$56,2,FALSE)</f>
        <v>37</v>
      </c>
      <c r="E3">
        <f>VLOOKUP(A3,Sheet3!$A$2:$F$56,3,FALSE)</f>
        <v>33</v>
      </c>
      <c r="F3">
        <f>VLOOKUP(A3,Sheet3!$A$2:$F$56,6,FALSE)</f>
        <v>280</v>
      </c>
    </row>
    <row r="4" spans="1:8" x14ac:dyDescent="0.25">
      <c r="A4" t="s">
        <v>49</v>
      </c>
      <c r="B4" t="s">
        <v>54</v>
      </c>
      <c r="C4" s="1" t="str">
        <f t="shared" si="0"/>
        <v>ECT Score Result - atas nama: Muhammad Ahsin Zamzami | Jumlah betul Listening: 51 | Jumlah betul Reading : 57 | Score : 510</v>
      </c>
      <c r="D4">
        <f>VLOOKUP(A4,Sheet3!$A$2:$F$56,2,FALSE)</f>
        <v>51</v>
      </c>
      <c r="E4">
        <f>VLOOKUP(A4,Sheet3!$A$2:$F$56,3,FALSE)</f>
        <v>57</v>
      </c>
      <c r="F4">
        <f>VLOOKUP(A4,Sheet3!$A$2:$F$56,6,FALSE)</f>
        <v>510</v>
      </c>
    </row>
    <row r="5" spans="1:8" x14ac:dyDescent="0.25">
      <c r="A5" t="s">
        <v>55</v>
      </c>
      <c r="B5" t="s">
        <v>60</v>
      </c>
      <c r="C5" s="1" t="str">
        <f t="shared" si="0"/>
        <v>ECT Score Result - atas nama: Gusti Hamzah Juliansyah | Jumlah betul Listening: 68 | Jumlah betul Reading : 42 | Score : 530</v>
      </c>
      <c r="D5">
        <f>VLOOKUP(A5,Sheet3!$A$2:$F$56,2,FALSE)</f>
        <v>68</v>
      </c>
      <c r="E5">
        <f>VLOOKUP(A5,Sheet3!$A$2:$F$56,3,FALSE)</f>
        <v>42</v>
      </c>
      <c r="F5">
        <f>VLOOKUP(A5,Sheet3!$A$2:$F$56,6,FALSE)</f>
        <v>530</v>
      </c>
    </row>
    <row r="6" spans="1:8" x14ac:dyDescent="0.25">
      <c r="A6" t="s">
        <v>61</v>
      </c>
      <c r="B6" t="s">
        <v>64</v>
      </c>
      <c r="C6" s="1" t="str">
        <f t="shared" si="0"/>
        <v>ECT Score Result - atas nama: Awang Praja Anugerah | Jumlah betul Listening: 78 | Jumlah betul Reading : 52 | Score : 650</v>
      </c>
      <c r="D6">
        <f>VLOOKUP(A6,Sheet3!$A$2:$F$56,2,FALSE)</f>
        <v>78</v>
      </c>
      <c r="E6">
        <f>VLOOKUP(A6,Sheet3!$A$2:$F$56,3,FALSE)</f>
        <v>52</v>
      </c>
      <c r="F6">
        <f>VLOOKUP(A6,Sheet3!$A$2:$F$56,6,FALSE)</f>
        <v>650</v>
      </c>
    </row>
    <row r="7" spans="1:8" x14ac:dyDescent="0.25">
      <c r="A7" t="s">
        <v>65</v>
      </c>
      <c r="B7" t="s">
        <v>70</v>
      </c>
      <c r="C7" s="1" t="str">
        <f t="shared" si="0"/>
        <v>ECT Score Result - atas nama: Raffaello Juan Utama | Jumlah betul Listening: 59 | Jumlah betul Reading : 44 | Score : 485</v>
      </c>
      <c r="D7">
        <f>VLOOKUP(A7,Sheet3!$A$2:$F$56,2,FALSE)</f>
        <v>59</v>
      </c>
      <c r="E7">
        <f>VLOOKUP(A7,Sheet3!$A$2:$F$56,3,FALSE)</f>
        <v>44</v>
      </c>
      <c r="F7">
        <f>VLOOKUP(A7,Sheet3!$A$2:$F$56,6,FALSE)</f>
        <v>485</v>
      </c>
    </row>
    <row r="8" spans="1:8" x14ac:dyDescent="0.25">
      <c r="A8" t="s">
        <v>71</v>
      </c>
      <c r="B8" t="s">
        <v>74</v>
      </c>
      <c r="C8" s="1" t="str">
        <f t="shared" si="0"/>
        <v>ECT Score Result - atas nama: Ibnu Ilham | Jumlah betul Listening: 72 | Jumlah betul Reading : 83 | Score : 800</v>
      </c>
      <c r="D8">
        <f>VLOOKUP(A8,Sheet3!$A$2:$F$56,2,FALSE)</f>
        <v>72</v>
      </c>
      <c r="E8">
        <f>VLOOKUP(A8,Sheet3!$A$2:$F$56,3,FALSE)</f>
        <v>83</v>
      </c>
      <c r="F8">
        <f>VLOOKUP(A8,Sheet3!$A$2:$F$56,6,FALSE)</f>
        <v>800</v>
      </c>
    </row>
    <row r="9" spans="1:8" x14ac:dyDescent="0.25">
      <c r="A9" t="s">
        <v>75</v>
      </c>
      <c r="B9" t="s">
        <v>80</v>
      </c>
      <c r="C9" s="1" t="str">
        <f t="shared" si="0"/>
        <v>ECT Score Result - atas nama: Jihan Nur Haliza | Jumlah betul Listening: 51 | Jumlah betul Reading : 43 | Score : 425</v>
      </c>
      <c r="D9">
        <f>VLOOKUP(A9,Sheet3!$A$2:$F$56,2,FALSE)</f>
        <v>51</v>
      </c>
      <c r="E9">
        <f>VLOOKUP(A9,Sheet3!$A$2:$F$56,3,FALSE)</f>
        <v>43</v>
      </c>
      <c r="F9">
        <f>VLOOKUP(A9,Sheet3!$A$2:$F$56,6,FALSE)</f>
        <v>425</v>
      </c>
    </row>
    <row r="10" spans="1:8" x14ac:dyDescent="0.25">
      <c r="A10" t="s">
        <v>81</v>
      </c>
      <c r="B10" t="s">
        <v>85</v>
      </c>
      <c r="C10" s="1" t="str">
        <f t="shared" si="0"/>
        <v>ECT Score Result - atas nama: Afriliansah | Jumlah betul Listening: 36 | Jumlah betul Reading : 27 | Score : 235</v>
      </c>
      <c r="D10">
        <f>VLOOKUP(A10,Sheet3!$A$2:$F$56,2,FALSE)</f>
        <v>36</v>
      </c>
      <c r="E10">
        <f>VLOOKUP(A10,Sheet3!$A$2:$F$56,3,FALSE)</f>
        <v>27</v>
      </c>
      <c r="F10">
        <f>VLOOKUP(A10,Sheet3!$A$2:$F$56,6,FALSE)</f>
        <v>235</v>
      </c>
    </row>
    <row r="11" spans="1:8" x14ac:dyDescent="0.25">
      <c r="A11" t="s">
        <v>86</v>
      </c>
      <c r="B11" t="s">
        <v>90</v>
      </c>
      <c r="C11" s="1" t="str">
        <f t="shared" si="0"/>
        <v>ECT Score Result - atas nama: Vendy Paulus Pratama | Jumlah betul Listening: 66 | Jumlah betul Reading : 58 | Score : 610</v>
      </c>
      <c r="D11">
        <f>VLOOKUP(A11,Sheet3!$A$2:$F$56,2,FALSE)</f>
        <v>66</v>
      </c>
      <c r="E11">
        <f>VLOOKUP(A11,Sheet3!$A$2:$F$56,3,FALSE)</f>
        <v>58</v>
      </c>
      <c r="F11">
        <f>VLOOKUP(A11,Sheet3!$A$2:$F$56,6,FALSE)</f>
        <v>610</v>
      </c>
    </row>
    <row r="12" spans="1:8" x14ac:dyDescent="0.25">
      <c r="A12" t="s">
        <v>91</v>
      </c>
      <c r="B12" t="s">
        <v>94</v>
      </c>
      <c r="C12" s="1" t="str">
        <f t="shared" si="0"/>
        <v>ECT Score Result - atas nama: Selvi Febriyanti | Jumlah betul Listening: 67 | Jumlah betul Reading : 70 | Score : 695</v>
      </c>
      <c r="D12">
        <f>VLOOKUP(A12,Sheet3!$A$2:$F$56,2,FALSE)</f>
        <v>67</v>
      </c>
      <c r="E12">
        <f>VLOOKUP(A12,Sheet3!$A$2:$F$56,3,FALSE)</f>
        <v>70</v>
      </c>
      <c r="F12">
        <f>VLOOKUP(A12,Sheet3!$A$2:$F$56,6,FALSE)</f>
        <v>695</v>
      </c>
    </row>
    <row r="13" spans="1:8" x14ac:dyDescent="0.25">
      <c r="A13" t="s">
        <v>100</v>
      </c>
      <c r="B13" t="s">
        <v>103</v>
      </c>
      <c r="C13" s="1" t="str">
        <f t="shared" si="0"/>
        <v>ECT Score Result - atas nama: Belva Mieko Suparwanto | Jumlah betul Listening: 87 | Jumlah betul Reading : 95 | Score : 965</v>
      </c>
      <c r="D13">
        <f>VLOOKUP(A13,Sheet3!$A$2:$F$56,2,FALSE)</f>
        <v>87</v>
      </c>
      <c r="E13">
        <f>VLOOKUP(A13,Sheet3!$A$2:$F$56,3,FALSE)</f>
        <v>95</v>
      </c>
      <c r="F13">
        <f>VLOOKUP(A13,Sheet3!$A$2:$F$56,6,FALSE)</f>
        <v>965</v>
      </c>
    </row>
    <row r="14" spans="1:8" x14ac:dyDescent="0.25">
      <c r="A14" t="s">
        <v>104</v>
      </c>
      <c r="B14" t="s">
        <v>107</v>
      </c>
      <c r="C14" s="1" t="str">
        <f t="shared" si="0"/>
        <v>ECT Score Result - atas nama: Dea rahmadani | Jumlah betul Listening: 52 | Jumlah betul Reading : 59 | Score : 525</v>
      </c>
      <c r="D14">
        <f>VLOOKUP(A14,Sheet3!$A$2:$F$56,2,FALSE)</f>
        <v>52</v>
      </c>
      <c r="E14">
        <f>VLOOKUP(A14,Sheet3!$A$2:$F$56,3,FALSE)</f>
        <v>59</v>
      </c>
      <c r="F14">
        <f>VLOOKUP(A14,Sheet3!$A$2:$F$56,6,FALSE)</f>
        <v>525</v>
      </c>
    </row>
    <row r="15" spans="1:8" x14ac:dyDescent="0.25">
      <c r="A15" t="s">
        <v>113</v>
      </c>
      <c r="B15" t="s">
        <v>116</v>
      </c>
      <c r="C15" s="1" t="str">
        <f t="shared" si="0"/>
        <v>ECT Score Result - atas nama: Ignatius Ivo Fernando | Jumlah betul Listening: 75 | Jumlah betul Reading : 75 | Score : 770</v>
      </c>
      <c r="D15">
        <f>VLOOKUP(A15,Sheet3!$A$2:$F$56,2,FALSE)</f>
        <v>75</v>
      </c>
      <c r="E15">
        <f>VLOOKUP(A15,Sheet3!$A$2:$F$56,3,FALSE)</f>
        <v>75</v>
      </c>
      <c r="F15">
        <f>VLOOKUP(A15,Sheet3!$A$2:$F$56,6,FALSE)</f>
        <v>770</v>
      </c>
    </row>
    <row r="16" spans="1:8" x14ac:dyDescent="0.25">
      <c r="A16" t="s">
        <v>117</v>
      </c>
      <c r="B16" t="s">
        <v>122</v>
      </c>
      <c r="C16" s="1" t="str">
        <f t="shared" si="0"/>
        <v>ECT Score Result - atas nama: Cristandi virgie kusnadi | Jumlah betul Listening: 32 | Jumlah betul Reading : 31 | Score : 235</v>
      </c>
      <c r="D16">
        <f>VLOOKUP(A16,Sheet3!$A$2:$F$56,2,FALSE)</f>
        <v>32</v>
      </c>
      <c r="E16">
        <f>VLOOKUP(A16,Sheet3!$A$2:$F$56,3,FALSE)</f>
        <v>31</v>
      </c>
      <c r="F16">
        <f>VLOOKUP(A16,Sheet3!$A$2:$F$56,6,FALSE)</f>
        <v>235</v>
      </c>
    </row>
    <row r="17" spans="1:6" x14ac:dyDescent="0.25">
      <c r="A17" t="s">
        <v>123</v>
      </c>
      <c r="B17" t="s">
        <v>127</v>
      </c>
      <c r="C17" s="1" t="str">
        <f t="shared" si="0"/>
        <v>ECT Score Result - atas nama: Erick Erdiansyah | Jumlah betul Listening: 85 | Jumlah betul Reading : 84 | Score : 885</v>
      </c>
      <c r="D17">
        <f>VLOOKUP(A17,Sheet3!$A$2:$F$56,2,FALSE)</f>
        <v>85</v>
      </c>
      <c r="E17">
        <f>VLOOKUP(A17,Sheet3!$A$2:$F$56,3,FALSE)</f>
        <v>84</v>
      </c>
      <c r="F17">
        <f>VLOOKUP(A17,Sheet3!$A$2:$F$56,6,FALSE)</f>
        <v>885</v>
      </c>
    </row>
    <row r="18" spans="1:6" x14ac:dyDescent="0.25">
      <c r="A18" t="s">
        <v>128</v>
      </c>
      <c r="B18" t="s">
        <v>131</v>
      </c>
      <c r="C18" s="1" t="str">
        <f t="shared" si="0"/>
        <v>ECT Score Result - atas nama: Muhammad Hengki Candra Wijaya | Jumlah betul Listening: 61 | Jumlah betul Reading : 48 | Score : 520</v>
      </c>
      <c r="D18">
        <f>VLOOKUP(A18,Sheet3!$A$2:$F$56,2,FALSE)</f>
        <v>61</v>
      </c>
      <c r="E18">
        <f>VLOOKUP(A18,Sheet3!$A$2:$F$56,3,FALSE)</f>
        <v>48</v>
      </c>
      <c r="F18">
        <f>VLOOKUP(A18,Sheet3!$A$2:$F$56,6,FALSE)</f>
        <v>520</v>
      </c>
    </row>
    <row r="19" spans="1:6" x14ac:dyDescent="0.25">
      <c r="A19" t="s">
        <v>132</v>
      </c>
      <c r="B19" t="s">
        <v>136</v>
      </c>
      <c r="C19" s="1" t="str">
        <f t="shared" si="0"/>
        <v>ECT Score Result - atas nama: Nurulita Anisah | Jumlah betul Listening: 60 | Jumlah betul Reading : 61 | Score : 595</v>
      </c>
      <c r="D19">
        <f>VLOOKUP(A19,Sheet3!$A$2:$F$56,2,FALSE)</f>
        <v>60</v>
      </c>
      <c r="E19">
        <f>VLOOKUP(A19,Sheet3!$A$2:$F$56,3,FALSE)</f>
        <v>61</v>
      </c>
      <c r="F19">
        <f>VLOOKUP(A19,Sheet3!$A$2:$F$56,6,FALSE)</f>
        <v>595</v>
      </c>
    </row>
    <row r="20" spans="1:6" x14ac:dyDescent="0.25">
      <c r="A20" t="s">
        <v>137</v>
      </c>
      <c r="B20" t="s">
        <v>139</v>
      </c>
      <c r="C20" s="1" t="str">
        <f t="shared" si="0"/>
        <v>ECT Score Result - atas nama: Muhammad Rizky Syarif | Jumlah betul Listening: 42 | Jumlah betul Reading : 42 | Score : 360</v>
      </c>
      <c r="D20">
        <f>VLOOKUP(A20,Sheet3!$A$2:$F$56,2,FALSE)</f>
        <v>42</v>
      </c>
      <c r="E20">
        <f>VLOOKUP(A20,Sheet3!$A$2:$F$56,3,FALSE)</f>
        <v>42</v>
      </c>
      <c r="F20">
        <f>VLOOKUP(A20,Sheet3!$A$2:$F$56,6,FALSE)</f>
        <v>360</v>
      </c>
    </row>
    <row r="21" spans="1:6" x14ac:dyDescent="0.25">
      <c r="A21" t="s">
        <v>140</v>
      </c>
      <c r="B21" t="s">
        <v>145</v>
      </c>
      <c r="C21" s="1" t="str">
        <f t="shared" si="0"/>
        <v>ECT Score Result - atas nama: Najwa Dwi Nabila | Jumlah betul Listening: 78 | Jumlah betul Reading : 55 | Score : 665</v>
      </c>
      <c r="D21">
        <f>VLOOKUP(A21,Sheet3!$A$2:$F$56,2,FALSE)</f>
        <v>78</v>
      </c>
      <c r="E21">
        <f>VLOOKUP(A21,Sheet3!$A$2:$F$56,3,FALSE)</f>
        <v>55</v>
      </c>
      <c r="F21">
        <f>VLOOKUP(A21,Sheet3!$A$2:$F$56,6,FALSE)</f>
        <v>665</v>
      </c>
    </row>
    <row r="22" spans="1:6" x14ac:dyDescent="0.25">
      <c r="A22" t="s">
        <v>146</v>
      </c>
      <c r="B22" t="s">
        <v>150</v>
      </c>
      <c r="C22" s="1" t="str">
        <f t="shared" si="0"/>
        <v>ECT Score Result - atas nama: Ersyifa Putri Nursakinah Makmur | Jumlah betul Listening: 52 | Jumlah betul Reading : 51 | Score : 480</v>
      </c>
      <c r="D22">
        <f>VLOOKUP(A22,Sheet3!$A$2:$F$56,2,FALSE)</f>
        <v>52</v>
      </c>
      <c r="E22">
        <f>VLOOKUP(A22,Sheet3!$A$2:$F$56,3,FALSE)</f>
        <v>51</v>
      </c>
      <c r="F22">
        <f>VLOOKUP(A22,Sheet3!$A$2:$F$56,6,FALSE)</f>
        <v>480</v>
      </c>
    </row>
    <row r="23" spans="1:6" x14ac:dyDescent="0.25">
      <c r="A23" t="s">
        <v>151</v>
      </c>
      <c r="B23" t="s">
        <v>153</v>
      </c>
      <c r="C23" s="1" t="str">
        <f t="shared" si="0"/>
        <v>ECT Score Result - atas nama: Muhammad Adira Zaidan Putra Pratama | Jumlah betul Listening: 69 | Jumlah betul Reading : 63 | Score : 660</v>
      </c>
      <c r="D23">
        <f>VLOOKUP(A23,Sheet3!$A$2:$F$56,2,FALSE)</f>
        <v>69</v>
      </c>
      <c r="E23">
        <f>VLOOKUP(A23,Sheet3!$A$2:$F$56,3,FALSE)</f>
        <v>63</v>
      </c>
      <c r="F23">
        <f>VLOOKUP(A23,Sheet3!$A$2:$F$56,6,FALSE)</f>
        <v>660</v>
      </c>
    </row>
    <row r="24" spans="1:6" x14ac:dyDescent="0.25">
      <c r="A24" t="s">
        <v>154</v>
      </c>
      <c r="B24" t="s">
        <v>157</v>
      </c>
      <c r="C24" s="1" t="str">
        <f t="shared" si="0"/>
        <v>ECT Score Result - atas nama: Winola | Jumlah betul Listening: 68 | Jumlah betul Reading : 55 | Score : 605</v>
      </c>
      <c r="D24">
        <f>VLOOKUP(A24,Sheet3!$A$2:$F$56,2,FALSE)</f>
        <v>68</v>
      </c>
      <c r="E24">
        <f>VLOOKUP(A24,Sheet3!$A$2:$F$56,3,FALSE)</f>
        <v>55</v>
      </c>
      <c r="F24">
        <f>VLOOKUP(A24,Sheet3!$A$2:$F$56,6,FALSE)</f>
        <v>605</v>
      </c>
    </row>
    <row r="25" spans="1:6" x14ac:dyDescent="0.25">
      <c r="A25" t="s">
        <v>158</v>
      </c>
      <c r="B25" t="s">
        <v>160</v>
      </c>
      <c r="C25" s="1" t="str">
        <f t="shared" si="0"/>
        <v>ECT Score Result - atas nama: Dika Muzalifah | Jumlah betul Listening: 44 | Jumlah betul Reading : 53 | Score : 440</v>
      </c>
      <c r="D25">
        <f>VLOOKUP(A25,Sheet3!$A$2:$F$56,2,FALSE)</f>
        <v>44</v>
      </c>
      <c r="E25">
        <f>VLOOKUP(A25,Sheet3!$A$2:$F$56,3,FALSE)</f>
        <v>53</v>
      </c>
      <c r="F25">
        <f>VLOOKUP(A25,Sheet3!$A$2:$F$56,6,FALSE)</f>
        <v>440</v>
      </c>
    </row>
    <row r="26" spans="1:6" x14ac:dyDescent="0.25">
      <c r="A26" t="s">
        <v>161</v>
      </c>
      <c r="B26" t="s">
        <v>164</v>
      </c>
      <c r="C26" s="1" t="str">
        <f t="shared" si="0"/>
        <v>ECT Score Result - atas nama: Aini Jelita Puspa Ningrum | Jumlah betul Listening: 85 | Jumlah betul Reading : 89 | Score : 915</v>
      </c>
      <c r="D26">
        <f>VLOOKUP(A26,Sheet3!$A$2:$F$56,2,FALSE)</f>
        <v>85</v>
      </c>
      <c r="E26">
        <f>VLOOKUP(A26,Sheet3!$A$2:$F$56,3,FALSE)</f>
        <v>89</v>
      </c>
      <c r="F26">
        <f>VLOOKUP(A26,Sheet3!$A$2:$F$56,6,FALSE)</f>
        <v>915</v>
      </c>
    </row>
    <row r="27" spans="1:6" x14ac:dyDescent="0.25">
      <c r="A27" t="s">
        <v>165</v>
      </c>
      <c r="B27" t="s">
        <v>171</v>
      </c>
      <c r="C27" s="1" t="str">
        <f t="shared" si="0"/>
        <v>ECT Score Result - atas nama: Muhammad Syariefudin | Jumlah betul Listening: 48 | Jumlah betul Reading : 46 | Score : 430</v>
      </c>
      <c r="D27">
        <f>VLOOKUP(A27,Sheet3!$A$2:$F$56,2,FALSE)</f>
        <v>48</v>
      </c>
      <c r="E27">
        <f>VLOOKUP(A27,Sheet3!$A$2:$F$56,3,FALSE)</f>
        <v>46</v>
      </c>
      <c r="F27">
        <f>VLOOKUP(A27,Sheet3!$A$2:$F$56,6,FALSE)</f>
        <v>430</v>
      </c>
    </row>
    <row r="28" spans="1:6" x14ac:dyDescent="0.25">
      <c r="A28" t="s">
        <v>172</v>
      </c>
      <c r="B28" t="s">
        <v>174</v>
      </c>
      <c r="C28" s="1" t="str">
        <f t="shared" si="0"/>
        <v>ECT Score Result - atas nama: Septian Adrianto | Jumlah betul Listening: 55 | Jumlah betul Reading : 44 | Score : 455</v>
      </c>
      <c r="D28">
        <f>VLOOKUP(A28,Sheet3!$A$2:$F$56,2,FALSE)</f>
        <v>55</v>
      </c>
      <c r="E28">
        <f>VLOOKUP(A28,Sheet3!$A$2:$F$56,3,FALSE)</f>
        <v>44</v>
      </c>
      <c r="F28">
        <f>VLOOKUP(A28,Sheet3!$A$2:$F$56,6,FALSE)</f>
        <v>455</v>
      </c>
    </row>
    <row r="29" spans="1:6" x14ac:dyDescent="0.25">
      <c r="A29" t="s">
        <v>178</v>
      </c>
      <c r="B29" t="s">
        <v>182</v>
      </c>
      <c r="C29" s="1" t="str">
        <f t="shared" si="0"/>
        <v>ECT Score Result - atas nama: Nurulaini Salsabilla | Jumlah betul Listening: 69 | Jumlah betul Reading : 61 | Score : 650</v>
      </c>
      <c r="D29">
        <f>VLOOKUP(A29,Sheet3!$A$2:$F$56,2,FALSE)</f>
        <v>69</v>
      </c>
      <c r="E29">
        <f>VLOOKUP(A29,Sheet3!$A$2:$F$56,3,FALSE)</f>
        <v>61</v>
      </c>
      <c r="F29">
        <f>VLOOKUP(A29,Sheet3!$A$2:$F$56,6,FALSE)</f>
        <v>650</v>
      </c>
    </row>
    <row r="30" spans="1:6" x14ac:dyDescent="0.25">
      <c r="A30" t="s">
        <v>183</v>
      </c>
      <c r="B30" t="s">
        <v>186</v>
      </c>
      <c r="C30" s="1" t="str">
        <f t="shared" si="0"/>
        <v>ECT Score Result - atas nama: Rizky Puspita Sari | Jumlah betul Listening: 56 | Jumlah betul Reading : 44 | Score : 465</v>
      </c>
      <c r="D30">
        <f>VLOOKUP(A30,Sheet3!$A$2:$F$56,2,FALSE)</f>
        <v>56</v>
      </c>
      <c r="E30">
        <f>VLOOKUP(A30,Sheet3!$A$2:$F$56,3,FALSE)</f>
        <v>44</v>
      </c>
      <c r="F30">
        <f>VLOOKUP(A30,Sheet3!$A$2:$F$56,6,FALSE)</f>
        <v>465</v>
      </c>
    </row>
    <row r="31" spans="1:6" x14ac:dyDescent="0.25">
      <c r="A31" t="s">
        <v>187</v>
      </c>
      <c r="B31" t="s">
        <v>189</v>
      </c>
      <c r="C31" s="1" t="str">
        <f t="shared" si="0"/>
        <v>ECT Score Result - atas nama: Radisa Pradiptya | Jumlah betul Listening: 64 | Jumlah betul Reading : 46 | Score : 530</v>
      </c>
      <c r="D31">
        <f>VLOOKUP(A31,Sheet3!$A$2:$F$56,2,FALSE)</f>
        <v>64</v>
      </c>
      <c r="E31">
        <f>VLOOKUP(A31,Sheet3!$A$2:$F$56,3,FALSE)</f>
        <v>46</v>
      </c>
      <c r="F31">
        <f>VLOOKUP(A31,Sheet3!$A$2:$F$56,6,FALSE)</f>
        <v>530</v>
      </c>
    </row>
    <row r="32" spans="1:6" x14ac:dyDescent="0.25">
      <c r="A32" t="s">
        <v>195</v>
      </c>
      <c r="B32" t="s">
        <v>199</v>
      </c>
      <c r="C32" s="1" t="str">
        <f t="shared" si="0"/>
        <v>ECT Score Result - atas nama: SHAYLA ATHALIA TALITHA | Jumlah betul Listening: 42 | Jumlah betul Reading : 41 | Score : 355</v>
      </c>
      <c r="D32">
        <f>VLOOKUP(A32,Sheet3!$A$2:$F$56,2,FALSE)</f>
        <v>42</v>
      </c>
      <c r="E32">
        <f>VLOOKUP(A32,Sheet3!$A$2:$F$56,3,FALSE)</f>
        <v>41</v>
      </c>
      <c r="F32">
        <f>VLOOKUP(A32,Sheet3!$A$2:$F$56,6,FALSE)</f>
        <v>355</v>
      </c>
    </row>
    <row r="33" spans="1:6" x14ac:dyDescent="0.25">
      <c r="A33" t="s">
        <v>200</v>
      </c>
      <c r="B33" t="s">
        <v>204</v>
      </c>
      <c r="C33" s="1" t="str">
        <f t="shared" si="0"/>
        <v>ECT Score Result - atas nama: MUHAMMAD BAYU SUBIANTORO | Jumlah betul Listening: 31 | Jumlah betul Reading : 32 | Score : 235</v>
      </c>
      <c r="D33">
        <f>VLOOKUP(A33,Sheet3!$A$2:$F$56,2,FALSE)</f>
        <v>31</v>
      </c>
      <c r="E33">
        <f>VLOOKUP(A33,Sheet3!$A$2:$F$56,3,FALSE)</f>
        <v>32</v>
      </c>
      <c r="F33">
        <f>VLOOKUP(A33,Sheet3!$A$2:$F$56,6,FALSE)</f>
        <v>235</v>
      </c>
    </row>
    <row r="34" spans="1:6" x14ac:dyDescent="0.25">
      <c r="A34" t="s">
        <v>205</v>
      </c>
      <c r="B34" t="s">
        <v>207</v>
      </c>
      <c r="C34" s="1" t="str">
        <f t="shared" si="0"/>
        <v>ECT Score Result - atas nama: Rendy Sheva Febrian | Jumlah betul Listening: 50 | Jumlah betul Reading : 34 | Score : 365</v>
      </c>
      <c r="D34">
        <f>VLOOKUP(A34,Sheet3!$A$2:$F$56,2,FALSE)</f>
        <v>50</v>
      </c>
      <c r="E34">
        <f>VLOOKUP(A34,Sheet3!$A$2:$F$56,3,FALSE)</f>
        <v>34</v>
      </c>
      <c r="F34">
        <f>VLOOKUP(A34,Sheet3!$A$2:$F$56,6,FALSE)</f>
        <v>365</v>
      </c>
    </row>
    <row r="35" spans="1:6" x14ac:dyDescent="0.25">
      <c r="A35" t="s">
        <v>208</v>
      </c>
      <c r="B35" t="s">
        <v>211</v>
      </c>
      <c r="C35" s="1" t="str">
        <f t="shared" si="0"/>
        <v>ECT Score Result - atas nama: DEWI SRI REZEKI | Jumlah betul Listening: 35 | Jumlah betul Reading : 32 | Score : 260</v>
      </c>
      <c r="D35">
        <f>VLOOKUP(A35,Sheet3!$A$2:$F$56,2,FALSE)</f>
        <v>35</v>
      </c>
      <c r="E35">
        <f>VLOOKUP(A35,Sheet3!$A$2:$F$56,3,FALSE)</f>
        <v>32</v>
      </c>
      <c r="F35">
        <f>VLOOKUP(A35,Sheet3!$A$2:$F$56,6,FALSE)</f>
        <v>260</v>
      </c>
    </row>
    <row r="36" spans="1:6" x14ac:dyDescent="0.25">
      <c r="A36" t="s">
        <v>212</v>
      </c>
      <c r="B36" t="s">
        <v>214</v>
      </c>
      <c r="C36" s="1" t="str">
        <f t="shared" si="0"/>
        <v>ECT Score Result - atas nama: MUHAMMAD KHAIRUR RIDHO | Jumlah betul Listening: 28 | Jumlah betul Reading : 20 | Score : 150</v>
      </c>
      <c r="D36">
        <f>VLOOKUP(A36,Sheet3!$A$2:$F$56,2,FALSE)</f>
        <v>28</v>
      </c>
      <c r="E36">
        <f>VLOOKUP(A36,Sheet3!$A$2:$F$56,3,FALSE)</f>
        <v>20</v>
      </c>
      <c r="F36">
        <f>VLOOKUP(A36,Sheet3!$A$2:$F$56,6,FALSE)</f>
        <v>150</v>
      </c>
    </row>
    <row r="37" spans="1:6" x14ac:dyDescent="0.25">
      <c r="A37" t="s">
        <v>215</v>
      </c>
      <c r="B37" t="s">
        <v>218</v>
      </c>
      <c r="C37" s="1" t="str">
        <f t="shared" si="0"/>
        <v>ECT Score Result - atas nama: Alamul Huda | Jumlah betul Listening: 55 | Jumlah betul Reading : 46 | Score : 470</v>
      </c>
      <c r="D37">
        <f>VLOOKUP(A37,Sheet3!$A$2:$F$56,2,FALSE)</f>
        <v>55</v>
      </c>
      <c r="E37">
        <f>VLOOKUP(A37,Sheet3!$A$2:$F$56,3,FALSE)</f>
        <v>46</v>
      </c>
      <c r="F37">
        <f>VLOOKUP(A37,Sheet3!$A$2:$F$56,6,FALSE)</f>
        <v>470</v>
      </c>
    </row>
    <row r="38" spans="1:6" x14ac:dyDescent="0.25">
      <c r="A38" t="s">
        <v>219</v>
      </c>
      <c r="B38" t="s">
        <v>223</v>
      </c>
      <c r="C38" s="1" t="str">
        <f t="shared" si="0"/>
        <v>ECT Score Result - atas nama: I Kadek Harda Widiyasa | Jumlah betul Listening: 56 | Jumlah betul Reading : 54 | Score : 525</v>
      </c>
      <c r="D38">
        <f>VLOOKUP(A38,Sheet3!$A$2:$F$56,2,FALSE)</f>
        <v>56</v>
      </c>
      <c r="E38">
        <f>VLOOKUP(A38,Sheet3!$A$2:$F$56,3,FALSE)</f>
        <v>54</v>
      </c>
      <c r="F38">
        <f>VLOOKUP(A38,Sheet3!$A$2:$F$56,6,FALSE)</f>
        <v>525</v>
      </c>
    </row>
    <row r="39" spans="1:6" x14ac:dyDescent="0.25">
      <c r="A39" t="s">
        <v>224</v>
      </c>
      <c r="B39" t="s">
        <v>228</v>
      </c>
      <c r="C39" s="1" t="str">
        <f t="shared" si="0"/>
        <v>ECT Score Result - atas nama: Yos Christmas | Jumlah betul Listening: 60 | Jumlah betul Reading : 46 | Score : 505</v>
      </c>
      <c r="D39">
        <f>VLOOKUP(A39,Sheet3!$A$2:$F$56,2,FALSE)</f>
        <v>60</v>
      </c>
      <c r="E39">
        <f>VLOOKUP(A39,Sheet3!$A$2:$F$56,3,FALSE)</f>
        <v>46</v>
      </c>
      <c r="F39">
        <f>VLOOKUP(A39,Sheet3!$A$2:$F$56,6,FALSE)</f>
        <v>505</v>
      </c>
    </row>
    <row r="40" spans="1:6" x14ac:dyDescent="0.25">
      <c r="A40" t="s">
        <v>229</v>
      </c>
      <c r="B40" t="s">
        <v>232</v>
      </c>
      <c r="C40" s="1" t="str">
        <f t="shared" si="0"/>
        <v>ECT Score Result - atas nama: Siska Putri Wulandari | Jumlah betul Listening: 51 | Jumlah betul Reading : 42 | Score : 420</v>
      </c>
      <c r="D40">
        <f>VLOOKUP(A40,Sheet3!$A$2:$F$56,2,FALSE)</f>
        <v>51</v>
      </c>
      <c r="E40">
        <f>VLOOKUP(A40,Sheet3!$A$2:$F$56,3,FALSE)</f>
        <v>42</v>
      </c>
      <c r="F40">
        <f>VLOOKUP(A40,Sheet3!$A$2:$F$56,6,FALSE)</f>
        <v>420</v>
      </c>
    </row>
    <row r="41" spans="1:6" x14ac:dyDescent="0.25">
      <c r="A41" t="s">
        <v>233</v>
      </c>
      <c r="B41" t="s">
        <v>236</v>
      </c>
      <c r="C41" s="1" t="str">
        <f t="shared" si="0"/>
        <v>ECT Score Result - atas nama: Dwi Andika | Jumlah betul Listening: 24 | Jumlah betul Reading : 27 | Score : 165</v>
      </c>
      <c r="D41">
        <f>VLOOKUP(A41,Sheet3!$A$2:$F$56,2,FALSE)</f>
        <v>24</v>
      </c>
      <c r="E41">
        <f>VLOOKUP(A41,Sheet3!$A$2:$F$56,3,FALSE)</f>
        <v>27</v>
      </c>
      <c r="F41">
        <f>VLOOKUP(A41,Sheet3!$A$2:$F$56,6,FALSE)</f>
        <v>165</v>
      </c>
    </row>
    <row r="42" spans="1:6" x14ac:dyDescent="0.25">
      <c r="A42" t="s">
        <v>237</v>
      </c>
      <c r="B42" t="s">
        <v>240</v>
      </c>
      <c r="C42" s="1" t="str">
        <f t="shared" si="0"/>
        <v>ECT Score Result - atas nama: Muhammad Ihza Ramadhan | Jumlah betul Listening: 72 | Jumlah betul Reading : 56 | Score : 640</v>
      </c>
      <c r="D42">
        <f>VLOOKUP(A42,Sheet3!$A$2:$F$56,2,FALSE)</f>
        <v>72</v>
      </c>
      <c r="E42">
        <f>VLOOKUP(A42,Sheet3!$A$2:$F$56,3,FALSE)</f>
        <v>56</v>
      </c>
      <c r="F42">
        <f>VLOOKUP(A42,Sheet3!$A$2:$F$56,6,FALSE)</f>
        <v>640</v>
      </c>
    </row>
    <row r="43" spans="1:6" x14ac:dyDescent="0.25">
      <c r="A43" t="s">
        <v>241</v>
      </c>
      <c r="B43" t="s">
        <v>245</v>
      </c>
      <c r="C43" s="1" t="str">
        <f t="shared" si="0"/>
        <v>ECT Score Result - atas nama: Mohammad Kholil Mustajab | Jumlah betul Listening: 62 | Jumlah betul Reading : 50 | Score : 540</v>
      </c>
      <c r="D43">
        <f>VLOOKUP(A43,Sheet3!$A$2:$F$56,2,FALSE)</f>
        <v>62</v>
      </c>
      <c r="E43">
        <f>VLOOKUP(A43,Sheet3!$A$2:$F$56,3,FALSE)</f>
        <v>50</v>
      </c>
      <c r="F43">
        <f>VLOOKUP(A43,Sheet3!$A$2:$F$56,6,FALSE)</f>
        <v>540</v>
      </c>
    </row>
    <row r="44" spans="1:6" x14ac:dyDescent="0.25">
      <c r="A44" t="s">
        <v>246</v>
      </c>
      <c r="B44" t="s">
        <v>249</v>
      </c>
      <c r="C44" s="1" t="str">
        <f t="shared" si="0"/>
        <v>ECT Score Result - atas nama: Sindy | Jumlah betul Listening: 20 | Jumlah betul Reading : 22 | Score : 115</v>
      </c>
      <c r="D44">
        <f>VLOOKUP(A44,Sheet3!$A$2:$F$56,2,FALSE)</f>
        <v>20</v>
      </c>
      <c r="E44">
        <f>VLOOKUP(A44,Sheet3!$A$2:$F$56,3,FALSE)</f>
        <v>22</v>
      </c>
      <c r="F44">
        <f>VLOOKUP(A44,Sheet3!$A$2:$F$56,6,FALSE)</f>
        <v>115</v>
      </c>
    </row>
    <row r="45" spans="1:6" x14ac:dyDescent="0.25">
      <c r="A45" t="s">
        <v>250</v>
      </c>
      <c r="B45" t="s">
        <v>252</v>
      </c>
      <c r="C45" s="1" t="str">
        <f t="shared" si="0"/>
        <v>ECT Score Result - atas nama: IRFAN AFIF | Jumlah betul Listening: 41 | Jumlah betul Reading : 42 | Score : 355</v>
      </c>
      <c r="D45">
        <f>VLOOKUP(A45,Sheet3!$A$2:$F$56,2,FALSE)</f>
        <v>41</v>
      </c>
      <c r="E45">
        <f>VLOOKUP(A45,Sheet3!$A$2:$F$56,3,FALSE)</f>
        <v>42</v>
      </c>
      <c r="F45">
        <f>VLOOKUP(A45,Sheet3!$A$2:$F$56,6,FALSE)</f>
        <v>355</v>
      </c>
    </row>
    <row r="46" spans="1:6" x14ac:dyDescent="0.25">
      <c r="A46" t="s">
        <v>253</v>
      </c>
      <c r="B46" t="s">
        <v>257</v>
      </c>
      <c r="C46" s="1" t="str">
        <f t="shared" si="0"/>
        <v>ECT Score Result - atas nama: Hadi Ramadhani Noor | Jumlah betul Listening: 66 | Jumlah betul Reading : 49 | Score : 560</v>
      </c>
      <c r="D46">
        <f>VLOOKUP(A46,Sheet3!$A$2:$F$56,2,FALSE)</f>
        <v>66</v>
      </c>
      <c r="E46">
        <f>VLOOKUP(A46,Sheet3!$A$2:$F$56,3,FALSE)</f>
        <v>49</v>
      </c>
      <c r="F46">
        <f>VLOOKUP(A46,Sheet3!$A$2:$F$56,6,FALSE)</f>
        <v>560</v>
      </c>
    </row>
    <row r="47" spans="1:6" x14ac:dyDescent="0.25">
      <c r="A47" t="s">
        <v>258</v>
      </c>
      <c r="B47" t="s">
        <v>260</v>
      </c>
      <c r="C47" s="1" t="str">
        <f t="shared" si="0"/>
        <v>ECT Score Result - atas nama: Nabil Allaam Zaky | Jumlah betul Listening: 53 | Jumlah betul Reading : 56 | Score : 520</v>
      </c>
      <c r="D47">
        <f>VLOOKUP(A47,Sheet3!$A$2:$F$56,2,FALSE)</f>
        <v>53</v>
      </c>
      <c r="E47">
        <f>VLOOKUP(A47,Sheet3!$A$2:$F$56,3,FALSE)</f>
        <v>56</v>
      </c>
      <c r="F47">
        <f>VLOOKUP(A47,Sheet3!$A$2:$F$56,6,FALSE)</f>
        <v>520</v>
      </c>
    </row>
    <row r="48" spans="1:6" x14ac:dyDescent="0.25">
      <c r="A48" t="s">
        <v>8</v>
      </c>
      <c r="B48" t="s">
        <v>10</v>
      </c>
      <c r="C48" s="1" t="str">
        <f t="shared" si="0"/>
        <v>ECT Score Result - atas nama: Risma Maulidia | Jumlah betul Listening: 37 | Jumlah betul Reading : 27 | Score : 240</v>
      </c>
      <c r="D48">
        <f>VLOOKUP(A48,Sheet3!$A$2:$F$56,2,FALSE)</f>
        <v>37</v>
      </c>
      <c r="E48">
        <f>VLOOKUP(A48,Sheet3!$A$2:$F$56,3,FALSE)</f>
        <v>27</v>
      </c>
      <c r="F48">
        <f>VLOOKUP(A48,Sheet3!$A$2:$F$56,6,FALSE)</f>
        <v>240</v>
      </c>
    </row>
    <row r="49" spans="1:6" x14ac:dyDescent="0.25">
      <c r="A49" t="s">
        <v>9</v>
      </c>
      <c r="B49" t="s">
        <v>11</v>
      </c>
      <c r="C49" s="1" t="str">
        <f t="shared" si="0"/>
        <v>ECT Score Result - atas nama: Ghea Ananda Putri | Jumlah betul Listening: 53 | Jumlah betul Reading : 49 | Score : 480</v>
      </c>
      <c r="D49">
        <f>VLOOKUP(A49,Sheet3!$A$2:$F$56,2,FALSE)</f>
        <v>53</v>
      </c>
      <c r="E49">
        <f>VLOOKUP(A49,Sheet3!$A$2:$F$56,3,FALSE)</f>
        <v>49</v>
      </c>
      <c r="F49">
        <f>VLOOKUP(A49,Sheet3!$A$2:$F$56,6,FALSE)</f>
        <v>480</v>
      </c>
    </row>
    <row r="50" spans="1:6" x14ac:dyDescent="0.25">
      <c r="A50" t="s">
        <v>269</v>
      </c>
      <c r="B50" t="s">
        <v>271</v>
      </c>
      <c r="C50" s="1" t="str">
        <f t="shared" si="0"/>
        <v>ECT Score Result - atas nama: Theofil Valiant | Jumlah betul Listening: 37 | Jumlah betul Reading : 28 | Score : 250</v>
      </c>
      <c r="D50">
        <f>VLOOKUP(A50,Sheet3!$A$2:$F$56,2,FALSE)</f>
        <v>37</v>
      </c>
      <c r="E50">
        <f>VLOOKUP(A50,Sheet3!$A$2:$F$56,3,FALSE)</f>
        <v>28</v>
      </c>
      <c r="F50">
        <f>VLOOKUP(A50,Sheet3!$A$2:$F$56,6,FALSE)</f>
        <v>250</v>
      </c>
    </row>
    <row r="51" spans="1:6" x14ac:dyDescent="0.25">
      <c r="A51" t="s">
        <v>272</v>
      </c>
      <c r="B51" t="s">
        <v>276</v>
      </c>
      <c r="C51" s="1" t="str">
        <f t="shared" si="0"/>
        <v>ECT Score Result - atas nama: Jiwa Syahbandi | Jumlah betul Listening: 52 | Jumlah betul Reading : 13 | Score : 265</v>
      </c>
      <c r="D51">
        <f>VLOOKUP(A51,Sheet3!$A$2:$F$56,2,FALSE)</f>
        <v>52</v>
      </c>
      <c r="E51">
        <f>VLOOKUP(A51,Sheet3!$A$2:$F$56,3,FALSE)</f>
        <v>13</v>
      </c>
      <c r="F51">
        <f>VLOOKUP(A51,Sheet3!$A$2:$F$56,6,FALSE)</f>
        <v>265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47B7-7B88-4297-8F70-DD8E68B8F32E}">
  <dimension ref="A1:T56"/>
  <sheetViews>
    <sheetView topLeftCell="C1" workbookViewId="0">
      <selection activeCell="T2" sqref="T2:T56"/>
    </sheetView>
  </sheetViews>
  <sheetFormatPr defaultRowHeight="15" x14ac:dyDescent="0.25"/>
  <cols>
    <col min="1" max="1" width="15.85546875" bestFit="1" customWidth="1"/>
  </cols>
  <sheetData>
    <row r="1" spans="1:20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</row>
    <row r="2" spans="1:20" x14ac:dyDescent="0.25">
      <c r="A2" s="2">
        <v>45322.49114583333</v>
      </c>
      <c r="B2" t="s">
        <v>32</v>
      </c>
      <c r="C2">
        <v>82250426631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s="3">
        <v>37878</v>
      </c>
      <c r="K2">
        <v>3202216149</v>
      </c>
      <c r="L2" t="s">
        <v>39</v>
      </c>
      <c r="M2">
        <v>3</v>
      </c>
      <c r="N2" t="s">
        <v>40</v>
      </c>
      <c r="S2" t="s">
        <v>41</v>
      </c>
      <c r="T2" t="s">
        <v>42</v>
      </c>
    </row>
    <row r="3" spans="1:20" x14ac:dyDescent="0.25">
      <c r="A3" s="2">
        <v>45322.515509259261</v>
      </c>
      <c r="B3" t="s">
        <v>43</v>
      </c>
      <c r="C3">
        <v>81545484660</v>
      </c>
      <c r="D3" t="s">
        <v>44</v>
      </c>
      <c r="E3" t="s">
        <v>34</v>
      </c>
      <c r="F3" t="s">
        <v>35</v>
      </c>
      <c r="G3" t="s">
        <v>36</v>
      </c>
      <c r="H3" t="s">
        <v>37</v>
      </c>
      <c r="I3" t="s">
        <v>45</v>
      </c>
      <c r="J3" s="3">
        <v>37736</v>
      </c>
      <c r="K3">
        <v>4202129003</v>
      </c>
      <c r="L3" t="s">
        <v>46</v>
      </c>
      <c r="M3">
        <v>5</v>
      </c>
      <c r="N3" t="s">
        <v>40</v>
      </c>
      <c r="S3" t="s">
        <v>47</v>
      </c>
      <c r="T3" t="s">
        <v>48</v>
      </c>
    </row>
    <row r="4" spans="1:20" x14ac:dyDescent="0.25">
      <c r="A4" s="2">
        <v>45322.538206018522</v>
      </c>
      <c r="B4" t="s">
        <v>49</v>
      </c>
      <c r="C4">
        <v>81649033860</v>
      </c>
      <c r="D4" t="s">
        <v>50</v>
      </c>
      <c r="E4" t="s">
        <v>34</v>
      </c>
      <c r="F4" t="s">
        <v>35</v>
      </c>
      <c r="G4" t="s">
        <v>36</v>
      </c>
      <c r="H4" t="s">
        <v>37</v>
      </c>
      <c r="I4" t="s">
        <v>51</v>
      </c>
      <c r="J4" s="3">
        <v>38005</v>
      </c>
      <c r="K4">
        <v>4202212029</v>
      </c>
      <c r="L4" t="s">
        <v>52</v>
      </c>
      <c r="M4">
        <v>3</v>
      </c>
      <c r="N4" t="s">
        <v>40</v>
      </c>
      <c r="S4" t="s">
        <v>53</v>
      </c>
      <c r="T4" t="s">
        <v>54</v>
      </c>
    </row>
    <row r="5" spans="1:20" x14ac:dyDescent="0.25">
      <c r="A5" s="2">
        <v>45322.542430555557</v>
      </c>
      <c r="B5" t="s">
        <v>55</v>
      </c>
      <c r="C5">
        <v>895630144865</v>
      </c>
      <c r="D5" t="s">
        <v>56</v>
      </c>
      <c r="E5" t="s">
        <v>34</v>
      </c>
      <c r="F5" t="s">
        <v>35</v>
      </c>
      <c r="G5" t="s">
        <v>36</v>
      </c>
      <c r="H5" t="s">
        <v>37</v>
      </c>
      <c r="I5" t="s">
        <v>51</v>
      </c>
      <c r="J5" s="3">
        <v>37097</v>
      </c>
      <c r="K5">
        <v>4202127031</v>
      </c>
      <c r="L5" t="s">
        <v>57</v>
      </c>
      <c r="M5">
        <v>5</v>
      </c>
      <c r="N5" t="s">
        <v>58</v>
      </c>
      <c r="S5" t="s">
        <v>59</v>
      </c>
      <c r="T5" t="s">
        <v>60</v>
      </c>
    </row>
    <row r="6" spans="1:20" x14ac:dyDescent="0.25">
      <c r="A6" s="2">
        <v>45322.543310185189</v>
      </c>
      <c r="B6" t="s">
        <v>61</v>
      </c>
      <c r="C6">
        <v>83159154476</v>
      </c>
      <c r="D6" t="s">
        <v>62</v>
      </c>
      <c r="E6" t="s">
        <v>34</v>
      </c>
      <c r="F6" t="s">
        <v>35</v>
      </c>
      <c r="G6" t="s">
        <v>36</v>
      </c>
      <c r="H6" t="s">
        <v>37</v>
      </c>
      <c r="I6" t="s">
        <v>51</v>
      </c>
      <c r="J6" s="3">
        <v>37530</v>
      </c>
      <c r="K6">
        <v>3202216068</v>
      </c>
      <c r="L6" t="s">
        <v>39</v>
      </c>
      <c r="M6">
        <v>3</v>
      </c>
      <c r="N6" t="s">
        <v>40</v>
      </c>
      <c r="S6" t="s">
        <v>63</v>
      </c>
      <c r="T6" t="s">
        <v>64</v>
      </c>
    </row>
    <row r="7" spans="1:20" x14ac:dyDescent="0.25">
      <c r="A7" s="2">
        <v>45322.559363425928</v>
      </c>
      <c r="B7" t="s">
        <v>65</v>
      </c>
      <c r="C7">
        <v>82253724648</v>
      </c>
      <c r="D7" t="s">
        <v>66</v>
      </c>
      <c r="E7" t="s">
        <v>34</v>
      </c>
      <c r="F7" t="s">
        <v>35</v>
      </c>
      <c r="G7" t="s">
        <v>36</v>
      </c>
      <c r="H7" t="s">
        <v>37</v>
      </c>
      <c r="I7" t="s">
        <v>51</v>
      </c>
      <c r="J7" s="3">
        <v>38292</v>
      </c>
      <c r="K7">
        <v>4202213144</v>
      </c>
      <c r="L7" t="s">
        <v>67</v>
      </c>
      <c r="M7">
        <v>3</v>
      </c>
      <c r="N7" t="s">
        <v>68</v>
      </c>
      <c r="S7" t="s">
        <v>69</v>
      </c>
      <c r="T7" t="s">
        <v>70</v>
      </c>
    </row>
    <row r="8" spans="1:20" x14ac:dyDescent="0.25">
      <c r="A8" s="2">
        <v>45322.570844907408</v>
      </c>
      <c r="B8" t="s">
        <v>71</v>
      </c>
      <c r="C8">
        <v>81258820363</v>
      </c>
      <c r="D8" t="s">
        <v>72</v>
      </c>
      <c r="E8" t="s">
        <v>34</v>
      </c>
      <c r="F8" t="s">
        <v>35</v>
      </c>
      <c r="G8" t="s">
        <v>36</v>
      </c>
      <c r="H8" t="s">
        <v>37</v>
      </c>
      <c r="I8" t="s">
        <v>51</v>
      </c>
      <c r="J8" s="3">
        <v>38045</v>
      </c>
      <c r="K8">
        <v>3202216003</v>
      </c>
      <c r="L8" t="s">
        <v>39</v>
      </c>
      <c r="M8">
        <v>3</v>
      </c>
      <c r="N8" t="s">
        <v>58</v>
      </c>
      <c r="S8" t="s">
        <v>73</v>
      </c>
      <c r="T8" t="s">
        <v>74</v>
      </c>
    </row>
    <row r="9" spans="1:20" x14ac:dyDescent="0.25">
      <c r="A9" s="2">
        <v>45322.604375000003</v>
      </c>
      <c r="B9" t="s">
        <v>75</v>
      </c>
      <c r="C9">
        <v>87810464729</v>
      </c>
      <c r="D9" t="s">
        <v>76</v>
      </c>
      <c r="E9" t="s">
        <v>77</v>
      </c>
      <c r="F9" t="s">
        <v>35</v>
      </c>
      <c r="G9" t="s">
        <v>36</v>
      </c>
      <c r="H9" t="s">
        <v>37</v>
      </c>
      <c r="I9" t="s">
        <v>51</v>
      </c>
      <c r="J9" s="3">
        <v>37747</v>
      </c>
      <c r="K9">
        <v>4202114206</v>
      </c>
      <c r="L9" t="s">
        <v>78</v>
      </c>
      <c r="M9">
        <v>5</v>
      </c>
      <c r="N9" t="s">
        <v>68</v>
      </c>
      <c r="S9" t="s">
        <v>79</v>
      </c>
      <c r="T9" t="s">
        <v>80</v>
      </c>
    </row>
    <row r="10" spans="1:20" x14ac:dyDescent="0.25">
      <c r="A10" s="2">
        <v>45322.635034722225</v>
      </c>
      <c r="B10" t="s">
        <v>81</v>
      </c>
      <c r="C10">
        <v>81522721022</v>
      </c>
      <c r="D10" t="s">
        <v>82</v>
      </c>
      <c r="E10" t="s">
        <v>34</v>
      </c>
      <c r="F10" t="s">
        <v>35</v>
      </c>
      <c r="G10" t="s">
        <v>36</v>
      </c>
      <c r="H10" t="s">
        <v>37</v>
      </c>
      <c r="I10" t="s">
        <v>51</v>
      </c>
      <c r="J10" s="3">
        <v>38096</v>
      </c>
      <c r="K10">
        <v>3202216058</v>
      </c>
      <c r="L10" t="s">
        <v>39</v>
      </c>
      <c r="M10">
        <v>3</v>
      </c>
      <c r="N10" t="s">
        <v>83</v>
      </c>
      <c r="S10" t="s">
        <v>84</v>
      </c>
      <c r="T10" t="s">
        <v>85</v>
      </c>
    </row>
    <row r="11" spans="1:20" x14ac:dyDescent="0.25">
      <c r="A11" s="2">
        <v>45322.642395833333</v>
      </c>
      <c r="B11" t="s">
        <v>86</v>
      </c>
      <c r="C11">
        <v>85787416590</v>
      </c>
      <c r="D11" t="s">
        <v>87</v>
      </c>
      <c r="E11" t="s">
        <v>34</v>
      </c>
      <c r="F11" t="s">
        <v>35</v>
      </c>
      <c r="G11" t="s">
        <v>36</v>
      </c>
      <c r="H11" t="s">
        <v>37</v>
      </c>
      <c r="I11" t="s">
        <v>88</v>
      </c>
      <c r="J11" s="3">
        <v>37783</v>
      </c>
      <c r="K11">
        <v>3202116101</v>
      </c>
      <c r="L11" t="s">
        <v>39</v>
      </c>
      <c r="M11">
        <v>3</v>
      </c>
      <c r="N11" t="s">
        <v>40</v>
      </c>
      <c r="S11" t="s">
        <v>89</v>
      </c>
      <c r="T11" t="s">
        <v>90</v>
      </c>
    </row>
    <row r="12" spans="1:20" x14ac:dyDescent="0.25">
      <c r="A12" s="2">
        <v>45322.667002314818</v>
      </c>
      <c r="B12" t="s">
        <v>91</v>
      </c>
      <c r="C12">
        <v>8989915100</v>
      </c>
      <c r="D12" t="s">
        <v>92</v>
      </c>
      <c r="E12" t="s">
        <v>77</v>
      </c>
      <c r="F12" t="s">
        <v>35</v>
      </c>
      <c r="G12" t="s">
        <v>36</v>
      </c>
      <c r="H12" t="s">
        <v>37</v>
      </c>
      <c r="I12" t="s">
        <v>51</v>
      </c>
      <c r="J12" s="3">
        <v>38031</v>
      </c>
      <c r="K12">
        <v>4202129013</v>
      </c>
      <c r="L12" t="s">
        <v>46</v>
      </c>
      <c r="M12">
        <v>5</v>
      </c>
      <c r="N12" t="s">
        <v>40</v>
      </c>
      <c r="S12" t="s">
        <v>93</v>
      </c>
      <c r="T12" t="s">
        <v>94</v>
      </c>
    </row>
    <row r="13" spans="1:20" x14ac:dyDescent="0.25">
      <c r="A13" s="2">
        <v>45322.669085648151</v>
      </c>
      <c r="B13" t="s">
        <v>95</v>
      </c>
      <c r="C13">
        <v>85654881600</v>
      </c>
      <c r="D13" t="s">
        <v>96</v>
      </c>
      <c r="E13" t="s">
        <v>34</v>
      </c>
      <c r="F13" t="s">
        <v>35</v>
      </c>
      <c r="G13" t="s">
        <v>36</v>
      </c>
      <c r="H13" t="s">
        <v>37</v>
      </c>
      <c r="I13" t="s">
        <v>97</v>
      </c>
      <c r="J13" s="3">
        <v>37993</v>
      </c>
      <c r="K13">
        <v>4202212036</v>
      </c>
      <c r="L13" t="s">
        <v>52</v>
      </c>
      <c r="M13">
        <v>3</v>
      </c>
      <c r="N13" t="s">
        <v>40</v>
      </c>
      <c r="S13" t="s">
        <v>98</v>
      </c>
      <c r="T13" t="s">
        <v>99</v>
      </c>
    </row>
    <row r="14" spans="1:20" x14ac:dyDescent="0.25">
      <c r="A14" s="2">
        <v>45322.683541666665</v>
      </c>
      <c r="B14" t="s">
        <v>100</v>
      </c>
      <c r="C14">
        <v>81253803939</v>
      </c>
      <c r="D14" t="s">
        <v>101</v>
      </c>
      <c r="E14" t="s">
        <v>34</v>
      </c>
      <c r="F14" t="s">
        <v>35</v>
      </c>
      <c r="G14" t="s">
        <v>36</v>
      </c>
      <c r="H14" t="s">
        <v>37</v>
      </c>
      <c r="I14" t="s">
        <v>102</v>
      </c>
      <c r="J14" s="3">
        <v>38257</v>
      </c>
      <c r="K14">
        <v>3202216075</v>
      </c>
      <c r="L14" t="s">
        <v>39</v>
      </c>
      <c r="M14">
        <v>3</v>
      </c>
      <c r="N14" t="s">
        <v>83</v>
      </c>
      <c r="S14" t="s">
        <v>79</v>
      </c>
      <c r="T14" t="s">
        <v>103</v>
      </c>
    </row>
    <row r="15" spans="1:20" x14ac:dyDescent="0.25">
      <c r="A15" s="2">
        <v>45322.735821759263</v>
      </c>
      <c r="B15" t="s">
        <v>104</v>
      </c>
      <c r="C15">
        <v>89616189497</v>
      </c>
      <c r="D15" t="s">
        <v>105</v>
      </c>
      <c r="E15" t="s">
        <v>77</v>
      </c>
      <c r="F15" t="s">
        <v>35</v>
      </c>
      <c r="G15" t="s">
        <v>36</v>
      </c>
      <c r="H15" t="s">
        <v>37</v>
      </c>
      <c r="I15" t="s">
        <v>51</v>
      </c>
      <c r="J15" s="3">
        <v>37241</v>
      </c>
      <c r="K15">
        <v>4202127040</v>
      </c>
      <c r="L15" t="s">
        <v>57</v>
      </c>
      <c r="M15">
        <v>5</v>
      </c>
      <c r="N15" t="s">
        <v>40</v>
      </c>
      <c r="S15" t="s">
        <v>106</v>
      </c>
      <c r="T15" t="s">
        <v>107</v>
      </c>
    </row>
    <row r="16" spans="1:20" x14ac:dyDescent="0.25">
      <c r="A16" s="2">
        <v>45322.794398148151</v>
      </c>
      <c r="B16" t="s">
        <v>108</v>
      </c>
      <c r="C16">
        <v>895412903131</v>
      </c>
      <c r="D16" t="s">
        <v>109</v>
      </c>
      <c r="E16" t="s">
        <v>34</v>
      </c>
      <c r="F16" t="s">
        <v>35</v>
      </c>
      <c r="G16" t="s">
        <v>36</v>
      </c>
      <c r="H16" t="s">
        <v>37</v>
      </c>
      <c r="I16" t="s">
        <v>51</v>
      </c>
      <c r="J16" s="3">
        <v>37508</v>
      </c>
      <c r="K16">
        <v>4202122003</v>
      </c>
      <c r="L16" t="s">
        <v>110</v>
      </c>
      <c r="M16">
        <v>5</v>
      </c>
      <c r="N16" t="s">
        <v>58</v>
      </c>
      <c r="S16" t="s">
        <v>111</v>
      </c>
      <c r="T16" t="s">
        <v>112</v>
      </c>
    </row>
    <row r="17" spans="1:20" x14ac:dyDescent="0.25">
      <c r="A17" s="2">
        <v>45322.806759259256</v>
      </c>
      <c r="B17" t="s">
        <v>113</v>
      </c>
      <c r="C17">
        <v>89504881496</v>
      </c>
      <c r="D17" t="s">
        <v>114</v>
      </c>
      <c r="E17" t="s">
        <v>34</v>
      </c>
      <c r="F17" t="s">
        <v>35</v>
      </c>
      <c r="G17" t="s">
        <v>36</v>
      </c>
      <c r="H17" t="s">
        <v>37</v>
      </c>
      <c r="I17" t="s">
        <v>51</v>
      </c>
      <c r="J17" s="3">
        <v>38516</v>
      </c>
      <c r="K17">
        <v>3202316140</v>
      </c>
      <c r="L17" t="s">
        <v>39</v>
      </c>
      <c r="M17">
        <v>1</v>
      </c>
      <c r="N17" t="s">
        <v>115</v>
      </c>
      <c r="S17">
        <v>0</v>
      </c>
      <c r="T17" t="s">
        <v>116</v>
      </c>
    </row>
    <row r="18" spans="1:20" x14ac:dyDescent="0.25">
      <c r="A18" s="2">
        <v>45322.823425925926</v>
      </c>
      <c r="B18" t="s">
        <v>117</v>
      </c>
      <c r="C18">
        <v>81253960413</v>
      </c>
      <c r="D18" t="s">
        <v>118</v>
      </c>
      <c r="E18" t="s">
        <v>34</v>
      </c>
      <c r="F18" t="s">
        <v>35</v>
      </c>
      <c r="G18" t="s">
        <v>119</v>
      </c>
      <c r="H18" t="s">
        <v>37</v>
      </c>
      <c r="I18" t="s">
        <v>120</v>
      </c>
      <c r="J18" s="3">
        <v>37880</v>
      </c>
      <c r="K18">
        <v>4202212109</v>
      </c>
      <c r="L18" t="s">
        <v>52</v>
      </c>
      <c r="M18">
        <v>3</v>
      </c>
      <c r="N18" t="s">
        <v>40</v>
      </c>
      <c r="S18" t="s">
        <v>121</v>
      </c>
      <c r="T18" t="s">
        <v>122</v>
      </c>
    </row>
    <row r="19" spans="1:20" x14ac:dyDescent="0.25">
      <c r="A19" s="2">
        <v>45322.89403935185</v>
      </c>
      <c r="B19" t="s">
        <v>123</v>
      </c>
      <c r="C19">
        <v>85386696463</v>
      </c>
      <c r="D19" t="s">
        <v>124</v>
      </c>
      <c r="E19" t="s">
        <v>34</v>
      </c>
      <c r="F19" t="s">
        <v>35</v>
      </c>
      <c r="G19" t="s">
        <v>36</v>
      </c>
      <c r="H19" t="s">
        <v>37</v>
      </c>
      <c r="I19" t="s">
        <v>125</v>
      </c>
      <c r="J19" s="3">
        <v>37683</v>
      </c>
      <c r="K19">
        <v>3202216014</v>
      </c>
      <c r="L19" t="s">
        <v>39</v>
      </c>
      <c r="M19">
        <v>3</v>
      </c>
      <c r="N19" t="s">
        <v>58</v>
      </c>
      <c r="S19" t="s">
        <v>126</v>
      </c>
      <c r="T19" t="s">
        <v>127</v>
      </c>
    </row>
    <row r="20" spans="1:20" x14ac:dyDescent="0.25">
      <c r="A20" s="2">
        <v>45322.988356481481</v>
      </c>
      <c r="B20" t="s">
        <v>128</v>
      </c>
      <c r="C20">
        <v>83151008083</v>
      </c>
      <c r="D20" t="s">
        <v>129</v>
      </c>
      <c r="E20" t="s">
        <v>34</v>
      </c>
      <c r="F20" t="s">
        <v>35</v>
      </c>
      <c r="G20" t="s">
        <v>36</v>
      </c>
      <c r="H20" t="s">
        <v>37</v>
      </c>
      <c r="I20" t="s">
        <v>51</v>
      </c>
      <c r="J20" s="3">
        <v>37466</v>
      </c>
      <c r="K20">
        <v>3202216141</v>
      </c>
      <c r="L20" t="s">
        <v>39</v>
      </c>
      <c r="M20">
        <v>3</v>
      </c>
      <c r="N20" t="s">
        <v>83</v>
      </c>
      <c r="S20" t="s">
        <v>130</v>
      </c>
      <c r="T20" t="s">
        <v>131</v>
      </c>
    </row>
    <row r="21" spans="1:20" x14ac:dyDescent="0.25">
      <c r="A21" s="2">
        <v>45323.317199074074</v>
      </c>
      <c r="B21" t="s">
        <v>132</v>
      </c>
      <c r="C21">
        <v>81549545306</v>
      </c>
      <c r="D21" t="s">
        <v>133</v>
      </c>
      <c r="E21" t="s">
        <v>77</v>
      </c>
      <c r="F21" t="s">
        <v>35</v>
      </c>
      <c r="G21" t="s">
        <v>36</v>
      </c>
      <c r="H21" t="s">
        <v>37</v>
      </c>
      <c r="I21" t="s">
        <v>51</v>
      </c>
      <c r="J21" s="3">
        <v>38156</v>
      </c>
      <c r="K21">
        <v>3202205008</v>
      </c>
      <c r="L21" t="s">
        <v>134</v>
      </c>
      <c r="M21">
        <v>3</v>
      </c>
      <c r="N21" t="s">
        <v>58</v>
      </c>
      <c r="S21" t="s">
        <v>135</v>
      </c>
      <c r="T21" t="s">
        <v>136</v>
      </c>
    </row>
    <row r="22" spans="1:20" x14ac:dyDescent="0.25">
      <c r="A22" s="2">
        <v>45323.366388888891</v>
      </c>
      <c r="B22" t="s">
        <v>137</v>
      </c>
      <c r="C22">
        <v>8977768618</v>
      </c>
      <c r="D22" t="s">
        <v>138</v>
      </c>
      <c r="E22" t="s">
        <v>34</v>
      </c>
      <c r="F22" t="s">
        <v>35</v>
      </c>
      <c r="G22" t="s">
        <v>36</v>
      </c>
      <c r="H22" t="s">
        <v>37</v>
      </c>
      <c r="I22" t="s">
        <v>51</v>
      </c>
      <c r="J22" s="3">
        <v>38072</v>
      </c>
      <c r="K22">
        <v>3202205185</v>
      </c>
      <c r="L22" t="s">
        <v>134</v>
      </c>
      <c r="M22">
        <v>3</v>
      </c>
      <c r="N22" t="s">
        <v>115</v>
      </c>
      <c r="S22" t="s">
        <v>73</v>
      </c>
      <c r="T22" t="s">
        <v>139</v>
      </c>
    </row>
    <row r="23" spans="1:20" x14ac:dyDescent="0.25">
      <c r="A23" s="2">
        <v>45323.41783564815</v>
      </c>
      <c r="B23" t="s">
        <v>140</v>
      </c>
      <c r="C23">
        <v>89636713817</v>
      </c>
      <c r="D23" t="s">
        <v>141</v>
      </c>
      <c r="E23" t="s">
        <v>77</v>
      </c>
      <c r="F23" t="s">
        <v>35</v>
      </c>
      <c r="G23" t="s">
        <v>36</v>
      </c>
      <c r="H23" t="s">
        <v>37</v>
      </c>
      <c r="I23" t="s">
        <v>142</v>
      </c>
      <c r="J23" s="3">
        <v>37658</v>
      </c>
      <c r="K23">
        <v>4202117008</v>
      </c>
      <c r="L23" t="s">
        <v>143</v>
      </c>
      <c r="M23">
        <v>5</v>
      </c>
      <c r="N23" t="s">
        <v>58</v>
      </c>
      <c r="S23" t="s">
        <v>144</v>
      </c>
      <c r="T23" t="s">
        <v>145</v>
      </c>
    </row>
    <row r="24" spans="1:20" x14ac:dyDescent="0.25">
      <c r="A24" s="2">
        <v>45323.421064814815</v>
      </c>
      <c r="B24" t="s">
        <v>146</v>
      </c>
      <c r="C24">
        <v>82253217878</v>
      </c>
      <c r="D24" t="s">
        <v>147</v>
      </c>
      <c r="E24" t="s">
        <v>77</v>
      </c>
      <c r="F24" t="s">
        <v>35</v>
      </c>
      <c r="G24" t="s">
        <v>36</v>
      </c>
      <c r="H24" t="s">
        <v>37</v>
      </c>
      <c r="I24" t="s">
        <v>102</v>
      </c>
      <c r="J24" s="3">
        <v>38241</v>
      </c>
      <c r="K24">
        <v>3202207080</v>
      </c>
      <c r="L24" t="s">
        <v>148</v>
      </c>
      <c r="M24">
        <v>3</v>
      </c>
      <c r="N24" t="s">
        <v>40</v>
      </c>
      <c r="S24" t="s">
        <v>149</v>
      </c>
      <c r="T24" t="s">
        <v>150</v>
      </c>
    </row>
    <row r="25" spans="1:20" x14ac:dyDescent="0.25">
      <c r="A25" s="2">
        <v>45323.425844907404</v>
      </c>
      <c r="B25" t="s">
        <v>151</v>
      </c>
      <c r="C25">
        <v>83897185309</v>
      </c>
      <c r="D25" t="s">
        <v>152</v>
      </c>
      <c r="E25" t="s">
        <v>34</v>
      </c>
      <c r="F25" t="s">
        <v>35</v>
      </c>
      <c r="G25" t="s">
        <v>36</v>
      </c>
      <c r="H25" t="s">
        <v>37</v>
      </c>
      <c r="I25" t="s">
        <v>51</v>
      </c>
      <c r="J25" s="3">
        <v>37997</v>
      </c>
      <c r="K25">
        <v>3202216087</v>
      </c>
      <c r="L25" t="s">
        <v>39</v>
      </c>
      <c r="M25">
        <v>3</v>
      </c>
      <c r="N25" t="s">
        <v>115</v>
      </c>
      <c r="S25" t="s">
        <v>41</v>
      </c>
      <c r="T25" t="s">
        <v>153</v>
      </c>
    </row>
    <row r="26" spans="1:20" x14ac:dyDescent="0.25">
      <c r="A26" s="2">
        <v>45323.433657407404</v>
      </c>
      <c r="B26" t="s">
        <v>154</v>
      </c>
      <c r="C26">
        <v>83151136846</v>
      </c>
      <c r="D26" t="s">
        <v>155</v>
      </c>
      <c r="E26" t="s">
        <v>77</v>
      </c>
      <c r="F26" t="s">
        <v>35</v>
      </c>
      <c r="G26" t="s">
        <v>36</v>
      </c>
      <c r="H26" t="s">
        <v>37</v>
      </c>
      <c r="I26" t="s">
        <v>51</v>
      </c>
      <c r="J26" s="3">
        <v>37370</v>
      </c>
      <c r="K26">
        <v>4202122016</v>
      </c>
      <c r="L26" t="s">
        <v>110</v>
      </c>
      <c r="M26">
        <v>5</v>
      </c>
      <c r="N26" t="s">
        <v>58</v>
      </c>
      <c r="S26" t="s">
        <v>156</v>
      </c>
      <c r="T26" t="s">
        <v>157</v>
      </c>
    </row>
    <row r="27" spans="1:20" x14ac:dyDescent="0.25">
      <c r="A27" s="2">
        <v>45323.439710648148</v>
      </c>
      <c r="B27" t="s">
        <v>158</v>
      </c>
      <c r="C27">
        <v>85822934536</v>
      </c>
      <c r="D27" t="s">
        <v>159</v>
      </c>
      <c r="E27" t="s">
        <v>77</v>
      </c>
      <c r="F27" t="s">
        <v>35</v>
      </c>
      <c r="G27" t="s">
        <v>36</v>
      </c>
      <c r="H27" t="s">
        <v>37</v>
      </c>
      <c r="I27" t="s">
        <v>51</v>
      </c>
      <c r="J27" s="3">
        <v>38388</v>
      </c>
      <c r="K27">
        <v>3202216130</v>
      </c>
      <c r="L27" t="s">
        <v>39</v>
      </c>
      <c r="M27">
        <v>3</v>
      </c>
      <c r="N27" t="s">
        <v>115</v>
      </c>
      <c r="S27" t="s">
        <v>144</v>
      </c>
      <c r="T27" t="s">
        <v>160</v>
      </c>
    </row>
    <row r="28" spans="1:20" x14ac:dyDescent="0.25">
      <c r="A28" s="2">
        <v>45323.441435185188</v>
      </c>
      <c r="B28" t="s">
        <v>161</v>
      </c>
      <c r="C28">
        <v>87883175080</v>
      </c>
      <c r="D28" t="s">
        <v>162</v>
      </c>
      <c r="E28" t="s">
        <v>77</v>
      </c>
      <c r="F28" t="s">
        <v>35</v>
      </c>
      <c r="G28" t="s">
        <v>36</v>
      </c>
      <c r="H28" t="s">
        <v>37</v>
      </c>
      <c r="I28" t="s">
        <v>51</v>
      </c>
      <c r="J28" s="3">
        <v>38309</v>
      </c>
      <c r="K28">
        <v>3202216083</v>
      </c>
      <c r="L28" t="s">
        <v>39</v>
      </c>
      <c r="M28">
        <v>3</v>
      </c>
      <c r="N28" t="s">
        <v>115</v>
      </c>
      <c r="S28" t="s">
        <v>163</v>
      </c>
      <c r="T28" t="s">
        <v>164</v>
      </c>
    </row>
    <row r="29" spans="1:20" x14ac:dyDescent="0.25">
      <c r="A29" s="2">
        <v>45323.473865740743</v>
      </c>
      <c r="B29" t="s">
        <v>165</v>
      </c>
      <c r="C29">
        <v>89637126501</v>
      </c>
      <c r="D29" t="s">
        <v>166</v>
      </c>
      <c r="E29" t="s">
        <v>34</v>
      </c>
      <c r="F29" t="s">
        <v>35</v>
      </c>
      <c r="G29" t="s">
        <v>36</v>
      </c>
      <c r="H29" t="s">
        <v>37</v>
      </c>
      <c r="I29" t="s">
        <v>167</v>
      </c>
      <c r="J29" s="3">
        <v>37388</v>
      </c>
      <c r="K29">
        <v>4202234063</v>
      </c>
      <c r="L29" t="s">
        <v>168</v>
      </c>
      <c r="M29">
        <v>3</v>
      </c>
      <c r="N29" t="s">
        <v>169</v>
      </c>
      <c r="S29" t="s">
        <v>170</v>
      </c>
      <c r="T29" t="s">
        <v>171</v>
      </c>
    </row>
    <row r="30" spans="1:20" x14ac:dyDescent="0.25">
      <c r="A30" s="2">
        <v>45323.516631944447</v>
      </c>
      <c r="B30" t="s">
        <v>172</v>
      </c>
      <c r="C30">
        <v>8994672138</v>
      </c>
      <c r="D30" t="s">
        <v>173</v>
      </c>
      <c r="E30" t="s">
        <v>34</v>
      </c>
      <c r="F30" t="s">
        <v>35</v>
      </c>
      <c r="G30" t="s">
        <v>36</v>
      </c>
      <c r="H30" t="s">
        <v>37</v>
      </c>
      <c r="I30" t="s">
        <v>51</v>
      </c>
      <c r="J30" s="3">
        <v>37892</v>
      </c>
      <c r="K30">
        <v>3202216061</v>
      </c>
      <c r="L30" t="s">
        <v>39</v>
      </c>
      <c r="M30">
        <v>3</v>
      </c>
      <c r="N30" t="s">
        <v>58</v>
      </c>
      <c r="S30" t="s">
        <v>41</v>
      </c>
      <c r="T30" t="s">
        <v>174</v>
      </c>
    </row>
    <row r="31" spans="1:20" x14ac:dyDescent="0.25">
      <c r="A31" s="2">
        <v>45323.575057870374</v>
      </c>
      <c r="B31" t="s">
        <v>175</v>
      </c>
      <c r="C31">
        <v>89516270232</v>
      </c>
      <c r="D31" t="s">
        <v>176</v>
      </c>
      <c r="E31" t="s">
        <v>34</v>
      </c>
      <c r="F31" t="s">
        <v>35</v>
      </c>
      <c r="G31" t="s">
        <v>36</v>
      </c>
      <c r="H31" t="s">
        <v>37</v>
      </c>
      <c r="I31" t="s">
        <v>51</v>
      </c>
      <c r="J31" s="3">
        <v>37564</v>
      </c>
      <c r="K31">
        <v>4202217035</v>
      </c>
      <c r="L31" t="s">
        <v>143</v>
      </c>
      <c r="M31">
        <v>3</v>
      </c>
      <c r="N31" t="s">
        <v>40</v>
      </c>
      <c r="S31" t="s">
        <v>93</v>
      </c>
      <c r="T31" t="s">
        <v>177</v>
      </c>
    </row>
    <row r="32" spans="1:20" x14ac:dyDescent="0.25">
      <c r="A32" s="2">
        <v>45323.579421296294</v>
      </c>
      <c r="B32" t="s">
        <v>178</v>
      </c>
      <c r="C32">
        <v>89514838772</v>
      </c>
      <c r="D32" t="s">
        <v>179</v>
      </c>
      <c r="E32" t="s">
        <v>77</v>
      </c>
      <c r="F32" t="s">
        <v>35</v>
      </c>
      <c r="G32" t="s">
        <v>36</v>
      </c>
      <c r="H32" t="s">
        <v>37</v>
      </c>
      <c r="I32" t="s">
        <v>51</v>
      </c>
      <c r="J32" s="3">
        <v>38077</v>
      </c>
      <c r="K32">
        <v>3202204075</v>
      </c>
      <c r="L32" t="s">
        <v>180</v>
      </c>
      <c r="M32">
        <v>3</v>
      </c>
      <c r="N32" t="s">
        <v>169</v>
      </c>
      <c r="S32" t="s">
        <v>181</v>
      </c>
      <c r="T32" t="s">
        <v>182</v>
      </c>
    </row>
    <row r="33" spans="1:20" x14ac:dyDescent="0.25">
      <c r="A33" s="2">
        <v>45323.606145833335</v>
      </c>
      <c r="B33" t="s">
        <v>183</v>
      </c>
      <c r="C33">
        <v>895337713031</v>
      </c>
      <c r="D33" t="s">
        <v>184</v>
      </c>
      <c r="E33" t="s">
        <v>77</v>
      </c>
      <c r="F33" t="s">
        <v>35</v>
      </c>
      <c r="G33" t="s">
        <v>36</v>
      </c>
      <c r="H33" t="s">
        <v>37</v>
      </c>
      <c r="I33" t="s">
        <v>51</v>
      </c>
      <c r="J33" s="3">
        <v>37985</v>
      </c>
      <c r="K33">
        <v>3202216086</v>
      </c>
      <c r="L33" t="s">
        <v>39</v>
      </c>
      <c r="M33">
        <v>3</v>
      </c>
      <c r="N33" t="s">
        <v>115</v>
      </c>
      <c r="S33" t="s">
        <v>185</v>
      </c>
      <c r="T33" t="s">
        <v>186</v>
      </c>
    </row>
    <row r="34" spans="1:20" x14ac:dyDescent="0.25">
      <c r="A34" s="2">
        <v>45323.652187500003</v>
      </c>
      <c r="B34" t="s">
        <v>187</v>
      </c>
      <c r="C34">
        <v>895366481023</v>
      </c>
      <c r="D34" t="s">
        <v>188</v>
      </c>
      <c r="E34" t="s">
        <v>77</v>
      </c>
      <c r="F34" t="s">
        <v>35</v>
      </c>
      <c r="G34" t="s">
        <v>36</v>
      </c>
      <c r="H34" t="s">
        <v>37</v>
      </c>
      <c r="I34" t="s">
        <v>51</v>
      </c>
      <c r="J34" s="3">
        <v>38200</v>
      </c>
      <c r="K34">
        <v>3202216073</v>
      </c>
      <c r="L34" t="s">
        <v>39</v>
      </c>
      <c r="M34">
        <v>3</v>
      </c>
      <c r="N34" t="s">
        <v>83</v>
      </c>
      <c r="S34" t="s">
        <v>41</v>
      </c>
      <c r="T34" t="s">
        <v>189</v>
      </c>
    </row>
    <row r="35" spans="1:20" x14ac:dyDescent="0.25">
      <c r="A35" s="2">
        <v>45323.700879629629</v>
      </c>
      <c r="B35" t="s">
        <v>190</v>
      </c>
      <c r="C35">
        <v>82158691174</v>
      </c>
      <c r="D35" t="s">
        <v>191</v>
      </c>
      <c r="E35" t="s">
        <v>77</v>
      </c>
      <c r="F35" t="s">
        <v>35</v>
      </c>
      <c r="G35" t="s">
        <v>36</v>
      </c>
      <c r="H35" t="s">
        <v>37</v>
      </c>
      <c r="I35" t="s">
        <v>51</v>
      </c>
      <c r="J35" s="3">
        <v>38047</v>
      </c>
      <c r="K35">
        <v>3202201077</v>
      </c>
      <c r="L35" t="s">
        <v>192</v>
      </c>
      <c r="M35">
        <v>3</v>
      </c>
      <c r="N35" t="s">
        <v>169</v>
      </c>
      <c r="S35" t="s">
        <v>193</v>
      </c>
      <c r="T35" t="s">
        <v>194</v>
      </c>
    </row>
    <row r="36" spans="1:20" x14ac:dyDescent="0.25">
      <c r="A36" s="2">
        <v>45323.701817129629</v>
      </c>
      <c r="B36" t="s">
        <v>195</v>
      </c>
      <c r="C36">
        <v>895382980308</v>
      </c>
      <c r="D36" t="s">
        <v>196</v>
      </c>
      <c r="E36" t="s">
        <v>77</v>
      </c>
      <c r="F36" t="s">
        <v>35</v>
      </c>
      <c r="G36" t="s">
        <v>36</v>
      </c>
      <c r="H36" t="s">
        <v>37</v>
      </c>
      <c r="I36" t="s">
        <v>197</v>
      </c>
      <c r="J36" s="3">
        <v>38124</v>
      </c>
      <c r="K36">
        <v>3202201073</v>
      </c>
      <c r="L36" t="s">
        <v>192</v>
      </c>
      <c r="M36">
        <v>3</v>
      </c>
      <c r="N36" t="s">
        <v>169</v>
      </c>
      <c r="S36" t="s">
        <v>198</v>
      </c>
      <c r="T36" t="s">
        <v>199</v>
      </c>
    </row>
    <row r="37" spans="1:20" x14ac:dyDescent="0.25">
      <c r="A37" s="2">
        <v>45323.709328703706</v>
      </c>
      <c r="B37" t="s">
        <v>200</v>
      </c>
      <c r="C37">
        <v>89670183664</v>
      </c>
      <c r="D37" t="s">
        <v>201</v>
      </c>
      <c r="E37" t="s">
        <v>34</v>
      </c>
      <c r="F37" t="s">
        <v>35</v>
      </c>
      <c r="G37" t="s">
        <v>36</v>
      </c>
      <c r="H37" t="s">
        <v>37</v>
      </c>
      <c r="I37" t="s">
        <v>202</v>
      </c>
      <c r="J37" s="3">
        <v>37965</v>
      </c>
      <c r="K37">
        <v>3202201093</v>
      </c>
      <c r="L37" t="s">
        <v>192</v>
      </c>
      <c r="M37">
        <v>3</v>
      </c>
      <c r="N37" t="s">
        <v>169</v>
      </c>
      <c r="S37" t="s">
        <v>203</v>
      </c>
      <c r="T37" t="s">
        <v>204</v>
      </c>
    </row>
    <row r="38" spans="1:20" x14ac:dyDescent="0.25">
      <c r="A38" s="2">
        <v>45323.726666666669</v>
      </c>
      <c r="B38" t="s">
        <v>205</v>
      </c>
      <c r="C38">
        <v>89520364513</v>
      </c>
      <c r="D38" t="s">
        <v>206</v>
      </c>
      <c r="E38" t="s">
        <v>34</v>
      </c>
      <c r="F38" t="s">
        <v>35</v>
      </c>
      <c r="G38" t="s">
        <v>36</v>
      </c>
      <c r="H38" t="s">
        <v>37</v>
      </c>
      <c r="I38" t="s">
        <v>51</v>
      </c>
      <c r="J38" s="3">
        <v>38036</v>
      </c>
      <c r="K38">
        <v>4202212091</v>
      </c>
      <c r="L38" t="s">
        <v>52</v>
      </c>
      <c r="M38">
        <v>3</v>
      </c>
      <c r="N38" t="s">
        <v>40</v>
      </c>
      <c r="S38">
        <v>3</v>
      </c>
      <c r="T38" t="s">
        <v>207</v>
      </c>
    </row>
    <row r="39" spans="1:20" x14ac:dyDescent="0.25">
      <c r="A39" s="2">
        <v>45323.740046296298</v>
      </c>
      <c r="B39" t="s">
        <v>208</v>
      </c>
      <c r="C39">
        <v>83141887767</v>
      </c>
      <c r="D39" t="s">
        <v>209</v>
      </c>
      <c r="E39" t="s">
        <v>77</v>
      </c>
      <c r="F39" t="s">
        <v>35</v>
      </c>
      <c r="G39" t="s">
        <v>36</v>
      </c>
      <c r="H39" t="s">
        <v>37</v>
      </c>
      <c r="I39" t="s">
        <v>210</v>
      </c>
      <c r="J39" s="3">
        <v>38102</v>
      </c>
      <c r="K39">
        <v>4202212004</v>
      </c>
      <c r="L39" t="s">
        <v>52</v>
      </c>
      <c r="M39">
        <v>3</v>
      </c>
      <c r="N39" t="s">
        <v>58</v>
      </c>
      <c r="S39" t="s">
        <v>170</v>
      </c>
      <c r="T39" t="s">
        <v>211</v>
      </c>
    </row>
    <row r="40" spans="1:20" x14ac:dyDescent="0.25">
      <c r="A40" s="2">
        <v>45323.764444444445</v>
      </c>
      <c r="B40" t="s">
        <v>212</v>
      </c>
      <c r="C40">
        <v>83834743585</v>
      </c>
      <c r="D40" t="s">
        <v>213</v>
      </c>
      <c r="E40" t="s">
        <v>34</v>
      </c>
      <c r="F40" t="s">
        <v>35</v>
      </c>
      <c r="G40" t="s">
        <v>36</v>
      </c>
      <c r="H40" t="s">
        <v>37</v>
      </c>
      <c r="I40" t="s">
        <v>51</v>
      </c>
      <c r="J40" s="3">
        <v>38316</v>
      </c>
      <c r="K40">
        <v>3202201017</v>
      </c>
      <c r="L40" t="s">
        <v>192</v>
      </c>
      <c r="M40">
        <v>3</v>
      </c>
      <c r="N40" t="s">
        <v>83</v>
      </c>
      <c r="S40" t="s">
        <v>203</v>
      </c>
      <c r="T40" t="s">
        <v>214</v>
      </c>
    </row>
    <row r="41" spans="1:20" x14ac:dyDescent="0.25">
      <c r="A41" s="2">
        <v>45323.76871527778</v>
      </c>
      <c r="B41" t="s">
        <v>215</v>
      </c>
      <c r="C41">
        <v>81916283787</v>
      </c>
      <c r="D41" t="s">
        <v>216</v>
      </c>
      <c r="E41" t="s">
        <v>34</v>
      </c>
      <c r="F41" t="s">
        <v>35</v>
      </c>
      <c r="G41" t="s">
        <v>36</v>
      </c>
      <c r="H41" t="s">
        <v>37</v>
      </c>
      <c r="I41" t="s">
        <v>51</v>
      </c>
      <c r="J41" s="3">
        <v>38564</v>
      </c>
      <c r="K41">
        <v>3202216106</v>
      </c>
      <c r="L41" t="s">
        <v>39</v>
      </c>
      <c r="M41">
        <v>3</v>
      </c>
      <c r="N41" t="s">
        <v>83</v>
      </c>
      <c r="S41" t="s">
        <v>217</v>
      </c>
      <c r="T41" t="s">
        <v>218</v>
      </c>
    </row>
    <row r="42" spans="1:20" x14ac:dyDescent="0.25">
      <c r="A42" s="2">
        <v>45323.772777777776</v>
      </c>
      <c r="B42" t="s">
        <v>219</v>
      </c>
      <c r="C42">
        <v>82157776797</v>
      </c>
      <c r="D42" t="s">
        <v>220</v>
      </c>
      <c r="E42" t="s">
        <v>34</v>
      </c>
      <c r="F42" t="s">
        <v>35</v>
      </c>
      <c r="G42" t="s">
        <v>36</v>
      </c>
      <c r="H42" t="s">
        <v>37</v>
      </c>
      <c r="I42" t="s">
        <v>51</v>
      </c>
      <c r="J42" s="3">
        <v>38056</v>
      </c>
      <c r="K42">
        <v>3202202011</v>
      </c>
      <c r="L42" t="s">
        <v>221</v>
      </c>
      <c r="M42">
        <v>3</v>
      </c>
      <c r="N42" t="s">
        <v>58</v>
      </c>
      <c r="S42" t="s">
        <v>222</v>
      </c>
      <c r="T42" t="s">
        <v>223</v>
      </c>
    </row>
    <row r="43" spans="1:20" x14ac:dyDescent="0.25">
      <c r="A43" s="2">
        <v>45323.773402777777</v>
      </c>
      <c r="B43" t="s">
        <v>224</v>
      </c>
      <c r="C43">
        <v>895611514111</v>
      </c>
      <c r="D43" t="s">
        <v>225</v>
      </c>
      <c r="E43" t="s">
        <v>34</v>
      </c>
      <c r="F43" t="s">
        <v>35</v>
      </c>
      <c r="G43" t="s">
        <v>36</v>
      </c>
      <c r="H43" t="s">
        <v>37</v>
      </c>
      <c r="I43" t="s">
        <v>226</v>
      </c>
      <c r="J43" s="3">
        <v>38325</v>
      </c>
      <c r="K43">
        <v>3202202023</v>
      </c>
      <c r="L43" t="s">
        <v>221</v>
      </c>
      <c r="M43">
        <v>3</v>
      </c>
      <c r="N43" t="s">
        <v>58</v>
      </c>
      <c r="S43" t="s">
        <v>227</v>
      </c>
      <c r="T43" t="s">
        <v>228</v>
      </c>
    </row>
    <row r="44" spans="1:20" x14ac:dyDescent="0.25">
      <c r="A44" s="2">
        <v>45323.821666666663</v>
      </c>
      <c r="B44" t="s">
        <v>229</v>
      </c>
      <c r="C44">
        <v>81545567178</v>
      </c>
      <c r="D44" t="s">
        <v>230</v>
      </c>
      <c r="E44" t="s">
        <v>77</v>
      </c>
      <c r="F44" t="s">
        <v>35</v>
      </c>
      <c r="G44" t="s">
        <v>36</v>
      </c>
      <c r="H44" t="s">
        <v>37</v>
      </c>
      <c r="I44" t="s">
        <v>38</v>
      </c>
      <c r="J44" s="3">
        <v>38145</v>
      </c>
      <c r="K44">
        <v>4202212006</v>
      </c>
      <c r="L44" t="s">
        <v>52</v>
      </c>
      <c r="M44">
        <v>3</v>
      </c>
      <c r="N44" t="s">
        <v>58</v>
      </c>
      <c r="S44" t="s">
        <v>231</v>
      </c>
      <c r="T44" t="s">
        <v>232</v>
      </c>
    </row>
    <row r="45" spans="1:20" x14ac:dyDescent="0.25">
      <c r="A45" s="2">
        <v>45323.848368055558</v>
      </c>
      <c r="B45" t="s">
        <v>233</v>
      </c>
      <c r="C45">
        <v>81396459274</v>
      </c>
      <c r="D45" t="s">
        <v>234</v>
      </c>
      <c r="E45" t="s">
        <v>34</v>
      </c>
      <c r="F45" t="s">
        <v>35</v>
      </c>
      <c r="G45" t="s">
        <v>119</v>
      </c>
      <c r="H45" t="s">
        <v>37</v>
      </c>
      <c r="I45" t="s">
        <v>51</v>
      </c>
      <c r="J45" s="3">
        <v>38182</v>
      </c>
      <c r="K45">
        <v>3202201011</v>
      </c>
      <c r="L45" t="s">
        <v>192</v>
      </c>
      <c r="M45">
        <v>3</v>
      </c>
      <c r="N45" t="s">
        <v>115</v>
      </c>
      <c r="S45" t="s">
        <v>235</v>
      </c>
      <c r="T45" t="s">
        <v>236</v>
      </c>
    </row>
    <row r="46" spans="1:20" x14ac:dyDescent="0.25">
      <c r="A46" s="2">
        <v>45323.861724537041</v>
      </c>
      <c r="B46" t="s">
        <v>237</v>
      </c>
      <c r="C46">
        <v>85753877312</v>
      </c>
      <c r="D46" t="s">
        <v>238</v>
      </c>
      <c r="E46" t="s">
        <v>34</v>
      </c>
      <c r="F46" t="s">
        <v>35</v>
      </c>
      <c r="G46" t="s">
        <v>119</v>
      </c>
      <c r="H46" t="s">
        <v>37</v>
      </c>
      <c r="I46" t="s">
        <v>102</v>
      </c>
      <c r="J46" s="3">
        <v>38298</v>
      </c>
      <c r="K46">
        <v>3202201088</v>
      </c>
      <c r="L46" t="s">
        <v>192</v>
      </c>
      <c r="M46">
        <v>3</v>
      </c>
      <c r="N46" t="s">
        <v>83</v>
      </c>
      <c r="S46" t="s">
        <v>239</v>
      </c>
      <c r="T46" t="s">
        <v>240</v>
      </c>
    </row>
    <row r="47" spans="1:20" x14ac:dyDescent="0.25">
      <c r="A47" s="2">
        <v>45324.402511574073</v>
      </c>
      <c r="B47" t="s">
        <v>241</v>
      </c>
      <c r="C47">
        <v>895620139244</v>
      </c>
      <c r="D47" t="s">
        <v>242</v>
      </c>
      <c r="E47" t="s">
        <v>34</v>
      </c>
      <c r="F47" t="s">
        <v>35</v>
      </c>
      <c r="G47" t="s">
        <v>36</v>
      </c>
      <c r="H47" t="s">
        <v>37</v>
      </c>
      <c r="I47" t="s">
        <v>243</v>
      </c>
      <c r="J47" s="3">
        <v>37362</v>
      </c>
      <c r="K47">
        <v>4202117052</v>
      </c>
      <c r="L47" t="s">
        <v>143</v>
      </c>
      <c r="M47">
        <v>5</v>
      </c>
      <c r="N47" t="s">
        <v>40</v>
      </c>
      <c r="S47" t="s">
        <v>244</v>
      </c>
      <c r="T47" t="s">
        <v>245</v>
      </c>
    </row>
    <row r="48" spans="1:20" x14ac:dyDescent="0.25">
      <c r="A48" s="2">
        <v>45324.509305555555</v>
      </c>
      <c r="B48" t="s">
        <v>246</v>
      </c>
      <c r="C48">
        <v>85705618884</v>
      </c>
      <c r="D48" t="s">
        <v>247</v>
      </c>
      <c r="E48" t="s">
        <v>77</v>
      </c>
      <c r="F48" t="s">
        <v>35</v>
      </c>
      <c r="G48" t="s">
        <v>119</v>
      </c>
      <c r="H48" t="s">
        <v>37</v>
      </c>
      <c r="I48" t="s">
        <v>248</v>
      </c>
      <c r="J48" s="3">
        <v>37631</v>
      </c>
      <c r="K48">
        <v>4202329023</v>
      </c>
      <c r="L48" t="s">
        <v>46</v>
      </c>
      <c r="M48">
        <v>1</v>
      </c>
      <c r="N48" t="s">
        <v>58</v>
      </c>
      <c r="S48">
        <v>0</v>
      </c>
      <c r="T48" t="s">
        <v>249</v>
      </c>
    </row>
    <row r="49" spans="1:20" x14ac:dyDescent="0.25">
      <c r="A49" s="2">
        <v>45324.576006944444</v>
      </c>
      <c r="B49" t="s">
        <v>250</v>
      </c>
      <c r="C49">
        <v>895331910457</v>
      </c>
      <c r="D49" t="s">
        <v>251</v>
      </c>
      <c r="E49" t="s">
        <v>34</v>
      </c>
      <c r="F49" t="s">
        <v>35</v>
      </c>
      <c r="G49" t="s">
        <v>36</v>
      </c>
      <c r="H49" t="s">
        <v>37</v>
      </c>
      <c r="I49" t="s">
        <v>248</v>
      </c>
      <c r="J49" s="3">
        <v>38050</v>
      </c>
      <c r="K49">
        <v>3202216059</v>
      </c>
      <c r="L49" t="s">
        <v>39</v>
      </c>
      <c r="M49">
        <v>3</v>
      </c>
      <c r="N49" t="s">
        <v>40</v>
      </c>
      <c r="S49" t="s">
        <v>156</v>
      </c>
      <c r="T49" t="s">
        <v>252</v>
      </c>
    </row>
    <row r="50" spans="1:20" x14ac:dyDescent="0.25">
      <c r="A50" s="2">
        <v>45324.618969907409</v>
      </c>
      <c r="B50" t="s">
        <v>253</v>
      </c>
      <c r="C50">
        <v>895341840989</v>
      </c>
      <c r="D50" t="s">
        <v>254</v>
      </c>
      <c r="E50" t="s">
        <v>34</v>
      </c>
      <c r="F50" t="s">
        <v>35</v>
      </c>
      <c r="G50" t="s">
        <v>36</v>
      </c>
      <c r="H50" t="s">
        <v>37</v>
      </c>
      <c r="I50" t="s">
        <v>255</v>
      </c>
      <c r="J50" s="3">
        <v>37218</v>
      </c>
      <c r="K50">
        <v>4202212011</v>
      </c>
      <c r="L50" t="s">
        <v>52</v>
      </c>
      <c r="M50">
        <v>3</v>
      </c>
      <c r="N50" t="s">
        <v>115</v>
      </c>
      <c r="S50" t="s">
        <v>256</v>
      </c>
      <c r="T50" t="s">
        <v>257</v>
      </c>
    </row>
    <row r="51" spans="1:20" x14ac:dyDescent="0.25">
      <c r="A51" s="2">
        <v>45324.634317129632</v>
      </c>
      <c r="B51" t="s">
        <v>258</v>
      </c>
      <c r="C51">
        <v>83122055581</v>
      </c>
      <c r="D51" t="s">
        <v>259</v>
      </c>
      <c r="E51" t="s">
        <v>34</v>
      </c>
      <c r="F51" t="s">
        <v>35</v>
      </c>
      <c r="G51" t="s">
        <v>36</v>
      </c>
      <c r="H51" t="s">
        <v>37</v>
      </c>
      <c r="I51" t="s">
        <v>51</v>
      </c>
      <c r="J51" s="3">
        <v>38061</v>
      </c>
      <c r="K51">
        <v>4202212078</v>
      </c>
      <c r="L51" t="s">
        <v>52</v>
      </c>
      <c r="M51">
        <v>3</v>
      </c>
      <c r="N51" t="s">
        <v>169</v>
      </c>
      <c r="S51" t="s">
        <v>98</v>
      </c>
      <c r="T51" t="s">
        <v>260</v>
      </c>
    </row>
    <row r="52" spans="1:20" x14ac:dyDescent="0.25">
      <c r="A52" s="2">
        <v>45324.668368055558</v>
      </c>
      <c r="B52" t="s">
        <v>8</v>
      </c>
      <c r="C52">
        <v>85822172445</v>
      </c>
      <c r="D52" t="s">
        <v>261</v>
      </c>
      <c r="E52" t="s">
        <v>77</v>
      </c>
      <c r="F52" t="s">
        <v>35</v>
      </c>
      <c r="G52" t="s">
        <v>36</v>
      </c>
      <c r="H52" t="s">
        <v>37</v>
      </c>
      <c r="I52" t="s">
        <v>197</v>
      </c>
      <c r="J52" s="3">
        <v>38109</v>
      </c>
      <c r="K52">
        <v>3202204093</v>
      </c>
      <c r="L52" t="s">
        <v>180</v>
      </c>
      <c r="M52">
        <v>3</v>
      </c>
      <c r="N52" t="s">
        <v>68</v>
      </c>
      <c r="S52" t="s">
        <v>262</v>
      </c>
      <c r="T52" t="s">
        <v>10</v>
      </c>
    </row>
    <row r="53" spans="1:20" x14ac:dyDescent="0.25">
      <c r="A53" s="2">
        <v>45324.668773148151</v>
      </c>
      <c r="B53" t="s">
        <v>9</v>
      </c>
      <c r="C53">
        <v>83151134374</v>
      </c>
      <c r="D53" t="s">
        <v>263</v>
      </c>
      <c r="E53" t="s">
        <v>77</v>
      </c>
      <c r="F53" t="s">
        <v>35</v>
      </c>
      <c r="G53" t="s">
        <v>36</v>
      </c>
      <c r="H53" t="s">
        <v>37</v>
      </c>
      <c r="I53" t="s">
        <v>51</v>
      </c>
      <c r="J53" s="3">
        <v>37646</v>
      </c>
      <c r="K53">
        <v>3202204089</v>
      </c>
      <c r="L53" t="s">
        <v>180</v>
      </c>
      <c r="M53">
        <v>3</v>
      </c>
      <c r="N53" t="s">
        <v>115</v>
      </c>
      <c r="S53" t="s">
        <v>264</v>
      </c>
      <c r="T53" t="s">
        <v>11</v>
      </c>
    </row>
    <row r="54" spans="1:20" x14ac:dyDescent="0.25">
      <c r="A54" s="2">
        <v>45325.349224537036</v>
      </c>
      <c r="B54" t="s">
        <v>265</v>
      </c>
      <c r="C54">
        <v>83834743113</v>
      </c>
      <c r="D54" t="s">
        <v>266</v>
      </c>
      <c r="E54" t="s">
        <v>77</v>
      </c>
      <c r="F54" t="s">
        <v>35</v>
      </c>
      <c r="G54" t="s">
        <v>36</v>
      </c>
      <c r="H54" t="s">
        <v>37</v>
      </c>
      <c r="I54" t="s">
        <v>267</v>
      </c>
      <c r="J54" s="3">
        <v>37691</v>
      </c>
      <c r="K54">
        <v>3202201012</v>
      </c>
      <c r="L54" t="s">
        <v>192</v>
      </c>
      <c r="M54">
        <v>3</v>
      </c>
      <c r="N54" t="s">
        <v>40</v>
      </c>
      <c r="S54" t="s">
        <v>106</v>
      </c>
      <c r="T54" t="s">
        <v>268</v>
      </c>
    </row>
    <row r="55" spans="1:20" x14ac:dyDescent="0.25">
      <c r="A55" s="2">
        <v>45325.35460648148</v>
      </c>
      <c r="B55" t="s">
        <v>269</v>
      </c>
      <c r="C55">
        <v>87798093092</v>
      </c>
      <c r="D55" t="s">
        <v>270</v>
      </c>
      <c r="E55" t="s">
        <v>34</v>
      </c>
      <c r="F55" t="s">
        <v>35</v>
      </c>
      <c r="G55" t="s">
        <v>36</v>
      </c>
      <c r="H55" t="s">
        <v>37</v>
      </c>
      <c r="I55" t="s">
        <v>51</v>
      </c>
      <c r="J55" s="3">
        <v>37654</v>
      </c>
      <c r="K55">
        <v>3202216104</v>
      </c>
      <c r="L55" t="s">
        <v>39</v>
      </c>
      <c r="M55">
        <v>3</v>
      </c>
      <c r="N55" t="s">
        <v>40</v>
      </c>
      <c r="S55" t="s">
        <v>217</v>
      </c>
      <c r="T55" t="s">
        <v>271</v>
      </c>
    </row>
    <row r="56" spans="1:20" x14ac:dyDescent="0.25">
      <c r="A56" s="2">
        <v>45325.43822916667</v>
      </c>
      <c r="B56" t="s">
        <v>272</v>
      </c>
      <c r="C56">
        <v>85787554760</v>
      </c>
      <c r="D56" t="s">
        <v>273</v>
      </c>
      <c r="E56" t="s">
        <v>34</v>
      </c>
      <c r="F56" t="s">
        <v>35</v>
      </c>
      <c r="G56" t="s">
        <v>36</v>
      </c>
      <c r="H56" t="s">
        <v>37</v>
      </c>
      <c r="I56" t="s">
        <v>274</v>
      </c>
      <c r="J56" s="3">
        <v>37905</v>
      </c>
      <c r="K56">
        <v>3202210014</v>
      </c>
      <c r="L56" t="s">
        <v>275</v>
      </c>
      <c r="M56">
        <v>3</v>
      </c>
      <c r="N56" t="s">
        <v>58</v>
      </c>
      <c r="S56">
        <v>4</v>
      </c>
      <c r="T56" t="s">
        <v>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C9001-43E8-4235-A013-99FA484A8B89}">
  <dimension ref="A1:F56"/>
  <sheetViews>
    <sheetView topLeftCell="A42" workbookViewId="0">
      <selection activeCell="F56" sqref="F56"/>
    </sheetView>
  </sheetViews>
  <sheetFormatPr defaultRowHeight="15" x14ac:dyDescent="0.25"/>
  <cols>
    <col min="1" max="1" width="36.7109375" bestFit="1" customWidth="1"/>
  </cols>
  <sheetData>
    <row r="1" spans="1:6" x14ac:dyDescent="0.25">
      <c r="A1" s="4" t="s">
        <v>277</v>
      </c>
      <c r="B1" s="4" t="s">
        <v>278</v>
      </c>
      <c r="C1" s="4" t="s">
        <v>279</v>
      </c>
      <c r="D1" s="4" t="s">
        <v>280</v>
      </c>
      <c r="E1" s="4" t="s">
        <v>281</v>
      </c>
      <c r="F1" s="4" t="s">
        <v>282</v>
      </c>
    </row>
    <row r="2" spans="1:6" x14ac:dyDescent="0.25">
      <c r="A2" s="7" t="s">
        <v>81</v>
      </c>
      <c r="B2" s="8">
        <v>36</v>
      </c>
      <c r="C2" s="8">
        <v>27</v>
      </c>
      <c r="D2" s="8">
        <v>165</v>
      </c>
      <c r="E2" s="8">
        <v>70</v>
      </c>
      <c r="F2" s="8">
        <v>235</v>
      </c>
    </row>
    <row r="3" spans="1:6" x14ac:dyDescent="0.25">
      <c r="A3" s="7" t="s">
        <v>161</v>
      </c>
      <c r="B3" s="8">
        <v>85</v>
      </c>
      <c r="C3" s="8">
        <v>89</v>
      </c>
      <c r="D3" s="8">
        <v>470</v>
      </c>
      <c r="E3" s="8">
        <v>445</v>
      </c>
      <c r="F3" s="8">
        <v>915</v>
      </c>
    </row>
    <row r="4" spans="1:6" x14ac:dyDescent="0.25">
      <c r="A4" s="7" t="s">
        <v>215</v>
      </c>
      <c r="B4" s="8">
        <v>55</v>
      </c>
      <c r="C4" s="8">
        <v>46</v>
      </c>
      <c r="D4" s="8">
        <v>280</v>
      </c>
      <c r="E4" s="8">
        <v>190</v>
      </c>
      <c r="F4" s="8">
        <v>470</v>
      </c>
    </row>
    <row r="5" spans="1:6" x14ac:dyDescent="0.25">
      <c r="A5" s="7" t="s">
        <v>108</v>
      </c>
      <c r="B5" s="8">
        <v>18</v>
      </c>
      <c r="C5" s="8">
        <v>14</v>
      </c>
      <c r="D5" s="8">
        <v>42</v>
      </c>
      <c r="E5" s="8">
        <v>34</v>
      </c>
      <c r="F5" s="8">
        <v>360</v>
      </c>
    </row>
    <row r="6" spans="1:6" x14ac:dyDescent="0.25">
      <c r="A6" s="7" t="s">
        <v>43</v>
      </c>
      <c r="B6" s="8">
        <v>37</v>
      </c>
      <c r="C6" s="8">
        <v>33</v>
      </c>
      <c r="D6" s="8">
        <v>170</v>
      </c>
      <c r="E6" s="8">
        <v>110</v>
      </c>
      <c r="F6" s="8">
        <v>280</v>
      </c>
    </row>
    <row r="7" spans="1:6" x14ac:dyDescent="0.25">
      <c r="A7" s="7" t="s">
        <v>61</v>
      </c>
      <c r="B7" s="8">
        <v>78</v>
      </c>
      <c r="C7" s="8">
        <v>52</v>
      </c>
      <c r="D7" s="8">
        <v>425</v>
      </c>
      <c r="E7" s="8">
        <v>225</v>
      </c>
      <c r="F7" s="8">
        <v>650</v>
      </c>
    </row>
    <row r="8" spans="1:6" x14ac:dyDescent="0.25">
      <c r="A8" s="7" t="s">
        <v>100</v>
      </c>
      <c r="B8" s="8">
        <v>87</v>
      </c>
      <c r="C8" s="8">
        <v>95</v>
      </c>
      <c r="D8" s="8">
        <v>480</v>
      </c>
      <c r="E8" s="8">
        <v>485</v>
      </c>
      <c r="F8" s="8">
        <v>965</v>
      </c>
    </row>
    <row r="9" spans="1:6" x14ac:dyDescent="0.25">
      <c r="A9" s="7" t="s">
        <v>283</v>
      </c>
      <c r="B9" s="8">
        <v>32</v>
      </c>
      <c r="C9" s="8">
        <v>31</v>
      </c>
      <c r="D9" s="8">
        <v>140</v>
      </c>
      <c r="E9" s="8">
        <v>95</v>
      </c>
      <c r="F9" s="8">
        <v>235</v>
      </c>
    </row>
    <row r="10" spans="1:6" x14ac:dyDescent="0.25">
      <c r="A10" s="7" t="s">
        <v>284</v>
      </c>
      <c r="B10" s="8">
        <v>52</v>
      </c>
      <c r="C10" s="8">
        <v>59</v>
      </c>
      <c r="D10" s="8">
        <v>260</v>
      </c>
      <c r="E10" s="8">
        <v>265</v>
      </c>
      <c r="F10" s="8">
        <v>525</v>
      </c>
    </row>
    <row r="11" spans="1:6" x14ac:dyDescent="0.25">
      <c r="A11" s="7" t="s">
        <v>285</v>
      </c>
      <c r="B11" s="8">
        <v>35</v>
      </c>
      <c r="C11" s="8">
        <v>32</v>
      </c>
      <c r="D11" s="8">
        <v>160</v>
      </c>
      <c r="E11" s="8">
        <v>100</v>
      </c>
      <c r="F11" s="8">
        <v>260</v>
      </c>
    </row>
    <row r="12" spans="1:6" x14ac:dyDescent="0.25">
      <c r="A12" s="7" t="s">
        <v>158</v>
      </c>
      <c r="B12" s="8">
        <v>44</v>
      </c>
      <c r="C12" s="8">
        <v>53</v>
      </c>
      <c r="D12" s="8">
        <v>210</v>
      </c>
      <c r="E12" s="8">
        <v>230</v>
      </c>
      <c r="F12" s="8">
        <v>440</v>
      </c>
    </row>
    <row r="13" spans="1:6" x14ac:dyDescent="0.25">
      <c r="A13" s="7" t="s">
        <v>233</v>
      </c>
      <c r="B13" s="8">
        <v>24</v>
      </c>
      <c r="C13" s="8">
        <v>27</v>
      </c>
      <c r="D13" s="8">
        <v>95</v>
      </c>
      <c r="E13" s="8">
        <v>70</v>
      </c>
      <c r="F13" s="8">
        <v>165</v>
      </c>
    </row>
    <row r="14" spans="1:6" x14ac:dyDescent="0.25">
      <c r="A14" s="7" t="s">
        <v>123</v>
      </c>
      <c r="B14" s="8">
        <v>85</v>
      </c>
      <c r="C14" s="8">
        <v>84</v>
      </c>
      <c r="D14" s="8">
        <v>470</v>
      </c>
      <c r="E14" s="8">
        <v>415</v>
      </c>
      <c r="F14" s="8">
        <v>885</v>
      </c>
    </row>
    <row r="15" spans="1:6" x14ac:dyDescent="0.25">
      <c r="A15" s="7" t="s">
        <v>146</v>
      </c>
      <c r="B15" s="8">
        <v>52</v>
      </c>
      <c r="C15" s="8">
        <v>51</v>
      </c>
      <c r="D15" s="8">
        <v>260</v>
      </c>
      <c r="E15" s="8">
        <v>220</v>
      </c>
      <c r="F15" s="8">
        <v>480</v>
      </c>
    </row>
    <row r="16" spans="1:6" x14ac:dyDescent="0.25">
      <c r="A16" s="7" t="s">
        <v>55</v>
      </c>
      <c r="B16" s="8">
        <v>68</v>
      </c>
      <c r="C16" s="8">
        <v>42</v>
      </c>
      <c r="D16" s="8">
        <v>365</v>
      </c>
      <c r="E16" s="8">
        <v>165</v>
      </c>
      <c r="F16" s="8">
        <v>530</v>
      </c>
    </row>
    <row r="17" spans="1:6" x14ac:dyDescent="0.25">
      <c r="A17" s="7" t="s">
        <v>219</v>
      </c>
      <c r="B17" s="8">
        <v>56</v>
      </c>
      <c r="C17" s="8">
        <v>54</v>
      </c>
      <c r="D17" s="8">
        <v>290</v>
      </c>
      <c r="E17" s="8">
        <v>235</v>
      </c>
      <c r="F17" s="8">
        <v>525</v>
      </c>
    </row>
    <row r="18" spans="1:6" x14ac:dyDescent="0.25">
      <c r="A18" s="7" t="s">
        <v>71</v>
      </c>
      <c r="B18" s="8">
        <v>72</v>
      </c>
      <c r="C18" s="8">
        <v>83</v>
      </c>
      <c r="D18" s="8">
        <v>390</v>
      </c>
      <c r="E18" s="8">
        <v>410</v>
      </c>
      <c r="F18" s="8">
        <v>800</v>
      </c>
    </row>
    <row r="19" spans="1:6" x14ac:dyDescent="0.25">
      <c r="A19" s="7" t="s">
        <v>113</v>
      </c>
      <c r="B19" s="8">
        <v>75</v>
      </c>
      <c r="C19" s="8">
        <v>75</v>
      </c>
      <c r="D19" s="8">
        <v>405</v>
      </c>
      <c r="E19" s="8">
        <v>365</v>
      </c>
      <c r="F19" s="8">
        <v>770</v>
      </c>
    </row>
    <row r="20" spans="1:6" x14ac:dyDescent="0.25">
      <c r="A20" s="7" t="s">
        <v>75</v>
      </c>
      <c r="B20" s="8">
        <v>51</v>
      </c>
      <c r="C20" s="8">
        <v>43</v>
      </c>
      <c r="D20" s="8">
        <v>255</v>
      </c>
      <c r="E20" s="8">
        <v>170</v>
      </c>
      <c r="F20" s="8">
        <v>425</v>
      </c>
    </row>
    <row r="21" spans="1:6" x14ac:dyDescent="0.25">
      <c r="A21" s="7" t="s">
        <v>151</v>
      </c>
      <c r="B21" s="8">
        <v>69</v>
      </c>
      <c r="C21" s="8">
        <v>63</v>
      </c>
      <c r="D21" s="8">
        <v>370</v>
      </c>
      <c r="E21" s="8">
        <v>290</v>
      </c>
      <c r="F21" s="8">
        <v>660</v>
      </c>
    </row>
    <row r="22" spans="1:6" x14ac:dyDescent="0.25">
      <c r="A22" s="7" t="s">
        <v>49</v>
      </c>
      <c r="B22" s="8">
        <v>51</v>
      </c>
      <c r="C22" s="8">
        <v>57</v>
      </c>
      <c r="D22" s="8">
        <v>255</v>
      </c>
      <c r="E22" s="8">
        <v>255</v>
      </c>
      <c r="F22" s="8">
        <v>510</v>
      </c>
    </row>
    <row r="23" spans="1:6" x14ac:dyDescent="0.25">
      <c r="A23" s="7" t="s">
        <v>286</v>
      </c>
      <c r="B23" s="8">
        <v>31</v>
      </c>
      <c r="C23" s="8">
        <v>32</v>
      </c>
      <c r="D23" s="8">
        <v>135</v>
      </c>
      <c r="E23" s="8">
        <v>100</v>
      </c>
      <c r="F23" s="8">
        <v>235</v>
      </c>
    </row>
    <row r="24" spans="1:6" x14ac:dyDescent="0.25">
      <c r="A24" s="7" t="s">
        <v>128</v>
      </c>
      <c r="B24" s="8">
        <v>61</v>
      </c>
      <c r="C24" s="8">
        <v>48</v>
      </c>
      <c r="D24" s="8">
        <v>320</v>
      </c>
      <c r="E24" s="8">
        <v>200</v>
      </c>
      <c r="F24" s="8">
        <v>520</v>
      </c>
    </row>
    <row r="25" spans="1:6" x14ac:dyDescent="0.25">
      <c r="A25" s="7" t="s">
        <v>237</v>
      </c>
      <c r="B25" s="8">
        <v>72</v>
      </c>
      <c r="C25" s="8">
        <v>56</v>
      </c>
      <c r="D25" s="8">
        <v>390</v>
      </c>
      <c r="E25" s="8">
        <v>250</v>
      </c>
      <c r="F25" s="8">
        <v>640</v>
      </c>
    </row>
    <row r="26" spans="1:6" x14ac:dyDescent="0.25">
      <c r="A26" s="7" t="s">
        <v>287</v>
      </c>
      <c r="B26" s="8">
        <v>28</v>
      </c>
      <c r="C26" s="8">
        <v>20</v>
      </c>
      <c r="D26" s="8">
        <v>120</v>
      </c>
      <c r="E26" s="8">
        <v>30</v>
      </c>
      <c r="F26" s="8">
        <v>150</v>
      </c>
    </row>
    <row r="27" spans="1:6" x14ac:dyDescent="0.25">
      <c r="A27" s="7" t="s">
        <v>137</v>
      </c>
      <c r="B27" s="8">
        <v>42</v>
      </c>
      <c r="C27" s="8">
        <v>42</v>
      </c>
      <c r="D27" s="8">
        <v>195</v>
      </c>
      <c r="E27" s="8">
        <v>165</v>
      </c>
      <c r="F27" s="8">
        <v>360</v>
      </c>
    </row>
    <row r="28" spans="1:6" x14ac:dyDescent="0.25">
      <c r="A28" s="7" t="s">
        <v>165</v>
      </c>
      <c r="B28" s="8">
        <v>48</v>
      </c>
      <c r="C28" s="8">
        <v>46</v>
      </c>
      <c r="D28" s="8">
        <v>240</v>
      </c>
      <c r="E28" s="8">
        <v>190</v>
      </c>
      <c r="F28" s="8">
        <v>430</v>
      </c>
    </row>
    <row r="29" spans="1:6" x14ac:dyDescent="0.25">
      <c r="A29" s="7" t="s">
        <v>140</v>
      </c>
      <c r="B29" s="8">
        <v>78</v>
      </c>
      <c r="C29" s="8">
        <v>55</v>
      </c>
      <c r="D29" s="8">
        <v>425</v>
      </c>
      <c r="E29" s="8">
        <v>240</v>
      </c>
      <c r="F29" s="8">
        <v>665</v>
      </c>
    </row>
    <row r="30" spans="1:6" x14ac:dyDescent="0.25">
      <c r="A30" s="7" t="s">
        <v>178</v>
      </c>
      <c r="B30" s="8">
        <v>69</v>
      </c>
      <c r="C30" s="8">
        <v>61</v>
      </c>
      <c r="D30" s="8">
        <v>370</v>
      </c>
      <c r="E30" s="8">
        <v>280</v>
      </c>
      <c r="F30" s="8">
        <v>650</v>
      </c>
    </row>
    <row r="31" spans="1:6" x14ac:dyDescent="0.25">
      <c r="A31" s="7" t="s">
        <v>132</v>
      </c>
      <c r="B31" s="8">
        <v>60</v>
      </c>
      <c r="C31" s="8">
        <v>61</v>
      </c>
      <c r="D31" s="8">
        <v>315</v>
      </c>
      <c r="E31" s="8">
        <v>280</v>
      </c>
      <c r="F31" s="8">
        <v>595</v>
      </c>
    </row>
    <row r="32" spans="1:6" x14ac:dyDescent="0.25">
      <c r="A32" s="7" t="s">
        <v>187</v>
      </c>
      <c r="B32" s="8">
        <v>64</v>
      </c>
      <c r="C32" s="8">
        <v>46</v>
      </c>
      <c r="D32" s="8">
        <v>340</v>
      </c>
      <c r="E32" s="8">
        <v>190</v>
      </c>
      <c r="F32" s="8">
        <v>530</v>
      </c>
    </row>
    <row r="33" spans="1:6" x14ac:dyDescent="0.25">
      <c r="A33" s="7" t="s">
        <v>65</v>
      </c>
      <c r="B33" s="8">
        <v>59</v>
      </c>
      <c r="C33" s="8">
        <v>44</v>
      </c>
      <c r="D33" s="8">
        <v>310</v>
      </c>
      <c r="E33" s="8">
        <v>175</v>
      </c>
      <c r="F33" s="8">
        <v>485</v>
      </c>
    </row>
    <row r="34" spans="1:6" x14ac:dyDescent="0.25">
      <c r="A34" s="7" t="s">
        <v>205</v>
      </c>
      <c r="B34" s="8">
        <v>50</v>
      </c>
      <c r="C34" s="8">
        <v>34</v>
      </c>
      <c r="D34" s="8">
        <v>250</v>
      </c>
      <c r="E34" s="8">
        <v>115</v>
      </c>
      <c r="F34" s="8">
        <v>365</v>
      </c>
    </row>
    <row r="35" spans="1:6" x14ac:dyDescent="0.25">
      <c r="A35" s="7" t="s">
        <v>190</v>
      </c>
      <c r="B35" s="8">
        <v>22</v>
      </c>
      <c r="C35" s="8">
        <v>18</v>
      </c>
      <c r="D35" s="8">
        <v>44</v>
      </c>
      <c r="E35" s="8">
        <v>38</v>
      </c>
      <c r="F35" s="8">
        <v>403</v>
      </c>
    </row>
    <row r="36" spans="1:6" x14ac:dyDescent="0.25">
      <c r="A36" s="7" t="s">
        <v>183</v>
      </c>
      <c r="B36" s="8">
        <v>56</v>
      </c>
      <c r="C36" s="8">
        <v>44</v>
      </c>
      <c r="D36" s="8">
        <v>290</v>
      </c>
      <c r="E36" s="8">
        <v>175</v>
      </c>
      <c r="F36" s="8">
        <v>465</v>
      </c>
    </row>
    <row r="37" spans="1:6" x14ac:dyDescent="0.25">
      <c r="A37" s="7" t="s">
        <v>91</v>
      </c>
      <c r="B37" s="8">
        <v>67</v>
      </c>
      <c r="C37" s="8">
        <v>70</v>
      </c>
      <c r="D37" s="8">
        <v>360</v>
      </c>
      <c r="E37" s="8">
        <v>335</v>
      </c>
      <c r="F37" s="8">
        <v>695</v>
      </c>
    </row>
    <row r="38" spans="1:6" x14ac:dyDescent="0.25">
      <c r="A38" s="7" t="s">
        <v>172</v>
      </c>
      <c r="B38" s="8">
        <v>55</v>
      </c>
      <c r="C38" s="8">
        <v>44</v>
      </c>
      <c r="D38" s="8">
        <v>280</v>
      </c>
      <c r="E38" s="8">
        <v>175</v>
      </c>
      <c r="F38" s="8">
        <v>455</v>
      </c>
    </row>
    <row r="39" spans="1:6" x14ac:dyDescent="0.25">
      <c r="A39" s="7" t="s">
        <v>288</v>
      </c>
      <c r="B39" s="8">
        <v>42</v>
      </c>
      <c r="C39" s="8">
        <v>41</v>
      </c>
      <c r="D39" s="8">
        <v>195</v>
      </c>
      <c r="E39" s="8">
        <v>160</v>
      </c>
      <c r="F39" s="8">
        <v>355</v>
      </c>
    </row>
    <row r="40" spans="1:6" x14ac:dyDescent="0.25">
      <c r="A40" s="7" t="s">
        <v>32</v>
      </c>
      <c r="B40" s="8">
        <v>61</v>
      </c>
      <c r="C40" s="8">
        <v>53</v>
      </c>
      <c r="D40" s="8">
        <v>320</v>
      </c>
      <c r="E40" s="8">
        <v>230</v>
      </c>
      <c r="F40" s="8">
        <v>550</v>
      </c>
    </row>
    <row r="41" spans="1:6" x14ac:dyDescent="0.25">
      <c r="A41" s="7" t="s">
        <v>229</v>
      </c>
      <c r="B41" s="8">
        <v>51</v>
      </c>
      <c r="C41" s="8">
        <v>42</v>
      </c>
      <c r="D41" s="8">
        <v>255</v>
      </c>
      <c r="E41" s="8">
        <v>165</v>
      </c>
      <c r="F41" s="8">
        <v>420</v>
      </c>
    </row>
    <row r="42" spans="1:6" x14ac:dyDescent="0.25">
      <c r="A42" s="7" t="s">
        <v>86</v>
      </c>
      <c r="B42" s="8">
        <v>66</v>
      </c>
      <c r="C42" s="8">
        <v>58</v>
      </c>
      <c r="D42" s="8">
        <v>350</v>
      </c>
      <c r="E42" s="8">
        <v>260</v>
      </c>
      <c r="F42" s="8">
        <v>610</v>
      </c>
    </row>
    <row r="43" spans="1:6" x14ac:dyDescent="0.25">
      <c r="A43" s="7" t="s">
        <v>289</v>
      </c>
      <c r="B43" s="8">
        <v>87</v>
      </c>
      <c r="C43" s="8">
        <v>69</v>
      </c>
      <c r="D43" s="8">
        <v>480</v>
      </c>
      <c r="E43" s="8">
        <v>330</v>
      </c>
      <c r="F43" s="8">
        <v>810</v>
      </c>
    </row>
    <row r="44" spans="1:6" x14ac:dyDescent="0.25">
      <c r="A44" s="7" t="s">
        <v>154</v>
      </c>
      <c r="B44" s="8">
        <v>68</v>
      </c>
      <c r="C44" s="8">
        <v>55</v>
      </c>
      <c r="D44" s="8">
        <v>365</v>
      </c>
      <c r="E44" s="8">
        <v>240</v>
      </c>
      <c r="F44" s="8">
        <v>605</v>
      </c>
    </row>
    <row r="45" spans="1:6" x14ac:dyDescent="0.25">
      <c r="A45" s="7" t="s">
        <v>290</v>
      </c>
      <c r="B45" s="8">
        <v>12</v>
      </c>
      <c r="C45" s="8">
        <v>12</v>
      </c>
      <c r="D45" s="8">
        <v>37</v>
      </c>
      <c r="E45" s="8">
        <v>32</v>
      </c>
      <c r="F45" s="8">
        <v>327</v>
      </c>
    </row>
    <row r="46" spans="1:6" x14ac:dyDescent="0.25">
      <c r="A46" s="7" t="s">
        <v>224</v>
      </c>
      <c r="B46" s="8">
        <v>60</v>
      </c>
      <c r="C46" s="8">
        <v>46</v>
      </c>
      <c r="D46" s="8">
        <v>315</v>
      </c>
      <c r="E46" s="8">
        <v>190</v>
      </c>
      <c r="F46" s="8">
        <v>505</v>
      </c>
    </row>
    <row r="47" spans="1:6" x14ac:dyDescent="0.25">
      <c r="A47" s="5" t="s">
        <v>9</v>
      </c>
      <c r="B47" s="6">
        <v>53</v>
      </c>
      <c r="C47" s="6">
        <v>49</v>
      </c>
      <c r="D47" s="6">
        <v>270</v>
      </c>
      <c r="E47" s="6">
        <v>210</v>
      </c>
      <c r="F47" s="6">
        <v>480</v>
      </c>
    </row>
    <row r="48" spans="1:6" x14ac:dyDescent="0.25">
      <c r="A48" s="5" t="s">
        <v>253</v>
      </c>
      <c r="B48" s="6">
        <v>66</v>
      </c>
      <c r="C48" s="6">
        <v>49</v>
      </c>
      <c r="D48" s="6">
        <v>350</v>
      </c>
      <c r="E48" s="6">
        <v>210</v>
      </c>
      <c r="F48" s="6">
        <v>560</v>
      </c>
    </row>
    <row r="49" spans="1:6" x14ac:dyDescent="0.25">
      <c r="A49" s="5" t="s">
        <v>291</v>
      </c>
      <c r="B49" s="6">
        <v>41</v>
      </c>
      <c r="C49" s="6">
        <v>42</v>
      </c>
      <c r="D49" s="6">
        <v>190</v>
      </c>
      <c r="E49" s="6">
        <v>165</v>
      </c>
      <c r="F49" s="6">
        <v>355</v>
      </c>
    </row>
    <row r="50" spans="1:6" x14ac:dyDescent="0.25">
      <c r="A50" s="5" t="s">
        <v>241</v>
      </c>
      <c r="B50" s="6">
        <v>62</v>
      </c>
      <c r="C50" s="6">
        <v>50</v>
      </c>
      <c r="D50" s="6">
        <v>325</v>
      </c>
      <c r="E50" s="6">
        <v>215</v>
      </c>
      <c r="F50" s="6">
        <v>540</v>
      </c>
    </row>
    <row r="51" spans="1:6" x14ac:dyDescent="0.25">
      <c r="A51" s="5" t="s">
        <v>258</v>
      </c>
      <c r="B51" s="6">
        <v>53</v>
      </c>
      <c r="C51" s="6">
        <v>56</v>
      </c>
      <c r="D51" s="6">
        <v>270</v>
      </c>
      <c r="E51" s="6">
        <v>250</v>
      </c>
      <c r="F51" s="6">
        <v>520</v>
      </c>
    </row>
    <row r="52" spans="1:6" x14ac:dyDescent="0.25">
      <c r="A52" s="5" t="s">
        <v>8</v>
      </c>
      <c r="B52" s="6">
        <v>37</v>
      </c>
      <c r="C52" s="6">
        <v>27</v>
      </c>
      <c r="D52" s="6">
        <v>170</v>
      </c>
      <c r="E52" s="6">
        <v>70</v>
      </c>
      <c r="F52" s="6">
        <v>240</v>
      </c>
    </row>
    <row r="53" spans="1:6" x14ac:dyDescent="0.25">
      <c r="A53" s="5" t="s">
        <v>246</v>
      </c>
      <c r="B53" s="6">
        <v>20</v>
      </c>
      <c r="C53" s="6">
        <v>22</v>
      </c>
      <c r="D53" s="6">
        <v>75</v>
      </c>
      <c r="E53" s="6">
        <v>40</v>
      </c>
      <c r="F53" s="6">
        <v>115</v>
      </c>
    </row>
    <row r="54" spans="1:6" x14ac:dyDescent="0.25">
      <c r="A54" s="5" t="s">
        <v>265</v>
      </c>
      <c r="B54" s="6">
        <v>17</v>
      </c>
      <c r="C54" s="6">
        <v>12</v>
      </c>
      <c r="D54" s="6">
        <v>41</v>
      </c>
      <c r="E54" s="6">
        <v>32</v>
      </c>
      <c r="F54" s="6">
        <v>363</v>
      </c>
    </row>
    <row r="55" spans="1:6" x14ac:dyDescent="0.25">
      <c r="A55" s="5" t="s">
        <v>269</v>
      </c>
      <c r="B55" s="6">
        <v>37</v>
      </c>
      <c r="C55" s="6">
        <v>28</v>
      </c>
      <c r="D55" s="6">
        <v>170</v>
      </c>
      <c r="E55" s="6">
        <v>80</v>
      </c>
      <c r="F55" s="6">
        <v>250</v>
      </c>
    </row>
    <row r="56" spans="1:6" x14ac:dyDescent="0.25">
      <c r="A56" s="5" t="s">
        <v>272</v>
      </c>
      <c r="B56" s="6">
        <v>52</v>
      </c>
      <c r="C56" s="6">
        <v>13</v>
      </c>
      <c r="D56" s="6">
        <v>260</v>
      </c>
      <c r="E56" s="6">
        <v>5</v>
      </c>
      <c r="F56" s="6">
        <v>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Yosiro</dc:creator>
  <cp:lastModifiedBy>Yosiro</cp:lastModifiedBy>
  <dcterms:created xsi:type="dcterms:W3CDTF">2024-02-01T11:31:00Z</dcterms:created>
  <dcterms:modified xsi:type="dcterms:W3CDTF">2024-02-03T07:17:03Z</dcterms:modified>
</cp:coreProperties>
</file>