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715" windowHeight="10485" activeTab="1"/>
  </bookViews>
  <sheets>
    <sheet name="Umbrales de Turbiedad " sheetId="1" r:id="rId1"/>
    <sheet name="Estimacion UNT y caudal  " sheetId="2" r:id="rId2"/>
    <sheet name="TQ Vizcachas " sheetId="3" r:id="rId3"/>
    <sheet name="TQ Forida " sheetId="4" r:id="rId4"/>
  </sheets>
  <calcPr calcId="152511"/>
</workbook>
</file>

<file path=xl/calcChain.xml><?xml version="1.0" encoding="utf-8"?>
<calcChain xmlns="http://schemas.openxmlformats.org/spreadsheetml/2006/main">
  <c r="P33" i="2" l="1"/>
  <c r="Q33" i="2" s="1"/>
  <c r="P34" i="2"/>
  <c r="Q34" i="2" s="1"/>
  <c r="P35" i="2"/>
  <c r="Q35" i="2"/>
  <c r="P36" i="2"/>
  <c r="Q36" i="2" s="1"/>
  <c r="P37" i="2"/>
  <c r="Q37" i="2"/>
  <c r="F4" i="4" l="1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" i="4"/>
  <c r="E4" i="4"/>
  <c r="E5" i="4" s="1"/>
  <c r="E6" i="4" s="1"/>
  <c r="F6" i="4" s="1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" i="4" l="1"/>
  <c r="E7" i="4"/>
  <c r="F7" i="4" s="1"/>
  <c r="E8" i="4" l="1"/>
  <c r="F8" i="4" s="1"/>
  <c r="P32" i="2"/>
  <c r="Q32" i="2" s="1"/>
  <c r="P21" i="2"/>
  <c r="Q21" i="2" s="1"/>
  <c r="P22" i="2"/>
  <c r="Q22" i="2" s="1"/>
  <c r="P23" i="2"/>
  <c r="Q23" i="2" s="1"/>
  <c r="P24" i="2"/>
  <c r="Q24" i="2" s="1"/>
  <c r="P25" i="2"/>
  <c r="Q25" i="2" s="1"/>
  <c r="P26" i="2"/>
  <c r="Q26" i="2" s="1"/>
  <c r="P27" i="2"/>
  <c r="Q27" i="2" s="1"/>
  <c r="P28" i="2"/>
  <c r="Q28" i="2" s="1"/>
  <c r="P29" i="2"/>
  <c r="Q29" i="2" s="1"/>
  <c r="P30" i="2"/>
  <c r="Q30" i="2" s="1"/>
  <c r="P31" i="2"/>
  <c r="Q3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2" i="2"/>
  <c r="Q12" i="2" s="1"/>
  <c r="P13" i="2"/>
  <c r="Q13" i="2" s="1"/>
  <c r="Q8" i="2"/>
  <c r="P5" i="2"/>
  <c r="Q5" i="2" s="1"/>
  <c r="P6" i="2"/>
  <c r="Q6" i="2" s="1"/>
  <c r="P7" i="2"/>
  <c r="Q7" i="2" s="1"/>
  <c r="P8" i="2"/>
  <c r="P9" i="2"/>
  <c r="Q9" i="2" s="1"/>
  <c r="P10" i="2"/>
  <c r="Q10" i="2" s="1"/>
  <c r="P11" i="2"/>
  <c r="Q11" i="2" s="1"/>
  <c r="P4" i="2"/>
  <c r="Q4" i="2" s="1"/>
  <c r="E9" i="4" l="1"/>
  <c r="F9" i="4" s="1"/>
  <c r="E10" i="4" l="1"/>
  <c r="F10" i="4" s="1"/>
  <c r="E11" i="4" l="1"/>
  <c r="F11" i="4" s="1"/>
  <c r="E12" i="4" l="1"/>
  <c r="F12" i="4" s="1"/>
  <c r="E13" i="3" l="1"/>
  <c r="F13" i="3" s="1"/>
  <c r="F12" i="3"/>
</calcChain>
</file>

<file path=xl/sharedStrings.xml><?xml version="1.0" encoding="utf-8"?>
<sst xmlns="http://schemas.openxmlformats.org/spreadsheetml/2006/main" count="47" uniqueCount="27">
  <si>
    <t xml:space="preserve">vizcachas </t>
  </si>
  <si>
    <t>Q M3/s</t>
  </si>
  <si>
    <t xml:space="preserve">Vizcachitas </t>
  </si>
  <si>
    <t xml:space="preserve">Tagle </t>
  </si>
  <si>
    <t>UNT</t>
  </si>
  <si>
    <t xml:space="preserve">Florida </t>
  </si>
  <si>
    <t xml:space="preserve">Padre Hurtado </t>
  </si>
  <si>
    <t xml:space="preserve">Turbiedad Rio maipo </t>
  </si>
  <si>
    <t xml:space="preserve">Fecha </t>
  </si>
  <si>
    <t xml:space="preserve">Hora </t>
  </si>
  <si>
    <t xml:space="preserve">UNT San Gabriel </t>
  </si>
  <si>
    <t xml:space="preserve">Estimación En Toma Independiente </t>
  </si>
  <si>
    <t xml:space="preserve">Estimación En Florida </t>
  </si>
  <si>
    <t xml:space="preserve">Estimación En Padre Hurtado </t>
  </si>
  <si>
    <t xml:space="preserve">Caudales Proyectados Maipo </t>
  </si>
  <si>
    <t xml:space="preserve">Vizcachas </t>
  </si>
  <si>
    <t xml:space="preserve">Viscachitas </t>
  </si>
  <si>
    <t xml:space="preserve">Padre Hurtaddo </t>
  </si>
  <si>
    <t xml:space="preserve">Q Vizcachas </t>
  </si>
  <si>
    <t xml:space="preserve">Q Total </t>
  </si>
  <si>
    <t xml:space="preserve">Q In Estanques Vizcachas </t>
  </si>
  <si>
    <t xml:space="preserve">Q Out  Estanques Vizcachas </t>
  </si>
  <si>
    <t>Volumen Estanques</t>
  </si>
  <si>
    <t xml:space="preserve">% </t>
  </si>
  <si>
    <t xml:space="preserve">Caya en vizcachas </t>
  </si>
  <si>
    <t>}</t>
  </si>
  <si>
    <t xml:space="preserve">UNT Toma Independiente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</si>
</sst>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16" fontId="0" fillId="0" borderId="1" xfId="0" applyNumberFormat="1" applyBorder="1" applyAlignment="1">
      <alignment vertical="center"/>
    </xf>
    <xf numFmtId="20" fontId="0" fillId="0" borderId="1" xfId="0" applyNumberFormat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zoomScale="120" zoomScaleNormal="120" workbookViewId="0">
      <selection activeCell="D19" sqref="D19"/>
    </sheetView>
  </sheetViews>
  <sheetFormatPr baseColWidth="10" defaultRowHeight="15" x14ac:dyDescent="0.25"/>
  <cols>
    <col min="2" max="2" width="7.5703125" bestFit="1" customWidth="1"/>
    <col min="3" max="3" width="7" bestFit="1" customWidth="1"/>
    <col min="4" max="4" width="7.5703125" bestFit="1" customWidth="1"/>
    <col min="5" max="5" width="7" bestFit="1" customWidth="1"/>
    <col min="6" max="6" width="7.5703125" bestFit="1" customWidth="1"/>
    <col min="7" max="7" width="7" bestFit="1" customWidth="1"/>
    <col min="8" max="8" width="7.5703125" bestFit="1" customWidth="1"/>
    <col min="9" max="9" width="7" bestFit="1" customWidth="1"/>
    <col min="10" max="10" width="7.5703125" bestFit="1" customWidth="1"/>
    <col min="11" max="11" width="7" bestFit="1" customWidth="1"/>
  </cols>
  <sheetData>
    <row r="2" spans="2:11" x14ac:dyDescent="0.25">
      <c r="B2" s="8" t="s">
        <v>0</v>
      </c>
      <c r="C2" s="8"/>
      <c r="D2" s="8" t="s">
        <v>2</v>
      </c>
      <c r="E2" s="8"/>
      <c r="F2" s="8" t="s">
        <v>3</v>
      </c>
      <c r="G2" s="8"/>
      <c r="H2" s="8" t="s">
        <v>5</v>
      </c>
      <c r="I2" s="8"/>
      <c r="J2" s="8" t="s">
        <v>6</v>
      </c>
      <c r="K2" s="8"/>
    </row>
    <row r="3" spans="2:11" x14ac:dyDescent="0.25">
      <c r="B3" s="3" t="s">
        <v>1</v>
      </c>
      <c r="C3" s="3" t="s">
        <v>4</v>
      </c>
      <c r="D3" s="3" t="s">
        <v>1</v>
      </c>
      <c r="E3" s="3" t="s">
        <v>4</v>
      </c>
      <c r="F3" s="3" t="s">
        <v>1</v>
      </c>
      <c r="G3" s="3" t="s">
        <v>4</v>
      </c>
      <c r="H3" s="3" t="s">
        <v>1</v>
      </c>
      <c r="I3" s="3" t="s">
        <v>4</v>
      </c>
      <c r="J3" s="3" t="s">
        <v>1</v>
      </c>
      <c r="K3" s="3" t="s">
        <v>4</v>
      </c>
    </row>
    <row r="4" spans="2:11" x14ac:dyDescent="0.25">
      <c r="B4" s="1">
        <v>7.5</v>
      </c>
      <c r="C4" s="2"/>
      <c r="D4" s="1">
        <v>5</v>
      </c>
      <c r="E4" s="2"/>
      <c r="F4" s="1">
        <v>4</v>
      </c>
      <c r="G4" s="2">
        <v>10000</v>
      </c>
      <c r="H4" s="1">
        <v>4.5</v>
      </c>
      <c r="I4" s="2"/>
      <c r="J4" s="1">
        <v>1.3</v>
      </c>
      <c r="K4" s="2"/>
    </row>
    <row r="5" spans="2:11" x14ac:dyDescent="0.25">
      <c r="B5" s="1">
        <v>5</v>
      </c>
      <c r="C5" s="2">
        <v>20000</v>
      </c>
      <c r="D5" s="1">
        <v>4</v>
      </c>
      <c r="E5" s="2">
        <v>15000</v>
      </c>
      <c r="F5" s="1">
        <v>0</v>
      </c>
      <c r="G5" s="2">
        <v>15000</v>
      </c>
      <c r="H5" s="1">
        <v>3.5</v>
      </c>
      <c r="I5" s="2">
        <v>15000</v>
      </c>
      <c r="J5" s="1">
        <v>0.9</v>
      </c>
      <c r="K5" s="2">
        <v>9000</v>
      </c>
    </row>
    <row r="6" spans="2:11" x14ac:dyDescent="0.25">
      <c r="B6" s="1">
        <v>4</v>
      </c>
      <c r="C6" s="2">
        <v>25000</v>
      </c>
      <c r="D6" s="1">
        <v>3</v>
      </c>
      <c r="E6" s="2">
        <v>25000</v>
      </c>
      <c r="F6" s="1"/>
      <c r="G6" s="2"/>
      <c r="H6" s="1">
        <v>3</v>
      </c>
      <c r="I6" s="2">
        <v>20000</v>
      </c>
      <c r="J6" s="1">
        <v>0.8</v>
      </c>
      <c r="K6" s="2">
        <v>15000</v>
      </c>
    </row>
    <row r="7" spans="2:11" x14ac:dyDescent="0.25">
      <c r="B7" s="1">
        <v>3</v>
      </c>
      <c r="C7" s="2">
        <v>30000</v>
      </c>
      <c r="D7" s="1">
        <v>2</v>
      </c>
      <c r="E7" s="2">
        <v>30000</v>
      </c>
      <c r="F7" s="1"/>
      <c r="G7" s="2"/>
      <c r="H7" s="1">
        <v>2.5</v>
      </c>
      <c r="I7" s="2">
        <v>25000</v>
      </c>
      <c r="J7" s="1">
        <v>0.5</v>
      </c>
      <c r="K7" s="2">
        <v>30000</v>
      </c>
    </row>
    <row r="8" spans="2:11" x14ac:dyDescent="0.25">
      <c r="B8" s="1">
        <v>2</v>
      </c>
      <c r="C8" s="2">
        <v>35000</v>
      </c>
      <c r="D8" s="1">
        <v>0</v>
      </c>
      <c r="E8" s="2">
        <v>35000</v>
      </c>
      <c r="F8" s="1"/>
      <c r="G8" s="2"/>
      <c r="H8" s="1">
        <v>0</v>
      </c>
      <c r="I8" s="2">
        <v>26000</v>
      </c>
      <c r="J8" s="1">
        <v>0</v>
      </c>
      <c r="K8" s="2">
        <v>31000</v>
      </c>
    </row>
    <row r="9" spans="2:11" x14ac:dyDescent="0.25">
      <c r="B9" s="1">
        <v>0</v>
      </c>
      <c r="C9" s="2">
        <v>40000</v>
      </c>
      <c r="D9" s="1"/>
      <c r="E9" s="2"/>
      <c r="F9" s="1"/>
      <c r="G9" s="2"/>
      <c r="H9" s="1"/>
      <c r="I9" s="2"/>
      <c r="J9" s="1"/>
      <c r="K9" s="2"/>
    </row>
    <row r="10" spans="2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9"/>
  <sheetViews>
    <sheetView tabSelected="1" topLeftCell="A2" workbookViewId="0">
      <pane xSplit="7" ySplit="2" topLeftCell="H4" activePane="bottomRight" state="frozen"/>
      <selection activeCell="A2" sqref="A2"/>
      <selection pane="topRight" activeCell="G2" sqref="G2"/>
      <selection pane="bottomLeft" activeCell="A4" sqref="A4"/>
      <selection pane="bottomRight" activeCell="V16" sqref="V16"/>
    </sheetView>
  </sheetViews>
  <sheetFormatPr baseColWidth="10" defaultRowHeight="15" x14ac:dyDescent="0.25"/>
  <cols>
    <col min="2" max="2" width="6.42578125" bestFit="1" customWidth="1"/>
    <col min="3" max="3" width="14.42578125" bestFit="1" customWidth="1"/>
    <col min="4" max="4" width="14.42578125" customWidth="1"/>
    <col min="5" max="5" width="15.85546875" bestFit="1" customWidth="1"/>
    <col min="6" max="6" width="21.5703125" customWidth="1"/>
    <col min="8" max="8" width="17.28515625" customWidth="1"/>
  </cols>
  <sheetData>
    <row r="2" spans="2:17" x14ac:dyDescent="0.25">
      <c r="B2" s="9" t="s">
        <v>7</v>
      </c>
      <c r="C2" s="9"/>
      <c r="D2" s="9"/>
      <c r="E2" s="9"/>
      <c r="F2" s="9"/>
      <c r="G2" s="9"/>
      <c r="H2" s="9"/>
      <c r="J2" s="10" t="s">
        <v>14</v>
      </c>
      <c r="K2" s="10"/>
      <c r="L2" s="10"/>
      <c r="M2" s="10"/>
      <c r="N2" s="10"/>
      <c r="O2" s="10"/>
      <c r="P2" s="10"/>
      <c r="Q2" s="11"/>
    </row>
    <row r="3" spans="2:17" ht="30" x14ac:dyDescent="0.25">
      <c r="B3" s="4" t="s">
        <v>8</v>
      </c>
      <c r="C3" s="4" t="s">
        <v>9</v>
      </c>
      <c r="D3" s="5" t="s">
        <v>26</v>
      </c>
      <c r="E3" s="4" t="s">
        <v>10</v>
      </c>
      <c r="F3" s="5" t="s">
        <v>11</v>
      </c>
      <c r="G3" s="5" t="s">
        <v>12</v>
      </c>
      <c r="H3" s="5" t="s">
        <v>13</v>
      </c>
      <c r="J3" s="5" t="s">
        <v>24</v>
      </c>
      <c r="K3" s="5" t="s">
        <v>15</v>
      </c>
      <c r="L3" s="5" t="s">
        <v>16</v>
      </c>
      <c r="M3" s="5" t="s">
        <v>3</v>
      </c>
      <c r="N3" s="5" t="s">
        <v>5</v>
      </c>
      <c r="O3" s="5" t="s">
        <v>17</v>
      </c>
      <c r="P3" s="5" t="s">
        <v>18</v>
      </c>
      <c r="Q3" s="5" t="s">
        <v>19</v>
      </c>
    </row>
    <row r="4" spans="2:17" x14ac:dyDescent="0.25">
      <c r="B4" s="6">
        <v>42662</v>
      </c>
      <c r="C4" s="7">
        <v>4.1666666666666664E-2</v>
      </c>
      <c r="D4" s="7"/>
      <c r="E4" s="1"/>
      <c r="F4" s="1"/>
      <c r="G4" s="1"/>
      <c r="H4" s="1"/>
      <c r="P4">
        <f>+K4+L4+M4</f>
        <v>0</v>
      </c>
      <c r="Q4">
        <f>+P4+O4+N4</f>
        <v>0</v>
      </c>
    </row>
    <row r="5" spans="2:17" x14ac:dyDescent="0.25">
      <c r="B5" s="6">
        <v>42662</v>
      </c>
      <c r="C5" s="7">
        <v>8.3333333333333301E-2</v>
      </c>
      <c r="D5" s="7"/>
      <c r="E5" s="1"/>
      <c r="F5" s="1"/>
      <c r="G5" s="1"/>
      <c r="H5" s="1"/>
      <c r="P5">
        <f t="shared" ref="P5:P11" si="0">+K5+L5+M5</f>
        <v>0</v>
      </c>
      <c r="Q5">
        <f t="shared" ref="Q5:Q11" si="1">+P5+O5+N5</f>
        <v>0</v>
      </c>
    </row>
    <row r="6" spans="2:17" x14ac:dyDescent="0.25">
      <c r="B6" s="6">
        <v>42662</v>
      </c>
      <c r="C6" s="7">
        <v>0.125</v>
      </c>
      <c r="D6" s="7"/>
      <c r="E6" s="1"/>
      <c r="F6" s="1"/>
      <c r="G6" s="1"/>
      <c r="H6" s="1"/>
      <c r="P6">
        <f t="shared" si="0"/>
        <v>0</v>
      </c>
      <c r="Q6">
        <f t="shared" si="1"/>
        <v>0</v>
      </c>
    </row>
    <row r="7" spans="2:17" x14ac:dyDescent="0.25">
      <c r="B7" s="6">
        <v>42662</v>
      </c>
      <c r="C7" s="7">
        <v>0.16666666666666699</v>
      </c>
      <c r="D7" s="7"/>
      <c r="E7" s="1"/>
      <c r="F7" s="1"/>
      <c r="G7" s="1"/>
      <c r="H7" s="1"/>
      <c r="P7">
        <f t="shared" si="0"/>
        <v>0</v>
      </c>
      <c r="Q7">
        <f t="shared" si="1"/>
        <v>0</v>
      </c>
    </row>
    <row r="8" spans="2:17" x14ac:dyDescent="0.25">
      <c r="B8" s="6">
        <v>42662</v>
      </c>
      <c r="C8" s="7">
        <v>0.20833333333333301</v>
      </c>
      <c r="D8" s="7"/>
      <c r="E8" s="1"/>
      <c r="F8" s="1"/>
      <c r="G8" s="1"/>
      <c r="H8" s="1"/>
      <c r="P8">
        <f t="shared" si="0"/>
        <v>0</v>
      </c>
      <c r="Q8">
        <f t="shared" si="1"/>
        <v>0</v>
      </c>
    </row>
    <row r="9" spans="2:17" x14ac:dyDescent="0.25">
      <c r="B9" s="6">
        <v>42662</v>
      </c>
      <c r="C9" s="7">
        <v>0.25</v>
      </c>
      <c r="D9" s="7"/>
      <c r="E9" s="1"/>
      <c r="F9" s="1"/>
      <c r="G9" s="1"/>
      <c r="H9" s="1"/>
      <c r="P9">
        <f t="shared" si="0"/>
        <v>0</v>
      </c>
      <c r="Q9">
        <f t="shared" si="1"/>
        <v>0</v>
      </c>
    </row>
    <row r="10" spans="2:17" x14ac:dyDescent="0.25">
      <c r="B10" s="6">
        <v>42662</v>
      </c>
      <c r="C10" s="7">
        <v>0.29166666666666702</v>
      </c>
      <c r="D10" s="1"/>
      <c r="E10" s="1"/>
      <c r="F10" s="1"/>
      <c r="G10" s="1"/>
      <c r="H10" s="1"/>
      <c r="P10">
        <f t="shared" si="0"/>
        <v>0</v>
      </c>
      <c r="Q10">
        <f t="shared" si="1"/>
        <v>0</v>
      </c>
    </row>
    <row r="11" spans="2:17" x14ac:dyDescent="0.25">
      <c r="B11" s="6">
        <v>42662</v>
      </c>
      <c r="C11" s="7">
        <v>0.33333333333333298</v>
      </c>
      <c r="D11" s="1">
        <v>115</v>
      </c>
      <c r="E11" s="1"/>
      <c r="F11" s="1"/>
      <c r="G11" s="1"/>
      <c r="H11" s="1"/>
      <c r="P11">
        <f t="shared" si="0"/>
        <v>0</v>
      </c>
      <c r="Q11">
        <f t="shared" si="1"/>
        <v>0</v>
      </c>
    </row>
    <row r="12" spans="2:17" x14ac:dyDescent="0.25">
      <c r="B12" s="6">
        <v>42662</v>
      </c>
      <c r="C12" s="7">
        <v>0.40277777777777773</v>
      </c>
      <c r="D12" s="1">
        <v>210</v>
      </c>
      <c r="E12" s="1">
        <v>14000</v>
      </c>
      <c r="F12" s="1"/>
      <c r="G12" s="1"/>
      <c r="H12" s="1"/>
      <c r="P12">
        <f t="shared" ref="P12" si="2">+K12+L12+M12</f>
        <v>0</v>
      </c>
      <c r="Q12">
        <f t="shared" ref="Q12" si="3">+P12+O12+N12</f>
        <v>0</v>
      </c>
    </row>
    <row r="13" spans="2:17" x14ac:dyDescent="0.25">
      <c r="B13" s="6">
        <v>42662</v>
      </c>
      <c r="C13" s="7">
        <v>0.44444444444444442</v>
      </c>
      <c r="D13" s="1">
        <v>1200</v>
      </c>
      <c r="E13" s="1"/>
      <c r="F13" s="1"/>
      <c r="G13" s="1"/>
      <c r="H13" s="1"/>
      <c r="K13">
        <v>6.5</v>
      </c>
      <c r="L13">
        <v>5</v>
      </c>
      <c r="M13">
        <v>4</v>
      </c>
      <c r="N13">
        <v>4.3</v>
      </c>
      <c r="O13">
        <v>1.3</v>
      </c>
      <c r="P13">
        <f t="shared" ref="P13" si="4">+K13+L13+M13</f>
        <v>15.5</v>
      </c>
      <c r="Q13">
        <f t="shared" ref="Q13" si="5">+P13+O13+N13</f>
        <v>21.1</v>
      </c>
    </row>
    <row r="14" spans="2:17" x14ac:dyDescent="0.25">
      <c r="B14" s="6">
        <v>42662</v>
      </c>
      <c r="C14" s="7">
        <v>0.4861111111111111</v>
      </c>
      <c r="D14" s="1">
        <v>9000</v>
      </c>
      <c r="E14" s="1"/>
      <c r="F14" s="1"/>
      <c r="G14" s="1"/>
      <c r="H14" s="1"/>
      <c r="K14">
        <v>6.5</v>
      </c>
      <c r="L14">
        <v>5</v>
      </c>
      <c r="M14">
        <v>4</v>
      </c>
      <c r="N14">
        <v>4.3</v>
      </c>
      <c r="O14">
        <v>1.3</v>
      </c>
      <c r="P14">
        <f t="shared" ref="P14:P20" si="6">+K14+L14+M14</f>
        <v>15.5</v>
      </c>
      <c r="Q14">
        <f t="shared" ref="Q14:Q20" si="7">+P14+O14+N14</f>
        <v>21.1</v>
      </c>
    </row>
    <row r="15" spans="2:17" x14ac:dyDescent="0.25">
      <c r="B15" s="6">
        <v>42662</v>
      </c>
      <c r="C15" s="7">
        <v>0.52777777777777801</v>
      </c>
      <c r="D15" s="1">
        <v>14800</v>
      </c>
      <c r="E15" s="1"/>
      <c r="F15" s="1"/>
      <c r="G15" s="1"/>
      <c r="H15" s="1"/>
      <c r="K15">
        <v>6.5</v>
      </c>
      <c r="L15">
        <v>5</v>
      </c>
      <c r="M15">
        <v>2</v>
      </c>
      <c r="N15">
        <v>4.3</v>
      </c>
      <c r="O15">
        <v>1.3</v>
      </c>
      <c r="P15">
        <f t="shared" si="6"/>
        <v>13.5</v>
      </c>
      <c r="Q15">
        <f t="shared" si="7"/>
        <v>19.100000000000001</v>
      </c>
    </row>
    <row r="16" spans="2:17" x14ac:dyDescent="0.25">
      <c r="B16" s="6">
        <v>42662</v>
      </c>
      <c r="C16" s="7">
        <v>0.54166666666666696</v>
      </c>
      <c r="D16" s="1"/>
      <c r="E16" s="1"/>
      <c r="F16" s="1"/>
      <c r="G16" s="1"/>
      <c r="H16" s="1"/>
      <c r="K16">
        <v>6.5</v>
      </c>
      <c r="L16">
        <v>5</v>
      </c>
      <c r="M16">
        <v>2</v>
      </c>
      <c r="N16">
        <v>4.3</v>
      </c>
      <c r="O16">
        <v>1.3</v>
      </c>
      <c r="P16">
        <f t="shared" si="6"/>
        <v>13.5</v>
      </c>
      <c r="Q16">
        <f t="shared" si="7"/>
        <v>19.100000000000001</v>
      </c>
    </row>
    <row r="17" spans="2:17" x14ac:dyDescent="0.25">
      <c r="B17" s="6">
        <v>42662</v>
      </c>
      <c r="C17" s="7">
        <v>0.58333333333333304</v>
      </c>
      <c r="D17" s="1"/>
      <c r="E17" s="1"/>
      <c r="F17" s="1"/>
      <c r="G17" s="1"/>
      <c r="H17" s="1"/>
      <c r="K17">
        <v>6.5</v>
      </c>
      <c r="L17">
        <v>5</v>
      </c>
      <c r="M17">
        <v>2</v>
      </c>
      <c r="N17">
        <v>4.3</v>
      </c>
      <c r="O17">
        <v>1.3</v>
      </c>
      <c r="P17">
        <f t="shared" si="6"/>
        <v>13.5</v>
      </c>
      <c r="Q17">
        <f t="shared" si="7"/>
        <v>19.100000000000001</v>
      </c>
    </row>
    <row r="18" spans="2:17" x14ac:dyDescent="0.25">
      <c r="B18" s="6">
        <v>42662</v>
      </c>
      <c r="C18" s="7">
        <v>0.625</v>
      </c>
      <c r="D18" s="1"/>
      <c r="E18" s="1"/>
      <c r="F18" s="1"/>
      <c r="G18" s="1"/>
      <c r="H18" s="1"/>
      <c r="J18">
        <v>3.5</v>
      </c>
      <c r="K18">
        <v>7.5</v>
      </c>
      <c r="L18">
        <v>5</v>
      </c>
      <c r="M18">
        <v>2</v>
      </c>
      <c r="N18">
        <v>4.3</v>
      </c>
      <c r="O18">
        <v>1.3</v>
      </c>
      <c r="P18">
        <f t="shared" si="6"/>
        <v>14.5</v>
      </c>
      <c r="Q18">
        <f t="shared" si="7"/>
        <v>20.100000000000001</v>
      </c>
    </row>
    <row r="19" spans="2:17" x14ac:dyDescent="0.25">
      <c r="B19" s="6">
        <v>42662</v>
      </c>
      <c r="C19" s="7">
        <v>0.66666666666666696</v>
      </c>
      <c r="D19" s="1"/>
      <c r="E19" s="1"/>
      <c r="F19" s="1"/>
      <c r="G19" s="1"/>
      <c r="H19" s="1"/>
      <c r="J19">
        <v>3.5</v>
      </c>
      <c r="K19">
        <v>7.5</v>
      </c>
      <c r="L19">
        <v>5</v>
      </c>
      <c r="M19">
        <v>2</v>
      </c>
      <c r="N19">
        <v>4.3</v>
      </c>
      <c r="O19">
        <v>1.3</v>
      </c>
      <c r="P19">
        <f t="shared" si="6"/>
        <v>14.5</v>
      </c>
      <c r="Q19">
        <f t="shared" si="7"/>
        <v>20.100000000000001</v>
      </c>
    </row>
    <row r="20" spans="2:17" x14ac:dyDescent="0.25">
      <c r="B20" s="6">
        <v>42662</v>
      </c>
      <c r="C20" s="7">
        <v>0.70833333333333304</v>
      </c>
      <c r="D20" s="1"/>
      <c r="E20" s="1"/>
      <c r="F20" s="1"/>
      <c r="G20" s="1"/>
      <c r="H20" s="1"/>
      <c r="J20">
        <v>3.5</v>
      </c>
      <c r="K20">
        <v>7.5</v>
      </c>
      <c r="L20">
        <v>5</v>
      </c>
      <c r="M20">
        <v>2</v>
      </c>
      <c r="N20">
        <v>4.3</v>
      </c>
      <c r="O20">
        <v>1.3</v>
      </c>
      <c r="P20">
        <f t="shared" si="6"/>
        <v>14.5</v>
      </c>
      <c r="Q20">
        <f t="shared" si="7"/>
        <v>20.100000000000001</v>
      </c>
    </row>
    <row r="21" spans="2:17" x14ac:dyDescent="0.25">
      <c r="B21" s="6">
        <v>42662</v>
      </c>
      <c r="C21" s="7">
        <v>0.75</v>
      </c>
      <c r="D21" s="1"/>
      <c r="E21" s="1"/>
      <c r="F21" s="1">
        <v>14000</v>
      </c>
      <c r="G21" s="1"/>
      <c r="H21" s="1"/>
      <c r="J21">
        <v>3.5</v>
      </c>
      <c r="K21">
        <v>7.5</v>
      </c>
      <c r="L21">
        <v>5</v>
      </c>
      <c r="M21">
        <v>2</v>
      </c>
      <c r="N21">
        <v>4.3</v>
      </c>
      <c r="O21">
        <v>1.3</v>
      </c>
      <c r="P21">
        <f t="shared" ref="P21:P31" si="8">+K21+L21+M21</f>
        <v>14.5</v>
      </c>
      <c r="Q21">
        <f t="shared" ref="Q21:Q31" si="9">+P21+O21+N21</f>
        <v>20.100000000000001</v>
      </c>
    </row>
    <row r="22" spans="2:17" x14ac:dyDescent="0.25">
      <c r="B22" s="6">
        <v>42662</v>
      </c>
      <c r="C22" s="7">
        <v>0.81944444444444453</v>
      </c>
      <c r="D22" s="1"/>
      <c r="E22" s="1"/>
      <c r="F22" s="1">
        <v>22000</v>
      </c>
      <c r="G22" s="1"/>
      <c r="H22" s="1"/>
      <c r="J22">
        <v>3.5</v>
      </c>
      <c r="K22">
        <v>5</v>
      </c>
      <c r="L22">
        <v>4</v>
      </c>
      <c r="M22">
        <v>0</v>
      </c>
      <c r="N22">
        <v>4.3</v>
      </c>
      <c r="O22">
        <v>1.3</v>
      </c>
      <c r="P22">
        <f t="shared" si="8"/>
        <v>9</v>
      </c>
      <c r="Q22">
        <f t="shared" si="9"/>
        <v>14.600000000000001</v>
      </c>
    </row>
    <row r="23" spans="2:17" x14ac:dyDescent="0.25">
      <c r="B23" s="6">
        <v>42662</v>
      </c>
      <c r="C23" s="7">
        <v>0.86111111111111116</v>
      </c>
      <c r="D23" s="1"/>
      <c r="E23" s="1"/>
      <c r="F23" s="1">
        <v>30000</v>
      </c>
      <c r="G23" s="1"/>
      <c r="H23" s="1"/>
      <c r="J23">
        <v>3.5</v>
      </c>
      <c r="K23">
        <v>4</v>
      </c>
      <c r="L23">
        <v>3</v>
      </c>
      <c r="M23">
        <v>0</v>
      </c>
      <c r="N23">
        <v>4.3</v>
      </c>
      <c r="O23">
        <v>1.3</v>
      </c>
      <c r="P23">
        <f t="shared" si="8"/>
        <v>7</v>
      </c>
      <c r="Q23">
        <f t="shared" si="9"/>
        <v>12.600000000000001</v>
      </c>
    </row>
    <row r="24" spans="2:17" x14ac:dyDescent="0.25">
      <c r="B24" s="6">
        <v>42662</v>
      </c>
      <c r="C24" s="7">
        <v>0.90277777777777779</v>
      </c>
      <c r="D24" s="7"/>
      <c r="E24" s="1"/>
      <c r="F24" s="1">
        <v>32000</v>
      </c>
      <c r="G24" s="1"/>
      <c r="H24" s="1"/>
      <c r="J24">
        <v>3.5</v>
      </c>
      <c r="K24">
        <v>3.5</v>
      </c>
      <c r="L24">
        <v>2</v>
      </c>
      <c r="M24">
        <v>0</v>
      </c>
      <c r="N24">
        <v>4.3</v>
      </c>
      <c r="O24">
        <v>1.3</v>
      </c>
      <c r="P24">
        <f t="shared" si="8"/>
        <v>5.5</v>
      </c>
      <c r="Q24">
        <f t="shared" si="9"/>
        <v>11.1</v>
      </c>
    </row>
    <row r="25" spans="2:17" x14ac:dyDescent="0.25">
      <c r="B25" s="6">
        <v>42662</v>
      </c>
      <c r="C25" s="7">
        <v>0.91666666666666696</v>
      </c>
      <c r="D25" s="7"/>
      <c r="E25" s="1"/>
      <c r="F25" s="1"/>
      <c r="G25" s="1">
        <v>14000</v>
      </c>
      <c r="H25" s="1"/>
      <c r="J25">
        <v>3.5</v>
      </c>
      <c r="K25">
        <v>3.5</v>
      </c>
      <c r="L25">
        <v>2</v>
      </c>
      <c r="M25">
        <v>0</v>
      </c>
      <c r="N25">
        <v>4.3</v>
      </c>
      <c r="O25">
        <v>1.3</v>
      </c>
      <c r="P25">
        <f t="shared" si="8"/>
        <v>5.5</v>
      </c>
      <c r="Q25">
        <f t="shared" si="9"/>
        <v>11.1</v>
      </c>
    </row>
    <row r="26" spans="2:17" x14ac:dyDescent="0.25">
      <c r="B26" s="6">
        <v>42662</v>
      </c>
      <c r="C26" s="7">
        <v>0.98611111111111116</v>
      </c>
      <c r="D26" s="7"/>
      <c r="E26" s="1"/>
      <c r="F26" s="1"/>
      <c r="G26" s="1">
        <v>22000</v>
      </c>
      <c r="H26" s="1"/>
      <c r="J26">
        <v>3.5</v>
      </c>
      <c r="K26">
        <v>3.5</v>
      </c>
      <c r="L26">
        <v>2</v>
      </c>
      <c r="M26">
        <v>0</v>
      </c>
      <c r="N26">
        <v>3</v>
      </c>
      <c r="O26">
        <v>1.3</v>
      </c>
      <c r="P26">
        <f t="shared" si="8"/>
        <v>5.5</v>
      </c>
      <c r="Q26">
        <f t="shared" si="9"/>
        <v>9.8000000000000007</v>
      </c>
    </row>
    <row r="27" spans="2:17" x14ac:dyDescent="0.25">
      <c r="B27" s="6">
        <v>42663</v>
      </c>
      <c r="C27" s="7">
        <v>1</v>
      </c>
      <c r="D27" s="7"/>
      <c r="E27" s="1"/>
      <c r="F27" s="1"/>
      <c r="G27" s="1">
        <v>30000</v>
      </c>
      <c r="H27" s="1"/>
      <c r="J27">
        <v>3.5</v>
      </c>
      <c r="K27">
        <v>3.5</v>
      </c>
      <c r="L27">
        <v>2</v>
      </c>
      <c r="M27">
        <v>0</v>
      </c>
      <c r="N27">
        <v>0</v>
      </c>
      <c r="O27">
        <v>1.3</v>
      </c>
      <c r="P27">
        <f t="shared" si="8"/>
        <v>5.5</v>
      </c>
      <c r="Q27">
        <f t="shared" si="9"/>
        <v>6.8</v>
      </c>
    </row>
    <row r="28" spans="2:17" x14ac:dyDescent="0.25">
      <c r="B28" s="6">
        <v>42663</v>
      </c>
      <c r="C28" s="7">
        <v>1.0416666666666701</v>
      </c>
      <c r="D28" s="7"/>
      <c r="E28" s="1"/>
      <c r="F28" s="1"/>
      <c r="G28" s="1">
        <v>32000</v>
      </c>
      <c r="H28" s="1"/>
      <c r="J28">
        <v>3.5</v>
      </c>
      <c r="K28">
        <v>3.5</v>
      </c>
      <c r="L28">
        <v>2</v>
      </c>
      <c r="M28">
        <v>0</v>
      </c>
      <c r="N28">
        <v>0</v>
      </c>
      <c r="O28">
        <v>1.3</v>
      </c>
      <c r="P28">
        <f t="shared" si="8"/>
        <v>5.5</v>
      </c>
      <c r="Q28">
        <f t="shared" si="9"/>
        <v>6.8</v>
      </c>
    </row>
    <row r="29" spans="2:17" x14ac:dyDescent="0.25">
      <c r="B29" s="6">
        <v>42663</v>
      </c>
      <c r="C29" s="7">
        <v>1.0833333333333399</v>
      </c>
      <c r="D29" s="7"/>
      <c r="E29" s="1"/>
      <c r="F29" s="1"/>
      <c r="G29" s="1"/>
      <c r="H29" s="1"/>
      <c r="J29">
        <v>3.5</v>
      </c>
      <c r="K29">
        <v>3.5</v>
      </c>
      <c r="L29">
        <v>2</v>
      </c>
      <c r="M29">
        <v>0</v>
      </c>
      <c r="N29">
        <v>0</v>
      </c>
      <c r="O29">
        <v>1.3</v>
      </c>
      <c r="P29">
        <f t="shared" si="8"/>
        <v>5.5</v>
      </c>
      <c r="Q29">
        <f t="shared" si="9"/>
        <v>6.8</v>
      </c>
    </row>
    <row r="30" spans="2:17" x14ac:dyDescent="0.25">
      <c r="B30" s="6">
        <v>42663</v>
      </c>
      <c r="C30" s="7">
        <v>1.125</v>
      </c>
      <c r="D30" s="7"/>
      <c r="E30" s="1"/>
      <c r="F30" s="1"/>
      <c r="G30" s="1"/>
      <c r="H30" s="1"/>
      <c r="J30">
        <v>3.5</v>
      </c>
      <c r="K30">
        <v>3.5</v>
      </c>
      <c r="L30">
        <v>2</v>
      </c>
      <c r="M30">
        <v>0</v>
      </c>
      <c r="N30">
        <v>0</v>
      </c>
      <c r="O30">
        <v>1.3</v>
      </c>
      <c r="P30">
        <f t="shared" si="8"/>
        <v>5.5</v>
      </c>
      <c r="Q30">
        <f t="shared" si="9"/>
        <v>6.8</v>
      </c>
    </row>
    <row r="31" spans="2:17" x14ac:dyDescent="0.25">
      <c r="B31" s="6">
        <v>42663</v>
      </c>
      <c r="C31" s="7">
        <v>1.1666666666666701</v>
      </c>
      <c r="D31" s="7"/>
      <c r="E31" s="1"/>
      <c r="F31" s="1"/>
      <c r="G31" s="1"/>
      <c r="H31" s="1">
        <v>14000</v>
      </c>
      <c r="J31">
        <v>3.5</v>
      </c>
      <c r="K31">
        <v>3.5</v>
      </c>
      <c r="L31">
        <v>2</v>
      </c>
      <c r="M31">
        <v>0</v>
      </c>
      <c r="N31">
        <v>0</v>
      </c>
      <c r="O31">
        <v>1.3</v>
      </c>
      <c r="P31">
        <f t="shared" si="8"/>
        <v>5.5</v>
      </c>
      <c r="Q31">
        <f t="shared" si="9"/>
        <v>6.8</v>
      </c>
    </row>
    <row r="32" spans="2:17" x14ac:dyDescent="0.25">
      <c r="B32" s="6">
        <v>42663</v>
      </c>
      <c r="C32" s="7">
        <v>0.23611111111111113</v>
      </c>
      <c r="D32" s="7"/>
      <c r="E32" s="1"/>
      <c r="F32" s="1"/>
      <c r="G32" s="1"/>
      <c r="H32" s="1">
        <v>22000</v>
      </c>
      <c r="J32">
        <v>3.5</v>
      </c>
      <c r="K32">
        <v>3.5</v>
      </c>
      <c r="L32">
        <v>2</v>
      </c>
      <c r="M32">
        <v>0</v>
      </c>
      <c r="N32">
        <v>0</v>
      </c>
      <c r="O32">
        <v>0.7</v>
      </c>
      <c r="P32">
        <f t="shared" ref="P32" si="10">+K32+L32+M32</f>
        <v>5.5</v>
      </c>
      <c r="Q32">
        <f t="shared" ref="Q32" si="11">+P32+O32+N32</f>
        <v>6.2</v>
      </c>
    </row>
    <row r="33" spans="2:17" x14ac:dyDescent="0.25">
      <c r="B33" s="6">
        <v>42663</v>
      </c>
      <c r="C33" s="7">
        <v>1.25</v>
      </c>
      <c r="D33" s="7"/>
      <c r="E33" s="1"/>
      <c r="F33" s="1"/>
      <c r="G33" s="1"/>
      <c r="H33" s="1">
        <v>30000</v>
      </c>
      <c r="J33">
        <v>3.5</v>
      </c>
      <c r="K33">
        <v>3.5</v>
      </c>
      <c r="L33">
        <v>2</v>
      </c>
      <c r="M33">
        <v>0</v>
      </c>
      <c r="N33">
        <v>0</v>
      </c>
      <c r="O33">
        <v>0</v>
      </c>
      <c r="P33">
        <f t="shared" ref="P33:P37" si="12">+K33+L33+M33</f>
        <v>5.5</v>
      </c>
      <c r="Q33">
        <f t="shared" ref="Q33:Q37" si="13">+P33+O33+N33</f>
        <v>5.5</v>
      </c>
    </row>
    <row r="34" spans="2:17" x14ac:dyDescent="0.25">
      <c r="B34" s="6">
        <v>42663</v>
      </c>
      <c r="C34" s="7">
        <v>1.2916666666666701</v>
      </c>
      <c r="D34" s="7"/>
      <c r="E34" s="1"/>
      <c r="F34" s="1"/>
      <c r="G34" s="1"/>
      <c r="H34" s="1">
        <v>32000</v>
      </c>
      <c r="J34">
        <v>3.5</v>
      </c>
      <c r="K34">
        <v>3.5</v>
      </c>
      <c r="L34">
        <v>2</v>
      </c>
      <c r="M34">
        <v>0</v>
      </c>
      <c r="N34">
        <v>0</v>
      </c>
      <c r="O34">
        <v>0</v>
      </c>
      <c r="P34">
        <f t="shared" si="12"/>
        <v>5.5</v>
      </c>
      <c r="Q34">
        <f t="shared" si="13"/>
        <v>5.5</v>
      </c>
    </row>
    <row r="35" spans="2:17" x14ac:dyDescent="0.25">
      <c r="B35" s="6">
        <v>42663</v>
      </c>
      <c r="C35" s="7">
        <v>1.3333333333333399</v>
      </c>
      <c r="D35" s="7"/>
      <c r="E35" s="1"/>
      <c r="F35" s="1"/>
      <c r="G35" s="1"/>
      <c r="H35" s="1"/>
      <c r="J35">
        <v>3.5</v>
      </c>
      <c r="K35">
        <v>3.5</v>
      </c>
      <c r="L35">
        <v>2</v>
      </c>
      <c r="M35">
        <v>0</v>
      </c>
      <c r="N35">
        <v>0</v>
      </c>
      <c r="O35">
        <v>0</v>
      </c>
      <c r="P35">
        <f t="shared" si="12"/>
        <v>5.5</v>
      </c>
      <c r="Q35">
        <f t="shared" si="13"/>
        <v>5.5</v>
      </c>
    </row>
    <row r="36" spans="2:17" x14ac:dyDescent="0.25">
      <c r="B36" s="6">
        <v>42663</v>
      </c>
      <c r="C36" s="7">
        <v>1.375</v>
      </c>
      <c r="D36" s="7"/>
      <c r="E36" s="1"/>
      <c r="F36" s="1"/>
      <c r="G36" s="1"/>
      <c r="H36" s="1"/>
      <c r="J36">
        <v>3.5</v>
      </c>
      <c r="K36">
        <v>3.5</v>
      </c>
      <c r="L36">
        <v>2</v>
      </c>
      <c r="M36">
        <v>0</v>
      </c>
      <c r="N36">
        <v>0</v>
      </c>
      <c r="O36">
        <v>0</v>
      </c>
      <c r="P36">
        <f t="shared" si="12"/>
        <v>5.5</v>
      </c>
      <c r="Q36">
        <f t="shared" si="13"/>
        <v>5.5</v>
      </c>
    </row>
    <row r="37" spans="2:17" x14ac:dyDescent="0.25">
      <c r="B37" s="6">
        <v>42663</v>
      </c>
      <c r="C37" s="7">
        <v>1.4166666666666701</v>
      </c>
      <c r="D37" s="7"/>
      <c r="E37" s="1"/>
      <c r="F37" s="1"/>
      <c r="G37" s="1"/>
      <c r="H37" s="1"/>
      <c r="J37">
        <v>3.5</v>
      </c>
      <c r="K37">
        <v>3.5</v>
      </c>
      <c r="L37">
        <v>2</v>
      </c>
      <c r="M37">
        <v>0</v>
      </c>
      <c r="N37">
        <v>0</v>
      </c>
      <c r="O37">
        <v>0</v>
      </c>
      <c r="P37">
        <f t="shared" si="12"/>
        <v>5.5</v>
      </c>
      <c r="Q37">
        <f t="shared" si="13"/>
        <v>5.5</v>
      </c>
    </row>
    <row r="38" spans="2:17" x14ac:dyDescent="0.25">
      <c r="B38" s="6">
        <v>42663</v>
      </c>
      <c r="C38" s="7">
        <v>1.4583333333333399</v>
      </c>
      <c r="D38" s="7"/>
      <c r="E38" s="1"/>
      <c r="F38" s="1"/>
      <c r="G38" s="1"/>
      <c r="H38" s="1"/>
    </row>
    <row r="39" spans="2:17" x14ac:dyDescent="0.25">
      <c r="B39" s="6">
        <v>42663</v>
      </c>
      <c r="C39" s="7">
        <v>1.5</v>
      </c>
      <c r="D39" s="7"/>
      <c r="E39" s="1"/>
      <c r="F39" s="1"/>
      <c r="G39" s="1"/>
      <c r="H39" s="1"/>
    </row>
    <row r="40" spans="2:17" x14ac:dyDescent="0.25">
      <c r="B40" s="6">
        <v>42663</v>
      </c>
      <c r="C40" s="7">
        <v>1.5416666666666701</v>
      </c>
      <c r="D40" s="7"/>
      <c r="E40" s="1"/>
      <c r="F40" s="1"/>
      <c r="G40" s="1"/>
      <c r="H40" s="1"/>
    </row>
    <row r="41" spans="2:17" x14ac:dyDescent="0.25">
      <c r="B41" s="6">
        <v>42663</v>
      </c>
      <c r="C41" s="7">
        <v>1.5833333333333399</v>
      </c>
      <c r="D41" s="7"/>
      <c r="E41" s="1"/>
      <c r="F41" s="1"/>
      <c r="G41" s="1"/>
      <c r="H41" s="1"/>
    </row>
    <row r="42" spans="2:17" x14ac:dyDescent="0.25">
      <c r="B42" s="6">
        <v>42663</v>
      </c>
      <c r="C42" s="7">
        <v>1.625</v>
      </c>
      <c r="D42" s="7"/>
      <c r="E42" s="1"/>
      <c r="F42" s="1"/>
      <c r="G42" s="1"/>
      <c r="H42" s="1"/>
    </row>
    <row r="43" spans="2:17" x14ac:dyDescent="0.25">
      <c r="B43" s="6">
        <v>42663</v>
      </c>
      <c r="C43" s="7">
        <v>1.6666666666666701</v>
      </c>
      <c r="D43" s="7"/>
      <c r="E43" s="1"/>
      <c r="F43" s="1"/>
      <c r="G43" s="1"/>
      <c r="H43" s="1"/>
    </row>
    <row r="44" spans="2:17" x14ac:dyDescent="0.25">
      <c r="B44" s="6">
        <v>42663</v>
      </c>
      <c r="C44" s="7">
        <v>1.7083333333333399</v>
      </c>
      <c r="D44" s="7"/>
      <c r="E44" s="1"/>
      <c r="F44" s="1"/>
      <c r="G44" s="1"/>
      <c r="H44" s="1"/>
    </row>
    <row r="45" spans="2:17" x14ac:dyDescent="0.25">
      <c r="B45" s="6">
        <v>42663</v>
      </c>
      <c r="C45" s="7">
        <v>1.75</v>
      </c>
      <c r="D45" s="7"/>
      <c r="E45" s="1"/>
      <c r="F45" s="1"/>
      <c r="G45" s="1"/>
      <c r="H45" s="1"/>
    </row>
    <row r="46" spans="2:17" x14ac:dyDescent="0.25">
      <c r="B46" s="6">
        <v>42663</v>
      </c>
      <c r="C46" s="7">
        <v>1.7916666666666701</v>
      </c>
      <c r="D46" s="7"/>
      <c r="E46" s="1"/>
      <c r="F46" s="1"/>
      <c r="G46" s="1"/>
      <c r="H46" s="1"/>
    </row>
    <row r="47" spans="2:17" x14ac:dyDescent="0.25">
      <c r="B47" s="6">
        <v>42663</v>
      </c>
      <c r="C47" s="7">
        <v>1.8333333333333399</v>
      </c>
      <c r="D47" s="7"/>
      <c r="E47" s="1"/>
      <c r="F47" s="1"/>
      <c r="G47" s="1"/>
      <c r="H47" s="1"/>
    </row>
    <row r="48" spans="2:17" x14ac:dyDescent="0.25">
      <c r="B48" s="6">
        <v>42663</v>
      </c>
      <c r="C48" s="7">
        <v>1.875</v>
      </c>
      <c r="D48" s="7"/>
      <c r="E48" s="1"/>
      <c r="F48" s="1"/>
      <c r="G48" s="1"/>
      <c r="H48" s="1"/>
    </row>
    <row r="49" spans="2:8" x14ac:dyDescent="0.25">
      <c r="B49" s="6">
        <v>42663</v>
      </c>
      <c r="C49" s="7">
        <v>1.9166666666666701</v>
      </c>
      <c r="D49" s="7"/>
      <c r="E49" s="1"/>
      <c r="F49" s="1"/>
      <c r="G49" s="1"/>
      <c r="H49" s="1"/>
    </row>
  </sheetData>
  <mergeCells count="2">
    <mergeCell ref="B2:H2"/>
    <mergeCell ref="J2:Q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9"/>
  <sheetViews>
    <sheetView workbookViewId="0">
      <selection activeCell="D14" sqref="D14"/>
    </sheetView>
  </sheetViews>
  <sheetFormatPr baseColWidth="10" defaultRowHeight="15" x14ac:dyDescent="0.25"/>
  <cols>
    <col min="1" max="1" width="6.42578125" bestFit="1" customWidth="1"/>
    <col min="3" max="3" width="15.85546875" bestFit="1" customWidth="1"/>
    <col min="4" max="4" width="21.5703125" customWidth="1"/>
    <col min="5" max="5" width="17.140625" customWidth="1"/>
    <col min="6" max="6" width="17.28515625" customWidth="1"/>
  </cols>
  <sheetData>
    <row r="2" spans="1:6" x14ac:dyDescent="0.25">
      <c r="A2" s="9" t="s">
        <v>7</v>
      </c>
      <c r="B2" s="9"/>
      <c r="C2" s="9"/>
      <c r="D2" s="9"/>
      <c r="E2" s="9"/>
      <c r="F2" s="9"/>
    </row>
    <row r="3" spans="1:6" ht="30" x14ac:dyDescent="0.25">
      <c r="A3" s="4" t="s">
        <v>8</v>
      </c>
      <c r="B3" s="4" t="s">
        <v>9</v>
      </c>
      <c r="C3" s="5" t="s">
        <v>20</v>
      </c>
      <c r="D3" s="5" t="s">
        <v>21</v>
      </c>
      <c r="E3" s="5" t="s">
        <v>22</v>
      </c>
      <c r="F3" s="5" t="s">
        <v>23</v>
      </c>
    </row>
    <row r="4" spans="1:6" x14ac:dyDescent="0.25">
      <c r="A4" s="6">
        <v>42662</v>
      </c>
      <c r="B4" s="7">
        <v>4.1666666666666664E-2</v>
      </c>
      <c r="C4" s="1"/>
      <c r="D4" s="1"/>
      <c r="E4" s="1"/>
      <c r="F4" s="1"/>
    </row>
    <row r="5" spans="1:6" x14ac:dyDescent="0.25">
      <c r="A5" s="6">
        <v>42662</v>
      </c>
      <c r="B5" s="7">
        <v>8.3333333333333301E-2</v>
      </c>
      <c r="C5" s="1"/>
      <c r="D5" s="1"/>
      <c r="E5" s="1"/>
      <c r="F5" s="1"/>
    </row>
    <row r="6" spans="1:6" x14ac:dyDescent="0.25">
      <c r="A6" s="6">
        <v>42662</v>
      </c>
      <c r="B6" s="7">
        <v>0.125</v>
      </c>
      <c r="C6" s="1"/>
      <c r="D6" s="1"/>
      <c r="E6" s="1"/>
      <c r="F6" s="1"/>
    </row>
    <row r="7" spans="1:6" x14ac:dyDescent="0.25">
      <c r="A7" s="6">
        <v>42662</v>
      </c>
      <c r="B7" s="7">
        <v>0.16666666666666699</v>
      </c>
      <c r="C7" s="1"/>
      <c r="D7" s="1"/>
      <c r="E7" s="1"/>
      <c r="F7" s="1"/>
    </row>
    <row r="8" spans="1:6" x14ac:dyDescent="0.25">
      <c r="A8" s="6">
        <v>42662</v>
      </c>
      <c r="B8" s="7">
        <v>0.20833333333333301</v>
      </c>
      <c r="C8" s="1"/>
      <c r="D8" s="1"/>
      <c r="E8" s="1"/>
      <c r="F8" s="1"/>
    </row>
    <row r="9" spans="1:6" x14ac:dyDescent="0.25">
      <c r="A9" s="6">
        <v>42662</v>
      </c>
      <c r="B9" s="7">
        <v>0.25</v>
      </c>
      <c r="C9" s="1"/>
      <c r="D9" s="1"/>
      <c r="E9" s="1"/>
      <c r="F9" s="1"/>
    </row>
    <row r="10" spans="1:6" x14ac:dyDescent="0.25">
      <c r="A10" s="6">
        <v>42662</v>
      </c>
      <c r="B10" s="7">
        <v>0.29166666666666702</v>
      </c>
      <c r="C10" s="1"/>
      <c r="D10" s="1"/>
      <c r="E10" s="1"/>
      <c r="F10" s="1"/>
    </row>
    <row r="11" spans="1:6" x14ac:dyDescent="0.25">
      <c r="A11" s="6">
        <v>42662</v>
      </c>
      <c r="B11" s="7">
        <v>0.33333333333333298</v>
      </c>
      <c r="C11" s="1"/>
      <c r="D11" s="1"/>
      <c r="E11" s="1"/>
      <c r="F11" s="1"/>
    </row>
    <row r="12" spans="1:6" x14ac:dyDescent="0.25">
      <c r="A12" s="6">
        <v>42662</v>
      </c>
      <c r="B12" s="7">
        <v>0.375</v>
      </c>
      <c r="C12" s="1"/>
      <c r="D12" s="1"/>
      <c r="E12" s="1">
        <v>155647</v>
      </c>
      <c r="F12" s="1">
        <f t="shared" ref="F12:F49" si="0">+E12*100/160000</f>
        <v>97.279375000000002</v>
      </c>
    </row>
    <row r="13" spans="1:6" x14ac:dyDescent="0.25">
      <c r="A13" s="6">
        <v>42662</v>
      </c>
      <c r="B13" s="7">
        <v>0.41666666666666702</v>
      </c>
      <c r="C13" s="1"/>
      <c r="D13" s="1" t="s">
        <v>25</v>
      </c>
      <c r="E13" s="1" t="e">
        <f t="shared" ref="E13" si="1">E12-(D13-C13)*3600</f>
        <v>#VALUE!</v>
      </c>
      <c r="F13" s="1" t="e">
        <f t="shared" si="0"/>
        <v>#VALUE!</v>
      </c>
    </row>
    <row r="14" spans="1:6" x14ac:dyDescent="0.25">
      <c r="A14" s="6">
        <v>42662</v>
      </c>
      <c r="B14" s="7">
        <v>0.45833333333333298</v>
      </c>
      <c r="C14" s="1"/>
      <c r="D14" s="1"/>
      <c r="E14" s="1"/>
      <c r="F14" s="1">
        <f t="shared" si="0"/>
        <v>0</v>
      </c>
    </row>
    <row r="15" spans="1:6" x14ac:dyDescent="0.25">
      <c r="A15" s="6">
        <v>42662</v>
      </c>
      <c r="B15" s="7">
        <v>0.5</v>
      </c>
      <c r="C15" s="1"/>
      <c r="D15" s="1"/>
      <c r="E15" s="1"/>
      <c r="F15" s="1">
        <f t="shared" si="0"/>
        <v>0</v>
      </c>
    </row>
    <row r="16" spans="1:6" x14ac:dyDescent="0.25">
      <c r="A16" s="6">
        <v>42662</v>
      </c>
      <c r="B16" s="7">
        <v>0.54166666666666696</v>
      </c>
      <c r="C16" s="1"/>
      <c r="D16" s="1"/>
      <c r="E16" s="1"/>
      <c r="F16" s="1">
        <f t="shared" si="0"/>
        <v>0</v>
      </c>
    </row>
    <row r="17" spans="1:6" x14ac:dyDescent="0.25">
      <c r="A17" s="6">
        <v>42662</v>
      </c>
      <c r="B17" s="7">
        <v>0.58333333333333304</v>
      </c>
      <c r="C17" s="1"/>
      <c r="D17" s="1"/>
      <c r="E17" s="1"/>
      <c r="F17" s="1">
        <f t="shared" si="0"/>
        <v>0</v>
      </c>
    </row>
    <row r="18" spans="1:6" x14ac:dyDescent="0.25">
      <c r="A18" s="6">
        <v>42662</v>
      </c>
      <c r="B18" s="7">
        <v>0.625</v>
      </c>
      <c r="C18" s="1"/>
      <c r="D18" s="1"/>
      <c r="E18" s="1"/>
      <c r="F18" s="1">
        <f t="shared" si="0"/>
        <v>0</v>
      </c>
    </row>
    <row r="19" spans="1:6" x14ac:dyDescent="0.25">
      <c r="A19" s="6">
        <v>42662</v>
      </c>
      <c r="B19" s="7">
        <v>0.66666666666666696</v>
      </c>
      <c r="C19" s="1"/>
      <c r="D19" s="1"/>
      <c r="E19" s="1"/>
      <c r="F19" s="1">
        <f t="shared" si="0"/>
        <v>0</v>
      </c>
    </row>
    <row r="20" spans="1:6" x14ac:dyDescent="0.25">
      <c r="A20" s="6">
        <v>42662</v>
      </c>
      <c r="B20" s="7">
        <v>0.70833333333333304</v>
      </c>
      <c r="C20" s="1"/>
      <c r="D20" s="1"/>
      <c r="E20" s="1"/>
      <c r="F20" s="1">
        <f t="shared" si="0"/>
        <v>0</v>
      </c>
    </row>
    <row r="21" spans="1:6" x14ac:dyDescent="0.25">
      <c r="A21" s="6">
        <v>42662</v>
      </c>
      <c r="B21" s="7">
        <v>0.75</v>
      </c>
      <c r="C21" s="1"/>
      <c r="D21" s="1"/>
      <c r="E21" s="1"/>
      <c r="F21" s="1">
        <f t="shared" si="0"/>
        <v>0</v>
      </c>
    </row>
    <row r="22" spans="1:6" x14ac:dyDescent="0.25">
      <c r="A22" s="6">
        <v>42662</v>
      </c>
      <c r="B22" s="7">
        <v>0.79166666666666696</v>
      </c>
      <c r="C22" s="1"/>
      <c r="D22" s="1"/>
      <c r="E22" s="1"/>
      <c r="F22" s="1">
        <f t="shared" si="0"/>
        <v>0</v>
      </c>
    </row>
    <row r="23" spans="1:6" x14ac:dyDescent="0.25">
      <c r="A23" s="6">
        <v>42662</v>
      </c>
      <c r="B23" s="7">
        <v>0.83333333333333304</v>
      </c>
      <c r="C23" s="1"/>
      <c r="D23" s="1"/>
      <c r="E23" s="1"/>
      <c r="F23" s="1">
        <f t="shared" si="0"/>
        <v>0</v>
      </c>
    </row>
    <row r="24" spans="1:6" x14ac:dyDescent="0.25">
      <c r="A24" s="6">
        <v>42662</v>
      </c>
      <c r="B24" s="7">
        <v>0.875</v>
      </c>
      <c r="C24" s="1"/>
      <c r="D24" s="1"/>
      <c r="E24" s="1"/>
      <c r="F24" s="1">
        <f t="shared" si="0"/>
        <v>0</v>
      </c>
    </row>
    <row r="25" spans="1:6" x14ac:dyDescent="0.25">
      <c r="A25" s="6">
        <v>42662</v>
      </c>
      <c r="B25" s="7">
        <v>0.91666666666666696</v>
      </c>
      <c r="C25" s="1"/>
      <c r="D25" s="1"/>
      <c r="E25" s="1"/>
      <c r="F25" s="1">
        <f t="shared" si="0"/>
        <v>0</v>
      </c>
    </row>
    <row r="26" spans="1:6" x14ac:dyDescent="0.25">
      <c r="A26" s="6">
        <v>42662</v>
      </c>
      <c r="B26" s="7">
        <v>0.95833333333333304</v>
      </c>
      <c r="C26" s="1"/>
      <c r="D26" s="1"/>
      <c r="E26" s="1"/>
      <c r="F26" s="1">
        <f t="shared" si="0"/>
        <v>0</v>
      </c>
    </row>
    <row r="27" spans="1:6" x14ac:dyDescent="0.25">
      <c r="A27" s="6">
        <v>42663</v>
      </c>
      <c r="B27" s="7">
        <v>1</v>
      </c>
      <c r="C27" s="1"/>
      <c r="D27" s="1"/>
      <c r="E27" s="1"/>
      <c r="F27" s="1">
        <f t="shared" si="0"/>
        <v>0</v>
      </c>
    </row>
    <row r="28" spans="1:6" x14ac:dyDescent="0.25">
      <c r="A28" s="6">
        <v>42663</v>
      </c>
      <c r="B28" s="7">
        <v>1.0416666666666701</v>
      </c>
      <c r="C28" s="1"/>
      <c r="D28" s="1"/>
      <c r="E28" s="1"/>
      <c r="F28" s="1">
        <f t="shared" si="0"/>
        <v>0</v>
      </c>
    </row>
    <row r="29" spans="1:6" x14ac:dyDescent="0.25">
      <c r="A29" s="6">
        <v>42663</v>
      </c>
      <c r="B29" s="7">
        <v>1.0833333333333399</v>
      </c>
      <c r="C29" s="1"/>
      <c r="D29" s="1"/>
      <c r="E29" s="1"/>
      <c r="F29" s="1">
        <f t="shared" si="0"/>
        <v>0</v>
      </c>
    </row>
    <row r="30" spans="1:6" x14ac:dyDescent="0.25">
      <c r="A30" s="6">
        <v>42663</v>
      </c>
      <c r="B30" s="7">
        <v>1.125</v>
      </c>
      <c r="C30" s="1"/>
      <c r="D30" s="1"/>
      <c r="E30" s="1"/>
      <c r="F30" s="1">
        <f t="shared" si="0"/>
        <v>0</v>
      </c>
    </row>
    <row r="31" spans="1:6" x14ac:dyDescent="0.25">
      <c r="A31" s="6">
        <v>42663</v>
      </c>
      <c r="B31" s="7">
        <v>1.1666666666666701</v>
      </c>
      <c r="C31" s="1"/>
      <c r="D31" s="1"/>
      <c r="E31" s="1"/>
      <c r="F31" s="1">
        <f t="shared" si="0"/>
        <v>0</v>
      </c>
    </row>
    <row r="32" spans="1:6" x14ac:dyDescent="0.25">
      <c r="A32" s="6">
        <v>42663</v>
      </c>
      <c r="B32" s="7">
        <v>1.2083333333333399</v>
      </c>
      <c r="C32" s="1"/>
      <c r="D32" s="1"/>
      <c r="E32" s="1"/>
      <c r="F32" s="1">
        <f t="shared" si="0"/>
        <v>0</v>
      </c>
    </row>
    <row r="33" spans="1:6" x14ac:dyDescent="0.25">
      <c r="A33" s="6">
        <v>42663</v>
      </c>
      <c r="B33" s="7">
        <v>1.25</v>
      </c>
      <c r="C33" s="1"/>
      <c r="D33" s="1"/>
      <c r="E33" s="1"/>
      <c r="F33" s="1">
        <f t="shared" si="0"/>
        <v>0</v>
      </c>
    </row>
    <row r="34" spans="1:6" x14ac:dyDescent="0.25">
      <c r="A34" s="6">
        <v>42663</v>
      </c>
      <c r="B34" s="7">
        <v>1.2916666666666701</v>
      </c>
      <c r="C34" s="1"/>
      <c r="D34" s="1"/>
      <c r="E34" s="1"/>
      <c r="F34" s="1">
        <f t="shared" si="0"/>
        <v>0</v>
      </c>
    </row>
    <row r="35" spans="1:6" x14ac:dyDescent="0.25">
      <c r="A35" s="6">
        <v>42663</v>
      </c>
      <c r="B35" s="7">
        <v>1.3333333333333399</v>
      </c>
      <c r="C35" s="1"/>
      <c r="D35" s="1"/>
      <c r="E35" s="1"/>
      <c r="F35" s="1">
        <f t="shared" si="0"/>
        <v>0</v>
      </c>
    </row>
    <row r="36" spans="1:6" x14ac:dyDescent="0.25">
      <c r="A36" s="6">
        <v>42663</v>
      </c>
      <c r="B36" s="7">
        <v>1.375</v>
      </c>
      <c r="C36" s="1"/>
      <c r="D36" s="1"/>
      <c r="E36" s="1"/>
      <c r="F36" s="1">
        <f t="shared" si="0"/>
        <v>0</v>
      </c>
    </row>
    <row r="37" spans="1:6" x14ac:dyDescent="0.25">
      <c r="A37" s="6">
        <v>42663</v>
      </c>
      <c r="B37" s="7">
        <v>1.4166666666666701</v>
      </c>
      <c r="C37" s="1"/>
      <c r="D37" s="1"/>
      <c r="E37" s="1"/>
      <c r="F37" s="1">
        <f t="shared" si="0"/>
        <v>0</v>
      </c>
    </row>
    <row r="38" spans="1:6" x14ac:dyDescent="0.25">
      <c r="A38" s="6">
        <v>42663</v>
      </c>
      <c r="B38" s="7">
        <v>1.4583333333333399</v>
      </c>
      <c r="C38" s="1"/>
      <c r="D38" s="1"/>
      <c r="E38" s="1"/>
      <c r="F38" s="1">
        <f t="shared" si="0"/>
        <v>0</v>
      </c>
    </row>
    <row r="39" spans="1:6" x14ac:dyDescent="0.25">
      <c r="A39" s="6">
        <v>42663</v>
      </c>
      <c r="B39" s="7">
        <v>1.5</v>
      </c>
      <c r="C39" s="1"/>
      <c r="D39" s="1"/>
      <c r="E39" s="1"/>
      <c r="F39" s="1">
        <f t="shared" si="0"/>
        <v>0</v>
      </c>
    </row>
    <row r="40" spans="1:6" x14ac:dyDescent="0.25">
      <c r="A40" s="6">
        <v>42663</v>
      </c>
      <c r="B40" s="7">
        <v>1.5416666666666701</v>
      </c>
      <c r="C40" s="1"/>
      <c r="D40" s="1"/>
      <c r="E40" s="1"/>
      <c r="F40" s="1">
        <f t="shared" si="0"/>
        <v>0</v>
      </c>
    </row>
    <row r="41" spans="1:6" x14ac:dyDescent="0.25">
      <c r="A41" s="6">
        <v>42663</v>
      </c>
      <c r="B41" s="7">
        <v>1.5833333333333399</v>
      </c>
      <c r="C41" s="1"/>
      <c r="D41" s="1"/>
      <c r="E41" s="1"/>
      <c r="F41" s="1">
        <f t="shared" si="0"/>
        <v>0</v>
      </c>
    </row>
    <row r="42" spans="1:6" x14ac:dyDescent="0.25">
      <c r="A42" s="6">
        <v>42663</v>
      </c>
      <c r="B42" s="7">
        <v>1.625</v>
      </c>
      <c r="C42" s="1"/>
      <c r="D42" s="1"/>
      <c r="E42" s="1"/>
      <c r="F42" s="1">
        <f t="shared" si="0"/>
        <v>0</v>
      </c>
    </row>
    <row r="43" spans="1:6" x14ac:dyDescent="0.25">
      <c r="A43" s="6">
        <v>42663</v>
      </c>
      <c r="B43" s="7">
        <v>1.6666666666666701</v>
      </c>
      <c r="C43" s="1"/>
      <c r="D43" s="1"/>
      <c r="E43" s="1"/>
      <c r="F43" s="1">
        <f t="shared" si="0"/>
        <v>0</v>
      </c>
    </row>
    <row r="44" spans="1:6" x14ac:dyDescent="0.25">
      <c r="A44" s="6">
        <v>42663</v>
      </c>
      <c r="B44" s="7">
        <v>1.7083333333333399</v>
      </c>
      <c r="C44" s="1"/>
      <c r="D44" s="1"/>
      <c r="E44" s="1"/>
      <c r="F44" s="1">
        <f t="shared" si="0"/>
        <v>0</v>
      </c>
    </row>
    <row r="45" spans="1:6" x14ac:dyDescent="0.25">
      <c r="A45" s="6">
        <v>42663</v>
      </c>
      <c r="B45" s="7">
        <v>1.75</v>
      </c>
      <c r="C45" s="1"/>
      <c r="D45" s="1"/>
      <c r="E45" s="1"/>
      <c r="F45" s="1">
        <f t="shared" si="0"/>
        <v>0</v>
      </c>
    </row>
    <row r="46" spans="1:6" x14ac:dyDescent="0.25">
      <c r="A46" s="6">
        <v>42663</v>
      </c>
      <c r="B46" s="7">
        <v>1.7916666666666701</v>
      </c>
      <c r="C46" s="1"/>
      <c r="D46" s="1"/>
      <c r="E46" s="1"/>
      <c r="F46" s="1">
        <f t="shared" si="0"/>
        <v>0</v>
      </c>
    </row>
    <row r="47" spans="1:6" x14ac:dyDescent="0.25">
      <c r="A47" s="6">
        <v>42663</v>
      </c>
      <c r="B47" s="7">
        <v>1.8333333333333399</v>
      </c>
      <c r="C47" s="1"/>
      <c r="D47" s="1"/>
      <c r="E47" s="1"/>
      <c r="F47" s="1">
        <f t="shared" si="0"/>
        <v>0</v>
      </c>
    </row>
    <row r="48" spans="1:6" x14ac:dyDescent="0.25">
      <c r="A48" s="6">
        <v>42663</v>
      </c>
      <c r="B48" s="7">
        <v>1.875</v>
      </c>
      <c r="C48" s="1"/>
      <c r="D48" s="1"/>
      <c r="E48" s="1"/>
      <c r="F48" s="1">
        <f t="shared" si="0"/>
        <v>0</v>
      </c>
    </row>
    <row r="49" spans="1:6" x14ac:dyDescent="0.25">
      <c r="A49" s="6">
        <v>42663</v>
      </c>
      <c r="B49" s="7">
        <v>1.9166666666666701</v>
      </c>
      <c r="C49" s="1"/>
      <c r="D49" s="1"/>
      <c r="E49" s="1"/>
      <c r="F49" s="1">
        <f t="shared" si="0"/>
        <v>0</v>
      </c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H12" sqref="H12"/>
    </sheetView>
  </sheetViews>
  <sheetFormatPr baseColWidth="10" defaultRowHeight="15" x14ac:dyDescent="0.25"/>
  <sheetData>
    <row r="1" spans="1:6" x14ac:dyDescent="0.25">
      <c r="A1" s="9" t="s">
        <v>7</v>
      </c>
      <c r="B1" s="9"/>
      <c r="C1" s="9"/>
      <c r="D1" s="9"/>
      <c r="E1" s="9"/>
      <c r="F1" s="9"/>
    </row>
    <row r="2" spans="1:6" ht="45" x14ac:dyDescent="0.25">
      <c r="A2" s="4" t="s">
        <v>8</v>
      </c>
      <c r="B2" s="4" t="s">
        <v>9</v>
      </c>
      <c r="C2" s="5" t="s">
        <v>20</v>
      </c>
      <c r="D2" s="5" t="s">
        <v>21</v>
      </c>
      <c r="E2" s="5" t="s">
        <v>22</v>
      </c>
      <c r="F2" s="5" t="s">
        <v>23</v>
      </c>
    </row>
    <row r="3" spans="1:6" x14ac:dyDescent="0.25">
      <c r="A3" s="6">
        <v>42662</v>
      </c>
      <c r="B3" s="7">
        <v>4.1666666666666664E-2</v>
      </c>
      <c r="C3" s="1">
        <v>4</v>
      </c>
      <c r="D3" s="1">
        <v>4</v>
      </c>
      <c r="E3" s="1">
        <v>90000</v>
      </c>
      <c r="F3" s="1">
        <f>+E3*100/100000</f>
        <v>90</v>
      </c>
    </row>
    <row r="4" spans="1:6" x14ac:dyDescent="0.25">
      <c r="A4" s="6">
        <v>42662</v>
      </c>
      <c r="B4" s="7">
        <v>8.3333333333333301E-2</v>
      </c>
      <c r="C4" s="1">
        <v>4</v>
      </c>
      <c r="D4" s="1">
        <v>4</v>
      </c>
      <c r="E4" s="1">
        <f>E3-(D4-C4)*3600</f>
        <v>90000</v>
      </c>
      <c r="F4" s="1">
        <f t="shared" ref="F4:F35" si="0">+E4*100/100000</f>
        <v>90</v>
      </c>
    </row>
    <row r="5" spans="1:6" x14ac:dyDescent="0.25">
      <c r="A5" s="6">
        <v>42662</v>
      </c>
      <c r="B5" s="7">
        <v>0.125</v>
      </c>
      <c r="C5" s="1">
        <v>4</v>
      </c>
      <c r="D5" s="1">
        <v>4</v>
      </c>
      <c r="E5" s="1">
        <f t="shared" ref="E5:E12" si="1">E4-(D5-C5)*3600</f>
        <v>90000</v>
      </c>
      <c r="F5" s="1">
        <f t="shared" si="0"/>
        <v>90</v>
      </c>
    </row>
    <row r="6" spans="1:6" x14ac:dyDescent="0.25">
      <c r="A6" s="6">
        <v>42662</v>
      </c>
      <c r="B6" s="7">
        <v>0.16666666666666699</v>
      </c>
      <c r="C6" s="1">
        <v>4</v>
      </c>
      <c r="D6" s="1">
        <v>4</v>
      </c>
      <c r="E6" s="1">
        <f t="shared" si="1"/>
        <v>90000</v>
      </c>
      <c r="F6" s="1">
        <f t="shared" si="0"/>
        <v>90</v>
      </c>
    </row>
    <row r="7" spans="1:6" x14ac:dyDescent="0.25">
      <c r="A7" s="6">
        <v>42662</v>
      </c>
      <c r="B7" s="7">
        <v>0.20833333333333301</v>
      </c>
      <c r="C7" s="1">
        <v>4</v>
      </c>
      <c r="D7" s="1">
        <v>4</v>
      </c>
      <c r="E7" s="1">
        <f t="shared" si="1"/>
        <v>90000</v>
      </c>
      <c r="F7" s="1">
        <f t="shared" si="0"/>
        <v>90</v>
      </c>
    </row>
    <row r="8" spans="1:6" x14ac:dyDescent="0.25">
      <c r="A8" s="6">
        <v>42662</v>
      </c>
      <c r="B8" s="7">
        <v>0.25</v>
      </c>
      <c r="C8" s="1">
        <v>4</v>
      </c>
      <c r="D8" s="1">
        <v>4</v>
      </c>
      <c r="E8" s="1">
        <f t="shared" si="1"/>
        <v>90000</v>
      </c>
      <c r="F8" s="1">
        <f t="shared" si="0"/>
        <v>90</v>
      </c>
    </row>
    <row r="9" spans="1:6" x14ac:dyDescent="0.25">
      <c r="A9" s="6">
        <v>42662</v>
      </c>
      <c r="B9" s="7">
        <v>0.29166666666666702</v>
      </c>
      <c r="C9" s="1">
        <v>4</v>
      </c>
      <c r="D9" s="1">
        <v>4</v>
      </c>
      <c r="E9" s="1">
        <f t="shared" si="1"/>
        <v>90000</v>
      </c>
      <c r="F9" s="1">
        <f t="shared" si="0"/>
        <v>90</v>
      </c>
    </row>
    <row r="10" spans="1:6" x14ac:dyDescent="0.25">
      <c r="A10" s="6">
        <v>42662</v>
      </c>
      <c r="B10" s="7">
        <v>0.33333333333333298</v>
      </c>
      <c r="C10" s="1">
        <v>4</v>
      </c>
      <c r="D10" s="1">
        <v>6</v>
      </c>
      <c r="E10" s="1">
        <f t="shared" si="1"/>
        <v>82800</v>
      </c>
      <c r="F10" s="1">
        <f t="shared" si="0"/>
        <v>82.8</v>
      </c>
    </row>
    <row r="11" spans="1:6" x14ac:dyDescent="0.25">
      <c r="A11" s="6">
        <v>42662</v>
      </c>
      <c r="B11" s="7">
        <v>0.375</v>
      </c>
      <c r="C11" s="1"/>
      <c r="D11" s="1"/>
      <c r="E11" s="1">
        <f t="shared" si="1"/>
        <v>82800</v>
      </c>
      <c r="F11" s="1">
        <f t="shared" si="0"/>
        <v>82.8</v>
      </c>
    </row>
    <row r="12" spans="1:6" x14ac:dyDescent="0.25">
      <c r="A12" s="6">
        <v>42662</v>
      </c>
      <c r="B12" s="7">
        <v>0.41666666666666702</v>
      </c>
      <c r="C12" s="1"/>
      <c r="D12" s="1"/>
      <c r="E12" s="1">
        <f t="shared" si="1"/>
        <v>82800</v>
      </c>
      <c r="F12" s="1">
        <f t="shared" si="0"/>
        <v>82.8</v>
      </c>
    </row>
    <row r="13" spans="1:6" x14ac:dyDescent="0.25">
      <c r="A13" s="6">
        <v>42662</v>
      </c>
      <c r="B13" s="7">
        <v>0.45833333333333298</v>
      </c>
      <c r="C13" s="1"/>
      <c r="D13" s="1"/>
      <c r="E13" s="1"/>
      <c r="F13" s="1">
        <f t="shared" si="0"/>
        <v>0</v>
      </c>
    </row>
    <row r="14" spans="1:6" x14ac:dyDescent="0.25">
      <c r="A14" s="6">
        <v>42662</v>
      </c>
      <c r="B14" s="7">
        <v>0.5</v>
      </c>
      <c r="C14" s="1"/>
      <c r="D14" s="1"/>
      <c r="E14" s="1"/>
      <c r="F14" s="1">
        <f t="shared" si="0"/>
        <v>0</v>
      </c>
    </row>
    <row r="15" spans="1:6" x14ac:dyDescent="0.25">
      <c r="A15" s="6">
        <v>42662</v>
      </c>
      <c r="B15" s="7">
        <v>0.54166666666666696</v>
      </c>
      <c r="C15" s="1"/>
      <c r="D15" s="1"/>
      <c r="E15" s="1"/>
      <c r="F15" s="1">
        <f t="shared" si="0"/>
        <v>0</v>
      </c>
    </row>
    <row r="16" spans="1:6" x14ac:dyDescent="0.25">
      <c r="A16" s="6">
        <v>42662</v>
      </c>
      <c r="B16" s="7">
        <v>0.58333333333333304</v>
      </c>
      <c r="C16" s="1"/>
      <c r="D16" s="1"/>
      <c r="E16" s="1"/>
      <c r="F16" s="1">
        <f t="shared" si="0"/>
        <v>0</v>
      </c>
    </row>
    <row r="17" spans="1:6" x14ac:dyDescent="0.25">
      <c r="A17" s="6">
        <v>42662</v>
      </c>
      <c r="B17" s="7">
        <v>0.625</v>
      </c>
      <c r="C17" s="1"/>
      <c r="D17" s="1"/>
      <c r="E17" s="1"/>
      <c r="F17" s="1">
        <f t="shared" si="0"/>
        <v>0</v>
      </c>
    </row>
    <row r="18" spans="1:6" x14ac:dyDescent="0.25">
      <c r="A18" s="6">
        <v>42662</v>
      </c>
      <c r="B18" s="7">
        <v>0.66666666666666696</v>
      </c>
      <c r="C18" s="1"/>
      <c r="D18" s="1"/>
      <c r="E18" s="1"/>
      <c r="F18" s="1">
        <f t="shared" si="0"/>
        <v>0</v>
      </c>
    </row>
    <row r="19" spans="1:6" x14ac:dyDescent="0.25">
      <c r="A19" s="6">
        <v>42662</v>
      </c>
      <c r="B19" s="7">
        <v>0.70833333333333304</v>
      </c>
      <c r="C19" s="1"/>
      <c r="D19" s="1"/>
      <c r="E19" s="1"/>
      <c r="F19" s="1">
        <f t="shared" si="0"/>
        <v>0</v>
      </c>
    </row>
    <row r="20" spans="1:6" x14ac:dyDescent="0.25">
      <c r="A20" s="6">
        <v>42662</v>
      </c>
      <c r="B20" s="7">
        <v>0.75</v>
      </c>
      <c r="C20" s="1"/>
      <c r="D20" s="1"/>
      <c r="E20" s="1"/>
      <c r="F20" s="1">
        <f t="shared" si="0"/>
        <v>0</v>
      </c>
    </row>
    <row r="21" spans="1:6" x14ac:dyDescent="0.25">
      <c r="A21" s="6">
        <v>42662</v>
      </c>
      <c r="B21" s="7">
        <v>0.79166666666666696</v>
      </c>
      <c r="C21" s="1"/>
      <c r="D21" s="1"/>
      <c r="E21" s="1"/>
      <c r="F21" s="1">
        <f t="shared" si="0"/>
        <v>0</v>
      </c>
    </row>
    <row r="22" spans="1:6" x14ac:dyDescent="0.25">
      <c r="A22" s="6">
        <v>42662</v>
      </c>
      <c r="B22" s="7">
        <v>0.83333333333333304</v>
      </c>
      <c r="C22" s="1"/>
      <c r="D22" s="1"/>
      <c r="E22" s="1"/>
      <c r="F22" s="1">
        <f t="shared" si="0"/>
        <v>0</v>
      </c>
    </row>
    <row r="23" spans="1:6" x14ac:dyDescent="0.25">
      <c r="A23" s="6">
        <v>42662</v>
      </c>
      <c r="B23" s="7">
        <v>0.875</v>
      </c>
      <c r="C23" s="1"/>
      <c r="D23" s="1"/>
      <c r="E23" s="1"/>
      <c r="F23" s="1">
        <f t="shared" si="0"/>
        <v>0</v>
      </c>
    </row>
    <row r="24" spans="1:6" x14ac:dyDescent="0.25">
      <c r="A24" s="6">
        <v>42662</v>
      </c>
      <c r="B24" s="7">
        <v>0.91666666666666696</v>
      </c>
      <c r="C24" s="1"/>
      <c r="D24" s="1"/>
      <c r="E24" s="1"/>
      <c r="F24" s="1">
        <f t="shared" si="0"/>
        <v>0</v>
      </c>
    </row>
    <row r="25" spans="1:6" x14ac:dyDescent="0.25">
      <c r="A25" s="6">
        <v>42662</v>
      </c>
      <c r="B25" s="7">
        <v>0.95833333333333304</v>
      </c>
      <c r="C25" s="1"/>
      <c r="D25" s="1"/>
      <c r="E25" s="1"/>
      <c r="F25" s="1">
        <f t="shared" si="0"/>
        <v>0</v>
      </c>
    </row>
    <row r="26" spans="1:6" x14ac:dyDescent="0.25">
      <c r="A26" s="6">
        <v>42663</v>
      </c>
      <c r="B26" s="7">
        <v>1</v>
      </c>
      <c r="C26" s="1"/>
      <c r="D26" s="1"/>
      <c r="E26" s="1"/>
      <c r="F26" s="1">
        <f t="shared" si="0"/>
        <v>0</v>
      </c>
    </row>
    <row r="27" spans="1:6" x14ac:dyDescent="0.25">
      <c r="A27" s="6">
        <v>42663</v>
      </c>
      <c r="B27" s="7">
        <v>1.0416666666666701</v>
      </c>
      <c r="C27" s="1"/>
      <c r="D27" s="1"/>
      <c r="E27" s="1"/>
      <c r="F27" s="1">
        <f t="shared" si="0"/>
        <v>0</v>
      </c>
    </row>
    <row r="28" spans="1:6" x14ac:dyDescent="0.25">
      <c r="A28" s="6">
        <v>42663</v>
      </c>
      <c r="B28" s="7">
        <v>1.0833333333333399</v>
      </c>
      <c r="C28" s="1"/>
      <c r="D28" s="1"/>
      <c r="E28" s="1"/>
      <c r="F28" s="1">
        <f t="shared" si="0"/>
        <v>0</v>
      </c>
    </row>
    <row r="29" spans="1:6" x14ac:dyDescent="0.25">
      <c r="A29" s="6">
        <v>42663</v>
      </c>
      <c r="B29" s="7">
        <v>1.125</v>
      </c>
      <c r="C29" s="1"/>
      <c r="D29" s="1"/>
      <c r="E29" s="1"/>
      <c r="F29" s="1">
        <f t="shared" si="0"/>
        <v>0</v>
      </c>
    </row>
    <row r="30" spans="1:6" x14ac:dyDescent="0.25">
      <c r="A30" s="6">
        <v>42663</v>
      </c>
      <c r="B30" s="7">
        <v>1.1666666666666701</v>
      </c>
      <c r="C30" s="1"/>
      <c r="D30" s="1"/>
      <c r="E30" s="1"/>
      <c r="F30" s="1">
        <f t="shared" si="0"/>
        <v>0</v>
      </c>
    </row>
    <row r="31" spans="1:6" x14ac:dyDescent="0.25">
      <c r="A31" s="6">
        <v>42663</v>
      </c>
      <c r="B31" s="7">
        <v>1.2083333333333399</v>
      </c>
      <c r="C31" s="1"/>
      <c r="D31" s="1"/>
      <c r="E31" s="1"/>
      <c r="F31" s="1">
        <f t="shared" si="0"/>
        <v>0</v>
      </c>
    </row>
    <row r="32" spans="1:6" x14ac:dyDescent="0.25">
      <c r="A32" s="6">
        <v>42663</v>
      </c>
      <c r="B32" s="7">
        <v>1.25</v>
      </c>
      <c r="C32" s="1"/>
      <c r="D32" s="1"/>
      <c r="E32" s="1"/>
      <c r="F32" s="1">
        <f t="shared" si="0"/>
        <v>0</v>
      </c>
    </row>
    <row r="33" spans="1:6" x14ac:dyDescent="0.25">
      <c r="A33" s="6">
        <v>42663</v>
      </c>
      <c r="B33" s="7">
        <v>1.2916666666666701</v>
      </c>
      <c r="C33" s="1"/>
      <c r="D33" s="1"/>
      <c r="E33" s="1"/>
      <c r="F33" s="1">
        <f t="shared" si="0"/>
        <v>0</v>
      </c>
    </row>
    <row r="34" spans="1:6" x14ac:dyDescent="0.25">
      <c r="A34" s="6">
        <v>42663</v>
      </c>
      <c r="B34" s="7">
        <v>1.3333333333333399</v>
      </c>
      <c r="C34" s="1"/>
      <c r="D34" s="1"/>
      <c r="E34" s="1"/>
      <c r="F34" s="1">
        <f t="shared" si="0"/>
        <v>0</v>
      </c>
    </row>
    <row r="35" spans="1:6" x14ac:dyDescent="0.25">
      <c r="A35" s="6">
        <v>42663</v>
      </c>
      <c r="B35" s="7">
        <v>1.375</v>
      </c>
      <c r="C35" s="1"/>
      <c r="D35" s="1"/>
      <c r="E35" s="1"/>
      <c r="F35" s="1">
        <f t="shared" si="0"/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Umbrales de Turbiedad </vt:lpstr>
      <vt:lpstr>Estimacion UNT y caudal  </vt:lpstr>
      <vt:lpstr>TQ Vizcachas </vt:lpstr>
      <vt:lpstr>TQ Forida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Marta Bellera</cp:lastModifiedBy>
  <dcterms:created xsi:type="dcterms:W3CDTF">2016-10-18T16:28:29Z</dcterms:created>
  <dcterms:modified xsi:type="dcterms:W3CDTF">2016-12-02T14:39:31Z</dcterms:modified>
</cp:coreProperties>
</file>