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thamFlowAcc\fileinput\purchases\seafood\"/>
    </mc:Choice>
  </mc:AlternateContent>
  <xr:revisionPtr revIDLastSave="0" documentId="13_ncr:1_{BF1EAC1F-0724-4115-A305-AB62BFE59F6F}" xr6:coauthVersionLast="45" xr6:coauthVersionMax="45" xr10:uidLastSave="{00000000-0000-0000-0000-000000000000}"/>
  <bookViews>
    <workbookView xWindow="-108" yWindow="-108" windowWidth="23256" windowHeight="12576" activeTab="3" xr2:uid="{0CD7E452-EF76-4BFB-B723-6ACD9825EE2D}"/>
  </bookViews>
  <sheets>
    <sheet name="product" sheetId="4" r:id="rId1"/>
    <sheet name="supplier" sheetId="10" r:id="rId2"/>
    <sheet name="วิธีการใช้" sheetId="9" r:id="rId3"/>
    <sheet name="purchases" sheetId="1" r:id="rId4"/>
    <sheet name="seafoodprocess" sheetId="11" r:id="rId5"/>
    <sheet name="รายงานประจำวัน" sheetId="6" r:id="rId6"/>
    <sheet name="สรุปรายงาน" sheetId="8" r:id="rId7"/>
  </sheets>
  <externalReferences>
    <externalReference r:id="rId8"/>
  </externalReferences>
  <calcPr calcId="191029"/>
  <pivotCaches>
    <pivotCache cacheId="17" r:id="rId9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1" l="1"/>
  <c r="I2" i="11" s="1"/>
  <c r="J2" i="11" s="1"/>
  <c r="C2" i="11"/>
  <c r="F3" i="1"/>
  <c r="F16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I37" i="1"/>
  <c r="J37" i="1" s="1"/>
  <c r="I36" i="1"/>
  <c r="J36" i="1" s="1"/>
  <c r="I35" i="1"/>
  <c r="J35" i="1" s="1"/>
  <c r="I34" i="1"/>
  <c r="J34" i="1" s="1"/>
  <c r="I33" i="1"/>
  <c r="J33" i="1" s="1"/>
  <c r="I32" i="1"/>
  <c r="J32" i="1" s="1"/>
  <c r="I31" i="1"/>
  <c r="J31" i="1" s="1"/>
  <c r="I30" i="1"/>
  <c r="J30" i="1" s="1"/>
  <c r="I29" i="1"/>
  <c r="J29" i="1" s="1"/>
  <c r="I28" i="1"/>
  <c r="J28" i="1" s="1"/>
  <c r="I27" i="1"/>
  <c r="J27" i="1" s="1"/>
  <c r="I26" i="1"/>
  <c r="J26" i="1" s="1"/>
  <c r="I25" i="1"/>
  <c r="J25" i="1" s="1"/>
  <c r="I24" i="1"/>
  <c r="J24" i="1" s="1"/>
  <c r="I23" i="1"/>
  <c r="J23" i="1" s="1"/>
  <c r="I22" i="1"/>
  <c r="J22" i="1" s="1"/>
  <c r="I21" i="1"/>
  <c r="J21" i="1" s="1"/>
  <c r="I16" i="1"/>
  <c r="J16" i="1" s="1"/>
  <c r="I3" i="1"/>
  <c r="J3" i="1" s="1"/>
  <c r="F20" i="1"/>
  <c r="F19" i="1"/>
  <c r="F18" i="1"/>
  <c r="I17" i="1"/>
  <c r="J17" i="1" s="1"/>
  <c r="I15" i="1"/>
  <c r="J15" i="1" s="1"/>
  <c r="I14" i="1"/>
  <c r="J14" i="1" s="1"/>
  <c r="F13" i="1"/>
  <c r="F12" i="1"/>
  <c r="F11" i="1"/>
  <c r="F10" i="1"/>
  <c r="I9" i="1"/>
  <c r="J9" i="1" s="1"/>
  <c r="F8" i="1"/>
  <c r="I7" i="1"/>
  <c r="J7" i="1" s="1"/>
  <c r="I6" i="1"/>
  <c r="J6" i="1" s="1"/>
  <c r="F5" i="1"/>
  <c r="F4" i="1"/>
  <c r="F2" i="1"/>
  <c r="F2" i="11" l="1"/>
  <c r="I20" i="1"/>
  <c r="J20" i="1" s="1"/>
  <c r="I12" i="1"/>
  <c r="J12" i="1" s="1"/>
  <c r="I4" i="1"/>
  <c r="J4" i="1" s="1"/>
  <c r="I18" i="1"/>
  <c r="J18" i="1" s="1"/>
  <c r="I5" i="1"/>
  <c r="J5" i="1" s="1"/>
  <c r="I8" i="1"/>
  <c r="J8" i="1" s="1"/>
  <c r="I10" i="1"/>
  <c r="J10" i="1" s="1"/>
  <c r="F17" i="1"/>
  <c r="I13" i="1"/>
  <c r="J13" i="1" s="1"/>
  <c r="F9" i="1"/>
  <c r="I2" i="1"/>
  <c r="J2" i="1" s="1"/>
  <c r="I11" i="1"/>
  <c r="J11" i="1" s="1"/>
  <c r="I19" i="1"/>
  <c r="J19" i="1" s="1"/>
  <c r="F15" i="1"/>
  <c r="F7" i="1"/>
  <c r="F14" i="1"/>
  <c r="F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FeiFei</author>
  </authors>
  <commentList>
    <comment ref="B1" authorId="0" shapeId="0" xr:uid="{2DCEA66E-3C82-48B2-A064-93851BA21747}">
      <text>
        <r>
          <rPr>
            <b/>
            <sz val="9"/>
            <color indexed="81"/>
            <rFont val="Tahoma"/>
            <family val="2"/>
          </rPr>
          <t xml:space="preserve">FeiFei:
เลขที่บิล ใช้สำหรับรวมแต่ละรายการไว้ในบิลเดียวกัน
</t>
        </r>
      </text>
    </comment>
    <comment ref="D1" authorId="0" shapeId="0" xr:uid="{FF2429DA-48D4-4321-ACC2-FF4E36D4E594}">
      <text>
        <r>
          <rPr>
            <b/>
            <sz val="9"/>
            <color indexed="81"/>
            <rFont val="Tahoma"/>
            <family val="2"/>
          </rPr>
          <t>FeiFei:</t>
        </r>
        <r>
          <rPr>
            <sz val="9"/>
            <color indexed="81"/>
            <rFont val="Tahoma"/>
            <family val="2"/>
          </rPr>
          <t xml:space="preserve">
รหัสสต๊อคสินค้า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FeiFei</author>
  </authors>
  <commentList>
    <comment ref="B1" authorId="0" shapeId="0" xr:uid="{36233084-5490-42CB-957C-9465952E9B9D}">
      <text>
        <r>
          <rPr>
            <b/>
            <sz val="9"/>
            <color indexed="81"/>
            <rFont val="Tahoma"/>
            <family val="2"/>
          </rPr>
          <t xml:space="preserve">FeiFei:
เลขที่บิล ใช้สำหรับรวมแต่ละรายการไว้ในบิลเดียวกัน
</t>
        </r>
      </text>
    </comment>
    <comment ref="D1" authorId="0" shapeId="0" xr:uid="{688A9B3B-1D63-4D1E-B0EA-C1BA15FC5C39}">
      <text>
        <r>
          <rPr>
            <b/>
            <sz val="9"/>
            <color indexed="81"/>
            <rFont val="Tahoma"/>
            <family val="2"/>
          </rPr>
          <t>FeiFei:</t>
        </r>
        <r>
          <rPr>
            <sz val="9"/>
            <color indexed="81"/>
            <rFont val="Tahoma"/>
            <family val="2"/>
          </rPr>
          <t xml:space="preserve">
รหัสสต๊อคสินค้า
</t>
        </r>
      </text>
    </comment>
  </commentList>
</comments>
</file>

<file path=xl/sharedStrings.xml><?xml version="1.0" encoding="utf-8"?>
<sst xmlns="http://schemas.openxmlformats.org/spreadsheetml/2006/main" count="462" uniqueCount="166">
  <si>
    <t>วันที่</t>
  </si>
  <si>
    <t>รายการสินค้า</t>
  </si>
  <si>
    <t>รหัสสินค้า</t>
  </si>
  <si>
    <t>น้ำหนัก(kg)</t>
  </si>
  <si>
    <t>จำนวน(ตัว,ชิ้น)</t>
  </si>
  <si>
    <t>เลขที่บิล</t>
  </si>
  <si>
    <t>ราคาต่อหน่วย</t>
  </si>
  <si>
    <t>name</t>
  </si>
  <si>
    <t>unitName</t>
  </si>
  <si>
    <t>sellDescription</t>
  </si>
  <si>
    <t>sellPrice</t>
  </si>
  <si>
    <t>กก</t>
  </si>
  <si>
    <t>กุ้งแชบ๊วย เล็ก</t>
  </si>
  <si>
    <t>กุ้งแชบ๊วย กลาง</t>
  </si>
  <si>
    <t>กุ้งแชบ๊วย ใหญ่</t>
  </si>
  <si>
    <t>ปูม้า ใหญ่</t>
  </si>
  <si>
    <t>ปูม้า กลาง</t>
  </si>
  <si>
    <t>ปูดองน้ำปลา (กก)</t>
  </si>
  <si>
    <t>หอยขาว</t>
  </si>
  <si>
    <t>หอยแมลงภู่ (แกะเปลือก)</t>
  </si>
  <si>
    <t>หอยขมทะเลลวก</t>
  </si>
  <si>
    <t>หมึกกระตอย</t>
  </si>
  <si>
    <t>หมึกกล้วย เล็ก</t>
  </si>
  <si>
    <t>หมึกกล้วย กลาง</t>
  </si>
  <si>
    <t>หมึกกล้วย ใหญ่</t>
  </si>
  <si>
    <t>หมึกหอม เล็ก</t>
  </si>
  <si>
    <t>หมึกหอม ใหญ่</t>
  </si>
  <si>
    <t>หมึกกล้วย (ไข่)</t>
  </si>
  <si>
    <t>หมึกสาย</t>
  </si>
  <si>
    <t>ปลากระบอก เล็ก</t>
  </si>
  <si>
    <t>ปลากระบอก กลาง</t>
  </si>
  <si>
    <t>ปลากระบอก ใหญ่</t>
  </si>
  <si>
    <t>ปลากระบอก XL</t>
  </si>
  <si>
    <t>ปลาจาระเม็ดดำ</t>
  </si>
  <si>
    <t>ปลาสีกุน เล็ก</t>
  </si>
  <si>
    <t>ปลาสีกุน ใหญ่</t>
  </si>
  <si>
    <t>ปลาสีกุน หางบ่วง</t>
  </si>
  <si>
    <t>ปลาโฉมงาม เล็ก</t>
  </si>
  <si>
    <t>ปลาโฉมงาม ใหญ่</t>
  </si>
  <si>
    <t>ปลาทราย</t>
  </si>
  <si>
    <t>ปลาตาโต</t>
  </si>
  <si>
    <t>ปลาเก๋า เล็ก</t>
  </si>
  <si>
    <t>ปลาเก๋า ใหญ่</t>
  </si>
  <si>
    <t>ปลากะพงปากหมู</t>
  </si>
  <si>
    <t>ปลาแข้งไก่หรือปลาหางแข็ง</t>
  </si>
  <si>
    <t>ปลาสีเสียด</t>
  </si>
  <si>
    <t>ปลาช่อนทะเล เล็ก</t>
  </si>
  <si>
    <t>ปลาสีลัง</t>
  </si>
  <si>
    <t>ปลาสีลัง(ชิ้น)</t>
  </si>
  <si>
    <t>ปลาสิคลองพริกไทย</t>
  </si>
  <si>
    <t>ปลาสุจิน เล็ก</t>
  </si>
  <si>
    <t>ปลาสากเหลือง เล็ก</t>
  </si>
  <si>
    <t>ปลาสากเหลือง ใหญ่</t>
  </si>
  <si>
    <t>ปลากะพงขี้เซา</t>
  </si>
  <si>
    <t>ปลาเค็ม</t>
  </si>
  <si>
    <t>ปลาหลังเขียว แปรรูป</t>
  </si>
  <si>
    <t>ปลาหลังเขียว สไลด์เนื้อ</t>
  </si>
  <si>
    <t>ปลามง เล็ก</t>
  </si>
  <si>
    <t>ปลามง ใหญ่</t>
  </si>
  <si>
    <t>ปลาสากดำ(ชิ้น)</t>
  </si>
  <si>
    <t>ปลาสากดำ เล็ก</t>
  </si>
  <si>
    <t>ปลาสากดำ ใหญ่</t>
  </si>
  <si>
    <t>ปลาสากดำขูดเนื้อ</t>
  </si>
  <si>
    <t>ปลาสากดำสไลด์เนื้อ</t>
  </si>
  <si>
    <t>ปลาลูกสากเหลือง ใหญ่</t>
  </si>
  <si>
    <t>ปลาลูกสากเหลือง เล็ก</t>
  </si>
  <si>
    <t>ปลาสากเหลือง(ชิ้น)</t>
  </si>
  <si>
    <t>ปลาข้างเหลือง</t>
  </si>
  <si>
    <t>ปลาข้างเหลือง สไลด์เนื้อ</t>
  </si>
  <si>
    <t>ปลาหวาน(ปลาหลังเขียว)</t>
  </si>
  <si>
    <t>ปลาอังเกย (ปลากะพง)</t>
  </si>
  <si>
    <t>ปลากระโทงร่มแดดเดียว</t>
  </si>
  <si>
    <t>เนื้อปลาหวานโรยงา</t>
  </si>
  <si>
    <t>ปลาแดดเดียว(ปลาหลังเขียว)</t>
  </si>
  <si>
    <t>ก้างปลาหวาน(ปลาหลังเขียว)</t>
  </si>
  <si>
    <t>เนื้อปูม้า (เนื้อก้าม)</t>
  </si>
  <si>
    <t>เนื้อปูม้า (เนื้อนิ้ว)</t>
  </si>
  <si>
    <t>เนื้อปูม้า (เนื้ออก)</t>
  </si>
  <si>
    <t>เนื้อปูม้า (กรรเชียงใบพาย)</t>
  </si>
  <si>
    <t>เนื้อปูม้า (กรรเชียงก้อน)</t>
  </si>
  <si>
    <t>Row Labels</t>
  </si>
  <si>
    <t>Grand Total</t>
  </si>
  <si>
    <t>Sum of น้ำหนัก(kg)</t>
  </si>
  <si>
    <t>Column Labels</t>
  </si>
  <si>
    <t>ปลาจาระเม็ดดำ ใหญ่</t>
  </si>
  <si>
    <t>ปลาสลิดหิน เล็ก</t>
  </si>
  <si>
    <t>ปลาสีกุน หางบ่วง ใหญ่</t>
  </si>
  <si>
    <t>ปลาน้ำทอง เล็ก</t>
  </si>
  <si>
    <t>ปลาสร้อยนกเขา</t>
  </si>
  <si>
    <t>ปลาสีลัง ใหญ่</t>
  </si>
  <si>
    <t>ปลาสากเหลือง หัว</t>
  </si>
  <si>
    <t>ปลาอินทรี เล็ก</t>
  </si>
  <si>
    <t>ปลาอินทรี ใหญ่</t>
  </si>
  <si>
    <t>ปลากระทุงเหว</t>
  </si>
  <si>
    <t>ปลากระทุงเหว ใหญ่</t>
  </si>
  <si>
    <t>ปลากระทุงเหว แล่เนื้อ</t>
  </si>
  <si>
    <t>ปลากระทุงเหว แล่เนื้อ (หัว)</t>
  </si>
  <si>
    <t>ปลาคิ้ววาด</t>
  </si>
  <si>
    <t>ปลาโทงแทง แล่เนื้อ</t>
  </si>
  <si>
    <t>ปลาช่อน แล่เนื้อ</t>
  </si>
  <si>
    <t>ปลาช่อน ขูดเนื้อ</t>
  </si>
  <si>
    <t>ปลาโอดำ เล็ก</t>
  </si>
  <si>
    <t>ปลาโอดำ ใหญ่</t>
  </si>
  <si>
    <t>ปลากุสุละ</t>
  </si>
  <si>
    <t>ปลาจวด</t>
  </si>
  <si>
    <t>ปลาข้างเหลืองแดดเดียว</t>
  </si>
  <si>
    <t>ปลาครูดคราด</t>
  </si>
  <si>
    <t>หมายเหตุ ควรตรวจสอบชื่อสินค้าในชีทให้ดีก่อนที่จะเพิ่ม  และควรคำนึงถึงรายการเข้าและออกจะต้องแจ้งให้ตรงกันด้วย</t>
  </si>
  <si>
    <t>2.3 ช่องวันที่ให้ใส่เป็น วัน/เดือน/ปีค.ศ.  (เน้นปีค.ศ.)  ไม่ใส่พ.ศ.</t>
  </si>
  <si>
    <t>2.4 เลขที่บิล แล้วแต่กำหนด ไว้ใช้อ้างอิงใน Flowaccount กับรายการในนี้</t>
  </si>
  <si>
    <t>รวม</t>
  </si>
  <si>
    <t>Sum of รวม</t>
  </si>
  <si>
    <t>(blank)</t>
  </si>
  <si>
    <t>(All)</t>
  </si>
  <si>
    <t>ผู้จำหน่าย</t>
  </si>
  <si>
    <t>ปลากระทุงเหว กลาง</t>
  </si>
  <si>
    <t>ปลากระทุงเหว เล็ก</t>
  </si>
  <si>
    <t>ปลากระโทง</t>
  </si>
  <si>
    <t>ปลากระบอกขี้ราด กลาง</t>
  </si>
  <si>
    <t>ปลากระบอกขี้ราด เล็ก</t>
  </si>
  <si>
    <t>ปลากระบอกขี้ราด ใหญ่</t>
  </si>
  <si>
    <t>ปลากระบอกหางบาน กลาง</t>
  </si>
  <si>
    <t>ปลากระบอกหางบาน เล็ก</t>
  </si>
  <si>
    <t>ปลากระบอกหางบาน ใหญ่</t>
  </si>
  <si>
    <t>ปลากระบอกหูดำ กลาง</t>
  </si>
  <si>
    <t>ปลากระบอกหูดำ เล็ก</t>
  </si>
  <si>
    <t>ปลากระบอกหูดำ ใหญ่</t>
  </si>
  <si>
    <t>ปลากะพงแดง กลาง</t>
  </si>
  <si>
    <t>ปลากะพงแดง ใหญ่</t>
  </si>
  <si>
    <t>ปลาเก๋าจุดน้ำตาล</t>
  </si>
  <si>
    <t>ปลาดอกหมาก</t>
  </si>
  <si>
    <t>ปลาน้ำทอง กลาง</t>
  </si>
  <si>
    <t>ปลาใบปอ ใหญ่</t>
  </si>
  <si>
    <t>ปลามงกล้วย ใหญ่</t>
  </si>
  <si>
    <t>ปลารวม</t>
  </si>
  <si>
    <t>ปลาสร้อย เล็ก</t>
  </si>
  <si>
    <t>&gt; 3 ตัว/1 กก.</t>
  </si>
  <si>
    <t>ปลาสลิดหิน ใหญ่</t>
  </si>
  <si>
    <t>&lt; 3 ตัว/1 กก.</t>
  </si>
  <si>
    <t>ปลาสากดำ กลาง</t>
  </si>
  <si>
    <t>ปลาอังเกย เล็ก</t>
  </si>
  <si>
    <t>หมึกรวม</t>
  </si>
  <si>
    <t>คุณ น้ายา (คมสันต์)</t>
  </si>
  <si>
    <t>คุณ ดาว (พนง.)</t>
  </si>
  <si>
    <t>คุณ กิจจา</t>
  </si>
  <si>
    <t>คุณ ธัญญา</t>
  </si>
  <si>
    <t>คุณ กิ๊ก (พี่ก้อย)</t>
  </si>
  <si>
    <t>คุณ น้ายา (อสม.)</t>
  </si>
  <si>
    <t>คุณ หนุ่ม</t>
  </si>
  <si>
    <t>คุณ ราย</t>
  </si>
  <si>
    <t>คุณ อ้อย (ครัว)</t>
  </si>
  <si>
    <r>
      <t xml:space="preserve">ปลากะพงแดง </t>
    </r>
    <r>
      <rPr>
        <sz val="14"/>
        <color indexed="16"/>
        <rFont val="AngsanaUPC"/>
        <family val="1"/>
      </rPr>
      <t>เล็ก</t>
    </r>
  </si>
  <si>
    <t>1. ชีท Product ไว้ตรวจสอบชื่อสินค้า ที่ต้องการจะลงว่ามีหรือไม่  ให้ใช้ชื่อสินค้าในชีทนี้เป็นหลัก</t>
  </si>
  <si>
    <t>กรณี ต้องการเพิ่ม สามารถเพิ่มเองและแจ้งให้ทราบด้วยว่ามีการเพิ่มรายการสินค้าใหม่ เพื่อทำการเพิ่มข้อมูลในส่วนกลาง</t>
  </si>
  <si>
    <t>2. รายการรับซื้อ ลงที่ชีท purchases</t>
  </si>
  <si>
    <t>2.1 รายการสินค้าลงให้ตรงกับที่มีในชีท Product</t>
  </si>
  <si>
    <t>2.2 คอลัมน์ unitname, ราคาต่อหน่วย และรวมเป็นสูตร จะดึงข้อมูลมาและคำนวณอัตโมมัติ</t>
  </si>
  <si>
    <t>3. รายการแปรรูปให้ลงที่ชีท seafoodprocess</t>
  </si>
  <si>
    <t>4. ชีท supplier ใส่ชื่อผู้จำหน่าย เพื่อไว้อ้างอิง</t>
  </si>
  <si>
    <t>ปลาอินทรี (ชิ้น/หัว)</t>
  </si>
  <si>
    <t>ปลาอินทรี(ชิ้น)</t>
  </si>
  <si>
    <t>ปลาอินทรีแดดเดียว</t>
  </si>
  <si>
    <t>ปลาอินทรีแล่เนื้อ (กระดูก)</t>
  </si>
  <si>
    <t>ปลาอินทรีแล่เนื้อ (เนื้อ)</t>
  </si>
  <si>
    <t>ปลาอินทรีแล่เนื้อ (เนื้อขูด)</t>
  </si>
  <si>
    <t>ปลาอินทรีแล่เนื้อ (หัว)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</si>
</sst>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87" formatCode="_-* #,##0.0_-;\-* #,##0.0_-;_-* &quot;-&quot;??_-;_-@_-"/>
    <numFmt numFmtId="188" formatCode="_-* #,##0_-;\-* #,##0_-;_-* &quot;-&quot;??_-;_-@_-"/>
  </numFmts>
  <fonts count="13" x14ac:knownFonts="1"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scheme val="minor"/>
    </font>
    <font>
      <sz val="14"/>
      <color theme="1"/>
      <name val="AngsanaUPC"/>
      <family val="1"/>
    </font>
    <font>
      <sz val="12"/>
      <color theme="1"/>
      <name val="Tahoma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Tahoma"/>
      <family val="2"/>
      <charset val="222"/>
      <scheme val="minor"/>
    </font>
    <font>
      <sz val="16"/>
      <color theme="1"/>
      <name val="Angsana New"/>
      <family val="1"/>
    </font>
    <font>
      <sz val="14"/>
      <color theme="1"/>
      <name val="Angsana New"/>
      <family val="1"/>
    </font>
    <font>
      <sz val="14"/>
      <color indexed="8"/>
      <name val="Angsana New"/>
      <family val="1"/>
    </font>
    <font>
      <sz val="14"/>
      <color indexed="8"/>
      <name val="AngsanaUPC"/>
      <family val="1"/>
    </font>
    <font>
      <sz val="14"/>
      <color indexed="16"/>
      <name val="AngsanaUPC"/>
      <family val="1"/>
    </font>
    <font>
      <sz val="14"/>
      <color indexed="16"/>
      <name val="Angsana New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/>
    <xf numFmtId="0" fontId="3" fillId="0" borderId="0"/>
    <xf numFmtId="43" fontId="6" fillId="0" borderId="0" applyFont="0" applyFill="0" applyBorder="0" applyAlignment="0" applyProtection="0"/>
  </cellStyleXfs>
  <cellXfs count="38">
    <xf numFmtId="0" fontId="0" fillId="0" borderId="0" xfId="0"/>
    <xf numFmtId="14" fontId="0" fillId="0" borderId="0" xfId="0" applyNumberFormat="1"/>
    <xf numFmtId="0" fontId="2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2" fillId="0" borderId="0" xfId="1" applyFont="1" applyFill="1" applyBorder="1" applyAlignment="1"/>
    <xf numFmtId="0" fontId="2" fillId="0" borderId="0" xfId="1" applyFont="1" applyFill="1" applyBorder="1" applyAlignment="1">
      <alignment horizontal="center"/>
    </xf>
    <xf numFmtId="0" fontId="8" fillId="0" borderId="0" xfId="0" applyFont="1" applyBorder="1"/>
    <xf numFmtId="49" fontId="9" fillId="0" borderId="0" xfId="0" applyNumberFormat="1" applyFont="1" applyFill="1" applyBorder="1" applyAlignment="1">
      <alignment vertical="center" wrapText="1"/>
    </xf>
    <xf numFmtId="49" fontId="10" fillId="0" borderId="0" xfId="0" applyNumberFormat="1" applyFont="1" applyFill="1" applyBorder="1" applyAlignment="1">
      <alignment vertical="center"/>
    </xf>
    <xf numFmtId="49" fontId="10" fillId="0" borderId="0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vertical="center"/>
    </xf>
    <xf numFmtId="49" fontId="11" fillId="0" borderId="0" xfId="0" applyNumberFormat="1" applyFont="1" applyFill="1" applyBorder="1" applyAlignment="1">
      <alignment vertical="center"/>
    </xf>
    <xf numFmtId="49" fontId="11" fillId="0" borderId="0" xfId="0" applyNumberFormat="1" applyFont="1" applyFill="1" applyBorder="1" applyAlignment="1">
      <alignment horizontal="center" vertical="center"/>
    </xf>
    <xf numFmtId="14" fontId="9" fillId="0" borderId="0" xfId="0" applyNumberFormat="1" applyFont="1" applyFill="1" applyBorder="1" applyAlignment="1">
      <alignment horizontal="left" vertical="center" wrapText="1"/>
    </xf>
    <xf numFmtId="0" fontId="9" fillId="0" borderId="0" xfId="0" applyFont="1" applyFill="1" applyBorder="1" applyAlignment="1">
      <alignment vertical="center" wrapText="1"/>
    </xf>
    <xf numFmtId="0" fontId="9" fillId="0" borderId="0" xfId="0" applyFont="1" applyFill="1" applyBorder="1" applyAlignment="1">
      <alignment horizontal="center" vertical="center" wrapText="1"/>
    </xf>
    <xf numFmtId="49" fontId="12" fillId="0" borderId="0" xfId="0" applyNumberFormat="1" applyFont="1" applyFill="1" applyBorder="1" applyAlignment="1">
      <alignment vertical="center" wrapText="1"/>
    </xf>
    <xf numFmtId="14" fontId="8" fillId="0" borderId="0" xfId="0" applyNumberFormat="1" applyFont="1"/>
    <xf numFmtId="49" fontId="8" fillId="0" borderId="0" xfId="0" applyNumberFormat="1" applyFont="1"/>
    <xf numFmtId="49" fontId="8" fillId="0" borderId="0" xfId="0" applyNumberFormat="1" applyFont="1" applyAlignment="1">
      <alignment horizontal="center"/>
    </xf>
    <xf numFmtId="0" fontId="8" fillId="0" borderId="0" xfId="0" applyFont="1"/>
    <xf numFmtId="14" fontId="8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right"/>
    </xf>
    <xf numFmtId="0" fontId="9" fillId="0" borderId="0" xfId="0" applyFont="1" applyFill="1" applyBorder="1" applyAlignment="1">
      <alignment horizontal="right" vertical="center" wrapText="1"/>
    </xf>
    <xf numFmtId="0" fontId="8" fillId="0" borderId="0" xfId="0" applyFont="1" applyFill="1" applyAlignment="1">
      <alignment horizontal="center"/>
    </xf>
    <xf numFmtId="0" fontId="8" fillId="0" borderId="0" xfId="0" applyFont="1" applyFill="1"/>
    <xf numFmtId="2" fontId="9" fillId="0" borderId="0" xfId="0" applyNumberFormat="1" applyFont="1" applyFill="1" applyBorder="1" applyAlignment="1">
      <alignment vertical="center" wrapText="1"/>
    </xf>
    <xf numFmtId="0" fontId="7" fillId="0" borderId="0" xfId="0" applyFont="1"/>
    <xf numFmtId="188" fontId="2" fillId="0" borderId="0" xfId="3" applyNumberFormat="1" applyFont="1" applyFill="1" applyBorder="1" applyAlignment="1">
      <alignment horizontal="center"/>
    </xf>
    <xf numFmtId="188" fontId="10" fillId="0" borderId="0" xfId="3" applyNumberFormat="1" applyFont="1" applyFill="1" applyBorder="1" applyAlignment="1">
      <alignment vertical="center"/>
    </xf>
    <xf numFmtId="188" fontId="11" fillId="0" borderId="0" xfId="3" applyNumberFormat="1" applyFont="1" applyFill="1" applyBorder="1" applyAlignment="1">
      <alignment vertical="center"/>
    </xf>
    <xf numFmtId="188" fontId="2" fillId="0" borderId="0" xfId="3" applyNumberFormat="1" applyFont="1" applyFill="1" applyBorder="1" applyAlignment="1"/>
    <xf numFmtId="187" fontId="8" fillId="0" borderId="0" xfId="3" applyNumberFormat="1" applyFont="1" applyAlignment="1">
      <alignment horizontal="center"/>
    </xf>
    <xf numFmtId="187" fontId="9" fillId="0" borderId="0" xfId="3" applyNumberFormat="1" applyFont="1" applyFill="1" applyBorder="1" applyAlignment="1">
      <alignment vertical="center" wrapText="1"/>
    </xf>
    <xf numFmtId="187" fontId="8" fillId="0" borderId="0" xfId="3" applyNumberFormat="1" applyFont="1"/>
  </cellXfs>
  <cellStyles count="4">
    <cellStyle name="Comma" xfId="3" builtinId="3"/>
    <cellStyle name="Normal" xfId="0" builtinId="0"/>
    <cellStyle name="Normal 2" xfId="1" xr:uid="{63DE7E1B-87DF-4235-A349-EA3D87462A48}"/>
    <cellStyle name="Normal 2 2" xfId="2" xr:uid="{CDFC84AE-F091-4982-97D7-C25B58DB5E8B}"/>
  </cellStyles>
  <dxfs count="33">
    <dxf>
      <font>
        <strike val="0"/>
        <outline val="0"/>
        <shadow val="0"/>
        <u val="none"/>
        <vertAlign val="baseline"/>
        <sz val="14"/>
        <color indexed="8"/>
        <name val="Angsana New"/>
        <family val="1"/>
        <scheme val="none"/>
      </font>
      <numFmt numFmtId="2" formatCode="0.00"/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indexed="8"/>
        <name val="Angsana New"/>
        <family val="1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indexed="8"/>
        <name val="Angsana New"/>
        <family val="1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indexed="8"/>
        <name val="Angsana New"/>
        <family val="1"/>
        <scheme val="none"/>
      </font>
      <fill>
        <patternFill patternType="none">
          <fgColor indexed="64"/>
          <bgColor auto="1"/>
        </patternFill>
      </fill>
      <alignment horizontal="righ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4"/>
        <color indexed="8"/>
        <name val="Angsana New"/>
        <family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ngsana New"/>
        <family val="1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indexed="8"/>
        <name val="Angsana New"/>
        <family val="1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4"/>
        <color indexed="8"/>
        <name val="Angsana New"/>
        <family val="1"/>
        <scheme val="none"/>
      </font>
      <numFmt numFmtId="30" formatCode="@"/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4"/>
        <color indexed="8"/>
        <name val="Angsana New"/>
        <family val="1"/>
        <scheme val="none"/>
      </font>
      <numFmt numFmtId="30" formatCode="@"/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4"/>
        <color indexed="8"/>
        <name val="Angsana New"/>
        <family val="1"/>
        <scheme val="none"/>
      </font>
      <numFmt numFmtId="19" formatCode="dd/mm/yyyy"/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4"/>
        <name val="Angsana New"/>
        <family val="1"/>
        <scheme val="none"/>
      </font>
      <fill>
        <patternFill patternType="none">
          <fgColor rgb="FF000000"/>
          <bgColor auto="1"/>
        </patternFill>
      </fill>
    </dxf>
    <dxf>
      <font>
        <strike val="0"/>
        <outline val="0"/>
        <shadow val="0"/>
        <u val="none"/>
        <vertAlign val="baseline"/>
        <sz val="14"/>
        <name val="Angsana New"/>
        <family val="1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indexed="8"/>
        <name val="Angsana New"/>
        <family val="1"/>
        <scheme val="none"/>
      </font>
      <numFmt numFmtId="187" formatCode="_-* #,##0.0_-;\-* #,##0.0_-;_-* &quot;-&quot;??_-;_-@_-"/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indexed="8"/>
        <name val="Angsana New"/>
        <family val="1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indexed="8"/>
        <name val="Angsana New"/>
        <family val="1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indexed="8"/>
        <name val="Angsana New"/>
        <family val="1"/>
        <scheme val="none"/>
      </font>
      <fill>
        <patternFill patternType="none">
          <fgColor indexed="64"/>
          <bgColor auto="1"/>
        </patternFill>
      </fill>
      <alignment horizontal="righ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4"/>
        <color indexed="8"/>
        <name val="Angsana New"/>
        <family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ngsana New"/>
        <family val="1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indexed="8"/>
        <name val="Angsana New"/>
        <family val="1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4"/>
        <color indexed="8"/>
        <name val="Angsana New"/>
        <family val="1"/>
        <scheme val="none"/>
      </font>
      <numFmt numFmtId="30" formatCode="@"/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4"/>
        <color indexed="8"/>
        <name val="Angsana New"/>
        <family val="1"/>
        <scheme val="none"/>
      </font>
      <numFmt numFmtId="30" formatCode="@"/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4"/>
        <color indexed="8"/>
        <name val="Angsana New"/>
        <family val="1"/>
        <scheme val="none"/>
      </font>
      <numFmt numFmtId="19" formatCode="dd/mm/yyyy"/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4"/>
        <name val="Angsana New"/>
        <family val="1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4"/>
        <name val="Angsana New"/>
        <family val="1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indexed="8"/>
        <name val="Angsana New"/>
        <family val="1"/>
        <scheme val="none"/>
      </font>
      <numFmt numFmtId="30" formatCode="@"/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indexed="8"/>
        <name val="Angsana New"/>
        <family val="1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4"/>
        <name val="Angsana New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188" formatCode="_-* #,##0_-;\-* #,##0_-;_-* &quot;-&quot;??_-;_-@_-"/>
      <fill>
        <patternFill patternType="none">
          <fgColor indexed="64"/>
          <bgColor auto="1"/>
        </patternFill>
      </fill>
      <alignment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indexed="8"/>
        <name val="AngsanaUPC"/>
        <family val="1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indexed="8"/>
        <name val="AngsanaUPC"/>
        <family val="1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indexed="8"/>
        <name val="AngsanaUPC"/>
        <family val="1"/>
        <scheme val="none"/>
      </font>
      <numFmt numFmtId="30" formatCode="@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ell\Downloads\Purchases_Seafood_2010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ort Summary"/>
      <sheetName val="allFlowProduct"/>
      <sheetName val="Supplier"/>
      <sheetName val="Purchases"/>
      <sheetName val="Stock-in"/>
      <sheetName val="รายงานประจำวัน"/>
      <sheetName val="สรุปรายงาน"/>
      <sheetName val="วิธีการใช้"/>
    </sheetNames>
    <sheetDataSet>
      <sheetData sheetId="0"/>
      <sheetData sheetId="1">
        <row r="17">
          <cell r="D17" t="str">
            <v>ปลากระทุงเหว ใหญ่</v>
          </cell>
        </row>
        <row r="101">
          <cell r="D101" t="str">
            <v>ปลาอินทรี ใหญ่</v>
          </cell>
        </row>
      </sheetData>
      <sheetData sheetId="2">
        <row r="2">
          <cell r="A2" t="str">
            <v>คุณ น้ายา (คมสันต์)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4127.494921412035" createdVersion="6" refreshedVersion="6" minRefreshableVersion="3" recordCount="36" xr:uid="{253A5F7B-0ECB-4D23-9E17-596F633A520F}">
  <cacheSource type="worksheet">
    <worksheetSource name="Table1"/>
  </cacheSource>
  <cacheFields count="10">
    <cacheField name="วันที่" numFmtId="14">
      <sharedItems containsSemiMixedTypes="0" containsNonDate="0" containsDate="1" containsString="0" minDate="2020-09-05T00:00:00" maxDate="2020-10-21T00:00:00" count="4">
        <d v="2020-10-18T00:00:00"/>
        <d v="2020-10-19T00:00:00"/>
        <d v="2020-10-20T00:00:00"/>
        <d v="2020-09-05T00:00:00" u="1"/>
      </sharedItems>
    </cacheField>
    <cacheField name="เลขที่บิล" numFmtId="49">
      <sharedItems containsNonDate="0" containsBlank="1" count="3">
        <m/>
        <s v="2020090001" u="1"/>
        <s v="0001" u="1"/>
      </sharedItems>
    </cacheField>
    <cacheField name="ผู้จำหน่าย" numFmtId="49">
      <sharedItems/>
    </cacheField>
    <cacheField name="รหัสสินค้า" numFmtId="0">
      <sharedItems containsNonDate="0" containsString="0" containsBlank="1" containsNumber="1" containsInteger="1" minValue="1234" maxValue="1234" count="2">
        <m/>
        <n v="1234" u="1"/>
      </sharedItems>
    </cacheField>
    <cacheField name="รายการสินค้า" numFmtId="49">
      <sharedItems containsBlank="1" count="32">
        <s v="ปลาอินทรี ใหญ่"/>
        <s v="ปลาใบปอ ใหญ่"/>
        <s v="ปลาสร้อย เล็ก"/>
        <s v="ปลาอังเกย เล็ก"/>
        <s v="หมึกกล้วย (ไข่)"/>
        <s v="ปูม้า ใหญ่"/>
        <s v="ปูม้า กลาง"/>
        <s v="ปลาสีลัง ใหญ่"/>
        <s v="ปลาสากดำ กลาง"/>
        <s v="หมึกรวม"/>
        <s v="ปลากระทุงเหว ใหญ่"/>
        <s v="ปลามงกล้วย ใหญ่"/>
        <s v="ปลากระโทง"/>
        <s v="ปลาสลิดหิน เล็ก"/>
        <s v="ปลาน้ำทอง กลาง"/>
        <s v="ปลาโฉมงาม เล็ก"/>
        <s v="ปลาน้ำทอง เล็ก"/>
        <s v="ปลามง เล็ก"/>
        <s v="ปลาดอกหมาก"/>
        <s v="ปลากระบอกหูดำ ใหญ่"/>
        <s v="ปลากระบอกหางบาน ใหญ่"/>
        <s v="ปลากระบอกหางบาน กลาง"/>
        <s v="ปลากระบอกขี้ราด กลาง"/>
        <s v="ปลากะพงแดง ใหญ่"/>
        <s v="ปลากระทุงเหว เล็ก"/>
        <s v="ปลาเก๋าจุดน้ำตาล"/>
        <s v="ปลารวม"/>
        <m u="1"/>
        <s v="ปลาข้างเหลืองแดดเดียว" u="1"/>
        <s v="หมึกกล้วย ใหญ่" u="1"/>
        <s v="หมึกกล้วย กลาง" u="1"/>
        <s v="กุ้งแชบ๊วย ใหญ่" u="1"/>
      </sharedItems>
    </cacheField>
    <cacheField name="unitName" numFmtId="0">
      <sharedItems/>
    </cacheField>
    <cacheField name="น้ำหนัก(kg)" numFmtId="0">
      <sharedItems containsSemiMixedTypes="0" containsString="0" containsNumber="1" minValue="0.2" maxValue="9.4" count="27">
        <n v="4.2"/>
        <n v="0.9"/>
        <n v="0.4"/>
        <n v="0.3"/>
        <n v="1"/>
        <n v="6.5"/>
        <n v="4.3"/>
        <n v="4.8"/>
        <n v="3.2"/>
        <n v="2"/>
        <n v="0.6"/>
        <n v="2.5"/>
        <n v="3.5"/>
        <n v="1.7"/>
        <n v="9.4"/>
        <n v="8.1999999999999993"/>
        <n v="3"/>
        <n v="6"/>
        <n v="1.2"/>
        <n v="0.5"/>
        <n v="0.7"/>
        <n v="0.2"/>
        <n v="4"/>
        <n v="1.5"/>
        <n v="1.9"/>
        <n v="0.22" u="1"/>
        <n v="1.4" u="1"/>
      </sharedItems>
    </cacheField>
    <cacheField name="จำนวน(ตัว,ชิ้น)" numFmtId="0">
      <sharedItems containsNonDate="0" containsString="0" containsBlank="1"/>
    </cacheField>
    <cacheField name="ราคาต่อหน่วย" numFmtId="0">
      <sharedItems containsSemiMixedTypes="0" containsString="0" containsNumber="1" containsInteger="1" minValue="25" maxValue="250" count="12">
        <n v="220"/>
        <n v="70"/>
        <n v="50"/>
        <n v="150"/>
        <n v="250"/>
        <n v="200"/>
        <n v="100"/>
        <n v="80"/>
        <n v="60"/>
        <n v="180"/>
        <n v="25"/>
        <n v="40"/>
      </sharedItems>
    </cacheField>
    <cacheField name="รวม" numFmtId="2">
      <sharedItems containsSemiMixedTypes="0" containsString="0" containsNumber="1" minValue="12" maxValue="206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">
  <r>
    <x v="0"/>
    <x v="0"/>
    <s v="คุณ น้ายา (คมสันต์)"/>
    <x v="0"/>
    <x v="0"/>
    <s v="กก"/>
    <x v="0"/>
    <m/>
    <x v="0"/>
    <n v="924"/>
  </r>
  <r>
    <x v="0"/>
    <x v="0"/>
    <s v="คุณ ดาว (พนง.)"/>
    <x v="0"/>
    <x v="1"/>
    <s v="กก"/>
    <x v="1"/>
    <m/>
    <x v="1"/>
    <n v="63"/>
  </r>
  <r>
    <x v="0"/>
    <x v="0"/>
    <s v="คุณ ดาว (พนง.)"/>
    <x v="0"/>
    <x v="2"/>
    <s v="กก"/>
    <x v="2"/>
    <m/>
    <x v="2"/>
    <n v="20"/>
  </r>
  <r>
    <x v="0"/>
    <x v="0"/>
    <s v="คุณ ดาว (พนง.)"/>
    <x v="0"/>
    <x v="3"/>
    <s v="กก"/>
    <x v="3"/>
    <m/>
    <x v="3"/>
    <n v="45"/>
  </r>
  <r>
    <x v="0"/>
    <x v="0"/>
    <s v="คุณ กิจจา"/>
    <x v="0"/>
    <x v="4"/>
    <s v="กก"/>
    <x v="4"/>
    <m/>
    <x v="4"/>
    <n v="250"/>
  </r>
  <r>
    <x v="0"/>
    <x v="0"/>
    <s v="คุณ ธัญญา"/>
    <x v="0"/>
    <x v="5"/>
    <s v="กก"/>
    <x v="5"/>
    <m/>
    <x v="4"/>
    <n v="1625"/>
  </r>
  <r>
    <x v="0"/>
    <x v="0"/>
    <s v="คุณ ธัญญา"/>
    <x v="0"/>
    <x v="6"/>
    <s v="กก"/>
    <x v="6"/>
    <m/>
    <x v="5"/>
    <n v="860"/>
  </r>
  <r>
    <x v="1"/>
    <x v="0"/>
    <s v="คุณ น้ายา (คมสันต์)"/>
    <x v="0"/>
    <x v="0"/>
    <s v="กก"/>
    <x v="7"/>
    <m/>
    <x v="0"/>
    <n v="1056"/>
  </r>
  <r>
    <x v="1"/>
    <x v="0"/>
    <s v="คุณ น้ายา (คมสันต์)"/>
    <x v="0"/>
    <x v="7"/>
    <s v="กก"/>
    <x v="8"/>
    <m/>
    <x v="6"/>
    <n v="320"/>
  </r>
  <r>
    <x v="1"/>
    <x v="0"/>
    <s v="คุณ น้ายา (คมสันต์)"/>
    <x v="0"/>
    <x v="8"/>
    <s v="กก"/>
    <x v="9"/>
    <m/>
    <x v="7"/>
    <n v="160"/>
  </r>
  <r>
    <x v="1"/>
    <x v="0"/>
    <s v="คุณ กิจจา"/>
    <x v="0"/>
    <x v="4"/>
    <s v="กก"/>
    <x v="3"/>
    <m/>
    <x v="4"/>
    <n v="75"/>
  </r>
  <r>
    <x v="1"/>
    <x v="0"/>
    <s v="คุณ กิจจา"/>
    <x v="0"/>
    <x v="9"/>
    <s v="กก"/>
    <x v="10"/>
    <m/>
    <x v="3"/>
    <n v="90"/>
  </r>
  <r>
    <x v="2"/>
    <x v="0"/>
    <s v="คุณ กิ๊ก (พี่ก้อย)"/>
    <x v="0"/>
    <x v="7"/>
    <s v="กก"/>
    <x v="11"/>
    <m/>
    <x v="6"/>
    <n v="250"/>
  </r>
  <r>
    <x v="2"/>
    <x v="0"/>
    <s v="คุณ กิ๊ก (พี่ก้อย)"/>
    <x v="0"/>
    <x v="10"/>
    <s v="กก"/>
    <x v="12"/>
    <m/>
    <x v="8"/>
    <n v="210"/>
  </r>
  <r>
    <x v="2"/>
    <x v="0"/>
    <s v="คุณ กิ๊ก (พี่ก้อย)"/>
    <x v="0"/>
    <x v="11"/>
    <s v="กก"/>
    <x v="13"/>
    <m/>
    <x v="9"/>
    <n v="306"/>
  </r>
  <r>
    <x v="2"/>
    <x v="0"/>
    <s v="คุณ น้ายา (อสม.)"/>
    <x v="0"/>
    <x v="0"/>
    <s v="กก"/>
    <x v="14"/>
    <m/>
    <x v="0"/>
    <n v="2068"/>
  </r>
  <r>
    <x v="2"/>
    <x v="0"/>
    <s v="คุณ น้ายา (อสม.)"/>
    <x v="0"/>
    <x v="0"/>
    <s v="กก"/>
    <x v="15"/>
    <m/>
    <x v="0"/>
    <n v="1803.9999999999998"/>
  </r>
  <r>
    <x v="2"/>
    <x v="0"/>
    <s v="คุณ น้ายา (อสม.)"/>
    <x v="0"/>
    <x v="7"/>
    <s v="กก"/>
    <x v="16"/>
    <m/>
    <x v="6"/>
    <n v="300"/>
  </r>
  <r>
    <x v="2"/>
    <x v="0"/>
    <s v="คุณ น้ายา (อสม.)"/>
    <x v="0"/>
    <x v="12"/>
    <s v="กก"/>
    <x v="4"/>
    <m/>
    <x v="8"/>
    <n v="60"/>
  </r>
  <r>
    <x v="2"/>
    <x v="0"/>
    <s v="คุณ หนุ่ม"/>
    <x v="0"/>
    <x v="13"/>
    <s v="กก"/>
    <x v="17"/>
    <m/>
    <x v="10"/>
    <n v="150"/>
  </r>
  <r>
    <x v="2"/>
    <x v="0"/>
    <s v="คุณ หนุ่ม"/>
    <x v="0"/>
    <x v="14"/>
    <s v="กก"/>
    <x v="18"/>
    <m/>
    <x v="3"/>
    <n v="180"/>
  </r>
  <r>
    <x v="2"/>
    <x v="0"/>
    <s v="คุณ หนุ่ม"/>
    <x v="0"/>
    <x v="15"/>
    <s v="กก"/>
    <x v="19"/>
    <m/>
    <x v="3"/>
    <n v="75"/>
  </r>
  <r>
    <x v="2"/>
    <x v="0"/>
    <s v="คุณ หนุ่ม"/>
    <x v="0"/>
    <x v="16"/>
    <s v="กก"/>
    <x v="20"/>
    <m/>
    <x v="6"/>
    <n v="70"/>
  </r>
  <r>
    <x v="2"/>
    <x v="0"/>
    <s v="คุณ หนุ่ม"/>
    <x v="0"/>
    <x v="17"/>
    <s v="กก"/>
    <x v="21"/>
    <m/>
    <x v="8"/>
    <n v="12"/>
  </r>
  <r>
    <x v="2"/>
    <x v="0"/>
    <s v="คุณ หนุ่ม"/>
    <x v="0"/>
    <x v="18"/>
    <s v="กก"/>
    <x v="19"/>
    <m/>
    <x v="11"/>
    <n v="20"/>
  </r>
  <r>
    <x v="2"/>
    <x v="0"/>
    <s v="คุณ ราย"/>
    <x v="0"/>
    <x v="5"/>
    <s v="กก"/>
    <x v="5"/>
    <m/>
    <x v="4"/>
    <n v="1625"/>
  </r>
  <r>
    <x v="2"/>
    <x v="0"/>
    <s v="คุณ ราย"/>
    <x v="0"/>
    <x v="6"/>
    <s v="กก"/>
    <x v="9"/>
    <m/>
    <x v="5"/>
    <n v="400"/>
  </r>
  <r>
    <x v="2"/>
    <x v="0"/>
    <s v="คุณ กิจจา"/>
    <x v="0"/>
    <x v="19"/>
    <s v="กก"/>
    <x v="19"/>
    <m/>
    <x v="3"/>
    <n v="75"/>
  </r>
  <r>
    <x v="2"/>
    <x v="0"/>
    <s v="คุณ อ้อย (ครัว)"/>
    <x v="0"/>
    <x v="20"/>
    <s v="กก"/>
    <x v="22"/>
    <m/>
    <x v="3"/>
    <n v="600"/>
  </r>
  <r>
    <x v="2"/>
    <x v="0"/>
    <s v="คุณ อ้อย (ครัว)"/>
    <x v="0"/>
    <x v="19"/>
    <s v="กก"/>
    <x v="20"/>
    <m/>
    <x v="3"/>
    <n v="105"/>
  </r>
  <r>
    <x v="2"/>
    <x v="0"/>
    <s v="คุณ อ้อย (ครัว)"/>
    <x v="0"/>
    <x v="21"/>
    <s v="กก"/>
    <x v="9"/>
    <m/>
    <x v="6"/>
    <n v="200"/>
  </r>
  <r>
    <x v="2"/>
    <x v="0"/>
    <s v="คุณ อ้อย (ครัว)"/>
    <x v="0"/>
    <x v="22"/>
    <s v="กก"/>
    <x v="23"/>
    <m/>
    <x v="7"/>
    <n v="120"/>
  </r>
  <r>
    <x v="2"/>
    <x v="0"/>
    <s v="คุณ อ้อย (ครัว)"/>
    <x v="0"/>
    <x v="23"/>
    <s v="กก"/>
    <x v="24"/>
    <m/>
    <x v="0"/>
    <n v="418"/>
  </r>
  <r>
    <x v="2"/>
    <x v="0"/>
    <s v="คุณ อ้อย (ครัว)"/>
    <x v="0"/>
    <x v="24"/>
    <s v="กก"/>
    <x v="19"/>
    <m/>
    <x v="2"/>
    <n v="25"/>
  </r>
  <r>
    <x v="2"/>
    <x v="0"/>
    <s v="คุณ อ้อย (ครัว)"/>
    <x v="0"/>
    <x v="25"/>
    <s v="กก"/>
    <x v="18"/>
    <m/>
    <x v="8"/>
    <n v="72"/>
  </r>
  <r>
    <x v="2"/>
    <x v="0"/>
    <s v="คุณ อ้อย (ครัว)"/>
    <x v="0"/>
    <x v="26"/>
    <s v="กก"/>
    <x v="16"/>
    <m/>
    <x v="2"/>
    <n v="15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035BF9-7A7F-4AF1-873A-D4B213700882}" name="PivotTable1" cacheId="1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A3:F39" firstHeaderRow="1" firstDataRow="1" firstDataCol="5" rowPageCount="1" colPageCount="1"/>
  <pivotFields count="10">
    <pivotField axis="axisPage" compact="0" numFmtId="14" outline="0" showAll="0" defaultSubtotal="0">
      <items count="4">
        <item m="1" x="3"/>
        <item x="0"/>
        <item x="1"/>
        <item x="2"/>
      </items>
    </pivotField>
    <pivotField axis="axisRow" compact="0" outline="0" showAll="0" defaultSubtotal="0">
      <items count="3">
        <item m="1" x="2"/>
        <item x="0"/>
        <item m="1" x="1"/>
      </items>
    </pivotField>
    <pivotField compact="0" outline="0" subtotalTop="0" showAll="0" defaultSubtotal="0"/>
    <pivotField axis="axisRow" compact="0" outline="0" showAll="0" defaultSubtotal="0">
      <items count="2">
        <item m="1" x="1"/>
        <item x="0"/>
      </items>
    </pivotField>
    <pivotField axis="axisRow" compact="0" outline="0" showAll="0" defaultSubtotal="0">
      <items count="32">
        <item x="5"/>
        <item m="1" x="27"/>
        <item x="4"/>
        <item m="1" x="30"/>
        <item m="1" x="29"/>
        <item m="1" x="31"/>
        <item m="1" x="28"/>
        <item x="0"/>
        <item x="1"/>
        <item x="2"/>
        <item x="3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</items>
    </pivotField>
    <pivotField compact="0" outline="0" showAll="0" defaultSubtotal="0"/>
    <pivotField axis="axisRow" compact="0" outline="0" showAll="0" defaultSubtotal="0">
      <items count="27">
        <item m="1" x="25"/>
        <item x="4"/>
        <item x="20"/>
        <item m="1" x="26"/>
        <item x="18"/>
        <item x="10"/>
        <item x="21"/>
        <item x="0"/>
        <item x="1"/>
        <item x="2"/>
        <item x="3"/>
        <item x="5"/>
        <item x="6"/>
        <item x="7"/>
        <item x="8"/>
        <item x="9"/>
        <item x="11"/>
        <item x="12"/>
        <item x="13"/>
        <item x="14"/>
        <item x="15"/>
        <item x="16"/>
        <item x="17"/>
        <item x="19"/>
        <item x="22"/>
        <item x="23"/>
        <item x="24"/>
      </items>
    </pivotField>
    <pivotField compact="0" outline="0" showAll="0" defaultSubtotal="0"/>
    <pivotField axis="axisRow" compact="0" outline="0" showAll="0" defaultSubtotal="0">
      <items count="12">
        <item x="4"/>
        <item x="3"/>
        <item x="0"/>
        <item x="1"/>
        <item x="2"/>
        <item x="5"/>
        <item x="6"/>
        <item x="7"/>
        <item x="8"/>
        <item x="9"/>
        <item x="10"/>
        <item x="11"/>
      </items>
    </pivotField>
    <pivotField dataField="1" compact="0" outline="0" subtotalTop="0" showAll="0" defaultSubtotal="0"/>
  </pivotFields>
  <rowFields count="5">
    <field x="1"/>
    <field x="4"/>
    <field x="3"/>
    <field x="6"/>
    <field x="8"/>
  </rowFields>
  <rowItems count="36">
    <i>
      <x v="1"/>
      <x/>
      <x v="1"/>
      <x v="11"/>
      <x/>
    </i>
    <i r="1">
      <x v="2"/>
      <x v="1"/>
      <x v="1"/>
      <x/>
    </i>
    <i r="3">
      <x v="10"/>
      <x/>
    </i>
    <i r="1">
      <x v="7"/>
      <x v="1"/>
      <x v="7"/>
      <x v="2"/>
    </i>
    <i r="3">
      <x v="13"/>
      <x v="2"/>
    </i>
    <i r="3">
      <x v="19"/>
      <x v="2"/>
    </i>
    <i r="3">
      <x v="20"/>
      <x v="2"/>
    </i>
    <i r="1">
      <x v="8"/>
      <x v="1"/>
      <x v="8"/>
      <x v="3"/>
    </i>
    <i r="1">
      <x v="9"/>
      <x v="1"/>
      <x v="9"/>
      <x v="4"/>
    </i>
    <i r="1">
      <x v="10"/>
      <x v="1"/>
      <x v="10"/>
      <x v="1"/>
    </i>
    <i r="1">
      <x v="11"/>
      <x v="1"/>
      <x v="12"/>
      <x v="5"/>
    </i>
    <i r="3">
      <x v="15"/>
      <x v="5"/>
    </i>
    <i r="1">
      <x v="12"/>
      <x v="1"/>
      <x v="14"/>
      <x v="6"/>
    </i>
    <i r="3">
      <x v="16"/>
      <x v="6"/>
    </i>
    <i r="3">
      <x v="21"/>
      <x v="6"/>
    </i>
    <i r="1">
      <x v="13"/>
      <x v="1"/>
      <x v="15"/>
      <x v="7"/>
    </i>
    <i r="1">
      <x v="14"/>
      <x v="1"/>
      <x v="5"/>
      <x v="1"/>
    </i>
    <i r="1">
      <x v="15"/>
      <x v="1"/>
      <x v="17"/>
      <x v="8"/>
    </i>
    <i r="1">
      <x v="16"/>
      <x v="1"/>
      <x v="18"/>
      <x v="9"/>
    </i>
    <i r="1">
      <x v="17"/>
      <x v="1"/>
      <x v="1"/>
      <x v="8"/>
    </i>
    <i r="1">
      <x v="18"/>
      <x v="1"/>
      <x v="22"/>
      <x v="10"/>
    </i>
    <i r="1">
      <x v="19"/>
      <x v="1"/>
      <x v="4"/>
      <x v="1"/>
    </i>
    <i r="1">
      <x v="20"/>
      <x v="1"/>
      <x v="23"/>
      <x v="1"/>
    </i>
    <i r="1">
      <x v="21"/>
      <x v="1"/>
      <x v="2"/>
      <x v="6"/>
    </i>
    <i r="1">
      <x v="22"/>
      <x v="1"/>
      <x v="6"/>
      <x v="8"/>
    </i>
    <i r="1">
      <x v="23"/>
      <x v="1"/>
      <x v="23"/>
      <x v="11"/>
    </i>
    <i r="1">
      <x v="24"/>
      <x v="1"/>
      <x v="2"/>
      <x v="1"/>
    </i>
    <i r="3">
      <x v="23"/>
      <x v="1"/>
    </i>
    <i r="1">
      <x v="25"/>
      <x v="1"/>
      <x v="24"/>
      <x v="1"/>
    </i>
    <i r="1">
      <x v="26"/>
      <x v="1"/>
      <x v="15"/>
      <x v="6"/>
    </i>
    <i r="1">
      <x v="27"/>
      <x v="1"/>
      <x v="25"/>
      <x v="7"/>
    </i>
    <i r="1">
      <x v="28"/>
      <x v="1"/>
      <x v="26"/>
      <x v="2"/>
    </i>
    <i r="1">
      <x v="29"/>
      <x v="1"/>
      <x v="23"/>
      <x v="4"/>
    </i>
    <i r="1">
      <x v="30"/>
      <x v="1"/>
      <x v="4"/>
      <x v="8"/>
    </i>
    <i r="1">
      <x v="31"/>
      <x v="1"/>
      <x v="21"/>
      <x v="4"/>
    </i>
    <i t="grand">
      <x/>
    </i>
  </rowItems>
  <colItems count="1">
    <i/>
  </colItems>
  <pageFields count="1">
    <pageField fld="0" hier="-1"/>
  </pageFields>
  <dataFields count="1">
    <dataField name="Sum of รวม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8196BC-CC42-4302-B65B-36D5748F76BB}" name="PivotTable2" cacheId="1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E32" firstHeaderRow="1" firstDataRow="2" firstDataCol="1"/>
  <pivotFields count="10">
    <pivotField axis="axisCol" numFmtId="14" showAll="0" defaultSubtotal="0">
      <items count="4">
        <item m="1" x="3"/>
        <item x="0"/>
        <item x="1"/>
        <item x="2"/>
      </items>
    </pivotField>
    <pivotField showAll="0" defaultSubtotal="0"/>
    <pivotField subtotalTop="0" showAll="0" defaultSubtotal="0"/>
    <pivotField showAll="0" defaultSubtotal="0"/>
    <pivotField axis="axisRow" showAll="0" defaultSubtotal="0">
      <items count="32">
        <item x="5"/>
        <item m="1" x="27"/>
        <item x="4"/>
        <item m="1" x="30"/>
        <item m="1" x="29"/>
        <item m="1" x="31"/>
        <item m="1" x="28"/>
        <item x="0"/>
        <item x="1"/>
        <item x="2"/>
        <item x="3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</items>
    </pivotField>
    <pivotField showAll="0" defaultSubtotal="0"/>
    <pivotField dataField="1" showAll="0" defaultSubtotal="0"/>
    <pivotField showAll="0" defaultSubtotal="0"/>
    <pivotField showAll="0" defaultSubtotal="0"/>
    <pivotField subtotalTop="0" showAll="0" defaultSubtotal="0"/>
  </pivotFields>
  <rowFields count="1">
    <field x="4"/>
  </rowFields>
  <rowItems count="28">
    <i>
      <x/>
    </i>
    <i>
      <x v="2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 t="grand">
      <x/>
    </i>
  </rowItems>
  <colFields count="1">
    <field x="0"/>
  </colFields>
  <colItems count="4">
    <i>
      <x v="1"/>
    </i>
    <i>
      <x v="2"/>
    </i>
    <i>
      <x v="3"/>
    </i>
    <i t="grand">
      <x/>
    </i>
  </colItems>
  <dataFields count="1">
    <dataField name="Sum of น้ำหนัก(kg)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6603D1C-9012-4223-81F6-C9373455F87F}" name="Table2" displayName="Table2" ref="A1:D125" totalsRowShown="0" headerRowDxfId="32" dataDxfId="31" headerRowCellStyle="Normal 2" dataCellStyle="Normal 2">
  <tableColumns count="4">
    <tableColumn id="4" xr3:uid="{88CACEDD-87C2-4F9E-A0F7-D3A6516878F6}" name="name" dataDxfId="30" dataCellStyle="Normal 2"/>
    <tableColumn id="5" xr3:uid="{6EF7C12E-DAE9-4972-A046-9B6DFAD75F4F}" name="unitName" dataDxfId="29" dataCellStyle="Normal 2"/>
    <tableColumn id="6" xr3:uid="{0ADA71E8-C0EA-45D0-9614-595C7FB65310}" name="sellDescription" dataDxfId="28" dataCellStyle="Normal 2"/>
    <tableColumn id="7" xr3:uid="{C17DAE92-39D0-411D-8E65-948E5F695C16}" name="sellPrice" dataDxfId="27" dataCellStyle="Comma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E64D229-898A-48CD-B7CA-8C0D9FF74C1D}" name="Table3" displayName="Table3" ref="A1:A10" totalsRowShown="0" headerRowDxfId="26" dataDxfId="25">
  <autoFilter ref="A1:A10" xr:uid="{9D8D615C-7287-4B33-A608-8E51CD2FCE7E}"/>
  <tableColumns count="1">
    <tableColumn id="1" xr3:uid="{BEAEC4F8-99F7-415A-B8AF-57FDD11F12B0}" name="ผู้จำหน่าย" dataDxfId="2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E128798-8F6A-4CFC-BE4C-35B1FE087488}" name="Table1" displayName="Table1" ref="A1:J37" totalsRowShown="0" headerRowDxfId="23" dataDxfId="22">
  <tableColumns count="10">
    <tableColumn id="1" xr3:uid="{BA566FC7-A6FA-4C1C-BD5F-90C59429494D}" name="วันที่" dataDxfId="21"/>
    <tableColumn id="7" xr3:uid="{49155632-5C2D-46E4-993F-71E85B424596}" name="เลขที่บิล" dataDxfId="20"/>
    <tableColumn id="12" xr3:uid="{D236F8B7-5A61-4E49-8842-09A90E2F185E}" name="ผู้จำหน่าย" dataDxfId="19"/>
    <tableColumn id="2" xr3:uid="{FC7B5FDA-10A9-4B09-A7F3-8CCB33E76C36}" name="รหัสสินค้า" dataDxfId="18"/>
    <tableColumn id="3" xr3:uid="{0DAD76D4-19EB-497E-84A2-D636BC66F71B}" name="รายการสินค้า" dataDxfId="17"/>
    <tableColumn id="9" xr3:uid="{6A4C2F10-70AC-4F71-AF7C-C0CDC3158C9E}" name="unitName" dataDxfId="16">
      <calculatedColumnFormula>INDEX(product!B:B,MATCH(Table1[[#This Row],[รายการสินค้า]],product!A:A,0))</calculatedColumnFormula>
    </tableColumn>
    <tableColumn id="4" xr3:uid="{0C7364F7-F0C6-4B8D-BF92-434C8DB49195}" name="น้ำหนัก(kg)" dataDxfId="15"/>
    <tableColumn id="5" xr3:uid="{326FC914-B8CE-4EA5-9DF8-0A49878A8A54}" name="จำนวน(ตัว,ชิ้น)" dataDxfId="14"/>
    <tableColumn id="6" xr3:uid="{C5DAD629-5BC3-4A35-A3A0-59435A749FDE}" name="ราคาต่อหน่วย" dataDxfId="13">
      <calculatedColumnFormula>INDEX(product!D:D,MATCH(Table1[[#This Row],[รายการสินค้า]],product!A:A,0))</calculatedColumnFormula>
    </tableColumn>
    <tableColumn id="11" xr3:uid="{D479D4EA-CE44-485A-A537-5EB5A399001C}" name="รวม" dataDxfId="12" dataCellStyle="Comma">
      <calculatedColumnFormula>G2*I2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4F730E9-8A33-43E2-9BFA-754BB8DD89EE}" name="Table15" displayName="Table15" ref="A1:J37" totalsRowShown="0" headerRowDxfId="11" dataDxfId="10">
  <tableColumns count="10">
    <tableColumn id="1" xr3:uid="{3844BD61-066E-4A23-86EF-2C3EE6F28407}" name="วันที่" dataDxfId="9"/>
    <tableColumn id="7" xr3:uid="{4C4C915A-A8F9-420C-966D-D819FE49E56B}" name="เลขที่บิล" dataDxfId="8"/>
    <tableColumn id="12" xr3:uid="{75848728-C62A-435F-BD37-2BB1CAA4A785}" name="ผู้จำหน่าย" dataDxfId="7"/>
    <tableColumn id="2" xr3:uid="{0FB11F61-674B-46D3-8E74-7482D4AB770C}" name="รหัสสินค้า" dataDxfId="6"/>
    <tableColumn id="3" xr3:uid="{EAC8BF6D-4DD8-4D2A-9021-C2A4939565C7}" name="รายการสินค้า" dataDxfId="5"/>
    <tableColumn id="9" xr3:uid="{C28C7057-0266-43AF-B2DB-4937826871D5}" name="unitName" dataDxfId="4">
      <calculatedColumnFormula>INDEX(product!B:B,MATCH(Table15[[#This Row],[รายการสินค้า]],product!A:A,0))</calculatedColumnFormula>
    </tableColumn>
    <tableColumn id="4" xr3:uid="{F2BB7396-6862-4E59-A5E6-DA329D0623BE}" name="น้ำหนัก(kg)" dataDxfId="3"/>
    <tableColumn id="5" xr3:uid="{24FC04D7-A930-4DD3-A3D8-2C1444C65136}" name="จำนวน(ตัว,ชิ้น)" dataDxfId="2"/>
    <tableColumn id="6" xr3:uid="{C4ACA794-A02B-4BC3-B42A-7B6942538ECC}" name="ราคาต่อหน่วย" dataDxfId="1">
      <calculatedColumnFormula>INDEX(product!D:D,MATCH(Table15[[#This Row],[รายการสินค้า]],product!A:A,0))</calculatedColumnFormula>
    </tableColumn>
    <tableColumn id="11" xr3:uid="{8A6DF8A1-8ACE-407D-A5DB-3B4A5798C324}" name="รวม" dataDxfId="0">
      <calculatedColumnFormula>G2*I2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78750-AF48-45EA-B435-C2BB540F6903}">
  <dimension ref="A1:D125"/>
  <sheetViews>
    <sheetView workbookViewId="0">
      <pane xSplit="1" ySplit="1" topLeftCell="B90" activePane="bottomRight" state="frozen"/>
      <selection pane="topRight" activeCell="E1" sqref="E1"/>
      <selection pane="bottomLeft" activeCell="A2" sqref="A2"/>
      <selection pane="bottomRight" activeCell="A103" sqref="A103"/>
    </sheetView>
  </sheetViews>
  <sheetFormatPr defaultColWidth="13.69921875" defaultRowHeight="19.8" x14ac:dyDescent="0.5"/>
  <cols>
    <col min="1" max="1" width="25.19921875" style="6" customWidth="1"/>
    <col min="2" max="2" width="13.69921875" style="6"/>
    <col min="3" max="3" width="14.3984375" style="6" customWidth="1"/>
    <col min="4" max="4" width="13.69921875" style="34"/>
    <col min="5" max="16384" width="13.69921875" style="2"/>
  </cols>
  <sheetData>
    <row r="1" spans="1:4" x14ac:dyDescent="0.5">
      <c r="A1" s="7" t="s">
        <v>7</v>
      </c>
      <c r="B1" s="7" t="s">
        <v>8</v>
      </c>
      <c r="C1" s="7" t="s">
        <v>9</v>
      </c>
      <c r="D1" s="31" t="s">
        <v>10</v>
      </c>
    </row>
    <row r="2" spans="1:4" x14ac:dyDescent="0.5">
      <c r="A2" s="10" t="s">
        <v>74</v>
      </c>
      <c r="B2" s="11" t="s">
        <v>11</v>
      </c>
      <c r="C2" s="12"/>
      <c r="D2" s="32">
        <v>0</v>
      </c>
    </row>
    <row r="3" spans="1:4" x14ac:dyDescent="0.5">
      <c r="A3" s="10" t="s">
        <v>13</v>
      </c>
      <c r="B3" s="11" t="s">
        <v>11</v>
      </c>
      <c r="C3" s="12"/>
      <c r="D3" s="32">
        <v>250</v>
      </c>
    </row>
    <row r="4" spans="1:4" x14ac:dyDescent="0.5">
      <c r="A4" s="10" t="s">
        <v>12</v>
      </c>
      <c r="B4" s="11" t="s">
        <v>11</v>
      </c>
      <c r="C4" s="12"/>
      <c r="D4" s="32">
        <v>0</v>
      </c>
    </row>
    <row r="5" spans="1:4" x14ac:dyDescent="0.5">
      <c r="A5" s="10" t="s">
        <v>14</v>
      </c>
      <c r="B5" s="11" t="s">
        <v>11</v>
      </c>
      <c r="C5" s="12"/>
      <c r="D5" s="32">
        <v>650</v>
      </c>
    </row>
    <row r="6" spans="1:4" x14ac:dyDescent="0.5">
      <c r="A6" s="10" t="s">
        <v>72</v>
      </c>
      <c r="B6" s="11" t="s">
        <v>11</v>
      </c>
      <c r="C6" s="12"/>
      <c r="D6" s="32">
        <v>500</v>
      </c>
    </row>
    <row r="7" spans="1:4" x14ac:dyDescent="0.5">
      <c r="A7" s="10" t="s">
        <v>79</v>
      </c>
      <c r="B7" s="11" t="s">
        <v>11</v>
      </c>
      <c r="C7" s="12"/>
      <c r="D7" s="32">
        <v>0</v>
      </c>
    </row>
    <row r="8" spans="1:4" x14ac:dyDescent="0.5">
      <c r="A8" s="10" t="s">
        <v>78</v>
      </c>
      <c r="B8" s="11" t="s">
        <v>11</v>
      </c>
      <c r="C8" s="12"/>
      <c r="D8" s="32">
        <v>1700</v>
      </c>
    </row>
    <row r="9" spans="1:4" x14ac:dyDescent="0.5">
      <c r="A9" s="10" t="s">
        <v>75</v>
      </c>
      <c r="B9" s="11" t="s">
        <v>11</v>
      </c>
      <c r="C9" s="12"/>
      <c r="D9" s="32">
        <v>800</v>
      </c>
    </row>
    <row r="10" spans="1:4" x14ac:dyDescent="0.5">
      <c r="A10" s="10" t="s">
        <v>76</v>
      </c>
      <c r="B10" s="11" t="s">
        <v>11</v>
      </c>
      <c r="C10" s="12"/>
      <c r="D10" s="32">
        <v>0</v>
      </c>
    </row>
    <row r="11" spans="1:4" x14ac:dyDescent="0.5">
      <c r="A11" s="10" t="s">
        <v>77</v>
      </c>
      <c r="B11" s="11" t="s">
        <v>11</v>
      </c>
      <c r="C11" s="12"/>
      <c r="D11" s="32">
        <v>800</v>
      </c>
    </row>
    <row r="12" spans="1:4" x14ac:dyDescent="0.5">
      <c r="A12" s="10" t="s">
        <v>93</v>
      </c>
      <c r="B12" s="11" t="s">
        <v>11</v>
      </c>
      <c r="C12" s="12"/>
      <c r="D12" s="32">
        <v>0</v>
      </c>
    </row>
    <row r="13" spans="1:4" x14ac:dyDescent="0.5">
      <c r="A13" s="13" t="s">
        <v>115</v>
      </c>
      <c r="B13" s="11" t="s">
        <v>11</v>
      </c>
      <c r="C13" s="12"/>
      <c r="D13" s="32"/>
    </row>
    <row r="14" spans="1:4" x14ac:dyDescent="0.5">
      <c r="A14" s="13" t="s">
        <v>116</v>
      </c>
      <c r="B14" s="11" t="s">
        <v>11</v>
      </c>
      <c r="C14" s="12"/>
      <c r="D14" s="33">
        <v>50</v>
      </c>
    </row>
    <row r="15" spans="1:4" x14ac:dyDescent="0.5">
      <c r="A15" s="10" t="s">
        <v>95</v>
      </c>
      <c r="B15" s="11" t="s">
        <v>11</v>
      </c>
      <c r="C15" s="12"/>
      <c r="D15" s="32">
        <v>0</v>
      </c>
    </row>
    <row r="16" spans="1:4" x14ac:dyDescent="0.5">
      <c r="A16" s="10" t="s">
        <v>96</v>
      </c>
      <c r="B16" s="11" t="s">
        <v>11</v>
      </c>
      <c r="C16" s="12"/>
      <c r="D16" s="32">
        <v>0</v>
      </c>
    </row>
    <row r="17" spans="1:4" x14ac:dyDescent="0.5">
      <c r="A17" s="10" t="s">
        <v>94</v>
      </c>
      <c r="B17" s="11" t="s">
        <v>11</v>
      </c>
      <c r="C17" s="12"/>
      <c r="D17" s="32">
        <v>60</v>
      </c>
    </row>
    <row r="18" spans="1:4" x14ac:dyDescent="0.5">
      <c r="A18" s="13" t="s">
        <v>117</v>
      </c>
      <c r="B18" s="11" t="s">
        <v>11</v>
      </c>
      <c r="C18" s="12"/>
      <c r="D18" s="33">
        <v>60</v>
      </c>
    </row>
    <row r="19" spans="1:4" x14ac:dyDescent="0.5">
      <c r="A19" s="10" t="s">
        <v>71</v>
      </c>
      <c r="B19" s="11" t="s">
        <v>11</v>
      </c>
      <c r="C19" s="12"/>
      <c r="D19" s="32">
        <v>400</v>
      </c>
    </row>
    <row r="20" spans="1:4" x14ac:dyDescent="0.5">
      <c r="A20" s="10" t="s">
        <v>32</v>
      </c>
      <c r="B20" s="11" t="s">
        <v>11</v>
      </c>
      <c r="C20" s="12"/>
      <c r="D20" s="32">
        <v>280</v>
      </c>
    </row>
    <row r="21" spans="1:4" x14ac:dyDescent="0.5">
      <c r="A21" s="10" t="s">
        <v>30</v>
      </c>
      <c r="B21" s="11" t="s">
        <v>11</v>
      </c>
      <c r="C21" s="12"/>
      <c r="D21" s="32">
        <v>200</v>
      </c>
    </row>
    <row r="22" spans="1:4" x14ac:dyDescent="0.5">
      <c r="A22" s="10" t="s">
        <v>29</v>
      </c>
      <c r="B22" s="11" t="s">
        <v>11</v>
      </c>
      <c r="C22" s="12"/>
      <c r="D22" s="32">
        <v>0</v>
      </c>
    </row>
    <row r="23" spans="1:4" x14ac:dyDescent="0.5">
      <c r="A23" s="10" t="s">
        <v>31</v>
      </c>
      <c r="B23" s="11" t="s">
        <v>11</v>
      </c>
      <c r="C23" s="12"/>
      <c r="D23" s="32">
        <v>250</v>
      </c>
    </row>
    <row r="24" spans="1:4" x14ac:dyDescent="0.5">
      <c r="A24" s="13" t="s">
        <v>118</v>
      </c>
      <c r="B24" s="11" t="s">
        <v>11</v>
      </c>
      <c r="C24" s="12"/>
      <c r="D24" s="33">
        <v>80</v>
      </c>
    </row>
    <row r="25" spans="1:4" x14ac:dyDescent="0.5">
      <c r="A25" s="13" t="s">
        <v>119</v>
      </c>
      <c r="B25" s="11" t="s">
        <v>11</v>
      </c>
      <c r="C25" s="12"/>
      <c r="D25" s="33">
        <v>0</v>
      </c>
    </row>
    <row r="26" spans="1:4" x14ac:dyDescent="0.5">
      <c r="A26" s="13" t="s">
        <v>120</v>
      </c>
      <c r="B26" s="11" t="s">
        <v>11</v>
      </c>
      <c r="C26" s="12"/>
      <c r="D26" s="33">
        <v>0</v>
      </c>
    </row>
    <row r="27" spans="1:4" x14ac:dyDescent="0.5">
      <c r="A27" s="13" t="s">
        <v>121</v>
      </c>
      <c r="B27" s="11" t="s">
        <v>11</v>
      </c>
      <c r="C27" s="12"/>
      <c r="D27" s="33">
        <v>100</v>
      </c>
    </row>
    <row r="28" spans="1:4" x14ac:dyDescent="0.5">
      <c r="A28" s="13" t="s">
        <v>122</v>
      </c>
      <c r="B28" s="11" t="s">
        <v>11</v>
      </c>
      <c r="C28" s="12"/>
      <c r="D28" s="33">
        <v>0</v>
      </c>
    </row>
    <row r="29" spans="1:4" x14ac:dyDescent="0.5">
      <c r="A29" s="13" t="s">
        <v>123</v>
      </c>
      <c r="B29" s="11" t="s">
        <v>11</v>
      </c>
      <c r="C29" s="12"/>
      <c r="D29" s="33">
        <v>150</v>
      </c>
    </row>
    <row r="30" spans="1:4" x14ac:dyDescent="0.5">
      <c r="A30" s="13" t="s">
        <v>124</v>
      </c>
      <c r="B30" s="11" t="s">
        <v>11</v>
      </c>
      <c r="C30" s="12"/>
      <c r="D30" s="32">
        <v>0</v>
      </c>
    </row>
    <row r="31" spans="1:4" x14ac:dyDescent="0.5">
      <c r="A31" s="13" t="s">
        <v>125</v>
      </c>
      <c r="B31" s="11" t="s">
        <v>11</v>
      </c>
      <c r="C31" s="12"/>
      <c r="D31" s="32">
        <v>0</v>
      </c>
    </row>
    <row r="32" spans="1:4" x14ac:dyDescent="0.5">
      <c r="A32" s="13" t="s">
        <v>126</v>
      </c>
      <c r="B32" s="11" t="s">
        <v>11</v>
      </c>
      <c r="C32" s="12"/>
      <c r="D32" s="33">
        <v>150</v>
      </c>
    </row>
    <row r="33" spans="1:4" x14ac:dyDescent="0.5">
      <c r="A33" s="10" t="s">
        <v>53</v>
      </c>
      <c r="B33" s="11" t="s">
        <v>11</v>
      </c>
      <c r="C33" s="12"/>
      <c r="D33" s="32">
        <v>0</v>
      </c>
    </row>
    <row r="34" spans="1:4" x14ac:dyDescent="0.5">
      <c r="A34" s="13" t="s">
        <v>127</v>
      </c>
      <c r="B34" s="11" t="s">
        <v>11</v>
      </c>
      <c r="C34" s="12"/>
      <c r="D34" s="32"/>
    </row>
    <row r="35" spans="1:4" x14ac:dyDescent="0.5">
      <c r="A35" s="10" t="s">
        <v>151</v>
      </c>
      <c r="B35" s="11" t="s">
        <v>11</v>
      </c>
      <c r="C35" s="12"/>
      <c r="D35" s="32"/>
    </row>
    <row r="36" spans="1:4" x14ac:dyDescent="0.5">
      <c r="A36" s="13" t="s">
        <v>128</v>
      </c>
      <c r="B36" s="11" t="s">
        <v>11</v>
      </c>
      <c r="C36" s="12"/>
      <c r="D36" s="33">
        <v>220</v>
      </c>
    </row>
    <row r="37" spans="1:4" x14ac:dyDescent="0.5">
      <c r="A37" s="10" t="s">
        <v>43</v>
      </c>
      <c r="B37" s="11" t="s">
        <v>11</v>
      </c>
      <c r="C37" s="12"/>
      <c r="D37" s="32">
        <v>300</v>
      </c>
    </row>
    <row r="38" spans="1:4" x14ac:dyDescent="0.5">
      <c r="A38" s="10" t="s">
        <v>103</v>
      </c>
      <c r="B38" s="11" t="s">
        <v>11</v>
      </c>
      <c r="C38" s="12"/>
      <c r="D38" s="32">
        <v>0</v>
      </c>
    </row>
    <row r="39" spans="1:4" x14ac:dyDescent="0.5">
      <c r="A39" s="10" t="s">
        <v>41</v>
      </c>
      <c r="B39" s="11" t="s">
        <v>11</v>
      </c>
      <c r="C39" s="12"/>
      <c r="D39" s="32">
        <v>350</v>
      </c>
    </row>
    <row r="40" spans="1:4" x14ac:dyDescent="0.5">
      <c r="A40" s="10" t="s">
        <v>42</v>
      </c>
      <c r="B40" s="11" t="s">
        <v>11</v>
      </c>
      <c r="C40" s="12"/>
      <c r="D40" s="32">
        <v>400</v>
      </c>
    </row>
    <row r="41" spans="1:4" x14ac:dyDescent="0.5">
      <c r="A41" s="13" t="s">
        <v>129</v>
      </c>
      <c r="B41" s="11" t="s">
        <v>11</v>
      </c>
      <c r="C41" s="12"/>
      <c r="D41" s="33">
        <v>60</v>
      </c>
    </row>
    <row r="42" spans="1:4" x14ac:dyDescent="0.5">
      <c r="A42" s="10" t="s">
        <v>67</v>
      </c>
      <c r="B42" s="11" t="s">
        <v>11</v>
      </c>
      <c r="C42" s="12"/>
      <c r="D42" s="32">
        <v>200</v>
      </c>
    </row>
    <row r="43" spans="1:4" x14ac:dyDescent="0.5">
      <c r="A43" s="10" t="s">
        <v>68</v>
      </c>
      <c r="B43" s="11" t="s">
        <v>11</v>
      </c>
      <c r="C43" s="12"/>
      <c r="D43" s="32">
        <v>0</v>
      </c>
    </row>
    <row r="44" spans="1:4" x14ac:dyDescent="0.5">
      <c r="A44" s="10" t="s">
        <v>105</v>
      </c>
      <c r="B44" s="11" t="s">
        <v>11</v>
      </c>
      <c r="C44" s="12"/>
      <c r="D44" s="32">
        <v>0</v>
      </c>
    </row>
    <row r="45" spans="1:4" x14ac:dyDescent="0.5">
      <c r="A45" s="10" t="s">
        <v>44</v>
      </c>
      <c r="B45" s="11" t="s">
        <v>11</v>
      </c>
      <c r="C45" s="12"/>
      <c r="D45" s="32">
        <v>150</v>
      </c>
    </row>
    <row r="46" spans="1:4" x14ac:dyDescent="0.5">
      <c r="A46" s="10" t="s">
        <v>106</v>
      </c>
      <c r="B46" s="11" t="s">
        <v>11</v>
      </c>
      <c r="C46" s="12"/>
      <c r="D46" s="32">
        <v>0</v>
      </c>
    </row>
    <row r="47" spans="1:4" x14ac:dyDescent="0.5">
      <c r="A47" s="10" t="s">
        <v>97</v>
      </c>
      <c r="B47" s="11" t="s">
        <v>11</v>
      </c>
      <c r="C47" s="12"/>
      <c r="D47" s="32">
        <v>0</v>
      </c>
    </row>
    <row r="48" spans="1:4" x14ac:dyDescent="0.5">
      <c r="A48" s="10" t="s">
        <v>54</v>
      </c>
      <c r="B48" s="11" t="s">
        <v>11</v>
      </c>
      <c r="C48" s="12"/>
      <c r="D48" s="32">
        <v>0</v>
      </c>
    </row>
    <row r="49" spans="1:4" x14ac:dyDescent="0.5">
      <c r="A49" s="10" t="s">
        <v>104</v>
      </c>
      <c r="B49" s="11" t="s">
        <v>11</v>
      </c>
      <c r="C49" s="12"/>
      <c r="D49" s="32">
        <v>0</v>
      </c>
    </row>
    <row r="50" spans="1:4" x14ac:dyDescent="0.5">
      <c r="A50" s="10" t="s">
        <v>33</v>
      </c>
      <c r="B50" s="11" t="s">
        <v>11</v>
      </c>
      <c r="C50" s="12"/>
      <c r="D50" s="32">
        <v>250</v>
      </c>
    </row>
    <row r="51" spans="1:4" x14ac:dyDescent="0.5">
      <c r="A51" s="10" t="s">
        <v>84</v>
      </c>
      <c r="B51" s="11" t="s">
        <v>11</v>
      </c>
      <c r="C51" s="12"/>
      <c r="D51" s="32">
        <v>0</v>
      </c>
    </row>
    <row r="52" spans="1:4" x14ac:dyDescent="0.5">
      <c r="A52" s="10" t="s">
        <v>37</v>
      </c>
      <c r="B52" s="11" t="s">
        <v>11</v>
      </c>
      <c r="C52" s="12"/>
      <c r="D52" s="33">
        <v>150</v>
      </c>
    </row>
    <row r="53" spans="1:4" x14ac:dyDescent="0.5">
      <c r="A53" s="10" t="s">
        <v>38</v>
      </c>
      <c r="B53" s="11" t="s">
        <v>11</v>
      </c>
      <c r="C53" s="12"/>
      <c r="D53" s="32">
        <v>300</v>
      </c>
    </row>
    <row r="54" spans="1:4" x14ac:dyDescent="0.5">
      <c r="A54" s="10" t="s">
        <v>100</v>
      </c>
      <c r="B54" s="11" t="s">
        <v>11</v>
      </c>
      <c r="C54" s="12"/>
      <c r="D54" s="32">
        <v>0</v>
      </c>
    </row>
    <row r="55" spans="1:4" x14ac:dyDescent="0.5">
      <c r="A55" s="10" t="s">
        <v>99</v>
      </c>
      <c r="B55" s="11" t="s">
        <v>11</v>
      </c>
      <c r="C55" s="12"/>
      <c r="D55" s="32">
        <v>0</v>
      </c>
    </row>
    <row r="56" spans="1:4" x14ac:dyDescent="0.5">
      <c r="A56" s="10" t="s">
        <v>46</v>
      </c>
      <c r="B56" s="11" t="s">
        <v>11</v>
      </c>
      <c r="C56" s="12"/>
      <c r="D56" s="32">
        <v>150</v>
      </c>
    </row>
    <row r="57" spans="1:4" x14ac:dyDescent="0.5">
      <c r="A57" s="13" t="s">
        <v>130</v>
      </c>
      <c r="B57" s="11" t="s">
        <v>11</v>
      </c>
      <c r="C57" s="12"/>
      <c r="D57" s="33">
        <v>40</v>
      </c>
    </row>
    <row r="58" spans="1:4" x14ac:dyDescent="0.5">
      <c r="A58" s="10" t="s">
        <v>73</v>
      </c>
      <c r="B58" s="11" t="s">
        <v>11</v>
      </c>
      <c r="C58" s="12"/>
      <c r="D58" s="32">
        <v>0</v>
      </c>
    </row>
    <row r="59" spans="1:4" x14ac:dyDescent="0.5">
      <c r="A59" s="10" t="s">
        <v>40</v>
      </c>
      <c r="B59" s="11" t="s">
        <v>11</v>
      </c>
      <c r="C59" s="12"/>
      <c r="D59" s="32">
        <v>100</v>
      </c>
    </row>
    <row r="60" spans="1:4" x14ac:dyDescent="0.5">
      <c r="A60" s="10" t="s">
        <v>39</v>
      </c>
      <c r="B60" s="11" t="s">
        <v>11</v>
      </c>
      <c r="C60" s="12"/>
      <c r="D60" s="32">
        <v>200</v>
      </c>
    </row>
    <row r="61" spans="1:4" x14ac:dyDescent="0.5">
      <c r="A61" s="10" t="s">
        <v>98</v>
      </c>
      <c r="B61" s="11" t="s">
        <v>11</v>
      </c>
      <c r="C61" s="12"/>
      <c r="D61" s="32">
        <v>0</v>
      </c>
    </row>
    <row r="62" spans="1:4" x14ac:dyDescent="0.5">
      <c r="A62" s="13" t="s">
        <v>131</v>
      </c>
      <c r="B62" s="11" t="s">
        <v>11</v>
      </c>
      <c r="C62" s="12"/>
      <c r="D62" s="33">
        <v>150</v>
      </c>
    </row>
    <row r="63" spans="1:4" x14ac:dyDescent="0.5">
      <c r="A63" s="10" t="s">
        <v>87</v>
      </c>
      <c r="B63" s="11" t="s">
        <v>11</v>
      </c>
      <c r="C63" s="12"/>
      <c r="D63" s="33">
        <v>100</v>
      </c>
    </row>
    <row r="64" spans="1:4" x14ac:dyDescent="0.5">
      <c r="A64" s="13" t="s">
        <v>132</v>
      </c>
      <c r="B64" s="11" t="s">
        <v>11</v>
      </c>
      <c r="C64" s="12"/>
      <c r="D64" s="33">
        <v>70</v>
      </c>
    </row>
    <row r="65" spans="1:4" x14ac:dyDescent="0.5">
      <c r="A65" s="10" t="s">
        <v>57</v>
      </c>
      <c r="B65" s="11" t="s">
        <v>11</v>
      </c>
      <c r="C65" s="12"/>
      <c r="D65" s="32">
        <v>60</v>
      </c>
    </row>
    <row r="66" spans="1:4" x14ac:dyDescent="0.5">
      <c r="A66" s="10" t="s">
        <v>58</v>
      </c>
      <c r="B66" s="11" t="s">
        <v>11</v>
      </c>
      <c r="C66" s="12"/>
      <c r="D66" s="32">
        <v>300</v>
      </c>
    </row>
    <row r="67" spans="1:4" x14ac:dyDescent="0.5">
      <c r="A67" s="13" t="s">
        <v>133</v>
      </c>
      <c r="B67" s="11" t="s">
        <v>11</v>
      </c>
      <c r="C67" s="12"/>
      <c r="D67" s="33">
        <v>180</v>
      </c>
    </row>
    <row r="68" spans="1:4" x14ac:dyDescent="0.5">
      <c r="A68" s="13" t="s">
        <v>134</v>
      </c>
      <c r="B68" s="11" t="s">
        <v>11</v>
      </c>
      <c r="C68" s="12"/>
      <c r="D68" s="33">
        <v>50</v>
      </c>
    </row>
    <row r="69" spans="1:4" x14ac:dyDescent="0.5">
      <c r="A69" s="10" t="s">
        <v>65</v>
      </c>
      <c r="B69" s="11" t="s">
        <v>11</v>
      </c>
      <c r="C69" s="12"/>
      <c r="D69" s="32">
        <v>100</v>
      </c>
    </row>
    <row r="70" spans="1:4" x14ac:dyDescent="0.5">
      <c r="A70" s="10" t="s">
        <v>64</v>
      </c>
      <c r="B70" s="11" t="s">
        <v>11</v>
      </c>
      <c r="C70" s="12"/>
      <c r="D70" s="32">
        <v>0</v>
      </c>
    </row>
    <row r="71" spans="1:4" x14ac:dyDescent="0.5">
      <c r="A71" s="13" t="s">
        <v>135</v>
      </c>
      <c r="B71" s="11" t="s">
        <v>11</v>
      </c>
      <c r="C71" s="12"/>
      <c r="D71" s="32">
        <v>50</v>
      </c>
    </row>
    <row r="72" spans="1:4" x14ac:dyDescent="0.5">
      <c r="A72" s="10" t="s">
        <v>88</v>
      </c>
      <c r="B72" s="11" t="s">
        <v>11</v>
      </c>
      <c r="C72" s="12"/>
      <c r="D72" s="32">
        <v>200</v>
      </c>
    </row>
    <row r="73" spans="1:4" x14ac:dyDescent="0.5">
      <c r="A73" s="10" t="s">
        <v>85</v>
      </c>
      <c r="B73" s="11" t="s">
        <v>11</v>
      </c>
      <c r="C73" s="14" t="s">
        <v>136</v>
      </c>
      <c r="D73" s="33">
        <v>25</v>
      </c>
    </row>
    <row r="74" spans="1:4" x14ac:dyDescent="0.5">
      <c r="A74" s="13" t="s">
        <v>137</v>
      </c>
      <c r="B74" s="11" t="s">
        <v>11</v>
      </c>
      <c r="C74" s="14" t="s">
        <v>138</v>
      </c>
      <c r="D74" s="33">
        <v>50</v>
      </c>
    </row>
    <row r="75" spans="1:4" x14ac:dyDescent="0.5">
      <c r="A75" s="13" t="s">
        <v>139</v>
      </c>
      <c r="B75" s="11" t="s">
        <v>11</v>
      </c>
      <c r="C75" s="12"/>
      <c r="D75" s="33">
        <v>80</v>
      </c>
    </row>
    <row r="76" spans="1:4" x14ac:dyDescent="0.5">
      <c r="A76" s="10" t="s">
        <v>60</v>
      </c>
      <c r="B76" s="11" t="s">
        <v>11</v>
      </c>
      <c r="C76" s="12"/>
      <c r="D76" s="32">
        <v>100</v>
      </c>
    </row>
    <row r="77" spans="1:4" x14ac:dyDescent="0.5">
      <c r="A77" s="10" t="s">
        <v>61</v>
      </c>
      <c r="B77" s="11" t="s">
        <v>11</v>
      </c>
      <c r="C77" s="12"/>
      <c r="D77" s="32">
        <v>0</v>
      </c>
    </row>
    <row r="78" spans="1:4" x14ac:dyDescent="0.5">
      <c r="A78" s="10" t="s">
        <v>59</v>
      </c>
      <c r="B78" s="11" t="s">
        <v>11</v>
      </c>
      <c r="C78" s="12"/>
      <c r="D78" s="32">
        <v>150</v>
      </c>
    </row>
    <row r="79" spans="1:4" x14ac:dyDescent="0.5">
      <c r="A79" s="10" t="s">
        <v>62</v>
      </c>
      <c r="B79" s="11" t="s">
        <v>11</v>
      </c>
      <c r="C79" s="12"/>
      <c r="D79" s="32">
        <v>250</v>
      </c>
    </row>
    <row r="80" spans="1:4" x14ac:dyDescent="0.5">
      <c r="A80" s="10" t="s">
        <v>63</v>
      </c>
      <c r="B80" s="11" t="s">
        <v>11</v>
      </c>
      <c r="C80" s="12"/>
      <c r="D80" s="32">
        <v>200</v>
      </c>
    </row>
    <row r="81" spans="1:4" x14ac:dyDescent="0.5">
      <c r="A81" s="10" t="s">
        <v>51</v>
      </c>
      <c r="B81" s="11" t="s">
        <v>11</v>
      </c>
      <c r="C81" s="12"/>
      <c r="D81" s="32">
        <v>0</v>
      </c>
    </row>
    <row r="82" spans="1:4" x14ac:dyDescent="0.5">
      <c r="A82" s="10" t="s">
        <v>90</v>
      </c>
      <c r="B82" s="11" t="s">
        <v>11</v>
      </c>
      <c r="C82" s="12"/>
      <c r="D82" s="32">
        <v>0</v>
      </c>
    </row>
    <row r="83" spans="1:4" x14ac:dyDescent="0.5">
      <c r="A83" s="10" t="s">
        <v>52</v>
      </c>
      <c r="B83" s="11" t="s">
        <v>11</v>
      </c>
      <c r="C83" s="12"/>
      <c r="D83" s="32">
        <v>200</v>
      </c>
    </row>
    <row r="84" spans="1:4" x14ac:dyDescent="0.5">
      <c r="A84" s="10" t="s">
        <v>66</v>
      </c>
      <c r="B84" s="11" t="s">
        <v>11</v>
      </c>
      <c r="C84" s="12"/>
      <c r="D84" s="32">
        <v>0</v>
      </c>
    </row>
    <row r="85" spans="1:4" x14ac:dyDescent="0.5">
      <c r="A85" s="10" t="s">
        <v>49</v>
      </c>
      <c r="B85" s="11" t="s">
        <v>11</v>
      </c>
      <c r="C85" s="12"/>
      <c r="D85" s="32">
        <v>0</v>
      </c>
    </row>
    <row r="86" spans="1:4" x14ac:dyDescent="0.5">
      <c r="A86" s="10" t="s">
        <v>34</v>
      </c>
      <c r="B86" s="11" t="s">
        <v>11</v>
      </c>
      <c r="C86" s="12"/>
      <c r="D86" s="32">
        <v>150</v>
      </c>
    </row>
    <row r="87" spans="1:4" x14ac:dyDescent="0.5">
      <c r="A87" s="10" t="s">
        <v>36</v>
      </c>
      <c r="B87" s="11" t="s">
        <v>11</v>
      </c>
      <c r="C87" s="12"/>
      <c r="D87" s="32">
        <v>0</v>
      </c>
    </row>
    <row r="88" spans="1:4" x14ac:dyDescent="0.5">
      <c r="A88" s="10" t="s">
        <v>86</v>
      </c>
      <c r="B88" s="11" t="s">
        <v>11</v>
      </c>
      <c r="C88" s="12"/>
      <c r="D88" s="32">
        <v>0</v>
      </c>
    </row>
    <row r="89" spans="1:4" x14ac:dyDescent="0.5">
      <c r="A89" s="10" t="s">
        <v>35</v>
      </c>
      <c r="B89" s="11" t="s">
        <v>11</v>
      </c>
      <c r="C89" s="12"/>
      <c r="D89" s="32">
        <v>0</v>
      </c>
    </row>
    <row r="90" spans="1:4" x14ac:dyDescent="0.5">
      <c r="A90" s="10" t="s">
        <v>47</v>
      </c>
      <c r="B90" s="11" t="s">
        <v>11</v>
      </c>
      <c r="C90" s="12"/>
      <c r="D90" s="32">
        <v>0</v>
      </c>
    </row>
    <row r="91" spans="1:4" x14ac:dyDescent="0.5">
      <c r="A91" s="10" t="s">
        <v>89</v>
      </c>
      <c r="B91" s="11" t="s">
        <v>11</v>
      </c>
      <c r="C91" s="12"/>
      <c r="D91" s="33">
        <v>100</v>
      </c>
    </row>
    <row r="92" spans="1:4" x14ac:dyDescent="0.5">
      <c r="A92" s="10" t="s">
        <v>48</v>
      </c>
      <c r="B92" s="11" t="s">
        <v>11</v>
      </c>
      <c r="C92" s="12"/>
      <c r="D92" s="32">
        <v>0</v>
      </c>
    </row>
    <row r="93" spans="1:4" x14ac:dyDescent="0.5">
      <c r="A93" s="10" t="s">
        <v>45</v>
      </c>
      <c r="B93" s="11" t="s">
        <v>11</v>
      </c>
      <c r="C93" s="12"/>
      <c r="D93" s="32">
        <v>0</v>
      </c>
    </row>
    <row r="94" spans="1:4" x14ac:dyDescent="0.5">
      <c r="A94" s="10" t="s">
        <v>50</v>
      </c>
      <c r="B94" s="11" t="s">
        <v>11</v>
      </c>
      <c r="C94" s="12"/>
      <c r="D94" s="32">
        <v>150</v>
      </c>
    </row>
    <row r="95" spans="1:4" x14ac:dyDescent="0.5">
      <c r="A95" s="10" t="s">
        <v>55</v>
      </c>
      <c r="B95" s="11" t="s">
        <v>11</v>
      </c>
      <c r="C95" s="12"/>
      <c r="D95" s="32">
        <v>200</v>
      </c>
    </row>
    <row r="96" spans="1:4" x14ac:dyDescent="0.5">
      <c r="A96" s="10" t="s">
        <v>56</v>
      </c>
      <c r="B96" s="11" t="s">
        <v>11</v>
      </c>
      <c r="C96" s="12"/>
      <c r="D96" s="32">
        <v>200</v>
      </c>
    </row>
    <row r="97" spans="1:4" x14ac:dyDescent="0.5">
      <c r="A97" s="10" t="s">
        <v>69</v>
      </c>
      <c r="B97" s="11" t="s">
        <v>11</v>
      </c>
      <c r="C97" s="12"/>
      <c r="D97" s="32">
        <v>500</v>
      </c>
    </row>
    <row r="98" spans="1:4" x14ac:dyDescent="0.5">
      <c r="A98" s="10" t="s">
        <v>70</v>
      </c>
      <c r="B98" s="11" t="s">
        <v>11</v>
      </c>
      <c r="C98" s="12"/>
      <c r="D98" s="32">
        <v>350</v>
      </c>
    </row>
    <row r="99" spans="1:4" x14ac:dyDescent="0.5">
      <c r="A99" s="13" t="s">
        <v>140</v>
      </c>
      <c r="B99" s="11" t="s">
        <v>11</v>
      </c>
      <c r="C99" s="12"/>
      <c r="D99" s="32">
        <v>150</v>
      </c>
    </row>
    <row r="100" spans="1:4" x14ac:dyDescent="0.5">
      <c r="A100" s="10" t="s">
        <v>91</v>
      </c>
      <c r="B100" s="11" t="s">
        <v>11</v>
      </c>
      <c r="C100" s="12"/>
      <c r="D100" s="33">
        <v>150</v>
      </c>
    </row>
    <row r="101" spans="1:4" x14ac:dyDescent="0.5">
      <c r="A101" s="10" t="s">
        <v>92</v>
      </c>
      <c r="B101" s="11" t="s">
        <v>11</v>
      </c>
      <c r="C101" s="12"/>
      <c r="D101" s="33">
        <v>220</v>
      </c>
    </row>
    <row r="102" spans="1:4" x14ac:dyDescent="0.5">
      <c r="A102" s="10" t="s">
        <v>159</v>
      </c>
      <c r="B102" s="11" t="s">
        <v>11</v>
      </c>
      <c r="C102" s="12"/>
      <c r="D102" s="32">
        <v>400</v>
      </c>
    </row>
    <row r="103" spans="1:4" x14ac:dyDescent="0.5">
      <c r="A103" s="10" t="s">
        <v>160</v>
      </c>
      <c r="B103" s="11" t="s">
        <v>11</v>
      </c>
      <c r="C103" s="12"/>
      <c r="D103" s="32">
        <v>400</v>
      </c>
    </row>
    <row r="104" spans="1:4" x14ac:dyDescent="0.5">
      <c r="A104" s="10" t="s">
        <v>161</v>
      </c>
      <c r="B104" s="11" t="s">
        <v>11</v>
      </c>
      <c r="C104" s="12"/>
      <c r="D104" s="32">
        <v>600</v>
      </c>
    </row>
    <row r="105" spans="1:4" x14ac:dyDescent="0.5">
      <c r="A105" s="10" t="s">
        <v>162</v>
      </c>
      <c r="B105" s="11" t="s">
        <v>11</v>
      </c>
      <c r="C105" s="12"/>
      <c r="D105" s="32">
        <v>400</v>
      </c>
    </row>
    <row r="106" spans="1:4" x14ac:dyDescent="0.5">
      <c r="A106" s="10" t="s">
        <v>163</v>
      </c>
      <c r="B106" s="11" t="s">
        <v>11</v>
      </c>
      <c r="C106" s="12"/>
      <c r="D106" s="32">
        <v>400</v>
      </c>
    </row>
    <row r="107" spans="1:4" x14ac:dyDescent="0.5">
      <c r="A107" s="10" t="s">
        <v>164</v>
      </c>
      <c r="B107" s="11" t="s">
        <v>11</v>
      </c>
      <c r="C107" s="12"/>
      <c r="D107" s="32">
        <v>400</v>
      </c>
    </row>
    <row r="108" spans="1:4" x14ac:dyDescent="0.5">
      <c r="A108" s="10" t="s">
        <v>165</v>
      </c>
      <c r="B108" s="11" t="s">
        <v>11</v>
      </c>
      <c r="C108" s="12"/>
      <c r="D108" s="32">
        <v>400</v>
      </c>
    </row>
    <row r="109" spans="1:4" x14ac:dyDescent="0.5">
      <c r="A109" s="10" t="s">
        <v>101</v>
      </c>
      <c r="B109" s="11" t="s">
        <v>11</v>
      </c>
      <c r="C109" s="12"/>
      <c r="D109" s="32">
        <v>0</v>
      </c>
    </row>
    <row r="110" spans="1:4" x14ac:dyDescent="0.5">
      <c r="A110" s="10" t="s">
        <v>102</v>
      </c>
      <c r="B110" s="11" t="s">
        <v>11</v>
      </c>
      <c r="C110" s="12"/>
      <c r="D110" s="32">
        <v>0</v>
      </c>
    </row>
    <row r="111" spans="1:4" x14ac:dyDescent="0.5">
      <c r="A111" s="10" t="s">
        <v>17</v>
      </c>
      <c r="B111" s="11" t="s">
        <v>11</v>
      </c>
      <c r="C111" s="12"/>
      <c r="D111" s="32">
        <v>300</v>
      </c>
    </row>
    <row r="112" spans="1:4" x14ac:dyDescent="0.5">
      <c r="A112" s="10" t="s">
        <v>16</v>
      </c>
      <c r="B112" s="11" t="s">
        <v>11</v>
      </c>
      <c r="C112" s="12"/>
      <c r="D112" s="33">
        <v>200</v>
      </c>
    </row>
    <row r="113" spans="1:4" x14ac:dyDescent="0.5">
      <c r="A113" s="10" t="s">
        <v>15</v>
      </c>
      <c r="B113" s="11" t="s">
        <v>11</v>
      </c>
      <c r="C113" s="12"/>
      <c r="D113" s="33">
        <v>250</v>
      </c>
    </row>
    <row r="114" spans="1:4" x14ac:dyDescent="0.5">
      <c r="A114" s="10" t="s">
        <v>21</v>
      </c>
      <c r="B114" s="11" t="s">
        <v>11</v>
      </c>
      <c r="C114" s="12"/>
      <c r="D114" s="32">
        <v>200</v>
      </c>
    </row>
    <row r="115" spans="1:4" x14ac:dyDescent="0.5">
      <c r="A115" s="10" t="s">
        <v>27</v>
      </c>
      <c r="B115" s="11" t="s">
        <v>11</v>
      </c>
      <c r="C115" s="12"/>
      <c r="D115" s="32">
        <v>250</v>
      </c>
    </row>
    <row r="116" spans="1:4" x14ac:dyDescent="0.5">
      <c r="A116" s="10" t="s">
        <v>23</v>
      </c>
      <c r="B116" s="11" t="s">
        <v>11</v>
      </c>
      <c r="C116" s="12"/>
      <c r="D116" s="32">
        <v>0</v>
      </c>
    </row>
    <row r="117" spans="1:4" x14ac:dyDescent="0.5">
      <c r="A117" s="10" t="s">
        <v>22</v>
      </c>
      <c r="B117" s="11" t="s">
        <v>11</v>
      </c>
      <c r="C117" s="12"/>
      <c r="D117" s="32">
        <v>0</v>
      </c>
    </row>
    <row r="118" spans="1:4" x14ac:dyDescent="0.5">
      <c r="A118" s="10" t="s">
        <v>24</v>
      </c>
      <c r="B118" s="11" t="s">
        <v>11</v>
      </c>
      <c r="C118" s="12"/>
      <c r="D118" s="32">
        <v>0</v>
      </c>
    </row>
    <row r="119" spans="1:4" x14ac:dyDescent="0.5">
      <c r="A119" s="13" t="s">
        <v>141</v>
      </c>
      <c r="B119" s="11" t="s">
        <v>11</v>
      </c>
      <c r="C119" s="12"/>
      <c r="D119" s="32">
        <v>150</v>
      </c>
    </row>
    <row r="120" spans="1:4" x14ac:dyDescent="0.5">
      <c r="A120" s="10" t="s">
        <v>28</v>
      </c>
      <c r="B120" s="11" t="s">
        <v>11</v>
      </c>
      <c r="C120" s="12"/>
      <c r="D120" s="32">
        <v>200</v>
      </c>
    </row>
    <row r="121" spans="1:4" x14ac:dyDescent="0.5">
      <c r="A121" s="10" t="s">
        <v>25</v>
      </c>
      <c r="B121" s="11" t="s">
        <v>11</v>
      </c>
      <c r="C121" s="12"/>
      <c r="D121" s="32">
        <v>0</v>
      </c>
    </row>
    <row r="122" spans="1:4" x14ac:dyDescent="0.5">
      <c r="A122" s="10" t="s">
        <v>26</v>
      </c>
      <c r="B122" s="11" t="s">
        <v>11</v>
      </c>
      <c r="C122" s="12"/>
      <c r="D122" s="32">
        <v>300</v>
      </c>
    </row>
    <row r="123" spans="1:4" x14ac:dyDescent="0.5">
      <c r="A123" s="10" t="s">
        <v>20</v>
      </c>
      <c r="B123" s="11" t="s">
        <v>11</v>
      </c>
      <c r="C123" s="12"/>
      <c r="D123" s="32">
        <v>250</v>
      </c>
    </row>
    <row r="124" spans="1:4" x14ac:dyDescent="0.5">
      <c r="A124" s="10" t="s">
        <v>18</v>
      </c>
      <c r="B124" s="11" t="s">
        <v>11</v>
      </c>
      <c r="C124" s="12"/>
      <c r="D124" s="32">
        <v>100</v>
      </c>
    </row>
    <row r="125" spans="1:4" x14ac:dyDescent="0.5">
      <c r="A125" s="10" t="s">
        <v>19</v>
      </c>
      <c r="B125" s="11" t="s">
        <v>11</v>
      </c>
      <c r="C125" s="12"/>
      <c r="D125" s="32">
        <v>0</v>
      </c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B4FD88-2C57-46FF-A3EC-4C14B3B69162}">
  <dimension ref="A1:A10"/>
  <sheetViews>
    <sheetView workbookViewId="0">
      <selection sqref="A1:XFD1048576"/>
    </sheetView>
  </sheetViews>
  <sheetFormatPr defaultRowHeight="19.8" x14ac:dyDescent="0.5"/>
  <cols>
    <col min="1" max="1" width="28.8984375" style="8" customWidth="1"/>
    <col min="2" max="16384" width="8.796875" style="8"/>
  </cols>
  <sheetData>
    <row r="1" spans="1:1" x14ac:dyDescent="0.5">
      <c r="A1" s="8" t="s">
        <v>114</v>
      </c>
    </row>
    <row r="2" spans="1:1" x14ac:dyDescent="0.5">
      <c r="A2" s="9" t="s">
        <v>142</v>
      </c>
    </row>
    <row r="3" spans="1:1" x14ac:dyDescent="0.5">
      <c r="A3" s="9" t="s">
        <v>143</v>
      </c>
    </row>
    <row r="4" spans="1:1" x14ac:dyDescent="0.5">
      <c r="A4" s="9" t="s">
        <v>144</v>
      </c>
    </row>
    <row r="5" spans="1:1" x14ac:dyDescent="0.5">
      <c r="A5" s="9" t="s">
        <v>145</v>
      </c>
    </row>
    <row r="6" spans="1:1" x14ac:dyDescent="0.5">
      <c r="A6" s="9" t="s">
        <v>146</v>
      </c>
    </row>
    <row r="7" spans="1:1" x14ac:dyDescent="0.5">
      <c r="A7" s="9" t="s">
        <v>147</v>
      </c>
    </row>
    <row r="8" spans="1:1" x14ac:dyDescent="0.5">
      <c r="A8" s="9" t="s">
        <v>148</v>
      </c>
    </row>
    <row r="9" spans="1:1" x14ac:dyDescent="0.5">
      <c r="A9" s="9" t="s">
        <v>149</v>
      </c>
    </row>
    <row r="10" spans="1:1" x14ac:dyDescent="0.5">
      <c r="A10" s="9" t="s">
        <v>150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3BA0A-EFEA-425C-B2F6-F43F6E2B1538}">
  <dimension ref="A1:A12"/>
  <sheetViews>
    <sheetView workbookViewId="0">
      <selection activeCell="A13" sqref="A13"/>
    </sheetView>
  </sheetViews>
  <sheetFormatPr defaultColWidth="20.296875" defaultRowHeight="23.4" x14ac:dyDescent="0.6"/>
  <cols>
    <col min="1" max="16384" width="20.296875" style="30"/>
  </cols>
  <sheetData>
    <row r="1" spans="1:1" x14ac:dyDescent="0.6">
      <c r="A1" s="30" t="s">
        <v>152</v>
      </c>
    </row>
    <row r="2" spans="1:1" x14ac:dyDescent="0.6">
      <c r="A2" s="30" t="s">
        <v>153</v>
      </c>
    </row>
    <row r="3" spans="1:1" x14ac:dyDescent="0.6">
      <c r="A3" s="30" t="s">
        <v>107</v>
      </c>
    </row>
    <row r="4" spans="1:1" x14ac:dyDescent="0.6">
      <c r="A4" s="30" t="s">
        <v>154</v>
      </c>
    </row>
    <row r="5" spans="1:1" x14ac:dyDescent="0.6">
      <c r="A5" s="30" t="s">
        <v>155</v>
      </c>
    </row>
    <row r="6" spans="1:1" x14ac:dyDescent="0.6">
      <c r="A6" s="30" t="s">
        <v>156</v>
      </c>
    </row>
    <row r="7" spans="1:1" x14ac:dyDescent="0.6">
      <c r="A7" s="30" t="s">
        <v>108</v>
      </c>
    </row>
    <row r="8" spans="1:1" x14ac:dyDescent="0.6">
      <c r="A8" s="30" t="s">
        <v>109</v>
      </c>
    </row>
    <row r="10" spans="1:1" x14ac:dyDescent="0.6">
      <c r="A10" s="30" t="s">
        <v>157</v>
      </c>
    </row>
    <row r="12" spans="1:1" x14ac:dyDescent="0.6">
      <c r="A12" s="30" t="s">
        <v>158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C5E24-E004-4CD0-9B64-9BF75D0981E8}">
  <dimension ref="A1:J37"/>
  <sheetViews>
    <sheetView tabSelected="1" workbookViewId="0">
      <selection activeCell="E5" sqref="E5"/>
    </sheetView>
  </sheetViews>
  <sheetFormatPr defaultRowHeight="19.8" x14ac:dyDescent="0.5"/>
  <cols>
    <col min="1" max="1" width="12.59765625" style="19" customWidth="1"/>
    <col min="2" max="2" width="12.296875" style="20" customWidth="1"/>
    <col min="3" max="3" width="23" style="20" customWidth="1"/>
    <col min="4" max="4" width="14.3984375" style="22" customWidth="1"/>
    <col min="5" max="5" width="21" style="22" customWidth="1"/>
    <col min="6" max="6" width="8.3984375" style="28" customWidth="1"/>
    <col min="7" max="7" width="11" style="25" customWidth="1"/>
    <col min="8" max="8" width="14.59765625" style="22" customWidth="1"/>
    <col min="9" max="9" width="11.296875" style="22" customWidth="1"/>
    <col min="10" max="10" width="13.3984375" style="37" customWidth="1"/>
    <col min="11" max="16384" width="8.796875" style="22"/>
  </cols>
  <sheetData>
    <row r="1" spans="1:10" s="24" customFormat="1" x14ac:dyDescent="0.5">
      <c r="A1" s="23" t="s">
        <v>0</v>
      </c>
      <c r="B1" s="21" t="s">
        <v>5</v>
      </c>
      <c r="C1" s="21" t="s">
        <v>114</v>
      </c>
      <c r="D1" s="24" t="s">
        <v>2</v>
      </c>
      <c r="E1" s="24" t="s">
        <v>1</v>
      </c>
      <c r="F1" s="27" t="s">
        <v>8</v>
      </c>
      <c r="G1" s="24" t="s">
        <v>3</v>
      </c>
      <c r="H1" s="24" t="s">
        <v>4</v>
      </c>
      <c r="I1" s="24" t="s">
        <v>6</v>
      </c>
      <c r="J1" s="35" t="s">
        <v>110</v>
      </c>
    </row>
    <row r="2" spans="1:10" x14ac:dyDescent="0.5">
      <c r="A2" s="15">
        <v>44122</v>
      </c>
      <c r="B2" s="9"/>
      <c r="C2" s="9" t="s">
        <v>142</v>
      </c>
      <c r="D2" s="16"/>
      <c r="E2" s="9" t="s">
        <v>92</v>
      </c>
      <c r="F2" s="17" t="str">
        <f>INDEX(product!B:B,MATCH(Table1[[#This Row],[รายการสินค้า]],product!A:A,0))</f>
        <v>กก</v>
      </c>
      <c r="G2" s="26">
        <v>4.2</v>
      </c>
      <c r="H2" s="16"/>
      <c r="I2" s="16">
        <f>INDEX(product!D:D,MATCH(Table1[[#This Row],[รายการสินค้า]],product!A:A,0))</f>
        <v>220</v>
      </c>
      <c r="J2" s="36">
        <f t="shared" ref="J2:J37" si="0">G2*I2</f>
        <v>924</v>
      </c>
    </row>
    <row r="3" spans="1:10" x14ac:dyDescent="0.5">
      <c r="A3" s="15">
        <v>44122</v>
      </c>
      <c r="B3" s="9"/>
      <c r="C3" s="9" t="s">
        <v>143</v>
      </c>
      <c r="D3" s="16"/>
      <c r="E3" s="18" t="s">
        <v>132</v>
      </c>
      <c r="F3" s="17" t="str">
        <f>INDEX(product!B:B,MATCH(Table1[[#This Row],[รายการสินค้า]],product!A:A,0))</f>
        <v>กก</v>
      </c>
      <c r="G3" s="26">
        <v>0.9</v>
      </c>
      <c r="H3" s="16"/>
      <c r="I3" s="16">
        <f>INDEX(product!D:D,MATCH(Table1[[#This Row],[รายการสินค้า]],product!A:A,0))</f>
        <v>70</v>
      </c>
      <c r="J3" s="36">
        <f t="shared" si="0"/>
        <v>63</v>
      </c>
    </row>
    <row r="4" spans="1:10" x14ac:dyDescent="0.5">
      <c r="A4" s="15">
        <v>44122</v>
      </c>
      <c r="B4" s="9"/>
      <c r="C4" s="9" t="s">
        <v>143</v>
      </c>
      <c r="D4" s="16"/>
      <c r="E4" s="9" t="s">
        <v>135</v>
      </c>
      <c r="F4" s="17" t="str">
        <f>INDEX(product!B:B,MATCH(Table1[[#This Row],[รายการสินค้า]],product!A:A,0))</f>
        <v>กก</v>
      </c>
      <c r="G4" s="26">
        <v>0.4</v>
      </c>
      <c r="H4" s="16"/>
      <c r="I4" s="16">
        <f>INDEX(product!D:D,MATCH(Table1[[#This Row],[รายการสินค้า]],product!A:A,0))</f>
        <v>50</v>
      </c>
      <c r="J4" s="36">
        <f t="shared" si="0"/>
        <v>20</v>
      </c>
    </row>
    <row r="5" spans="1:10" x14ac:dyDescent="0.5">
      <c r="A5" s="15">
        <v>44122</v>
      </c>
      <c r="B5" s="9"/>
      <c r="C5" s="9" t="s">
        <v>143</v>
      </c>
      <c r="D5" s="16"/>
      <c r="E5" s="9" t="s">
        <v>140</v>
      </c>
      <c r="F5" s="17" t="str">
        <f>INDEX(product!B:B,MATCH(Table1[[#This Row],[รายการสินค้า]],product!A:A,0))</f>
        <v>กก</v>
      </c>
      <c r="G5" s="26">
        <v>0.3</v>
      </c>
      <c r="H5" s="16"/>
      <c r="I5" s="16">
        <f>INDEX(product!D:D,MATCH(Table1[[#This Row],[รายการสินค้า]],product!A:A,0))</f>
        <v>150</v>
      </c>
      <c r="J5" s="36">
        <f t="shared" si="0"/>
        <v>45</v>
      </c>
    </row>
    <row r="6" spans="1:10" x14ac:dyDescent="0.5">
      <c r="A6" s="15">
        <v>44122</v>
      </c>
      <c r="B6" s="9"/>
      <c r="C6" s="9" t="s">
        <v>144</v>
      </c>
      <c r="D6" s="16"/>
      <c r="E6" s="9" t="s">
        <v>27</v>
      </c>
      <c r="F6" s="17" t="str">
        <f>INDEX(product!B:B,MATCH(Table1[[#This Row],[รายการสินค้า]],product!A:A,0))</f>
        <v>กก</v>
      </c>
      <c r="G6" s="26">
        <v>1</v>
      </c>
      <c r="H6" s="16"/>
      <c r="I6" s="16">
        <f>INDEX(product!D:D,MATCH(Table1[[#This Row],[รายการสินค้า]],product!A:A,0))</f>
        <v>250</v>
      </c>
      <c r="J6" s="36">
        <f t="shared" si="0"/>
        <v>250</v>
      </c>
    </row>
    <row r="7" spans="1:10" x14ac:dyDescent="0.5">
      <c r="A7" s="15">
        <v>44122</v>
      </c>
      <c r="B7" s="9"/>
      <c r="C7" s="9" t="s">
        <v>145</v>
      </c>
      <c r="D7" s="16"/>
      <c r="E7" s="9" t="s">
        <v>15</v>
      </c>
      <c r="F7" s="17" t="str">
        <f>INDEX(product!B:B,MATCH(Table1[[#This Row],[รายการสินค้า]],product!A:A,0))</f>
        <v>กก</v>
      </c>
      <c r="G7" s="26">
        <v>6.5</v>
      </c>
      <c r="H7" s="16"/>
      <c r="I7" s="16">
        <f>INDEX(product!D:D,MATCH(Table1[[#This Row],[รายการสินค้า]],product!A:A,0))</f>
        <v>250</v>
      </c>
      <c r="J7" s="36">
        <f t="shared" si="0"/>
        <v>1625</v>
      </c>
    </row>
    <row r="8" spans="1:10" x14ac:dyDescent="0.5">
      <c r="A8" s="15">
        <v>44122</v>
      </c>
      <c r="B8" s="9"/>
      <c r="C8" s="9" t="s">
        <v>145</v>
      </c>
      <c r="D8" s="16"/>
      <c r="E8" s="9" t="s">
        <v>16</v>
      </c>
      <c r="F8" s="17" t="str">
        <f>INDEX(product!B:B,MATCH(Table1[[#This Row],[รายการสินค้า]],product!A:A,0))</f>
        <v>กก</v>
      </c>
      <c r="G8" s="26">
        <v>4.3</v>
      </c>
      <c r="H8" s="16"/>
      <c r="I8" s="16">
        <f>INDEX(product!D:D,MATCH(Table1[[#This Row],[รายการสินค้า]],product!A:A,0))</f>
        <v>200</v>
      </c>
      <c r="J8" s="36">
        <f t="shared" si="0"/>
        <v>860</v>
      </c>
    </row>
    <row r="9" spans="1:10" x14ac:dyDescent="0.5">
      <c r="A9" s="15">
        <v>44123</v>
      </c>
      <c r="B9" s="9"/>
      <c r="C9" s="9" t="s">
        <v>142</v>
      </c>
      <c r="D9" s="16"/>
      <c r="E9" s="9" t="s">
        <v>92</v>
      </c>
      <c r="F9" s="17" t="str">
        <f>INDEX(product!B:B,MATCH(Table1[[#This Row],[รายการสินค้า]],product!A:A,0))</f>
        <v>กก</v>
      </c>
      <c r="G9" s="26">
        <v>4.8</v>
      </c>
      <c r="H9" s="16"/>
      <c r="I9" s="16">
        <f>INDEX(product!D:D,MATCH(Table1[[#This Row],[รายการสินค้า]],product!A:A,0))</f>
        <v>220</v>
      </c>
      <c r="J9" s="36">
        <f t="shared" si="0"/>
        <v>1056</v>
      </c>
    </row>
    <row r="10" spans="1:10" x14ac:dyDescent="0.5">
      <c r="A10" s="15">
        <v>44123</v>
      </c>
      <c r="B10" s="9"/>
      <c r="C10" s="9" t="s">
        <v>142</v>
      </c>
      <c r="D10" s="16"/>
      <c r="E10" s="9" t="s">
        <v>89</v>
      </c>
      <c r="F10" s="17" t="str">
        <f>INDEX(product!B:B,MATCH(Table1[[#This Row],[รายการสินค้า]],product!A:A,0))</f>
        <v>กก</v>
      </c>
      <c r="G10" s="26">
        <v>3.2</v>
      </c>
      <c r="H10" s="16"/>
      <c r="I10" s="16">
        <f>INDEX(product!D:D,MATCH(Table1[[#This Row],[รายการสินค้า]],product!A:A,0))</f>
        <v>100</v>
      </c>
      <c r="J10" s="36">
        <f t="shared" si="0"/>
        <v>320</v>
      </c>
    </row>
    <row r="11" spans="1:10" x14ac:dyDescent="0.5">
      <c r="A11" s="15">
        <v>44123</v>
      </c>
      <c r="B11" s="9"/>
      <c r="C11" s="9" t="s">
        <v>142</v>
      </c>
      <c r="D11" s="16"/>
      <c r="E11" s="9" t="s">
        <v>139</v>
      </c>
      <c r="F11" s="17" t="str">
        <f>INDEX(product!B:B,MATCH(Table1[[#This Row],[รายการสินค้า]],product!A:A,0))</f>
        <v>กก</v>
      </c>
      <c r="G11" s="26">
        <v>2</v>
      </c>
      <c r="H11" s="16"/>
      <c r="I11" s="16">
        <f>INDEX(product!D:D,MATCH(Table1[[#This Row],[รายการสินค้า]],product!A:A,0))</f>
        <v>80</v>
      </c>
      <c r="J11" s="36">
        <f t="shared" si="0"/>
        <v>160</v>
      </c>
    </row>
    <row r="12" spans="1:10" x14ac:dyDescent="0.5">
      <c r="A12" s="15">
        <v>44123</v>
      </c>
      <c r="B12" s="9"/>
      <c r="C12" s="9" t="s">
        <v>144</v>
      </c>
      <c r="D12" s="16"/>
      <c r="E12" s="9" t="s">
        <v>27</v>
      </c>
      <c r="F12" s="17" t="str">
        <f>INDEX(product!B:B,MATCH(Table1[[#This Row],[รายการสินค้า]],product!A:A,0))</f>
        <v>กก</v>
      </c>
      <c r="G12" s="26">
        <v>0.3</v>
      </c>
      <c r="H12" s="16"/>
      <c r="I12" s="16">
        <f>INDEX(product!D:D,MATCH(Table1[[#This Row],[รายการสินค้า]],product!A:A,0))</f>
        <v>250</v>
      </c>
      <c r="J12" s="36">
        <f t="shared" si="0"/>
        <v>75</v>
      </c>
    </row>
    <row r="13" spans="1:10" x14ac:dyDescent="0.5">
      <c r="A13" s="15">
        <v>44123</v>
      </c>
      <c r="B13" s="9"/>
      <c r="C13" s="9" t="s">
        <v>144</v>
      </c>
      <c r="D13" s="16"/>
      <c r="E13" s="9" t="s">
        <v>141</v>
      </c>
      <c r="F13" s="17" t="str">
        <f>INDEX(product!B:B,MATCH(Table1[[#This Row],[รายการสินค้า]],product!A:A,0))</f>
        <v>กก</v>
      </c>
      <c r="G13" s="26">
        <v>0.6</v>
      </c>
      <c r="H13" s="16"/>
      <c r="I13" s="16">
        <f>INDEX(product!D:D,MATCH(Table1[[#This Row],[รายการสินค้า]],product!A:A,0))</f>
        <v>150</v>
      </c>
      <c r="J13" s="36">
        <f t="shared" si="0"/>
        <v>90</v>
      </c>
    </row>
    <row r="14" spans="1:10" x14ac:dyDescent="0.5">
      <c r="A14" s="15">
        <v>44124</v>
      </c>
      <c r="B14" s="9"/>
      <c r="C14" s="9" t="s">
        <v>146</v>
      </c>
      <c r="D14" s="16"/>
      <c r="E14" s="9" t="s">
        <v>89</v>
      </c>
      <c r="F14" s="17" t="str">
        <f>INDEX(product!B:B,MATCH(Table1[[#This Row],[รายการสินค้า]],product!A:A,0))</f>
        <v>กก</v>
      </c>
      <c r="G14" s="26">
        <v>2.5</v>
      </c>
      <c r="H14" s="16"/>
      <c r="I14" s="16">
        <f>INDEX(product!D:D,MATCH(Table1[[#This Row],[รายการสินค้า]],product!A:A,0))</f>
        <v>100</v>
      </c>
      <c r="J14" s="36">
        <f t="shared" si="0"/>
        <v>250</v>
      </c>
    </row>
    <row r="15" spans="1:10" x14ac:dyDescent="0.5">
      <c r="A15" s="15">
        <v>44124</v>
      </c>
      <c r="B15" s="9"/>
      <c r="C15" s="9" t="s">
        <v>146</v>
      </c>
      <c r="D15" s="16"/>
      <c r="E15" s="9" t="s">
        <v>94</v>
      </c>
      <c r="F15" s="17" t="str">
        <f>INDEX(product!B:B,MATCH(Table1[[#This Row],[รายการสินค้า]],product!A:A,0))</f>
        <v>กก</v>
      </c>
      <c r="G15" s="26">
        <v>3.5</v>
      </c>
      <c r="H15" s="16"/>
      <c r="I15" s="16">
        <f>INDEX(product!D:D,MATCH(Table1[[#This Row],[รายการสินค้า]],product!A:A,0))</f>
        <v>60</v>
      </c>
      <c r="J15" s="36">
        <f t="shared" si="0"/>
        <v>210</v>
      </c>
    </row>
    <row r="16" spans="1:10" x14ac:dyDescent="0.5">
      <c r="A16" s="15">
        <v>44124</v>
      </c>
      <c r="B16" s="9"/>
      <c r="C16" s="9" t="s">
        <v>146</v>
      </c>
      <c r="D16" s="16"/>
      <c r="E16" s="18" t="s">
        <v>133</v>
      </c>
      <c r="F16" s="17" t="str">
        <f>INDEX(product!B:B,MATCH(Table1[[#This Row],[รายการสินค้า]],product!A:A,0))</f>
        <v>กก</v>
      </c>
      <c r="G16" s="26">
        <v>1.7</v>
      </c>
      <c r="H16" s="16"/>
      <c r="I16" s="16">
        <f>INDEX(product!D:D,MATCH(Table1[[#This Row],[รายการสินค้า]],product!A:A,0))</f>
        <v>180</v>
      </c>
      <c r="J16" s="36">
        <f t="shared" si="0"/>
        <v>306</v>
      </c>
    </row>
    <row r="17" spans="1:10" x14ac:dyDescent="0.5">
      <c r="A17" s="15">
        <v>44124</v>
      </c>
      <c r="B17" s="9"/>
      <c r="C17" s="9" t="s">
        <v>147</v>
      </c>
      <c r="D17" s="16"/>
      <c r="E17" s="9" t="s">
        <v>92</v>
      </c>
      <c r="F17" s="17" t="str">
        <f>INDEX(product!B:B,MATCH(Table1[[#This Row],[รายการสินค้า]],product!A:A,0))</f>
        <v>กก</v>
      </c>
      <c r="G17" s="26">
        <v>9.4</v>
      </c>
      <c r="H17" s="16"/>
      <c r="I17" s="16">
        <f>INDEX(product!D:D,MATCH(Table1[[#This Row],[รายการสินค้า]],product!A:A,0))</f>
        <v>220</v>
      </c>
      <c r="J17" s="36">
        <f t="shared" si="0"/>
        <v>2068</v>
      </c>
    </row>
    <row r="18" spans="1:10" x14ac:dyDescent="0.5">
      <c r="A18" s="15">
        <v>44124</v>
      </c>
      <c r="B18" s="9"/>
      <c r="C18" s="9" t="s">
        <v>147</v>
      </c>
      <c r="D18" s="16"/>
      <c r="E18" s="9" t="s">
        <v>92</v>
      </c>
      <c r="F18" s="17" t="str">
        <f>INDEX(product!B:B,MATCH(Table1[[#This Row],[รายการสินค้า]],product!A:A,0))</f>
        <v>กก</v>
      </c>
      <c r="G18" s="26">
        <v>8.1999999999999993</v>
      </c>
      <c r="H18" s="16"/>
      <c r="I18" s="16">
        <f>INDEX(product!D:D,MATCH(Table1[[#This Row],[รายการสินค้า]],product!A:A,0))</f>
        <v>220</v>
      </c>
      <c r="J18" s="36">
        <f t="shared" si="0"/>
        <v>1803.9999999999998</v>
      </c>
    </row>
    <row r="19" spans="1:10" x14ac:dyDescent="0.5">
      <c r="A19" s="15">
        <v>44124</v>
      </c>
      <c r="B19" s="9"/>
      <c r="C19" s="9" t="s">
        <v>147</v>
      </c>
      <c r="D19" s="16"/>
      <c r="E19" s="9" t="s">
        <v>89</v>
      </c>
      <c r="F19" s="17" t="str">
        <f>INDEX(product!B:B,MATCH(Table1[[#This Row],[รายการสินค้า]],product!A:A,0))</f>
        <v>กก</v>
      </c>
      <c r="G19" s="26">
        <v>3</v>
      </c>
      <c r="H19" s="16"/>
      <c r="I19" s="16">
        <f>INDEX(product!D:D,MATCH(Table1[[#This Row],[รายการสินค้า]],product!A:A,0))</f>
        <v>100</v>
      </c>
      <c r="J19" s="36">
        <f t="shared" si="0"/>
        <v>300</v>
      </c>
    </row>
    <row r="20" spans="1:10" x14ac:dyDescent="0.5">
      <c r="A20" s="15">
        <v>44124</v>
      </c>
      <c r="B20" s="9"/>
      <c r="C20" s="9" t="s">
        <v>147</v>
      </c>
      <c r="D20" s="16"/>
      <c r="E20" s="9" t="s">
        <v>117</v>
      </c>
      <c r="F20" s="17" t="str">
        <f>INDEX(product!B:B,MATCH(Table1[[#This Row],[รายการสินค้า]],product!A:A,0))</f>
        <v>กก</v>
      </c>
      <c r="G20" s="26">
        <v>1</v>
      </c>
      <c r="H20" s="16"/>
      <c r="I20" s="16">
        <f>INDEX(product!D:D,MATCH(Table1[[#This Row],[รายการสินค้า]],product!A:A,0))</f>
        <v>60</v>
      </c>
      <c r="J20" s="36">
        <f t="shared" si="0"/>
        <v>60</v>
      </c>
    </row>
    <row r="21" spans="1:10" x14ac:dyDescent="0.5">
      <c r="A21" s="15">
        <v>44124</v>
      </c>
      <c r="B21" s="9"/>
      <c r="C21" s="9" t="s">
        <v>148</v>
      </c>
      <c r="D21" s="16"/>
      <c r="E21" s="9" t="s">
        <v>85</v>
      </c>
      <c r="F21" s="17" t="str">
        <f>INDEX(product!B:B,MATCH(Table1[[#This Row],[รายการสินค้า]],product!A:A,0))</f>
        <v>กก</v>
      </c>
      <c r="G21" s="26">
        <v>6</v>
      </c>
      <c r="H21" s="16"/>
      <c r="I21" s="16">
        <f>INDEX(product!D:D,MATCH(Table1[[#This Row],[รายการสินค้า]],product!A:A,0))</f>
        <v>25</v>
      </c>
      <c r="J21" s="36">
        <f t="shared" si="0"/>
        <v>150</v>
      </c>
    </row>
    <row r="22" spans="1:10" x14ac:dyDescent="0.5">
      <c r="A22" s="15">
        <v>44124</v>
      </c>
      <c r="B22" s="9"/>
      <c r="C22" s="9" t="s">
        <v>148</v>
      </c>
      <c r="D22" s="16"/>
      <c r="E22" s="18" t="s">
        <v>131</v>
      </c>
      <c r="F22" s="17" t="str">
        <f>INDEX(product!B:B,MATCH(Table1[[#This Row],[รายการสินค้า]],product!A:A,0))</f>
        <v>กก</v>
      </c>
      <c r="G22" s="26">
        <v>1.2</v>
      </c>
      <c r="H22" s="16"/>
      <c r="I22" s="16">
        <f>INDEX(product!D:D,MATCH(Table1[[#This Row],[รายการสินค้า]],product!A:A,0))</f>
        <v>150</v>
      </c>
      <c r="J22" s="36">
        <f t="shared" si="0"/>
        <v>180</v>
      </c>
    </row>
    <row r="23" spans="1:10" x14ac:dyDescent="0.5">
      <c r="A23" s="15">
        <v>44124</v>
      </c>
      <c r="B23" s="9"/>
      <c r="C23" s="9" t="s">
        <v>148</v>
      </c>
      <c r="D23" s="16"/>
      <c r="E23" s="9" t="s">
        <v>37</v>
      </c>
      <c r="F23" s="17" t="str">
        <f>INDEX(product!B:B,MATCH(Table1[[#This Row],[รายการสินค้า]],product!A:A,0))</f>
        <v>กก</v>
      </c>
      <c r="G23" s="26">
        <v>0.5</v>
      </c>
      <c r="H23" s="16"/>
      <c r="I23" s="16">
        <f>INDEX(product!D:D,MATCH(Table1[[#This Row],[รายการสินค้า]],product!A:A,0))</f>
        <v>150</v>
      </c>
      <c r="J23" s="36">
        <f t="shared" si="0"/>
        <v>75</v>
      </c>
    </row>
    <row r="24" spans="1:10" x14ac:dyDescent="0.5">
      <c r="A24" s="15">
        <v>44124</v>
      </c>
      <c r="B24" s="9"/>
      <c r="C24" s="9" t="s">
        <v>148</v>
      </c>
      <c r="D24" s="16"/>
      <c r="E24" s="9" t="s">
        <v>87</v>
      </c>
      <c r="F24" s="17" t="str">
        <f>INDEX(product!B:B,MATCH(Table1[[#This Row],[รายการสินค้า]],product!A:A,0))</f>
        <v>กก</v>
      </c>
      <c r="G24" s="26">
        <v>0.7</v>
      </c>
      <c r="H24" s="16"/>
      <c r="I24" s="16">
        <f>INDEX(product!D:D,MATCH(Table1[[#This Row],[รายการสินค้า]],product!A:A,0))</f>
        <v>100</v>
      </c>
      <c r="J24" s="36">
        <f t="shared" si="0"/>
        <v>70</v>
      </c>
    </row>
    <row r="25" spans="1:10" x14ac:dyDescent="0.5">
      <c r="A25" s="15">
        <v>44124</v>
      </c>
      <c r="B25" s="9"/>
      <c r="C25" s="9" t="s">
        <v>148</v>
      </c>
      <c r="D25" s="16"/>
      <c r="E25" s="9" t="s">
        <v>57</v>
      </c>
      <c r="F25" s="17" t="str">
        <f>INDEX(product!B:B,MATCH(Table1[[#This Row],[รายการสินค้า]],product!A:A,0))</f>
        <v>กก</v>
      </c>
      <c r="G25" s="26">
        <v>0.2</v>
      </c>
      <c r="H25" s="16"/>
      <c r="I25" s="16">
        <f>INDEX(product!D:D,MATCH(Table1[[#This Row],[รายการสินค้า]],product!A:A,0))</f>
        <v>60</v>
      </c>
      <c r="J25" s="36">
        <f t="shared" si="0"/>
        <v>12</v>
      </c>
    </row>
    <row r="26" spans="1:10" x14ac:dyDescent="0.5">
      <c r="A26" s="15">
        <v>44124</v>
      </c>
      <c r="B26" s="9"/>
      <c r="C26" s="9" t="s">
        <v>148</v>
      </c>
      <c r="D26" s="16"/>
      <c r="E26" s="18" t="s">
        <v>130</v>
      </c>
      <c r="F26" s="17" t="str">
        <f>INDEX(product!B:B,MATCH(Table1[[#This Row],[รายการสินค้า]],product!A:A,0))</f>
        <v>กก</v>
      </c>
      <c r="G26" s="26">
        <v>0.5</v>
      </c>
      <c r="H26" s="16"/>
      <c r="I26" s="16">
        <f>INDEX(product!D:D,MATCH(Table1[[#This Row],[รายการสินค้า]],product!A:A,0))</f>
        <v>40</v>
      </c>
      <c r="J26" s="36">
        <f t="shared" si="0"/>
        <v>20</v>
      </c>
    </row>
    <row r="27" spans="1:10" x14ac:dyDescent="0.5">
      <c r="A27" s="15">
        <v>44124</v>
      </c>
      <c r="B27" s="9"/>
      <c r="C27" s="9" t="s">
        <v>149</v>
      </c>
      <c r="D27" s="16"/>
      <c r="E27" s="9" t="s">
        <v>15</v>
      </c>
      <c r="F27" s="17" t="str">
        <f>INDEX(product!B:B,MATCH(Table1[[#This Row],[รายการสินค้า]],product!A:A,0))</f>
        <v>กก</v>
      </c>
      <c r="G27" s="26">
        <v>6.5</v>
      </c>
      <c r="H27" s="16"/>
      <c r="I27" s="16">
        <f>INDEX(product!D:D,MATCH(Table1[[#This Row],[รายการสินค้า]],product!A:A,0))</f>
        <v>250</v>
      </c>
      <c r="J27" s="36">
        <f t="shared" si="0"/>
        <v>1625</v>
      </c>
    </row>
    <row r="28" spans="1:10" x14ac:dyDescent="0.5">
      <c r="A28" s="15">
        <v>44124</v>
      </c>
      <c r="B28" s="9"/>
      <c r="C28" s="9" t="s">
        <v>149</v>
      </c>
      <c r="D28" s="16"/>
      <c r="E28" s="9" t="s">
        <v>16</v>
      </c>
      <c r="F28" s="17" t="str">
        <f>INDEX(product!B:B,MATCH(Table1[[#This Row],[รายการสินค้า]],product!A:A,0))</f>
        <v>กก</v>
      </c>
      <c r="G28" s="26">
        <v>2</v>
      </c>
      <c r="H28" s="16"/>
      <c r="I28" s="16">
        <f>INDEX(product!D:D,MATCH(Table1[[#This Row],[รายการสินค้า]],product!A:A,0))</f>
        <v>200</v>
      </c>
      <c r="J28" s="36">
        <f t="shared" si="0"/>
        <v>400</v>
      </c>
    </row>
    <row r="29" spans="1:10" x14ac:dyDescent="0.5">
      <c r="A29" s="15">
        <v>44124</v>
      </c>
      <c r="B29" s="9"/>
      <c r="C29" s="9" t="s">
        <v>144</v>
      </c>
      <c r="D29" s="16"/>
      <c r="E29" s="18" t="s">
        <v>126</v>
      </c>
      <c r="F29" s="17" t="str">
        <f>INDEX(product!B:B,MATCH(Table1[[#This Row],[รายการสินค้า]],product!A:A,0))</f>
        <v>กก</v>
      </c>
      <c r="G29" s="26">
        <v>0.5</v>
      </c>
      <c r="H29" s="16"/>
      <c r="I29" s="16">
        <f>INDEX(product!D:D,MATCH(Table1[[#This Row],[รายการสินค้า]],product!A:A,0))</f>
        <v>150</v>
      </c>
      <c r="J29" s="36">
        <f t="shared" si="0"/>
        <v>75</v>
      </c>
    </row>
    <row r="30" spans="1:10" x14ac:dyDescent="0.5">
      <c r="A30" s="15">
        <v>44124</v>
      </c>
      <c r="B30" s="9"/>
      <c r="C30" s="9" t="s">
        <v>150</v>
      </c>
      <c r="D30" s="16"/>
      <c r="E30" s="18" t="s">
        <v>123</v>
      </c>
      <c r="F30" s="17" t="str">
        <f>INDEX(product!B:B,MATCH(Table1[[#This Row],[รายการสินค้า]],product!A:A,0))</f>
        <v>กก</v>
      </c>
      <c r="G30" s="26">
        <v>4</v>
      </c>
      <c r="H30" s="16"/>
      <c r="I30" s="16">
        <f>INDEX(product!D:D,MATCH(Table1[[#This Row],[รายการสินค้า]],product!A:A,0))</f>
        <v>150</v>
      </c>
      <c r="J30" s="36">
        <f t="shared" si="0"/>
        <v>600</v>
      </c>
    </row>
    <row r="31" spans="1:10" x14ac:dyDescent="0.5">
      <c r="A31" s="15">
        <v>44124</v>
      </c>
      <c r="B31" s="9"/>
      <c r="C31" s="9" t="s">
        <v>150</v>
      </c>
      <c r="D31" s="16"/>
      <c r="E31" s="18" t="s">
        <v>126</v>
      </c>
      <c r="F31" s="17" t="str">
        <f>INDEX(product!B:B,MATCH(Table1[[#This Row],[รายการสินค้า]],product!A:A,0))</f>
        <v>กก</v>
      </c>
      <c r="G31" s="26">
        <v>0.7</v>
      </c>
      <c r="H31" s="16"/>
      <c r="I31" s="16">
        <f>INDEX(product!D:D,MATCH(Table1[[#This Row],[รายการสินค้า]],product!A:A,0))</f>
        <v>150</v>
      </c>
      <c r="J31" s="36">
        <f t="shared" si="0"/>
        <v>105</v>
      </c>
    </row>
    <row r="32" spans="1:10" x14ac:dyDescent="0.5">
      <c r="A32" s="15">
        <v>44124</v>
      </c>
      <c r="B32" s="9"/>
      <c r="C32" s="9" t="s">
        <v>150</v>
      </c>
      <c r="D32" s="16"/>
      <c r="E32" s="18" t="s">
        <v>121</v>
      </c>
      <c r="F32" s="17" t="str">
        <f>INDEX(product!B:B,MATCH(Table1[[#This Row],[รายการสินค้า]],product!A:A,0))</f>
        <v>กก</v>
      </c>
      <c r="G32" s="26">
        <v>2</v>
      </c>
      <c r="H32" s="16"/>
      <c r="I32" s="16">
        <f>INDEX(product!D:D,MATCH(Table1[[#This Row],[รายการสินค้า]],product!A:A,0))</f>
        <v>100</v>
      </c>
      <c r="J32" s="36">
        <f t="shared" si="0"/>
        <v>200</v>
      </c>
    </row>
    <row r="33" spans="1:10" x14ac:dyDescent="0.5">
      <c r="A33" s="15">
        <v>44124</v>
      </c>
      <c r="B33" s="9"/>
      <c r="C33" s="9" t="s">
        <v>150</v>
      </c>
      <c r="D33" s="16"/>
      <c r="E33" s="18" t="s">
        <v>118</v>
      </c>
      <c r="F33" s="17" t="str">
        <f>INDEX(product!B:B,MATCH(Table1[[#This Row],[รายการสินค้า]],product!A:A,0))</f>
        <v>กก</v>
      </c>
      <c r="G33" s="26">
        <v>1.5</v>
      </c>
      <c r="H33" s="16"/>
      <c r="I33" s="16">
        <f>INDEX(product!D:D,MATCH(Table1[[#This Row],[รายการสินค้า]],product!A:A,0))</f>
        <v>80</v>
      </c>
      <c r="J33" s="36">
        <f t="shared" si="0"/>
        <v>120</v>
      </c>
    </row>
    <row r="34" spans="1:10" x14ac:dyDescent="0.5">
      <c r="A34" s="15">
        <v>44124</v>
      </c>
      <c r="B34" s="9"/>
      <c r="C34" s="9" t="s">
        <v>150</v>
      </c>
      <c r="D34" s="16"/>
      <c r="E34" s="18" t="s">
        <v>128</v>
      </c>
      <c r="F34" s="17" t="str">
        <f>INDEX(product!B:B,MATCH(Table1[[#This Row],[รายการสินค้า]],product!A:A,0))</f>
        <v>กก</v>
      </c>
      <c r="G34" s="26">
        <v>1.9</v>
      </c>
      <c r="H34" s="16"/>
      <c r="I34" s="16">
        <f>INDEX(product!D:D,MATCH(Table1[[#This Row],[รายการสินค้า]],product!A:A,0))</f>
        <v>220</v>
      </c>
      <c r="J34" s="36">
        <f t="shared" si="0"/>
        <v>418</v>
      </c>
    </row>
    <row r="35" spans="1:10" x14ac:dyDescent="0.5">
      <c r="A35" s="15">
        <v>44124</v>
      </c>
      <c r="B35" s="9"/>
      <c r="C35" s="9" t="s">
        <v>150</v>
      </c>
      <c r="D35" s="16"/>
      <c r="E35" s="18" t="s">
        <v>116</v>
      </c>
      <c r="F35" s="17" t="str">
        <f>INDEX(product!B:B,MATCH(Table1[[#This Row],[รายการสินค้า]],product!A:A,0))</f>
        <v>กก</v>
      </c>
      <c r="G35" s="26">
        <v>0.5</v>
      </c>
      <c r="H35" s="16"/>
      <c r="I35" s="16">
        <f>INDEX(product!D:D,MATCH(Table1[[#This Row],[รายการสินค้า]],product!A:A,0))</f>
        <v>50</v>
      </c>
      <c r="J35" s="36">
        <f t="shared" si="0"/>
        <v>25</v>
      </c>
    </row>
    <row r="36" spans="1:10" x14ac:dyDescent="0.5">
      <c r="A36" s="15">
        <v>44124</v>
      </c>
      <c r="B36" s="9"/>
      <c r="C36" s="9" t="s">
        <v>150</v>
      </c>
      <c r="D36" s="16"/>
      <c r="E36" s="18" t="s">
        <v>129</v>
      </c>
      <c r="F36" s="17" t="str">
        <f>INDEX(product!B:B,MATCH(Table1[[#This Row],[รายการสินค้า]],product!A:A,0))</f>
        <v>กก</v>
      </c>
      <c r="G36" s="26">
        <v>1.2</v>
      </c>
      <c r="H36" s="16"/>
      <c r="I36" s="16">
        <f>INDEX(product!D:D,MATCH(Table1[[#This Row],[รายการสินค้า]],product!A:A,0))</f>
        <v>60</v>
      </c>
      <c r="J36" s="36">
        <f t="shared" si="0"/>
        <v>72</v>
      </c>
    </row>
    <row r="37" spans="1:10" x14ac:dyDescent="0.5">
      <c r="A37" s="15">
        <v>44124</v>
      </c>
      <c r="B37" s="9"/>
      <c r="C37" s="9" t="s">
        <v>150</v>
      </c>
      <c r="D37" s="16"/>
      <c r="E37" s="18" t="s">
        <v>134</v>
      </c>
      <c r="F37" s="17" t="str">
        <f>INDEX(product!B:B,MATCH(Table1[[#This Row],[รายการสินค้า]],product!A:A,0))</f>
        <v>กก</v>
      </c>
      <c r="G37" s="26">
        <v>3</v>
      </c>
      <c r="H37" s="16"/>
      <c r="I37" s="16">
        <f>INDEX(product!D:D,MATCH(Table1[[#This Row],[รายการสินค้า]],product!A:A,0))</f>
        <v>50</v>
      </c>
      <c r="J37" s="36">
        <f t="shared" si="0"/>
        <v>150</v>
      </c>
    </row>
  </sheetData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CB9F6-9ED1-4B0D-889A-450497DE8593}">
  <dimension ref="A1:J37"/>
  <sheetViews>
    <sheetView workbookViewId="0">
      <selection activeCell="G2" sqref="G2"/>
    </sheetView>
  </sheetViews>
  <sheetFormatPr defaultRowHeight="19.8" x14ac:dyDescent="0.5"/>
  <cols>
    <col min="1" max="1" width="12.59765625" style="19" customWidth="1"/>
    <col min="2" max="2" width="12.296875" style="20" customWidth="1"/>
    <col min="3" max="3" width="23" style="20" customWidth="1"/>
    <col min="4" max="4" width="14.3984375" style="22" customWidth="1"/>
    <col min="5" max="5" width="21" style="22" customWidth="1"/>
    <col min="6" max="6" width="8.3984375" style="28" customWidth="1"/>
    <col min="7" max="7" width="11" style="25" customWidth="1"/>
    <col min="8" max="8" width="14.59765625" style="22" customWidth="1"/>
    <col min="9" max="9" width="11.296875" style="22" customWidth="1"/>
    <col min="10" max="10" width="13.3984375" style="22" customWidth="1"/>
    <col min="11" max="16384" width="8.796875" style="22"/>
  </cols>
  <sheetData>
    <row r="1" spans="1:10" s="24" customFormat="1" x14ac:dyDescent="0.5">
      <c r="A1" s="23" t="s">
        <v>0</v>
      </c>
      <c r="B1" s="21" t="s">
        <v>5</v>
      </c>
      <c r="C1" s="21" t="s">
        <v>114</v>
      </c>
      <c r="D1" s="24" t="s">
        <v>2</v>
      </c>
      <c r="E1" s="24" t="s">
        <v>1</v>
      </c>
      <c r="F1" s="27" t="s">
        <v>8</v>
      </c>
      <c r="G1" s="24" t="s">
        <v>3</v>
      </c>
      <c r="H1" s="24" t="s">
        <v>4</v>
      </c>
      <c r="I1" s="24" t="s">
        <v>6</v>
      </c>
      <c r="J1" s="24" t="s">
        <v>110</v>
      </c>
    </row>
    <row r="2" spans="1:10" x14ac:dyDescent="0.5">
      <c r="A2" s="15">
        <v>44122</v>
      </c>
      <c r="B2" s="9"/>
      <c r="C2" s="9" t="str">
        <f>[1]Supplier!A2</f>
        <v>คุณ น้ายา (คมสันต์)</v>
      </c>
      <c r="D2" s="16"/>
      <c r="E2" s="9" t="str">
        <f>[1]allFlowProduct!D101</f>
        <v>ปลาอินทรี ใหญ่</v>
      </c>
      <c r="F2" s="17" t="str">
        <f>INDEX(product!B:B,MATCH(Table15[[#This Row],[รายการสินค้า]],product!A:A,0))</f>
        <v>กก</v>
      </c>
      <c r="G2" s="26">
        <v>4.2</v>
      </c>
      <c r="H2" s="16"/>
      <c r="I2" s="16">
        <f>INDEX(product!D:D,MATCH(Table15[[#This Row],[รายการสินค้า]],product!A:A,0))</f>
        <v>220</v>
      </c>
      <c r="J2" s="29">
        <f t="shared" ref="J2" si="0">G2*I2</f>
        <v>924</v>
      </c>
    </row>
    <row r="3" spans="1:10" x14ac:dyDescent="0.5">
      <c r="A3" s="15"/>
      <c r="B3" s="9"/>
      <c r="C3" s="9"/>
      <c r="D3" s="16"/>
      <c r="E3" s="18"/>
      <c r="F3" s="17"/>
      <c r="G3" s="26"/>
      <c r="H3" s="16"/>
      <c r="I3" s="16"/>
      <c r="J3" s="29"/>
    </row>
    <row r="4" spans="1:10" x14ac:dyDescent="0.5">
      <c r="A4" s="15"/>
      <c r="B4" s="9"/>
      <c r="C4" s="9"/>
      <c r="D4" s="16"/>
      <c r="E4" s="9"/>
      <c r="F4" s="17"/>
      <c r="G4" s="26"/>
      <c r="H4" s="16"/>
      <c r="I4" s="16"/>
      <c r="J4" s="29"/>
    </row>
    <row r="5" spans="1:10" x14ac:dyDescent="0.5">
      <c r="A5" s="15"/>
      <c r="B5" s="9"/>
      <c r="C5" s="9"/>
      <c r="D5" s="16"/>
      <c r="E5" s="9"/>
      <c r="F5" s="17"/>
      <c r="G5" s="26"/>
      <c r="H5" s="16"/>
      <c r="I5" s="16"/>
      <c r="J5" s="29"/>
    </row>
    <row r="6" spans="1:10" x14ac:dyDescent="0.5">
      <c r="A6" s="15"/>
      <c r="B6" s="9"/>
      <c r="C6" s="9"/>
      <c r="D6" s="16"/>
      <c r="E6" s="9"/>
      <c r="F6" s="17"/>
      <c r="G6" s="26"/>
      <c r="H6" s="16"/>
      <c r="I6" s="16"/>
      <c r="J6" s="29"/>
    </row>
    <row r="7" spans="1:10" x14ac:dyDescent="0.5">
      <c r="A7" s="15"/>
      <c r="B7" s="9"/>
      <c r="C7" s="9"/>
      <c r="D7" s="16"/>
      <c r="E7" s="9"/>
      <c r="F7" s="17"/>
      <c r="G7" s="26"/>
      <c r="H7" s="16"/>
      <c r="I7" s="16"/>
      <c r="J7" s="29"/>
    </row>
    <row r="8" spans="1:10" x14ac:dyDescent="0.5">
      <c r="A8" s="15"/>
      <c r="B8" s="9"/>
      <c r="C8" s="9"/>
      <c r="D8" s="16"/>
      <c r="E8" s="9"/>
      <c r="F8" s="17"/>
      <c r="G8" s="26"/>
      <c r="H8" s="16"/>
      <c r="I8" s="16"/>
      <c r="J8" s="29"/>
    </row>
    <row r="9" spans="1:10" x14ac:dyDescent="0.5">
      <c r="A9" s="15"/>
      <c r="B9" s="9"/>
      <c r="C9" s="9"/>
      <c r="D9" s="16"/>
      <c r="E9" s="9"/>
      <c r="F9" s="17"/>
      <c r="G9" s="26"/>
      <c r="H9" s="16"/>
      <c r="I9" s="16"/>
      <c r="J9" s="29"/>
    </row>
    <row r="10" spans="1:10" x14ac:dyDescent="0.5">
      <c r="A10" s="15"/>
      <c r="B10" s="9"/>
      <c r="C10" s="9"/>
      <c r="D10" s="16"/>
      <c r="E10" s="9"/>
      <c r="F10" s="17"/>
      <c r="G10" s="26"/>
      <c r="H10" s="16"/>
      <c r="I10" s="16"/>
      <c r="J10" s="29"/>
    </row>
    <row r="11" spans="1:10" x14ac:dyDescent="0.5">
      <c r="A11" s="15"/>
      <c r="B11" s="9"/>
      <c r="C11" s="9"/>
      <c r="D11" s="16"/>
      <c r="E11" s="9"/>
      <c r="F11" s="17"/>
      <c r="G11" s="26"/>
      <c r="H11" s="16"/>
      <c r="I11" s="16"/>
      <c r="J11" s="29"/>
    </row>
    <row r="12" spans="1:10" x14ac:dyDescent="0.5">
      <c r="A12" s="15"/>
      <c r="B12" s="9"/>
      <c r="C12" s="9"/>
      <c r="D12" s="16"/>
      <c r="E12" s="9"/>
      <c r="F12" s="17"/>
      <c r="G12" s="26"/>
      <c r="H12" s="16"/>
      <c r="I12" s="16"/>
      <c r="J12" s="29"/>
    </row>
    <row r="13" spans="1:10" x14ac:dyDescent="0.5">
      <c r="A13" s="15"/>
      <c r="B13" s="9"/>
      <c r="C13" s="9"/>
      <c r="D13" s="16"/>
      <c r="E13" s="9"/>
      <c r="F13" s="17"/>
      <c r="G13" s="26"/>
      <c r="H13" s="16"/>
      <c r="I13" s="16"/>
      <c r="J13" s="29"/>
    </row>
    <row r="14" spans="1:10" x14ac:dyDescent="0.5">
      <c r="A14" s="15"/>
      <c r="B14" s="9"/>
      <c r="C14" s="9"/>
      <c r="D14" s="16"/>
      <c r="E14" s="9"/>
      <c r="F14" s="17"/>
      <c r="G14" s="26"/>
      <c r="H14" s="16"/>
      <c r="I14" s="16"/>
      <c r="J14" s="29"/>
    </row>
    <row r="15" spans="1:10" x14ac:dyDescent="0.5">
      <c r="A15" s="15"/>
      <c r="B15" s="9"/>
      <c r="C15" s="9"/>
      <c r="D15" s="16"/>
      <c r="E15" s="9"/>
      <c r="F15" s="17"/>
      <c r="G15" s="26"/>
      <c r="H15" s="16"/>
      <c r="I15" s="16"/>
      <c r="J15" s="29"/>
    </row>
    <row r="16" spans="1:10" x14ac:dyDescent="0.5">
      <c r="A16" s="15"/>
      <c r="B16" s="9"/>
      <c r="C16" s="9"/>
      <c r="D16" s="16"/>
      <c r="E16" s="18"/>
      <c r="F16" s="17"/>
      <c r="G16" s="26"/>
      <c r="H16" s="16"/>
      <c r="I16" s="16"/>
      <c r="J16" s="29"/>
    </row>
    <row r="17" spans="1:10" x14ac:dyDescent="0.5">
      <c r="A17" s="15"/>
      <c r="B17" s="9"/>
      <c r="C17" s="9"/>
      <c r="D17" s="16"/>
      <c r="E17" s="9"/>
      <c r="F17" s="17"/>
      <c r="G17" s="26"/>
      <c r="H17" s="16"/>
      <c r="I17" s="16"/>
      <c r="J17" s="29"/>
    </row>
    <row r="18" spans="1:10" x14ac:dyDescent="0.5">
      <c r="A18" s="15"/>
      <c r="B18" s="9"/>
      <c r="C18" s="9"/>
      <c r="D18" s="16"/>
      <c r="E18" s="9"/>
      <c r="F18" s="17"/>
      <c r="G18" s="26"/>
      <c r="H18" s="16"/>
      <c r="I18" s="16"/>
      <c r="J18" s="29"/>
    </row>
    <row r="19" spans="1:10" x14ac:dyDescent="0.5">
      <c r="A19" s="15"/>
      <c r="B19" s="9"/>
      <c r="C19" s="9"/>
      <c r="D19" s="16"/>
      <c r="E19" s="9"/>
      <c r="F19" s="17"/>
      <c r="G19" s="26"/>
      <c r="H19" s="16"/>
      <c r="I19" s="16"/>
      <c r="J19" s="29"/>
    </row>
    <row r="20" spans="1:10" x14ac:dyDescent="0.5">
      <c r="A20" s="15"/>
      <c r="B20" s="9"/>
      <c r="C20" s="9"/>
      <c r="D20" s="16"/>
      <c r="E20" s="9"/>
      <c r="F20" s="17"/>
      <c r="G20" s="26"/>
      <c r="H20" s="16"/>
      <c r="I20" s="16"/>
      <c r="J20" s="29"/>
    </row>
    <row r="21" spans="1:10" x14ac:dyDescent="0.5">
      <c r="A21" s="15"/>
      <c r="B21" s="9"/>
      <c r="C21" s="9"/>
      <c r="D21" s="16"/>
      <c r="E21" s="9"/>
      <c r="F21" s="17"/>
      <c r="G21" s="26"/>
      <c r="H21" s="16"/>
      <c r="I21" s="16"/>
      <c r="J21" s="29"/>
    </row>
    <row r="22" spans="1:10" x14ac:dyDescent="0.5">
      <c r="A22" s="15"/>
      <c r="B22" s="9"/>
      <c r="C22" s="9"/>
      <c r="D22" s="16"/>
      <c r="E22" s="18"/>
      <c r="F22" s="17"/>
      <c r="G22" s="26"/>
      <c r="H22" s="16"/>
      <c r="I22" s="16"/>
      <c r="J22" s="29"/>
    </row>
    <row r="23" spans="1:10" x14ac:dyDescent="0.5">
      <c r="A23" s="15"/>
      <c r="B23" s="9"/>
      <c r="C23" s="9"/>
      <c r="D23" s="16"/>
      <c r="E23" s="9"/>
      <c r="F23" s="17"/>
      <c r="G23" s="26"/>
      <c r="H23" s="16"/>
      <c r="I23" s="16"/>
      <c r="J23" s="29"/>
    </row>
    <row r="24" spans="1:10" x14ac:dyDescent="0.5">
      <c r="A24" s="15"/>
      <c r="B24" s="9"/>
      <c r="C24" s="9"/>
      <c r="D24" s="16"/>
      <c r="E24" s="9"/>
      <c r="F24" s="17"/>
      <c r="G24" s="26"/>
      <c r="H24" s="16"/>
      <c r="I24" s="16"/>
      <c r="J24" s="29"/>
    </row>
    <row r="25" spans="1:10" x14ac:dyDescent="0.5">
      <c r="A25" s="15"/>
      <c r="B25" s="9"/>
      <c r="C25" s="9"/>
      <c r="D25" s="16"/>
      <c r="E25" s="9"/>
      <c r="F25" s="17"/>
      <c r="G25" s="26"/>
      <c r="H25" s="16"/>
      <c r="I25" s="16"/>
      <c r="J25" s="29"/>
    </row>
    <row r="26" spans="1:10" x14ac:dyDescent="0.5">
      <c r="A26" s="15"/>
      <c r="B26" s="9"/>
      <c r="C26" s="9"/>
      <c r="D26" s="16"/>
      <c r="E26" s="18"/>
      <c r="F26" s="17"/>
      <c r="G26" s="26"/>
      <c r="H26" s="16"/>
      <c r="I26" s="16"/>
      <c r="J26" s="29"/>
    </row>
    <row r="27" spans="1:10" x14ac:dyDescent="0.5">
      <c r="A27" s="15"/>
      <c r="B27" s="9"/>
      <c r="C27" s="9"/>
      <c r="D27" s="16"/>
      <c r="E27" s="9"/>
      <c r="F27" s="17"/>
      <c r="G27" s="26"/>
      <c r="H27" s="16"/>
      <c r="I27" s="16"/>
      <c r="J27" s="29"/>
    </row>
    <row r="28" spans="1:10" x14ac:dyDescent="0.5">
      <c r="A28" s="15"/>
      <c r="B28" s="9"/>
      <c r="C28" s="9"/>
      <c r="D28" s="16"/>
      <c r="E28" s="9"/>
      <c r="F28" s="17"/>
      <c r="G28" s="26"/>
      <c r="H28" s="16"/>
      <c r="I28" s="16"/>
      <c r="J28" s="29"/>
    </row>
    <row r="29" spans="1:10" x14ac:dyDescent="0.5">
      <c r="A29" s="15"/>
      <c r="B29" s="9"/>
      <c r="C29" s="9"/>
      <c r="D29" s="16"/>
      <c r="E29" s="18"/>
      <c r="F29" s="17"/>
      <c r="G29" s="26"/>
      <c r="H29" s="16"/>
      <c r="I29" s="16"/>
      <c r="J29" s="29"/>
    </row>
    <row r="30" spans="1:10" x14ac:dyDescent="0.5">
      <c r="A30" s="15"/>
      <c r="B30" s="9"/>
      <c r="C30" s="9"/>
      <c r="D30" s="16"/>
      <c r="E30" s="18"/>
      <c r="F30" s="17"/>
      <c r="G30" s="26"/>
      <c r="H30" s="16"/>
      <c r="I30" s="16"/>
      <c r="J30" s="29"/>
    </row>
    <row r="31" spans="1:10" x14ac:dyDescent="0.5">
      <c r="A31" s="15"/>
      <c r="B31" s="9"/>
      <c r="C31" s="9"/>
      <c r="D31" s="16"/>
      <c r="E31" s="18"/>
      <c r="F31" s="17"/>
      <c r="G31" s="26"/>
      <c r="H31" s="16"/>
      <c r="I31" s="16"/>
      <c r="J31" s="29"/>
    </row>
    <row r="32" spans="1:10" x14ac:dyDescent="0.5">
      <c r="A32" s="15"/>
      <c r="B32" s="9"/>
      <c r="C32" s="9"/>
      <c r="D32" s="16"/>
      <c r="E32" s="18"/>
      <c r="F32" s="17"/>
      <c r="G32" s="26"/>
      <c r="H32" s="16"/>
      <c r="I32" s="16"/>
      <c r="J32" s="29"/>
    </row>
    <row r="33" spans="1:10" x14ac:dyDescent="0.5">
      <c r="A33" s="15"/>
      <c r="B33" s="9"/>
      <c r="C33" s="9"/>
      <c r="D33" s="16"/>
      <c r="E33" s="18"/>
      <c r="F33" s="17"/>
      <c r="G33" s="26"/>
      <c r="H33" s="16"/>
      <c r="I33" s="16"/>
      <c r="J33" s="29"/>
    </row>
    <row r="34" spans="1:10" x14ac:dyDescent="0.5">
      <c r="A34" s="15"/>
      <c r="B34" s="9"/>
      <c r="C34" s="9"/>
      <c r="D34" s="16"/>
      <c r="E34" s="18"/>
      <c r="F34" s="17"/>
      <c r="G34" s="26"/>
      <c r="H34" s="16"/>
      <c r="I34" s="16"/>
      <c r="J34" s="29"/>
    </row>
    <row r="35" spans="1:10" x14ac:dyDescent="0.5">
      <c r="A35" s="15"/>
      <c r="B35" s="9"/>
      <c r="C35" s="9"/>
      <c r="D35" s="16"/>
      <c r="E35" s="18"/>
      <c r="F35" s="17"/>
      <c r="G35" s="26"/>
      <c r="H35" s="16"/>
      <c r="I35" s="16"/>
      <c r="J35" s="29"/>
    </row>
    <row r="36" spans="1:10" x14ac:dyDescent="0.5">
      <c r="A36" s="15"/>
      <c r="B36" s="9"/>
      <c r="C36" s="9"/>
      <c r="D36" s="16"/>
      <c r="E36" s="18"/>
      <c r="F36" s="17"/>
      <c r="G36" s="26"/>
      <c r="H36" s="16"/>
      <c r="I36" s="16"/>
      <c r="J36" s="29"/>
    </row>
    <row r="37" spans="1:10" x14ac:dyDescent="0.5">
      <c r="A37" s="15"/>
      <c r="B37" s="9"/>
      <c r="C37" s="9"/>
      <c r="D37" s="16"/>
      <c r="E37" s="18"/>
      <c r="F37" s="17"/>
      <c r="G37" s="26"/>
      <c r="H37" s="16"/>
      <c r="I37" s="16"/>
      <c r="J37" s="29"/>
    </row>
  </sheetData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9674A-789B-4744-B56F-A7114AAFED17}">
  <dimension ref="A1:F39"/>
  <sheetViews>
    <sheetView topLeftCell="A7" workbookViewId="0">
      <selection activeCell="C17" sqref="C17"/>
    </sheetView>
  </sheetViews>
  <sheetFormatPr defaultRowHeight="13.8" x14ac:dyDescent="0.25"/>
  <cols>
    <col min="1" max="1" width="16.59765625" bestFit="1" customWidth="1"/>
    <col min="2" max="2" width="26.59765625" customWidth="1"/>
    <col min="3" max="3" width="12.5" customWidth="1"/>
    <col min="4" max="4" width="16.69921875" bestFit="1" customWidth="1"/>
    <col min="5" max="5" width="14" bestFit="1" customWidth="1"/>
    <col min="6" max="6" width="10.796875" bestFit="1" customWidth="1"/>
  </cols>
  <sheetData>
    <row r="1" spans="1:6" x14ac:dyDescent="0.25">
      <c r="A1" s="3" t="s">
        <v>0</v>
      </c>
      <c r="B1" t="s">
        <v>113</v>
      </c>
    </row>
    <row r="3" spans="1:6" x14ac:dyDescent="0.25">
      <c r="A3" s="3" t="s">
        <v>5</v>
      </c>
      <c r="B3" s="3" t="s">
        <v>1</v>
      </c>
      <c r="C3" s="3" t="s">
        <v>2</v>
      </c>
      <c r="D3" s="3" t="s">
        <v>3</v>
      </c>
      <c r="E3" s="3" t="s">
        <v>6</v>
      </c>
      <c r="F3" t="s">
        <v>111</v>
      </c>
    </row>
    <row r="4" spans="1:6" x14ac:dyDescent="0.25">
      <c r="A4" t="s">
        <v>112</v>
      </c>
      <c r="B4" t="s">
        <v>15</v>
      </c>
      <c r="C4" t="s">
        <v>112</v>
      </c>
      <c r="D4">
        <v>6.5</v>
      </c>
      <c r="E4">
        <v>250</v>
      </c>
      <c r="F4" s="5">
        <v>3250</v>
      </c>
    </row>
    <row r="5" spans="1:6" x14ac:dyDescent="0.25">
      <c r="B5" t="s">
        <v>27</v>
      </c>
      <c r="C5" t="s">
        <v>112</v>
      </c>
      <c r="D5">
        <v>1</v>
      </c>
      <c r="E5">
        <v>250</v>
      </c>
      <c r="F5" s="5">
        <v>250</v>
      </c>
    </row>
    <row r="6" spans="1:6" x14ac:dyDescent="0.25">
      <c r="D6">
        <v>0.3</v>
      </c>
      <c r="E6">
        <v>250</v>
      </c>
      <c r="F6" s="5">
        <v>75</v>
      </c>
    </row>
    <row r="7" spans="1:6" x14ac:dyDescent="0.25">
      <c r="B7" t="s">
        <v>92</v>
      </c>
      <c r="C7" t="s">
        <v>112</v>
      </c>
      <c r="D7">
        <v>4.2</v>
      </c>
      <c r="E7">
        <v>220</v>
      </c>
      <c r="F7" s="5">
        <v>924</v>
      </c>
    </row>
    <row r="8" spans="1:6" x14ac:dyDescent="0.25">
      <c r="D8">
        <v>4.8</v>
      </c>
      <c r="E8">
        <v>220</v>
      </c>
      <c r="F8" s="5">
        <v>1056</v>
      </c>
    </row>
    <row r="9" spans="1:6" x14ac:dyDescent="0.25">
      <c r="D9">
        <v>9.4</v>
      </c>
      <c r="E9">
        <v>220</v>
      </c>
      <c r="F9" s="5">
        <v>2068</v>
      </c>
    </row>
    <row r="10" spans="1:6" x14ac:dyDescent="0.25">
      <c r="D10">
        <v>8.1999999999999993</v>
      </c>
      <c r="E10">
        <v>220</v>
      </c>
      <c r="F10" s="5">
        <v>1803.9999999999998</v>
      </c>
    </row>
    <row r="11" spans="1:6" x14ac:dyDescent="0.25">
      <c r="B11" t="s">
        <v>132</v>
      </c>
      <c r="C11" t="s">
        <v>112</v>
      </c>
      <c r="D11">
        <v>0.9</v>
      </c>
      <c r="E11">
        <v>70</v>
      </c>
      <c r="F11" s="5">
        <v>63</v>
      </c>
    </row>
    <row r="12" spans="1:6" x14ac:dyDescent="0.25">
      <c r="B12" t="s">
        <v>135</v>
      </c>
      <c r="C12" t="s">
        <v>112</v>
      </c>
      <c r="D12">
        <v>0.4</v>
      </c>
      <c r="E12">
        <v>50</v>
      </c>
      <c r="F12" s="5">
        <v>20</v>
      </c>
    </row>
    <row r="13" spans="1:6" x14ac:dyDescent="0.25">
      <c r="B13" t="s">
        <v>140</v>
      </c>
      <c r="C13" t="s">
        <v>112</v>
      </c>
      <c r="D13">
        <v>0.3</v>
      </c>
      <c r="E13">
        <v>150</v>
      </c>
      <c r="F13" s="5">
        <v>45</v>
      </c>
    </row>
    <row r="14" spans="1:6" x14ac:dyDescent="0.25">
      <c r="B14" t="s">
        <v>16</v>
      </c>
      <c r="C14" t="s">
        <v>112</v>
      </c>
      <c r="D14">
        <v>4.3</v>
      </c>
      <c r="E14">
        <v>200</v>
      </c>
      <c r="F14" s="5">
        <v>860</v>
      </c>
    </row>
    <row r="15" spans="1:6" x14ac:dyDescent="0.25">
      <c r="D15">
        <v>2</v>
      </c>
      <c r="E15">
        <v>200</v>
      </c>
      <c r="F15" s="5">
        <v>400</v>
      </c>
    </row>
    <row r="16" spans="1:6" x14ac:dyDescent="0.25">
      <c r="B16" t="s">
        <v>89</v>
      </c>
      <c r="C16" t="s">
        <v>112</v>
      </c>
      <c r="D16">
        <v>3.2</v>
      </c>
      <c r="E16">
        <v>100</v>
      </c>
      <c r="F16" s="5">
        <v>320</v>
      </c>
    </row>
    <row r="17" spans="2:6" x14ac:dyDescent="0.25">
      <c r="D17">
        <v>2.5</v>
      </c>
      <c r="E17">
        <v>100</v>
      </c>
      <c r="F17" s="5">
        <v>250</v>
      </c>
    </row>
    <row r="18" spans="2:6" x14ac:dyDescent="0.25">
      <c r="D18">
        <v>3</v>
      </c>
      <c r="E18">
        <v>100</v>
      </c>
      <c r="F18" s="5">
        <v>300</v>
      </c>
    </row>
    <row r="19" spans="2:6" x14ac:dyDescent="0.25">
      <c r="B19" t="s">
        <v>139</v>
      </c>
      <c r="C19" t="s">
        <v>112</v>
      </c>
      <c r="D19">
        <v>2</v>
      </c>
      <c r="E19">
        <v>80</v>
      </c>
      <c r="F19" s="5">
        <v>160</v>
      </c>
    </row>
    <row r="20" spans="2:6" x14ac:dyDescent="0.25">
      <c r="B20" t="s">
        <v>141</v>
      </c>
      <c r="C20" t="s">
        <v>112</v>
      </c>
      <c r="D20">
        <v>0.6</v>
      </c>
      <c r="E20">
        <v>150</v>
      </c>
      <c r="F20" s="5">
        <v>90</v>
      </c>
    </row>
    <row r="21" spans="2:6" x14ac:dyDescent="0.25">
      <c r="B21" t="s">
        <v>94</v>
      </c>
      <c r="C21" t="s">
        <v>112</v>
      </c>
      <c r="D21">
        <v>3.5</v>
      </c>
      <c r="E21">
        <v>60</v>
      </c>
      <c r="F21" s="5">
        <v>210</v>
      </c>
    </row>
    <row r="22" spans="2:6" x14ac:dyDescent="0.25">
      <c r="B22" t="s">
        <v>133</v>
      </c>
      <c r="C22" t="s">
        <v>112</v>
      </c>
      <c r="D22">
        <v>1.7</v>
      </c>
      <c r="E22">
        <v>180</v>
      </c>
      <c r="F22" s="5">
        <v>306</v>
      </c>
    </row>
    <row r="23" spans="2:6" x14ac:dyDescent="0.25">
      <c r="B23" t="s">
        <v>117</v>
      </c>
      <c r="C23" t="s">
        <v>112</v>
      </c>
      <c r="D23">
        <v>1</v>
      </c>
      <c r="E23">
        <v>60</v>
      </c>
      <c r="F23" s="5">
        <v>60</v>
      </c>
    </row>
    <row r="24" spans="2:6" x14ac:dyDescent="0.25">
      <c r="B24" t="s">
        <v>85</v>
      </c>
      <c r="C24" t="s">
        <v>112</v>
      </c>
      <c r="D24">
        <v>6</v>
      </c>
      <c r="E24">
        <v>25</v>
      </c>
      <c r="F24" s="5">
        <v>150</v>
      </c>
    </row>
    <row r="25" spans="2:6" x14ac:dyDescent="0.25">
      <c r="B25" t="s">
        <v>131</v>
      </c>
      <c r="C25" t="s">
        <v>112</v>
      </c>
      <c r="D25">
        <v>1.2</v>
      </c>
      <c r="E25">
        <v>150</v>
      </c>
      <c r="F25" s="5">
        <v>180</v>
      </c>
    </row>
    <row r="26" spans="2:6" x14ac:dyDescent="0.25">
      <c r="B26" t="s">
        <v>37</v>
      </c>
      <c r="C26" t="s">
        <v>112</v>
      </c>
      <c r="D26">
        <v>0.5</v>
      </c>
      <c r="E26">
        <v>150</v>
      </c>
      <c r="F26" s="5">
        <v>75</v>
      </c>
    </row>
    <row r="27" spans="2:6" x14ac:dyDescent="0.25">
      <c r="B27" t="s">
        <v>87</v>
      </c>
      <c r="C27" t="s">
        <v>112</v>
      </c>
      <c r="D27">
        <v>0.7</v>
      </c>
      <c r="E27">
        <v>100</v>
      </c>
      <c r="F27" s="5">
        <v>70</v>
      </c>
    </row>
    <row r="28" spans="2:6" x14ac:dyDescent="0.25">
      <c r="B28" t="s">
        <v>57</v>
      </c>
      <c r="C28" t="s">
        <v>112</v>
      </c>
      <c r="D28">
        <v>0.2</v>
      </c>
      <c r="E28">
        <v>60</v>
      </c>
      <c r="F28" s="5">
        <v>12</v>
      </c>
    </row>
    <row r="29" spans="2:6" x14ac:dyDescent="0.25">
      <c r="B29" t="s">
        <v>130</v>
      </c>
      <c r="C29" t="s">
        <v>112</v>
      </c>
      <c r="D29">
        <v>0.5</v>
      </c>
      <c r="E29">
        <v>40</v>
      </c>
      <c r="F29" s="5">
        <v>20</v>
      </c>
    </row>
    <row r="30" spans="2:6" x14ac:dyDescent="0.25">
      <c r="B30" t="s">
        <v>126</v>
      </c>
      <c r="C30" t="s">
        <v>112</v>
      </c>
      <c r="D30">
        <v>0.7</v>
      </c>
      <c r="E30">
        <v>150</v>
      </c>
      <c r="F30" s="5">
        <v>105</v>
      </c>
    </row>
    <row r="31" spans="2:6" x14ac:dyDescent="0.25">
      <c r="D31">
        <v>0.5</v>
      </c>
      <c r="E31">
        <v>150</v>
      </c>
      <c r="F31" s="5">
        <v>75</v>
      </c>
    </row>
    <row r="32" spans="2:6" x14ac:dyDescent="0.25">
      <c r="B32" t="s">
        <v>123</v>
      </c>
      <c r="C32" t="s">
        <v>112</v>
      </c>
      <c r="D32">
        <v>4</v>
      </c>
      <c r="E32">
        <v>150</v>
      </c>
      <c r="F32" s="5">
        <v>600</v>
      </c>
    </row>
    <row r="33" spans="1:6" x14ac:dyDescent="0.25">
      <c r="B33" t="s">
        <v>121</v>
      </c>
      <c r="C33" t="s">
        <v>112</v>
      </c>
      <c r="D33">
        <v>2</v>
      </c>
      <c r="E33">
        <v>100</v>
      </c>
      <c r="F33" s="5">
        <v>200</v>
      </c>
    </row>
    <row r="34" spans="1:6" x14ac:dyDescent="0.25">
      <c r="B34" t="s">
        <v>118</v>
      </c>
      <c r="C34" t="s">
        <v>112</v>
      </c>
      <c r="D34">
        <v>1.5</v>
      </c>
      <c r="E34">
        <v>80</v>
      </c>
      <c r="F34" s="5">
        <v>120</v>
      </c>
    </row>
    <row r="35" spans="1:6" x14ac:dyDescent="0.25">
      <c r="B35" t="s">
        <v>128</v>
      </c>
      <c r="C35" t="s">
        <v>112</v>
      </c>
      <c r="D35">
        <v>1.9</v>
      </c>
      <c r="E35">
        <v>220</v>
      </c>
      <c r="F35" s="5">
        <v>418</v>
      </c>
    </row>
    <row r="36" spans="1:6" x14ac:dyDescent="0.25">
      <c r="B36" t="s">
        <v>116</v>
      </c>
      <c r="C36" t="s">
        <v>112</v>
      </c>
      <c r="D36">
        <v>0.5</v>
      </c>
      <c r="E36">
        <v>50</v>
      </c>
      <c r="F36" s="5">
        <v>25</v>
      </c>
    </row>
    <row r="37" spans="1:6" x14ac:dyDescent="0.25">
      <c r="B37" t="s">
        <v>129</v>
      </c>
      <c r="C37" t="s">
        <v>112</v>
      </c>
      <c r="D37">
        <v>1.2</v>
      </c>
      <c r="E37">
        <v>60</v>
      </c>
      <c r="F37" s="5">
        <v>72</v>
      </c>
    </row>
    <row r="38" spans="1:6" x14ac:dyDescent="0.25">
      <c r="B38" t="s">
        <v>134</v>
      </c>
      <c r="C38" t="s">
        <v>112</v>
      </c>
      <c r="D38">
        <v>3</v>
      </c>
      <c r="E38">
        <v>50</v>
      </c>
      <c r="F38" s="5">
        <v>150</v>
      </c>
    </row>
    <row r="39" spans="1:6" x14ac:dyDescent="0.25">
      <c r="A39" t="s">
        <v>81</v>
      </c>
      <c r="F39" s="5">
        <v>14783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9BD63-1E13-48EE-BC61-9FBC93DDC840}">
  <dimension ref="A3:E32"/>
  <sheetViews>
    <sheetView workbookViewId="0">
      <selection activeCell="I13" sqref="I13"/>
    </sheetView>
  </sheetViews>
  <sheetFormatPr defaultRowHeight="13.8" x14ac:dyDescent="0.25"/>
  <cols>
    <col min="1" max="1" width="20.8984375" bestFit="1" customWidth="1"/>
    <col min="2" max="2" width="16.09765625" bestFit="1" customWidth="1"/>
    <col min="3" max="4" width="11.69921875" bestFit="1" customWidth="1"/>
    <col min="5" max="5" width="11.3984375" bestFit="1" customWidth="1"/>
    <col min="6" max="6" width="11.296875" bestFit="1" customWidth="1"/>
  </cols>
  <sheetData>
    <row r="3" spans="1:5" x14ac:dyDescent="0.25">
      <c r="A3" s="3" t="s">
        <v>82</v>
      </c>
      <c r="B3" s="3" t="s">
        <v>83</v>
      </c>
    </row>
    <row r="4" spans="1:5" x14ac:dyDescent="0.25">
      <c r="A4" s="3" t="s">
        <v>80</v>
      </c>
      <c r="B4" s="1">
        <v>44122</v>
      </c>
      <c r="C4" s="1">
        <v>44123</v>
      </c>
      <c r="D4" s="1">
        <v>44124</v>
      </c>
      <c r="E4" s="1" t="s">
        <v>81</v>
      </c>
    </row>
    <row r="5" spans="1:5" x14ac:dyDescent="0.25">
      <c r="A5" s="4" t="s">
        <v>15</v>
      </c>
      <c r="B5" s="5">
        <v>6.5</v>
      </c>
      <c r="C5" s="5"/>
      <c r="D5" s="5">
        <v>6.5</v>
      </c>
      <c r="E5" s="5">
        <v>13</v>
      </c>
    </row>
    <row r="6" spans="1:5" x14ac:dyDescent="0.25">
      <c r="A6" s="4" t="s">
        <v>27</v>
      </c>
      <c r="B6" s="5">
        <v>1</v>
      </c>
      <c r="C6" s="5">
        <v>0.3</v>
      </c>
      <c r="D6" s="5"/>
      <c r="E6" s="5">
        <v>1.3</v>
      </c>
    </row>
    <row r="7" spans="1:5" x14ac:dyDescent="0.25">
      <c r="A7" s="4" t="s">
        <v>92</v>
      </c>
      <c r="B7" s="5">
        <v>4.2</v>
      </c>
      <c r="C7" s="5">
        <v>4.8</v>
      </c>
      <c r="D7" s="5">
        <v>17.600000000000001</v>
      </c>
      <c r="E7" s="5">
        <v>26.6</v>
      </c>
    </row>
    <row r="8" spans="1:5" x14ac:dyDescent="0.25">
      <c r="A8" s="4" t="s">
        <v>132</v>
      </c>
      <c r="B8" s="5">
        <v>0.9</v>
      </c>
      <c r="C8" s="5"/>
      <c r="D8" s="5"/>
      <c r="E8" s="5">
        <v>0.9</v>
      </c>
    </row>
    <row r="9" spans="1:5" x14ac:dyDescent="0.25">
      <c r="A9" s="4" t="s">
        <v>135</v>
      </c>
      <c r="B9" s="5">
        <v>0.4</v>
      </c>
      <c r="C9" s="5"/>
      <c r="D9" s="5"/>
      <c r="E9" s="5">
        <v>0.4</v>
      </c>
    </row>
    <row r="10" spans="1:5" x14ac:dyDescent="0.25">
      <c r="A10" s="4" t="s">
        <v>140</v>
      </c>
      <c r="B10" s="5">
        <v>0.3</v>
      </c>
      <c r="C10" s="5"/>
      <c r="D10" s="5"/>
      <c r="E10" s="5">
        <v>0.3</v>
      </c>
    </row>
    <row r="11" spans="1:5" x14ac:dyDescent="0.25">
      <c r="A11" s="4" t="s">
        <v>16</v>
      </c>
      <c r="B11" s="5">
        <v>4.3</v>
      </c>
      <c r="C11" s="5"/>
      <c r="D11" s="5">
        <v>2</v>
      </c>
      <c r="E11" s="5">
        <v>6.3</v>
      </c>
    </row>
    <row r="12" spans="1:5" x14ac:dyDescent="0.25">
      <c r="A12" s="4" t="s">
        <v>89</v>
      </c>
      <c r="B12" s="5"/>
      <c r="C12" s="5">
        <v>3.2</v>
      </c>
      <c r="D12" s="5">
        <v>5.5</v>
      </c>
      <c r="E12" s="5">
        <v>8.6999999999999993</v>
      </c>
    </row>
    <row r="13" spans="1:5" x14ac:dyDescent="0.25">
      <c r="A13" s="4" t="s">
        <v>139</v>
      </c>
      <c r="B13" s="5"/>
      <c r="C13" s="5">
        <v>2</v>
      </c>
      <c r="D13" s="5"/>
      <c r="E13" s="5">
        <v>2</v>
      </c>
    </row>
    <row r="14" spans="1:5" x14ac:dyDescent="0.25">
      <c r="A14" s="4" t="s">
        <v>141</v>
      </c>
      <c r="B14" s="5"/>
      <c r="C14" s="5">
        <v>0.6</v>
      </c>
      <c r="D14" s="5"/>
      <c r="E14" s="5">
        <v>0.6</v>
      </c>
    </row>
    <row r="15" spans="1:5" x14ac:dyDescent="0.25">
      <c r="A15" s="4" t="s">
        <v>94</v>
      </c>
      <c r="B15" s="5"/>
      <c r="C15" s="5"/>
      <c r="D15" s="5">
        <v>3.5</v>
      </c>
      <c r="E15" s="5">
        <v>3.5</v>
      </c>
    </row>
    <row r="16" spans="1:5" x14ac:dyDescent="0.25">
      <c r="A16" s="4" t="s">
        <v>133</v>
      </c>
      <c r="B16" s="5"/>
      <c r="C16" s="5"/>
      <c r="D16" s="5">
        <v>1.7</v>
      </c>
      <c r="E16" s="5">
        <v>1.7</v>
      </c>
    </row>
    <row r="17" spans="1:5" x14ac:dyDescent="0.25">
      <c r="A17" s="4" t="s">
        <v>117</v>
      </c>
      <c r="B17" s="5"/>
      <c r="C17" s="5"/>
      <c r="D17" s="5">
        <v>1</v>
      </c>
      <c r="E17" s="5">
        <v>1</v>
      </c>
    </row>
    <row r="18" spans="1:5" x14ac:dyDescent="0.25">
      <c r="A18" s="4" t="s">
        <v>85</v>
      </c>
      <c r="B18" s="5"/>
      <c r="C18" s="5"/>
      <c r="D18" s="5">
        <v>6</v>
      </c>
      <c r="E18" s="5">
        <v>6</v>
      </c>
    </row>
    <row r="19" spans="1:5" x14ac:dyDescent="0.25">
      <c r="A19" s="4" t="s">
        <v>131</v>
      </c>
      <c r="B19" s="5"/>
      <c r="C19" s="5"/>
      <c r="D19" s="5">
        <v>1.2</v>
      </c>
      <c r="E19" s="5">
        <v>1.2</v>
      </c>
    </row>
    <row r="20" spans="1:5" x14ac:dyDescent="0.25">
      <c r="A20" s="4" t="s">
        <v>37</v>
      </c>
      <c r="B20" s="5"/>
      <c r="C20" s="5"/>
      <c r="D20" s="5">
        <v>0.5</v>
      </c>
      <c r="E20" s="5">
        <v>0.5</v>
      </c>
    </row>
    <row r="21" spans="1:5" x14ac:dyDescent="0.25">
      <c r="A21" s="4" t="s">
        <v>87</v>
      </c>
      <c r="B21" s="5"/>
      <c r="C21" s="5"/>
      <c r="D21" s="5">
        <v>0.7</v>
      </c>
      <c r="E21" s="5">
        <v>0.7</v>
      </c>
    </row>
    <row r="22" spans="1:5" x14ac:dyDescent="0.25">
      <c r="A22" s="4" t="s">
        <v>57</v>
      </c>
      <c r="B22" s="5"/>
      <c r="C22" s="5"/>
      <c r="D22" s="5">
        <v>0.2</v>
      </c>
      <c r="E22" s="5">
        <v>0.2</v>
      </c>
    </row>
    <row r="23" spans="1:5" x14ac:dyDescent="0.25">
      <c r="A23" s="4" t="s">
        <v>130</v>
      </c>
      <c r="B23" s="5"/>
      <c r="C23" s="5"/>
      <c r="D23" s="5">
        <v>0.5</v>
      </c>
      <c r="E23" s="5">
        <v>0.5</v>
      </c>
    </row>
    <row r="24" spans="1:5" x14ac:dyDescent="0.25">
      <c r="A24" s="4" t="s">
        <v>126</v>
      </c>
      <c r="B24" s="5"/>
      <c r="C24" s="5"/>
      <c r="D24" s="5">
        <v>1.2</v>
      </c>
      <c r="E24" s="5">
        <v>1.2</v>
      </c>
    </row>
    <row r="25" spans="1:5" x14ac:dyDescent="0.25">
      <c r="A25" s="4" t="s">
        <v>123</v>
      </c>
      <c r="B25" s="5"/>
      <c r="C25" s="5"/>
      <c r="D25" s="5">
        <v>4</v>
      </c>
      <c r="E25" s="5">
        <v>4</v>
      </c>
    </row>
    <row r="26" spans="1:5" x14ac:dyDescent="0.25">
      <c r="A26" s="4" t="s">
        <v>121</v>
      </c>
      <c r="B26" s="5"/>
      <c r="C26" s="5"/>
      <c r="D26" s="5">
        <v>2</v>
      </c>
      <c r="E26" s="5">
        <v>2</v>
      </c>
    </row>
    <row r="27" spans="1:5" x14ac:dyDescent="0.25">
      <c r="A27" s="4" t="s">
        <v>118</v>
      </c>
      <c r="B27" s="5"/>
      <c r="C27" s="5"/>
      <c r="D27" s="5">
        <v>1.5</v>
      </c>
      <c r="E27" s="5">
        <v>1.5</v>
      </c>
    </row>
    <row r="28" spans="1:5" x14ac:dyDescent="0.25">
      <c r="A28" s="4" t="s">
        <v>128</v>
      </c>
      <c r="B28" s="5"/>
      <c r="C28" s="5"/>
      <c r="D28" s="5">
        <v>1.9</v>
      </c>
      <c r="E28" s="5">
        <v>1.9</v>
      </c>
    </row>
    <row r="29" spans="1:5" x14ac:dyDescent="0.25">
      <c r="A29" s="4" t="s">
        <v>116</v>
      </c>
      <c r="B29" s="5"/>
      <c r="C29" s="5"/>
      <c r="D29" s="5">
        <v>0.5</v>
      </c>
      <c r="E29" s="5">
        <v>0.5</v>
      </c>
    </row>
    <row r="30" spans="1:5" x14ac:dyDescent="0.25">
      <c r="A30" s="4" t="s">
        <v>129</v>
      </c>
      <c r="B30" s="5"/>
      <c r="C30" s="5"/>
      <c r="D30" s="5">
        <v>1.2</v>
      </c>
      <c r="E30" s="5">
        <v>1.2</v>
      </c>
    </row>
    <row r="31" spans="1:5" x14ac:dyDescent="0.25">
      <c r="A31" s="4" t="s">
        <v>134</v>
      </c>
      <c r="B31" s="5"/>
      <c r="C31" s="5"/>
      <c r="D31" s="5">
        <v>3</v>
      </c>
      <c r="E31" s="5">
        <v>3</v>
      </c>
    </row>
    <row r="32" spans="1:5" x14ac:dyDescent="0.25">
      <c r="A32" s="4" t="s">
        <v>81</v>
      </c>
      <c r="B32" s="5">
        <v>17.600000000000001</v>
      </c>
      <c r="C32" s="5">
        <v>10.9</v>
      </c>
      <c r="D32" s="5">
        <v>62.200000000000017</v>
      </c>
      <c r="E32" s="5">
        <v>90.700000000000017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product</vt:lpstr>
      <vt:lpstr>supplier</vt:lpstr>
      <vt:lpstr>วิธีการใช้</vt:lpstr>
      <vt:lpstr>purchases</vt:lpstr>
      <vt:lpstr>seafoodprocess</vt:lpstr>
      <vt:lpstr>รายงานประจำวัน</vt:lpstr>
      <vt:lpstr>สรุปรายงาน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FeiFei</dc:creator>
  <cp:lastModifiedBy>Dell</cp:lastModifiedBy>
  <dcterms:created xsi:type="dcterms:W3CDTF">2020-09-26T08:04:05Z</dcterms:created>
  <dcterms:modified xsi:type="dcterms:W3CDTF">2020-10-23T07:18:50Z</dcterms:modified>
</cp:coreProperties>
</file>