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taxInvoice_excel\"/>
    </mc:Choice>
  </mc:AlternateContent>
  <xr:revisionPtr revIDLastSave="0" documentId="13_ncr:1_{00964F6B-650A-42D8-BBEE-269D6F884A8B}" xr6:coauthVersionLast="45" xr6:coauthVersionMax="45" xr10:uidLastSave="{00000000-0000-0000-0000-000000000000}"/>
  <bookViews>
    <workbookView xWindow="-108" yWindow="-108" windowWidth="23256" windowHeight="12576" activeTab="2" xr2:uid="{3CCDF456-BB79-4B06-8348-29A60908F50D}"/>
  </bookViews>
  <sheets>
    <sheet name="rawdata" sheetId="1" r:id="rId1"/>
    <sheet name="bills" sheetId="2" r:id="rId2"/>
    <sheet name="taxinvoice" sheetId="4" r:id="rId3"/>
  </sheets>
  <externalReferences>
    <externalReference r:id="rId4"/>
  </externalReferences>
  <definedNames>
    <definedName name="_xlnm.Print_Titles" localSheetId="2">taxinvoice!$1:$9</definedName>
  </definedNames>
  <calcPr calcId="191029"/>
  <pivotCaches>
    <pivotCache cacheId="2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4" l="1"/>
  <c r="D26" i="4"/>
  <c r="D27" i="4"/>
  <c r="D28" i="4" l="1"/>
  <c r="B32" i="4" l="1"/>
  <c r="D32" i="4" s="1"/>
  <c r="AB2" i="1" l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 s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 s="1"/>
  <c r="AB346" i="1" a="1"/>
  <c r="AB346" i="1" s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B366" i="1" a="1"/>
  <c r="AB366" i="1" s="1"/>
  <c r="AB367" i="1" a="1"/>
  <c r="AB367" i="1" s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 s="1"/>
  <c r="AB373" i="1" a="1"/>
  <c r="AB373" i="1" s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 s="1"/>
  <c r="AB382" i="1" a="1"/>
  <c r="AB382" i="1"/>
  <c r="AB383" i="1" a="1"/>
  <c r="AB383" i="1" s="1"/>
  <c r="AB384" i="1" a="1"/>
  <c r="AB384" i="1" s="1"/>
  <c r="AB385" i="1" a="1"/>
  <c r="AB385" i="1" s="1"/>
  <c r="AB386" i="1" a="1"/>
  <c r="AB386" i="1" s="1"/>
  <c r="AB387" i="1" a="1"/>
  <c r="AB387" i="1" s="1"/>
  <c r="AB388" i="1" a="1"/>
  <c r="AB388" i="1" s="1"/>
  <c r="AB389" i="1" a="1"/>
  <c r="AB389" i="1" s="1"/>
  <c r="AB390" i="1" a="1"/>
  <c r="AB390" i="1" s="1"/>
  <c r="AB391" i="1" a="1"/>
  <c r="AB391" i="1" s="1"/>
  <c r="AB392" i="1" a="1"/>
  <c r="AB392" i="1" s="1"/>
  <c r="AB393" i="1" a="1"/>
  <c r="AB393" i="1" s="1"/>
  <c r="AB394" i="1" a="1"/>
  <c r="AB394" i="1" s="1"/>
  <c r="AB395" i="1" a="1"/>
  <c r="AB395" i="1" s="1"/>
  <c r="AB396" i="1" a="1"/>
  <c r="AB396" i="1" s="1"/>
  <c r="AB397" i="1" a="1"/>
  <c r="AB397" i="1" s="1"/>
  <c r="AB398" i="1" a="1"/>
  <c r="AB398" i="1" s="1"/>
  <c r="AB399" i="1" a="1"/>
  <c r="AB399" i="1" s="1"/>
  <c r="AB400" i="1" a="1"/>
  <c r="AB400" i="1" s="1"/>
  <c r="AB401" i="1" a="1"/>
  <c r="AB401" i="1" s="1"/>
  <c r="AB402" i="1" a="1"/>
  <c r="AB402" i="1" s="1"/>
  <c r="AB403" i="1" a="1"/>
  <c r="AB403" i="1" s="1"/>
  <c r="AB404" i="1" a="1"/>
  <c r="AB404" i="1" s="1"/>
  <c r="AB405" i="1" a="1"/>
  <c r="AB405" i="1" s="1"/>
  <c r="AB406" i="1" a="1"/>
  <c r="AB406" i="1" s="1"/>
  <c r="AB407" i="1" a="1"/>
  <c r="AB407" i="1" s="1"/>
  <c r="AB408" i="1" a="1"/>
  <c r="AB408" i="1" s="1"/>
  <c r="AB409" i="1" a="1"/>
  <c r="AB409" i="1" s="1"/>
  <c r="AB410" i="1" a="1"/>
  <c r="AB410" i="1" s="1"/>
  <c r="AB411" i="1" a="1"/>
  <c r="AB411" i="1" s="1"/>
  <c r="AB412" i="1" a="1"/>
  <c r="AB412" i="1" s="1"/>
  <c r="AB413" i="1" a="1"/>
  <c r="AB413" i="1" s="1"/>
  <c r="AB414" i="1" a="1"/>
  <c r="AB414" i="1" s="1"/>
  <c r="AB415" i="1" a="1"/>
  <c r="AB415" i="1" s="1"/>
  <c r="AB416" i="1" a="1"/>
  <c r="AB416" i="1" s="1"/>
  <c r="AB417" i="1" a="1"/>
  <c r="AB417" i="1" s="1"/>
  <c r="AB418" i="1" a="1"/>
  <c r="AB418" i="1" s="1"/>
  <c r="AB419" i="1" a="1"/>
  <c r="AB419" i="1" s="1"/>
  <c r="AB420" i="1" a="1"/>
  <c r="AB420" i="1" s="1"/>
  <c r="AB421" i="1" a="1"/>
  <c r="AB421" i="1" s="1"/>
  <c r="AB422" i="1" a="1"/>
  <c r="AB422" i="1" s="1"/>
  <c r="AB423" i="1" a="1"/>
  <c r="AB423" i="1" s="1"/>
  <c r="AB424" i="1" a="1"/>
  <c r="AB424" i="1" s="1"/>
  <c r="AB425" i="1" a="1"/>
  <c r="AB425" i="1" s="1"/>
  <c r="AB426" i="1" a="1"/>
  <c r="AB426" i="1" s="1"/>
  <c r="AB427" i="1" a="1"/>
  <c r="AB427" i="1" s="1"/>
  <c r="AB428" i="1" a="1"/>
  <c r="AB428" i="1" s="1"/>
  <c r="AB429" i="1" a="1"/>
  <c r="AB429" i="1" s="1"/>
  <c r="AB430" i="1" a="1"/>
  <c r="AB430" i="1" s="1"/>
  <c r="AB431" i="1" a="1"/>
  <c r="AB431" i="1" s="1"/>
  <c r="AB432" i="1" a="1"/>
  <c r="AB432" i="1" s="1"/>
  <c r="AB433" i="1" a="1"/>
  <c r="AB433" i="1" s="1"/>
  <c r="AB434" i="1" a="1"/>
  <c r="AB434" i="1" s="1"/>
  <c r="AB435" i="1" a="1"/>
  <c r="AB435" i="1" s="1"/>
  <c r="AB436" i="1" a="1"/>
  <c r="AB436" i="1" s="1"/>
  <c r="AB437" i="1" a="1"/>
  <c r="AB437" i="1" s="1"/>
  <c r="AB438" i="1" a="1"/>
  <c r="AB438" i="1" s="1"/>
  <c r="AB439" i="1" a="1"/>
  <c r="AB439" i="1" s="1"/>
  <c r="AB440" i="1" a="1"/>
  <c r="AB440" i="1" s="1"/>
  <c r="AB441" i="1" a="1"/>
  <c r="AB441" i="1" s="1"/>
  <c r="AB442" i="1" a="1"/>
  <c r="AB442" i="1" s="1"/>
  <c r="AB443" i="1" a="1"/>
  <c r="AB443" i="1" s="1"/>
  <c r="AB444" i="1" a="1"/>
  <c r="AB444" i="1"/>
  <c r="AB445" i="1" a="1"/>
  <c r="AB445" i="1" s="1"/>
  <c r="AB446" i="1" a="1"/>
  <c r="AB446" i="1"/>
  <c r="AB447" i="1" a="1"/>
  <c r="AB447" i="1" s="1"/>
  <c r="AB448" i="1" a="1"/>
  <c r="AB448" i="1" s="1"/>
  <c r="AB449" i="1" a="1"/>
  <c r="AB449" i="1" s="1"/>
  <c r="AB450" i="1" a="1"/>
  <c r="AB450" i="1" s="1"/>
  <c r="AB451" i="1" a="1"/>
  <c r="AB451" i="1" s="1"/>
  <c r="AB452" i="1" a="1"/>
  <c r="AB452" i="1" s="1"/>
  <c r="AB453" i="1" a="1"/>
  <c r="AB453" i="1" s="1"/>
  <c r="AB454" i="1" a="1"/>
  <c r="AB454" i="1" s="1"/>
  <c r="AB455" i="1" a="1"/>
  <c r="AB455" i="1" s="1"/>
  <c r="AB456" i="1" a="1"/>
  <c r="AB456" i="1" s="1"/>
  <c r="AB457" i="1" a="1"/>
  <c r="AB457" i="1" s="1"/>
  <c r="AB458" i="1" a="1"/>
  <c r="AB458" i="1"/>
  <c r="AB459" i="1" a="1"/>
  <c r="AB459" i="1" s="1"/>
  <c r="AB460" i="1" a="1"/>
  <c r="AB460" i="1" s="1"/>
  <c r="AB461" i="1" a="1"/>
  <c r="AB461" i="1" s="1"/>
  <c r="AB462" i="1" a="1"/>
  <c r="AB462" i="1" s="1"/>
  <c r="AB463" i="1" a="1"/>
  <c r="AB463" i="1" s="1"/>
  <c r="AB464" i="1" a="1"/>
  <c r="AB464" i="1" s="1"/>
  <c r="AB465" i="1" a="1"/>
  <c r="AB465" i="1" s="1"/>
  <c r="AB466" i="1" a="1"/>
  <c r="AB466" i="1" s="1"/>
  <c r="AB467" i="1" a="1"/>
  <c r="AB467" i="1" s="1"/>
  <c r="AB468" i="1" a="1"/>
  <c r="AB468" i="1" s="1"/>
  <c r="AB469" i="1" a="1"/>
  <c r="AB469" i="1" s="1"/>
  <c r="AB470" i="1" a="1"/>
  <c r="AB470" i="1" s="1"/>
  <c r="AB471" i="1" a="1"/>
  <c r="AB471" i="1" s="1"/>
  <c r="AB472" i="1" a="1"/>
  <c r="AB472" i="1" s="1"/>
  <c r="AB473" i="1" a="1"/>
  <c r="AB473" i="1" s="1"/>
  <c r="AB474" i="1" a="1"/>
  <c r="AB474" i="1" s="1"/>
  <c r="AB475" i="1" a="1"/>
  <c r="AB475" i="1" s="1"/>
  <c r="AB476" i="1" a="1"/>
  <c r="AB476" i="1" s="1"/>
  <c r="AB477" i="1" a="1"/>
  <c r="AB477" i="1" s="1"/>
  <c r="AB478" i="1" a="1"/>
  <c r="AB478" i="1" s="1"/>
  <c r="AB479" i="1" a="1"/>
  <c r="AB479" i="1" s="1"/>
  <c r="AB480" i="1" a="1"/>
  <c r="AB480" i="1" s="1"/>
  <c r="AB481" i="1" a="1"/>
  <c r="AB481" i="1" s="1"/>
  <c r="AB482" i="1" a="1"/>
  <c r="AB482" i="1" s="1"/>
  <c r="AB483" i="1" a="1"/>
  <c r="AB483" i="1" s="1"/>
  <c r="AB484" i="1" a="1"/>
  <c r="AB484" i="1" s="1"/>
  <c r="AB485" i="1" a="1"/>
  <c r="AB485" i="1" s="1"/>
  <c r="AB486" i="1" a="1"/>
  <c r="AB486" i="1" s="1"/>
  <c r="AB487" i="1" a="1"/>
  <c r="AB487" i="1" s="1"/>
  <c r="AB488" i="1" a="1"/>
  <c r="AB488" i="1" s="1"/>
  <c r="AB489" i="1" a="1"/>
  <c r="AB489" i="1" s="1"/>
  <c r="AB490" i="1" a="1"/>
  <c r="AB490" i="1" s="1"/>
  <c r="AB491" i="1" a="1"/>
  <c r="AB491" i="1" s="1"/>
  <c r="AB492" i="1" a="1"/>
  <c r="AB492" i="1" s="1"/>
  <c r="AB493" i="1" a="1"/>
  <c r="AB493" i="1" s="1"/>
  <c r="AB494" i="1" a="1"/>
  <c r="AB494" i="1" s="1"/>
  <c r="AB495" i="1" a="1"/>
  <c r="AB495" i="1" s="1"/>
  <c r="AB496" i="1" a="1"/>
  <c r="AB496" i="1" s="1"/>
  <c r="AB497" i="1" a="1"/>
  <c r="AB497" i="1" s="1"/>
  <c r="AB498" i="1" a="1"/>
  <c r="AB498" i="1" s="1"/>
  <c r="AB499" i="1" a="1"/>
  <c r="AB499" i="1" s="1"/>
  <c r="AB500" i="1" a="1"/>
  <c r="AB500" i="1" s="1"/>
  <c r="AB501" i="1" a="1"/>
  <c r="AB501" i="1" s="1"/>
  <c r="AB502" i="1" a="1"/>
  <c r="AB502" i="1" s="1"/>
  <c r="AB503" i="1" a="1"/>
  <c r="AB503" i="1" s="1"/>
  <c r="AB504" i="1" a="1"/>
  <c r="AB504" i="1" s="1"/>
  <c r="AB505" i="1" a="1"/>
  <c r="AB505" i="1" s="1"/>
  <c r="AB506" i="1" a="1"/>
  <c r="AB506" i="1" s="1"/>
  <c r="AB507" i="1" a="1"/>
  <c r="AB507" i="1"/>
  <c r="AB508" i="1" a="1"/>
  <c r="AB508" i="1" s="1"/>
  <c r="AB509" i="1" a="1"/>
  <c r="AB509" i="1" s="1"/>
  <c r="AB510" i="1" a="1"/>
  <c r="AB510" i="1" s="1"/>
  <c r="AB511" i="1" a="1"/>
  <c r="AB511" i="1" s="1"/>
  <c r="AB512" i="1" a="1"/>
  <c r="AB512" i="1" s="1"/>
  <c r="AB513" i="1" a="1"/>
  <c r="AB513" i="1" s="1"/>
  <c r="AB514" i="1" a="1"/>
  <c r="AB514" i="1" s="1"/>
  <c r="AB515" i="1" a="1"/>
  <c r="AB515" i="1" s="1"/>
  <c r="AB516" i="1" a="1"/>
  <c r="AB516" i="1" s="1"/>
  <c r="AB517" i="1" a="1"/>
  <c r="AB517" i="1" s="1"/>
  <c r="AB518" i="1" a="1"/>
  <c r="AB518" i="1" s="1"/>
  <c r="AB519" i="1" a="1"/>
  <c r="AB519" i="1" s="1"/>
  <c r="AB520" i="1" a="1"/>
  <c r="AB520" i="1" s="1"/>
  <c r="AB521" i="1" a="1"/>
  <c r="AB521" i="1" s="1"/>
  <c r="AB522" i="1" a="1"/>
  <c r="AB522" i="1" s="1"/>
  <c r="AB523" i="1" a="1"/>
  <c r="AB523" i="1" s="1"/>
  <c r="AB524" i="1" a="1"/>
  <c r="AB524" i="1" s="1"/>
  <c r="AB525" i="1" a="1"/>
  <c r="AB525" i="1" s="1"/>
  <c r="AB526" i="1" a="1"/>
  <c r="AB526" i="1" s="1"/>
  <c r="AB527" i="1" a="1"/>
  <c r="AB527" i="1"/>
  <c r="AB528" i="1" a="1"/>
  <c r="AB528" i="1" s="1"/>
  <c r="AB529" i="1" a="1"/>
  <c r="AB529" i="1" s="1"/>
  <c r="AB530" i="1" a="1"/>
  <c r="AB530" i="1" s="1"/>
  <c r="AB531" i="1" a="1"/>
  <c r="AB531" i="1" s="1"/>
  <c r="AB532" i="1" a="1"/>
  <c r="AB532" i="1" s="1"/>
  <c r="AB533" i="1" a="1"/>
  <c r="AB533" i="1" s="1"/>
  <c r="AB534" i="1" a="1"/>
  <c r="AB534" i="1" s="1"/>
  <c r="AB535" i="1" a="1"/>
  <c r="AB535" i="1" s="1"/>
  <c r="AB536" i="1" a="1"/>
  <c r="AB536" i="1" s="1"/>
  <c r="AB537" i="1" a="1"/>
  <c r="AB537" i="1" s="1"/>
  <c r="AB538" i="1" a="1"/>
  <c r="AB538" i="1" s="1"/>
  <c r="AB539" i="1" a="1"/>
  <c r="AB539" i="1" s="1"/>
  <c r="AB540" i="1" a="1"/>
  <c r="AB540" i="1" s="1"/>
  <c r="AB541" i="1" a="1"/>
  <c r="AB541" i="1" s="1"/>
  <c r="AB542" i="1" a="1"/>
  <c r="AB542" i="1" s="1"/>
  <c r="AB543" i="1" a="1"/>
  <c r="AB543" i="1" s="1"/>
  <c r="AB544" i="1" a="1"/>
  <c r="AB544" i="1" s="1"/>
  <c r="AB545" i="1" a="1"/>
  <c r="AB545" i="1" s="1"/>
  <c r="AB546" i="1" a="1"/>
  <c r="AB546" i="1" s="1"/>
  <c r="AB547" i="1" a="1"/>
  <c r="AB547" i="1" s="1"/>
  <c r="AB548" i="1" a="1"/>
  <c r="AB548" i="1" s="1"/>
  <c r="AB549" i="1" a="1"/>
  <c r="AB549" i="1" s="1"/>
  <c r="AB550" i="1" a="1"/>
  <c r="AB550" i="1" s="1"/>
  <c r="AB551" i="1" a="1"/>
  <c r="AB551" i="1" s="1"/>
  <c r="AB552" i="1" a="1"/>
  <c r="AB552" i="1" s="1"/>
  <c r="AB553" i="1" a="1"/>
  <c r="AB553" i="1" s="1"/>
  <c r="AB554" i="1" a="1"/>
  <c r="AB554" i="1" s="1"/>
  <c r="AB555" i="1" a="1"/>
  <c r="AB555" i="1" s="1"/>
  <c r="AB556" i="1" a="1"/>
  <c r="AB556" i="1" s="1"/>
  <c r="AB557" i="1" a="1"/>
  <c r="AB557" i="1" s="1"/>
  <c r="AB558" i="1" a="1"/>
  <c r="AB558" i="1" s="1"/>
  <c r="AB559" i="1" a="1"/>
  <c r="AB559" i="1" s="1"/>
  <c r="AB560" i="1" a="1"/>
  <c r="AB560" i="1" s="1"/>
  <c r="AB561" i="1" a="1"/>
  <c r="AB561" i="1" s="1"/>
  <c r="AB562" i="1" a="1"/>
  <c r="AB562" i="1" s="1"/>
  <c r="AB563" i="1" a="1"/>
  <c r="AB563" i="1" s="1"/>
  <c r="AB564" i="1" a="1"/>
  <c r="AB564" i="1" s="1"/>
  <c r="AB565" i="1" a="1"/>
  <c r="AB565" i="1" s="1"/>
  <c r="AB566" i="1" a="1"/>
  <c r="AB566" i="1" s="1"/>
  <c r="AB567" i="1" a="1"/>
  <c r="AB567" i="1" s="1"/>
  <c r="AB568" i="1" a="1"/>
  <c r="AB568" i="1" s="1"/>
  <c r="AB569" i="1" a="1"/>
  <c r="AB569" i="1" s="1"/>
  <c r="AB570" i="1" a="1"/>
  <c r="AB570" i="1" s="1"/>
  <c r="AB571" i="1" a="1"/>
  <c r="AB571" i="1" s="1"/>
  <c r="AB572" i="1" a="1"/>
  <c r="AB572" i="1" s="1"/>
  <c r="AB573" i="1" a="1"/>
  <c r="AB573" i="1" s="1"/>
  <c r="AB574" i="1" a="1"/>
  <c r="AB574" i="1" s="1"/>
  <c r="AB575" i="1" a="1"/>
  <c r="AB575" i="1" s="1"/>
  <c r="AB576" i="1" a="1"/>
  <c r="AB576" i="1" s="1"/>
  <c r="AB577" i="1" a="1"/>
  <c r="AB577" i="1" s="1"/>
  <c r="AB578" i="1" a="1"/>
  <c r="AB578" i="1" s="1"/>
  <c r="AB579" i="1" a="1"/>
  <c r="AB579" i="1" s="1"/>
  <c r="AB580" i="1" a="1"/>
  <c r="AB580" i="1" s="1"/>
  <c r="AB581" i="1" a="1"/>
  <c r="AB581" i="1" s="1"/>
  <c r="AB582" i="1" a="1"/>
  <c r="AB582" i="1" s="1"/>
  <c r="AB583" i="1" a="1"/>
  <c r="AB583" i="1" s="1"/>
  <c r="AB584" i="1" a="1"/>
  <c r="AB584" i="1" s="1"/>
  <c r="AB585" i="1" a="1"/>
  <c r="AB585" i="1" s="1"/>
  <c r="AB586" i="1" a="1"/>
  <c r="AB586" i="1" s="1"/>
  <c r="AB587" i="1" a="1"/>
  <c r="AB587" i="1" s="1"/>
  <c r="AB588" i="1" a="1"/>
  <c r="AB588" i="1" s="1"/>
  <c r="AB589" i="1" a="1"/>
  <c r="AB589" i="1" s="1"/>
  <c r="AB590" i="1" a="1"/>
  <c r="AB590" i="1" s="1"/>
  <c r="AB591" i="1" a="1"/>
  <c r="AB591" i="1" s="1"/>
  <c r="AB592" i="1" a="1"/>
  <c r="AB592" i="1" s="1"/>
  <c r="AB593" i="1" a="1"/>
  <c r="AB593" i="1" s="1"/>
  <c r="AB594" i="1" a="1"/>
  <c r="AB594" i="1" s="1"/>
  <c r="AB595" i="1" a="1"/>
  <c r="AB595" i="1" s="1"/>
  <c r="AB596" i="1" a="1"/>
  <c r="AB596" i="1" s="1"/>
  <c r="AB597" i="1" a="1"/>
  <c r="AB597" i="1" s="1"/>
  <c r="AB598" i="1" a="1"/>
  <c r="AB598" i="1" s="1"/>
  <c r="AB599" i="1" a="1"/>
  <c r="AB599" i="1" s="1"/>
  <c r="AB600" i="1" a="1"/>
  <c r="AB600" i="1" s="1"/>
  <c r="AB601" i="1" a="1"/>
  <c r="AB601" i="1" s="1"/>
  <c r="AB602" i="1" a="1"/>
  <c r="AB602" i="1" s="1"/>
  <c r="AB603" i="1" a="1"/>
  <c r="AB603" i="1" s="1"/>
  <c r="AB604" i="1" a="1"/>
  <c r="AB604" i="1" s="1"/>
  <c r="AB605" i="1" a="1"/>
  <c r="AB605" i="1" s="1"/>
  <c r="AB606" i="1" a="1"/>
  <c r="AB606" i="1" s="1"/>
  <c r="AB607" i="1" a="1"/>
  <c r="AB607" i="1" s="1"/>
  <c r="AB608" i="1" a="1"/>
  <c r="AB608" i="1" s="1"/>
  <c r="AB609" i="1" a="1"/>
  <c r="AB609" i="1" s="1"/>
  <c r="AB610" i="1" a="1"/>
  <c r="AB610" i="1" s="1"/>
  <c r="AB611" i="1" a="1"/>
  <c r="AB611" i="1" s="1"/>
  <c r="AB612" i="1" a="1"/>
  <c r="AB612" i="1" s="1"/>
  <c r="AB613" i="1" a="1"/>
  <c r="AB613" i="1" s="1"/>
  <c r="AB614" i="1" a="1"/>
  <c r="AB614" i="1" s="1"/>
  <c r="AB615" i="1" a="1"/>
  <c r="AB615" i="1" s="1"/>
  <c r="AB616" i="1" a="1"/>
  <c r="AB616" i="1" s="1"/>
  <c r="AB617" i="1" a="1"/>
  <c r="AB617" i="1" s="1"/>
  <c r="AB618" i="1" a="1"/>
  <c r="AB618" i="1" s="1"/>
  <c r="AB619" i="1" a="1"/>
  <c r="AB619" i="1" s="1"/>
  <c r="AB620" i="1" a="1"/>
  <c r="AB620" i="1" s="1"/>
  <c r="AB621" i="1" a="1"/>
  <c r="AB621" i="1" s="1"/>
  <c r="AB622" i="1" a="1"/>
  <c r="AB622" i="1" s="1"/>
  <c r="AB623" i="1" a="1"/>
  <c r="AB623" i="1" s="1"/>
  <c r="AB624" i="1" a="1"/>
  <c r="AB624" i="1" s="1"/>
  <c r="AB625" i="1" a="1"/>
  <c r="AB625" i="1" s="1"/>
  <c r="AB626" i="1" a="1"/>
  <c r="AB626" i="1" s="1"/>
  <c r="AB627" i="1" a="1"/>
  <c r="AB627" i="1" s="1"/>
  <c r="AB628" i="1" a="1"/>
  <c r="AB628" i="1" s="1"/>
  <c r="AB629" i="1" a="1"/>
  <c r="AB629" i="1" s="1"/>
  <c r="AB630" i="1" a="1"/>
  <c r="AB630" i="1" s="1"/>
  <c r="AB631" i="1" a="1"/>
  <c r="AB631" i="1" s="1"/>
  <c r="AB632" i="1" a="1"/>
  <c r="AB632" i="1" s="1"/>
  <c r="AB633" i="1" a="1"/>
  <c r="AB633" i="1" s="1"/>
  <c r="AB634" i="1" a="1"/>
  <c r="AB634" i="1" s="1"/>
  <c r="AB635" i="1" a="1"/>
  <c r="AB635" i="1" s="1"/>
  <c r="AB636" i="1" a="1"/>
  <c r="AB636" i="1" s="1"/>
  <c r="AB637" i="1" a="1"/>
  <c r="AB637" i="1" s="1"/>
  <c r="AB638" i="1" a="1"/>
  <c r="AB638" i="1" s="1"/>
  <c r="AB639" i="1" a="1"/>
  <c r="AB639" i="1" s="1"/>
  <c r="AB640" i="1" a="1"/>
  <c r="AB640" i="1" s="1"/>
  <c r="AB641" i="1" a="1"/>
  <c r="AB641" i="1" s="1"/>
  <c r="AB642" i="1" a="1"/>
  <c r="AB642" i="1" s="1"/>
  <c r="AB643" i="1" a="1"/>
  <c r="AB643" i="1" s="1"/>
  <c r="AB644" i="1" a="1"/>
  <c r="AB644" i="1" s="1"/>
  <c r="AB645" i="1" a="1"/>
  <c r="AB645" i="1" s="1"/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D29" i="4" l="1"/>
  <c r="D30" i="4" s="1"/>
  <c r="D31" i="4" l="1"/>
</calcChain>
</file>

<file path=xl/sharedStrings.xml><?xml version="1.0" encoding="utf-8"?>
<sst xmlns="http://schemas.openxmlformats.org/spreadsheetml/2006/main" count="8773" uniqueCount="2536">
  <si>
    <t>No.</t>
  </si>
  <si>
    <t>Created At</t>
  </si>
  <si>
    <t>Status</t>
  </si>
  <si>
    <t>Customer Name</t>
  </si>
  <si>
    <t>Customer Phone</t>
  </si>
  <si>
    <t>Customer Email</t>
  </si>
  <si>
    <t>Customer Address</t>
  </si>
  <si>
    <t>Tracking Number</t>
  </si>
  <si>
    <t>Payment Provider</t>
  </si>
  <si>
    <t>Account No.</t>
  </si>
  <si>
    <t>Account Name</t>
  </si>
  <si>
    <t>Shipping Option</t>
  </si>
  <si>
    <t>Shipping Cost</t>
  </si>
  <si>
    <t>Subtotal</t>
  </si>
  <si>
    <t>Discount</t>
  </si>
  <si>
    <t>Total</t>
  </si>
  <si>
    <t>Paid At</t>
  </si>
  <si>
    <t>Paid Amount</t>
  </si>
  <si>
    <t>Note</t>
  </si>
  <si>
    <t>Item Code</t>
  </si>
  <si>
    <t>Variant Name</t>
  </si>
  <si>
    <t>Item Name</t>
  </si>
  <si>
    <t>Item Qty</t>
  </si>
  <si>
    <t>Item Price</t>
  </si>
  <si>
    <t>Item Subtotal</t>
  </si>
  <si>
    <t>Item Note</t>
  </si>
  <si>
    <t>2020-10-01 09:59:21 +0700</t>
  </si>
  <si>
    <t>shipped</t>
  </si>
  <si>
    <t>วันเพ็ญ  สุนทรธาดา</t>
  </si>
  <si>
    <t xml:space="preserve">85 หมู่8ต.บางแขม อ.เมือง จ.นครปฐม ๗๓๐๐๐
</t>
  </si>
  <si>
    <t>TH1501NJHJ74B/TH1501NJHGW7B</t>
  </si>
  <si>
    <t>kbank</t>
  </si>
  <si>
    <t>048-3-402309</t>
  </si>
  <si>
    <t>ธรรมธุรกิจ วิสาหกิจเพื่อสังคม</t>
  </si>
  <si>
    <t>โรงสี-Flash</t>
  </si>
  <si>
    <t>2020-10-01 10:00:00 +0700</t>
  </si>
  <si>
    <t>PD00002-1</t>
  </si>
  <si>
    <t>1กก</t>
  </si>
  <si>
    <t>ข้าวกล้องธรรมชาติ 1 กก</t>
  </si>
  <si>
    <t>2020-10-01 13:46:55 +0700</t>
  </si>
  <si>
    <t>ปิยะรัตน์ สินเจริญ</t>
  </si>
  <si>
    <t>092-778-0215</t>
  </si>
  <si>
    <t>เลขที่ 751/6-7 ถนนโพธิ์ทอง ตำบลมะขามหย่ง อำเภอเมือง จังหวัดชลบุรี 20000</t>
  </si>
  <si>
    <t>TH2001NJHC46B/TH2001NJH8Y3B</t>
  </si>
  <si>
    <t>bbl</t>
  </si>
  <si>
    <t>สั่งซื้อข้าวล่วงหน้า</t>
  </si>
  <si>
    <t>2020-10-01 13:46:00 +0700</t>
  </si>
  <si>
    <t>PD00003-1</t>
  </si>
  <si>
    <t>5กก.</t>
  </si>
  <si>
    <t>ข้าวกล้องธรรมชาติ 5 กก.</t>
  </si>
  <si>
    <t>2020-10-01 13:49:50 +0700</t>
  </si>
  <si>
    <t>เฉลิมพล คมวัฒน์วรโชติ</t>
  </si>
  <si>
    <t>086-430-3150, 091-298-3125</t>
  </si>
  <si>
    <t>ร้านโชติเจริญแยกตลาดสบบง เลขที่ 3 หมู่ 2 บ้านสบบง ตำบลสบบง อำเภอภูซาง จังหวัดพะเยา 56110</t>
  </si>
  <si>
    <t>TH5309NJH5K0E</t>
  </si>
  <si>
    <t>2020-10-01 13:49:00 +0700</t>
  </si>
  <si>
    <t>PD00011-1</t>
  </si>
  <si>
    <t>5กก</t>
  </si>
  <si>
    <t>ข้าวหอมมะลิ 5 กก.</t>
  </si>
  <si>
    <t>2020-10-01 13:52:12 +0700</t>
  </si>
  <si>
    <t>พัชรี โรจนอนันต์</t>
  </si>
  <si>
    <t>099-112-1155</t>
  </si>
  <si>
    <t>เลขที่ 99/88 หมู่บ้านลัดดารมย์ (พระราม5-2) ถนนนครอินทร์ ตำบลบางขุนกอง อำเภอบางกรวย จังหวัดนนทบุรี 11130</t>
  </si>
  <si>
    <t>TH0302NJGFU8E/TH0302NJG7Y2E</t>
  </si>
  <si>
    <t>2020-10-01 13:52:00 +0700</t>
  </si>
  <si>
    <t>2020-10-01 13:54:12 +0700</t>
  </si>
  <si>
    <t>กนกวรรณ อุโฆษกิจ</t>
  </si>
  <si>
    <t>085-037-8146</t>
  </si>
  <si>
    <t>เลขที่ 127/82 หมู่บ้านโชควารีโฮม ซอย 19 หมู่ 3 ตำบลหนองจ๊อม อำเภอสันทราย จังหวัดเชียงใหม่ 50210</t>
  </si>
  <si>
    <t>TH4714NJG0U9G</t>
  </si>
  <si>
    <t>2020-10-01 13:54:00 +0700</t>
  </si>
  <si>
    <t>2020-10-01 13:56:14 +0700</t>
  </si>
  <si>
    <t>หลวงพ่ออินทร์ถวาย สันตุสสโก</t>
  </si>
  <si>
    <t>086-224-3444</t>
  </si>
  <si>
    <t>วัดป่านาคำน้อย ตำบลบ้านก้อง อำเภอนายูง จังหวัดอุดรธานี
41380</t>
  </si>
  <si>
    <t>TH3817NJG5G2B</t>
  </si>
  <si>
    <t>2020-10-01 13:55:00 +0700</t>
  </si>
  <si>
    <t>2020-10-01 13:58:18 +0700</t>
  </si>
  <si>
    <t>นฤมล วงศ์ธัญญกรณ์</t>
  </si>
  <si>
    <t>083-018-5024</t>
  </si>
  <si>
    <t>เลขที่ 121/178 รามอินทรา 60 แขวงรามอินทรา เขตคันนายาว กรุงเทพมหานคร ฯ 10230</t>
  </si>
  <si>
    <t>TH0104NJGVV9B</t>
  </si>
  <si>
    <t>2020-10-01 13:58:00 +0700</t>
  </si>
  <si>
    <t>2020-10-01 14:02:50 +0700</t>
  </si>
  <si>
    <t>สุมิตรา ศรสงคราม</t>
  </si>
  <si>
    <t>081-555-1519</t>
  </si>
  <si>
    <t>ssumitra469@gmail.com</t>
  </si>
  <si>
    <t>เลขที่ 469 ถนนพระสุเมรุ แขวงบวรนิเวศ เขตพระนคร จังหวัดกรุุงเทพมหานครฯ 10200</t>
  </si>
  <si>
    <t>TH0132NJGYM7C</t>
  </si>
  <si>
    <t>2020-10-01 14:02:00 +0700</t>
  </si>
  <si>
    <t>2020-10-01 14:06:26 +0700</t>
  </si>
  <si>
    <t>กาญจนา  เข็มทอง</t>
  </si>
  <si>
    <t>081-668-8199</t>
  </si>
  <si>
    <t>เลขที่ 78 ซอยจรัญสนิทวงศ์ 60 แขวงบางยี่ขัน เขตบางพลั กรุงเทพมหานคร ฯ 10700</t>
  </si>
  <si>
    <t>TH0124NJH492C/TH0124NJGSZ9C/TH0124NJGJP7C</t>
  </si>
  <si>
    <t>2020-10-01 14:06:00 +0700</t>
  </si>
  <si>
    <t>2020-10-01 14:10:01 +0700</t>
  </si>
  <si>
    <t>เอกชัย ขาวมานิตย์</t>
  </si>
  <si>
    <t>082-427-3736</t>
  </si>
  <si>
    <t>ร้านอาหารทานให้พอ 333/36 ตลาดเอซี-สายไหม แขวง สายไหม เขตสายไหม กรุงเทพมหานคร 10220</t>
  </si>
  <si>
    <t>TH0147NJFXZ5B/TH0147NJGR74B/TH0147NJGXB5B/TH0147NJHMD9B</t>
  </si>
  <si>
    <t>2020-10-01 14:10:00 +0700</t>
  </si>
  <si>
    <t>2020-10-01 14:13:17 +0700</t>
  </si>
  <si>
    <t>นายนิพนธ์ ปุณโณปกรณ์</t>
  </si>
  <si>
    <t>086-990-7909</t>
  </si>
  <si>
    <t>เลขที่ 49 ซอยพิพากษา 2 ถนนแปลงนาม เขตสัมพันธวงศ์ กรุงเทพมหานครฯ 10100</t>
  </si>
  <si>
    <t>TH0145NJGP82C</t>
  </si>
  <si>
    <t>2020-10-01 14:13:00 +0700</t>
  </si>
  <si>
    <t>2020-10-01 14:17:16 +0700</t>
  </si>
  <si>
    <t>คุณธาริดา ยอดราช</t>
  </si>
  <si>
    <t>081-737-2142</t>
  </si>
  <si>
    <t>โรงเรียนบ้านเขาตะเภาทอง หมู่ที่ 1  ตำบลพะโต๊ะ อำเภอพะโต๊ะ 
จังหวัดชุมพร 86180</t>
  </si>
  <si>
    <t>TH7006NJHEM0A/TH7006NJHDE4A</t>
  </si>
  <si>
    <t>2020-10-01 14:17:00 +0700</t>
  </si>
  <si>
    <t>2020-10-01 14:19:36 +0700</t>
  </si>
  <si>
    <t>ผู้บริจาค : นางสาวบี ล้อบุณยารักษ์</t>
  </si>
  <si>
    <t>085-099-1536</t>
  </si>
  <si>
    <t>ผู้รับ : สุรัสวดี คงเศรษฐกรชัย ( แม่ชีสุรัส ) เลขที่ 344 หมู่ 9 Nun’s monkey house (บ้านพุฒมณฑาเก่า) ภูพิมาน ตำบลปากช่อง อำเภอปากช่อง จังหวัดนครราชสีมา 30130</t>
  </si>
  <si>
    <t>H2D0100501127</t>
  </si>
  <si>
    <t>Inter Express</t>
  </si>
  <si>
    <t>2020-10-01 14:19:00 +0700</t>
  </si>
  <si>
    <t>2020-10-01 14:25:16 +0700</t>
  </si>
  <si>
    <t>คุณเอกชัย ขาวมานิตย์</t>
  </si>
  <si>
    <t>065-583-0770</t>
  </si>
  <si>
    <t>เลขที่ 36/126 หมู่ที่ 5 ซอยสายไหม 23 ( หมู่บ้านเก้าแสนห้า ) แขวงสายไหม เขตสายไหม กรุงเทพมหานคร ฯ 10220</t>
  </si>
  <si>
    <t>TH0118NJGH91A/TH0118NJGCA2A</t>
  </si>
  <si>
    <t>2020-10-01 14:25:00 +0700</t>
  </si>
  <si>
    <t>2020-10-01 14:56:18 +0700</t>
  </si>
  <si>
    <t>บริษัท เชลเทอร์ การ์เด้น  จำกัด</t>
  </si>
  <si>
    <t>10/895 ซ.ประเสริฐมนูกิจ33 แขวงนวลจันทร์ เขตบึงกุ่ม กทม.10230</t>
  </si>
  <si>
    <t>ส่งวันที่ 10/10/63</t>
  </si>
  <si>
    <t>รถธรรมธุรกิจ</t>
  </si>
  <si>
    <t>2020-10-25 15:01:00 +0700</t>
  </si>
  <si>
    <t>2020-10-01 22:57:07 +0700</t>
  </si>
  <si>
    <t>แม่อุบล สีสุตะ</t>
  </si>
  <si>
    <t>093 042 6737</t>
  </si>
  <si>
    <t xml:space="preserve">
344 ม. 1 ต. จอมหมอกแก้ว อ.แม่ลาว  จ.เชียงราย 57250
</t>
  </si>
  <si>
    <t>TH5416NJHAD5B</t>
  </si>
  <si>
    <t>2020-10-01 22:57:00 +0700</t>
  </si>
  <si>
    <t>2020-10-02 09:33:19 +0700</t>
  </si>
  <si>
    <t>สรมน ตันยงค์เวช</t>
  </si>
  <si>
    <t>081-813-3232</t>
  </si>
  <si>
    <t>เลขที่ 622/262 ซอย 5/1 หมู่บ้านพฤกษ์ภิรมย์ ถนน พระราม 2 แขวง แสมดำ เขต บางขุนเทีย กรุงเทพมหานคร ฯ
10150</t>
  </si>
  <si>
    <t>TH0117NJFTT7B</t>
  </si>
  <si>
    <t>2020-10-02 09:33:00 +0700</t>
  </si>
  <si>
    <t>2020-10-02 09:37:53 +0700</t>
  </si>
  <si>
    <t>วิภาดา จุลศักดิ์เมธี</t>
  </si>
  <si>
    <t>085-454-5587</t>
  </si>
  <si>
    <t>เลขที่ 1449 ซอย 13 ถนนเดชอุดม ตำบลในเมือง อำเภอเมืองนครราชสีมา จังหวัดนครราชสีมา 30000</t>
  </si>
  <si>
    <t>TH2701NJH1H4A</t>
  </si>
  <si>
    <t>063-0-339919</t>
  </si>
  <si>
    <t>2020-10-01 19:03:00 +0700</t>
  </si>
  <si>
    <t>2020-10-02 09:43:24 +0700</t>
  </si>
  <si>
    <t>ชูศรี สิงห์แก้ว</t>
  </si>
  <si>
    <t>086-985-0453</t>
  </si>
  <si>
    <t>เลขที่ 3 (169/2) ช่างอากาศอุทิศ 3 แยก 1
แขวงดอนเมือง เขตดอนเมือง กรุงเทพมหานคร ฯ   10210</t>
  </si>
  <si>
    <t>TH0107NJH042A/TH0107NJGMR3A/TH0107NJGEA6A/TH0107NJG9S7A</t>
  </si>
  <si>
    <t>2020-10-01 08:37:00 +0700</t>
  </si>
  <si>
    <t>2020-10-02 15:35:17 +0700</t>
  </si>
  <si>
    <t>ทัชชา ปิ่นคง</t>
  </si>
  <si>
    <t>66หมู่1 ตำบลท่าคอย อำเภอท่ายาง จ.เพชรบุรี 76130</t>
  </si>
  <si>
    <t>TH7805NQST55B</t>
  </si>
  <si>
    <t>2020-10-02 15:35:00 +0700</t>
  </si>
  <si>
    <t>2020-10-02 15:47:48 +0700</t>
  </si>
  <si>
    <t>ชญกร  ขจิตวิวัฒน์</t>
  </si>
  <si>
    <t>39/264  ม ซื่อตรง 28
ซ  นวมินทร์  143
ถนนนวมินทร์
แขวงคลองกุ่ม
เขตบึงกุ่ม 
กทม  10230</t>
  </si>
  <si>
    <t>TH0126NQRKJ4B</t>
  </si>
  <si>
    <t>2020-10-02 15:48:00 +0700</t>
  </si>
  <si>
    <t>2020-10-02 16:02:35 +0700</t>
  </si>
  <si>
    <t>ชญาดา ศรีมานิตรากูล</t>
  </si>
  <si>
    <t>199 ถ.เจริญประเทศ ต.เวียงเหนือ อ.เมือง จ.ลำปาง 52000</t>
  </si>
  <si>
    <t>TH4901NPJY62A</t>
  </si>
  <si>
    <t>Flash Express</t>
  </si>
  <si>
    <t>2020-10-02 16:03:00 +0700</t>
  </si>
  <si>
    <t>PD00029-1</t>
  </si>
  <si>
    <t>0.5กก</t>
  </si>
  <si>
    <t>ถั่วเหลือง ขนาด 0.5 กก.</t>
  </si>
  <si>
    <t>PD00056-1</t>
  </si>
  <si>
    <t>ถั่วลิสง ขนาด 0.5 กก.</t>
  </si>
  <si>
    <t>PD00156-2</t>
  </si>
  <si>
    <t>ข้าวเหนียวธรรมชาติ 5 กก.</t>
  </si>
  <si>
    <t>2020-10-02 17:42:46 +0700</t>
  </si>
  <si>
    <t>มาลินี เกิดสมบูรณ์</t>
  </si>
  <si>
    <t xml:space="preserve"> ที่อยู่ 89 ม.15 ต.วังดาล อ.กบินทร์บุรี จ.ปราจีนบุรี 25110</t>
  </si>
  <si>
    <t>TH2502NQRPG1C</t>
  </si>
  <si>
    <t>2020-10-02 17:43:00 +0700</t>
  </si>
  <si>
    <t>2020-10-02 17:49:18 +0700</t>
  </si>
  <si>
    <t xml:space="preserve">กฤตธนเดช ล้อรุ้งทอง </t>
  </si>
  <si>
    <t>ที่อยู่ ไม่มีเลขที่สวนติดโรงแรมพิมดารา ซ. รักษ์ศักดิ์ชมูล24 ต.ท่าช้าง อ.เมือง จ.จันทบุรี 22000</t>
  </si>
  <si>
    <t>H2D0100501122</t>
  </si>
  <si>
    <t>2020-10-02 17:51:00 +0700</t>
  </si>
  <si>
    <t>PD00004-1</t>
  </si>
  <si>
    <t>2กก.</t>
  </si>
  <si>
    <t>ข้าวกล้องธรรมชาติ 2 กก.</t>
  </si>
  <si>
    <t>2020-10-02 17:59:24 +0700</t>
  </si>
  <si>
    <t>นางสาวธีระตา พรายแก้ว</t>
  </si>
  <si>
    <t>06-4961-9556</t>
  </si>
  <si>
    <t>ideano.1@hotmail.com</t>
  </si>
  <si>
    <t>สำนักงานเขตบางพลัด (ฝ่ายพัฒนาสังคมและสวัสดิการสังคม ชั้น 4)
เลขที่ 39 ถนนจรัญสนิทวงศ์ แขวงบางอ้อ เขตบางพลัด กรุงเทพมหานคร 10700</t>
  </si>
  <si>
    <t>TH0124NQQSM1D</t>
  </si>
  <si>
    <t>2020-10-02 17:59:00 +0700</t>
  </si>
  <si>
    <t>โอนรวมบิล 8907</t>
  </si>
  <si>
    <t>2020-10-02 18:01:31 +0700</t>
  </si>
  <si>
    <t xml:space="preserve"> นางสายทอง เงินลุนปา
</t>
  </si>
  <si>
    <t xml:space="preserve">
บ้านเลขที่ 194 หมู่ที่ 2 ต.แพด อ.คำตากล้า จ.สกลนคร 47250</t>
  </si>
  <si>
    <t>TH4409NQTQ58D</t>
  </si>
  <si>
    <t>2020-10-02 18:02:00 +0700</t>
  </si>
  <si>
    <t>2020-10-02 20:30:49 +0700</t>
  </si>
  <si>
    <t>นางนันทวรรณ จรูญพิพัฒน์กุล</t>
  </si>
  <si>
    <t xml:space="preserve">
559/17 หมู่บ้านปรัชญา
สาธุประดิษฐ์ ซอย 41
แขวงช่องนนทรี เขตยานนาวา
กรุงเทพฯ 10120</t>
  </si>
  <si>
    <t>TH0136NQPWK4A</t>
  </si>
  <si>
    <t>2020-10-02 20:31:00 +0700</t>
  </si>
  <si>
    <t>2020-10-02 20:41:06 +0700</t>
  </si>
  <si>
    <t xml:space="preserve">น.ส ชญานิศ บุญรักษา </t>
  </si>
  <si>
    <t xml:space="preserve">43  ถ ไสน้ำเย็น ต. ป่าตอง
 อ.กะทู้ จ .ภูเก็ต 83150 </t>
  </si>
  <si>
    <t>TH6702NQTDV7B</t>
  </si>
  <si>
    <t>2020-10-02 20:41:00 +0700</t>
  </si>
  <si>
    <t>2020-10-02 20:49:42 +0700</t>
  </si>
  <si>
    <t>ลดาวรรณ์</t>
  </si>
  <si>
    <t>089-6991011</t>
  </si>
  <si>
    <t>873/10 ถ.ราษฎร์บรรจบ ต.มหาชัย อ.เมือง จ.สมุทรสาคร 74000</t>
  </si>
  <si>
    <t>TH1601NQRSV7A</t>
  </si>
  <si>
    <t>2020-10-02 20:50:00 +0700</t>
  </si>
  <si>
    <t>2020-10-02 20:52:45 +0700</t>
  </si>
  <si>
    <t xml:space="preserve"> พงษ์ธร สุวรรณ</t>
  </si>
  <si>
    <t xml:space="preserve">
(โรงกลึง) 43 ถ.พุทธมณฑลสาย2
ซอย12 แขวงบางไผ่ เขตบางแค
กรุงเทพ 10160</t>
  </si>
  <si>
    <t>TH0120NPJUP7C</t>
  </si>
  <si>
    <t>2020-10-02 20:53:00 +0700</t>
  </si>
  <si>
    <t>PD00163-5</t>
  </si>
  <si>
    <t>ขวด (V)</t>
  </si>
  <si>
    <t>น้ำมันมะพร้าวมาติ สกัดเย็น 500cc</t>
  </si>
  <si>
    <t>2020-10-02 22:22:49 +0700</t>
  </si>
  <si>
    <t>อมรพรรน ศิริ</t>
  </si>
  <si>
    <t>หน่วยโสตฯ แผนกประชาสัมพันธ์ฝ่ายกิจกรรมพิเศษ บริษัท หาดทิพย์ จำกัด (มหาชน)  
87/1  ถ.กาญจนวนิช ต.บ้านพรุ อ.หาดใหญ่ จ.สงขลา 90250</t>
  </si>
  <si>
    <t>TH7111NQSPC3L/TH7111NQRD07L</t>
  </si>
  <si>
    <t>2020-10-02 22:24:00 +0700</t>
  </si>
  <si>
    <t>2020-10-02 22:26:38 +0700</t>
  </si>
  <si>
    <t xml:space="preserve">ณัฐพงศ์ ศิริมาวิเศษ </t>
  </si>
  <si>
    <t xml:space="preserve">
1884 (ร้านเป็ดย่างพัฒนาการ50 อยู่หัวมุมปากซอย)
พัฒนาการ ซอย 50
สวนหลวง สวนหลวง กรุงเทพ 10250
</t>
  </si>
  <si>
    <t>TH0143NQPAD8B</t>
  </si>
  <si>
    <t>2020-10-02 22:27:00 +0700</t>
  </si>
  <si>
    <t>2020-10-02 22:32:17 +0700</t>
  </si>
  <si>
    <t xml:space="preserve">ภัทรธร   บุษบก  </t>
  </si>
  <si>
    <t xml:space="preserve">
13/50 หมู่บ้านนันทวัน วงแหวน-ปิ่นเกล้า ถนนกาญจนาภิเษก แขวง บางไผ่ 
เขต บางแค กทม. 10160
(ถ้าไม่มีคนรับ ฝากไว้ป้อม รปภ.ได้)
‭‭</t>
  </si>
  <si>
    <t>TH0120NQQ1R9C</t>
  </si>
  <si>
    <t>2020-10-02 22:33:00 +0700</t>
  </si>
  <si>
    <t>2020-10-03 17:27:29 +0700</t>
  </si>
  <si>
    <t>นิตา คงจันทร์</t>
  </si>
  <si>
    <t>damsri_nita@hotmail.com</t>
  </si>
  <si>
    <t>64/135 ซ.มิตรไมตรี 12/1 แขวงคู้ฝั่งเหนือ เขตหนองจอก กรุงเทพฯ 10530</t>
  </si>
  <si>
    <t>TH0149NPJWD4D</t>
  </si>
  <si>
    <t>2020-10-03 17:28:00 +0700</t>
  </si>
  <si>
    <t>PD00064-1</t>
  </si>
  <si>
    <t>หลอด (V)</t>
  </si>
  <si>
    <t>ยาสีฟันผงสมุนไพร</t>
  </si>
  <si>
    <t>PD00066-1</t>
  </si>
  <si>
    <t>แชมพูมะกรูด มีฟอง</t>
  </si>
  <si>
    <t>PD00088-1</t>
  </si>
  <si>
    <t>ขวดเหลี่ยม (V)</t>
  </si>
  <si>
    <t>แชมพูครีมนวดย่านาง</t>
  </si>
  <si>
    <t>PD00162-1</t>
  </si>
  <si>
    <t>สเปรย์ไล่ยุงสมุนไพร</t>
  </si>
  <si>
    <t>2020-10-04 09:46:39 +0700</t>
  </si>
  <si>
    <t>ภูการ บุลินชยังกูร</t>
  </si>
  <si>
    <t>098-242-4249</t>
  </si>
  <si>
    <t>เลขที่ 999/100 หมู่บ้านซื่อตรง แกรนด์โฮม ถ.เสนานิคม1 ซอย 11 แขวงเสนานิคม เขตจตุจักร กรุงเทพมหานคร ฯ 10900</t>
  </si>
  <si>
    <t>TH0105NQQF45E</t>
  </si>
  <si>
    <t>2020-10-04 09:46:00 +0700</t>
  </si>
  <si>
    <t>2020-10-04 09:50:38 +0700</t>
  </si>
  <si>
    <t>สลักใจ​ โรจนาลักษณ์</t>
  </si>
  <si>
    <t>080-456-2934</t>
  </si>
  <si>
    <t>เลขที่ 382 ซอย​ 13​ ถนนเทศบาลรังรักษ์เหนือ​ แขวง ลาดยาว เขต จตุจักร กรุงเทพมหานคร ฯ 10900</t>
  </si>
  <si>
    <t>TH0105NQS0W8D/TH0105NQRWD5D</t>
  </si>
  <si>
    <t>2020-10-04 09:50:00 +0700</t>
  </si>
  <si>
    <t>2020-10-04 09:53:55 +0700</t>
  </si>
  <si>
    <t>รัตนาภรณ์  วัฒน์ธนนันท์</t>
  </si>
  <si>
    <t>099-047-9963</t>
  </si>
  <si>
    <t>เลขที่ 203/199 ซอย 3/1 หมุ่บ้านชัยพฤกษ์- บางบัวทอง ถนนบางกรวย-ไทรน้อย  ตำบลพิมลราช  อำเภอบางบัวทอง จังหวัดนนทบุรี	11110</t>
  </si>
  <si>
    <t>TH0304NQQ5N1G</t>
  </si>
  <si>
    <t>2020-10-04 09:53:00 +0700</t>
  </si>
  <si>
    <t>2020-10-04 09:58:52 +0700</t>
  </si>
  <si>
    <t>เกษรา โพธิ์เย็น</t>
  </si>
  <si>
    <t>081-732-2724</t>
  </si>
  <si>
    <t>เลขที่ 26 ซอยเอกชัย 69 ถนนเอกชัย แขวงบางบอน เขตบางบอน กรุงเทพมหานคร ฯ 10150</t>
  </si>
  <si>
    <t>TH0123NQQSW2A</t>
  </si>
  <si>
    <t>2020-10-04 09:58:00 +0700</t>
  </si>
  <si>
    <t>2020-10-04 10:07:37 +0700</t>
  </si>
  <si>
    <t>ภัทรวรรณ ธาดาดลทิพย์</t>
  </si>
  <si>
    <t>087-833-6393</t>
  </si>
  <si>
    <t>เลขที่ 143/3 หมู่ 12 ซอยวัดป่าพระธาตุเขาน้อย ถนนพุขี้เหล็ก-ท่าตาแป้น ตำบลบ้านคา อำเภอบ้านคา จังหวัดราชบุรี 70180</t>
  </si>
  <si>
    <t>TH1209NQS0H7A</t>
  </si>
  <si>
    <t>2020-10-04 10:07:00 +0700</t>
  </si>
  <si>
    <t>2020-10-04 10:10:18 +0700</t>
  </si>
  <si>
    <t>ตติยา  มาลาภิรมย์   </t>
  </si>
  <si>
    <t>089-124-5259</t>
  </si>
  <si>
    <t>tatiya_ma@yahoo.com</t>
  </si>
  <si>
    <t>เลขที่ 98/73  หมู่ที่ 4 ตำบลบางรักน้อย อำเภอเมืองนนทบุรี  จังหวัดนนทบุรี  11000</t>
  </si>
  <si>
    <t>TH0301NQPR19J</t>
  </si>
  <si>
    <t>2020-10-04 10:10:00 +0700</t>
  </si>
  <si>
    <t>2020-10-04 10:16:57 +0700</t>
  </si>
  <si>
    <t>กุลิสรา ดาวกระจ่าง</t>
  </si>
  <si>
    <t>099-087-9914</t>
  </si>
  <si>
    <t>เลขที่ 80 หมู่ 3 ซอยวัดเทพประสิทธิ์ยาราม ตำบลโนนห้อม อำเภอเมืองปราจีนบุรี จังหวัดปราจีนบุรี 20250</t>
  </si>
  <si>
    <t>TH2501NQQP61M</t>
  </si>
  <si>
    <t>2020-10-04 10:16:00 +0700</t>
  </si>
  <si>
    <t>2020-10-04 10:27:11 +0700</t>
  </si>
  <si>
    <t>ผู้บริจาค : กนกรัตน์ ธนาไชยสกุล</t>
  </si>
  <si>
    <t>036-413805</t>
  </si>
  <si>
    <t>ผู้รับ : บริจาคให้มูลนิธิธรรมรักษ์(วัดพระบาทน้ำพุ) ตำบลเขาสามยอด อำเภอเมืองลพบุรี จังหวัดลพบุรี 15000</t>
  </si>
  <si>
    <t>TH0701NQR0J0F</t>
  </si>
  <si>
    <t>2020-10-04 10:27:00 +0700</t>
  </si>
  <si>
    <t>2020-10-04 10:30:42 +0700</t>
  </si>
  <si>
    <t>กนิษฐา ยิ่งเจริญสุข</t>
  </si>
  <si>
    <t>081-626-1233</t>
  </si>
  <si>
    <t>เลขที่ 16/71 ซอยวิภาวดี 58 ถนนวิภาวดีรังสิต แขวงตลาดบางเขน เขตหลักสี่ กรุงไทพมหานคร ฯ  10210</t>
  </si>
  <si>
    <t>TH0107NQS3X5C/TH0107NQPER6C</t>
  </si>
  <si>
    <t>2020-10-04 10:30:00 +0700</t>
  </si>
  <si>
    <t>2020-10-04 10:40:08 +0700</t>
  </si>
  <si>
    <t>ศักดิ์ศรี สนิทพงษ์ธนชัย</t>
  </si>
  <si>
    <t>081-0590269, 089-2650699, 085-1236569</t>
  </si>
  <si>
    <t>เลขที่ 304 หมู่ 4 ตำบลดูนสาด อำเภอกระนวน จังหวัดขอนแก่น 40170</t>
  </si>
  <si>
    <t>TH3709NQQWZ1F</t>
  </si>
  <si>
    <t>2020-10-04 10:39:00 +0700</t>
  </si>
  <si>
    <t>2020-10-04 10:46:30 +0700</t>
  </si>
  <si>
    <t>รัชดา ติลกานนท์</t>
  </si>
  <si>
    <t>086-321-6820</t>
  </si>
  <si>
    <t>เลขที่ 100 ถนนอ่างทอง-โพธิทอง อำเภอเมือง จังหวัดอ่างทอง 14000</t>
  </si>
  <si>
    <t>TH0601NQQB02A</t>
  </si>
  <si>
    <t>2020-10-04 10:46:00 +0700</t>
  </si>
  <si>
    <t>2020-10-04 10:54:02 +0700</t>
  </si>
  <si>
    <t>นางมุกดา บุญเลียง</t>
  </si>
  <si>
    <t>088-809-9571</t>
  </si>
  <si>
    <t>เลขที่ 73 ซอยสุขุมวิท 64 ถนนสุขุมวิท แขวงพระโขนงใต้ เขตพระโขนง กรุุงเทพมหานครฯ 10260</t>
  </si>
  <si>
    <t>TH0131NQSC97A/TH0131NQRS55A</t>
  </si>
  <si>
    <t>2020-10-04 10:53:00 +0700</t>
  </si>
  <si>
    <t>2020-10-04 11:05:39 +0700</t>
  </si>
  <si>
    <t>รัชดาพร ถาวรเลิศชัย</t>
  </si>
  <si>
    <t>082-261-9823</t>
  </si>
  <si>
    <t>เลขที่ 81 หมู่บ้านกรองทอง ซอยนาคนิวาส48 แยก14-4 ถนนนาคนิวาส แขวงลาดพร้าว เขตลาดพร้าว กรุงเทพมหานคร ฯ 10230</t>
  </si>
  <si>
    <t>TH0110NQSEH5B/TH0110NQSAB7B/TH0140NQS4A0B/TH0140NQRHA0B</t>
  </si>
  <si>
    <t>2020-10-04 11:05:00 +0700</t>
  </si>
  <si>
    <t>2020-10-04 13:05:10 +0700</t>
  </si>
  <si>
    <t>สมหญิง  เด่นพฤกษ์ธรรม</t>
  </si>
  <si>
    <t>089-655-6636</t>
  </si>
  <si>
    <t>เลขที่ 19 หมู่ 13  ซอยเพชรเกษม 91 ตำบลอ้อมน้อย  อำเภอกระทุ่มแบน จังหวัดสมุทรสาคร  74130</t>
  </si>
  <si>
    <t>TH1602NQSYX8B</t>
  </si>
  <si>
    <t>2020-10-04 13:04:00 +0700</t>
  </si>
  <si>
    <t>2020-10-04 13:08:55 +0700</t>
  </si>
  <si>
    <t>ผู้บริจาค : บุญส่ง อัมพรจรัส</t>
  </si>
  <si>
    <t>ผู้รับ : หลวงพ่ออินทร์ถวาย สันตุสสโก วัดป่านาคำน้อย ตำบลบ้านก้อง อำเภอนายูง จังหวัดอุดรธานี 41380</t>
  </si>
  <si>
    <t>TH3817NQR8T1B</t>
  </si>
  <si>
    <t>2020-10-04 13:08:00 +0700</t>
  </si>
  <si>
    <t>2020-10-04 13:10:51 +0700</t>
  </si>
  <si>
    <t>ผู้รับ : มูลนิธิธรรมรักษ์ (วัดพระบาทน้ำพุ) ตำบลเขาสามยอด อำเภอเมืองลพบุรี จังหวัดลพบุรี 15000</t>
  </si>
  <si>
    <t>TH0701NQR2J8F</t>
  </si>
  <si>
    <t>2020-10-04 13:10:00 +0700</t>
  </si>
  <si>
    <t>2020-10-04 13:15:12 +0700</t>
  </si>
  <si>
    <t>ปนัดดา ศรีบุญจิตร</t>
  </si>
  <si>
    <t>086-331-4587</t>
  </si>
  <si>
    <t>เลขที่ 65/23 ถนนจันทอุดม ตำบลท่าประดู่ อำเภอเมืองระยอง จังหวัดระยอง 21000</t>
  </si>
  <si>
    <t>TH2101NQT1P2A</t>
  </si>
  <si>
    <t>2020-10-04 13:15:00 +0700</t>
  </si>
  <si>
    <t>2020-10-04 13:16:29 +0700</t>
  </si>
  <si>
    <t>มงคล วงศ์ประดู่</t>
  </si>
  <si>
    <t>081-376-3449</t>
  </si>
  <si>
    <t>เลขที่ 24/1 หมู่ 3 ตำบลเกาะศาลพระ อำเภอวัดเพลง จังหวัดราชบุรี 70170</t>
  </si>
  <si>
    <t>TH1208NQSJB8A</t>
  </si>
  <si>
    <t>2020-10-04 13:16:00 +0700</t>
  </si>
  <si>
    <t>2020-10-04 13:19:54 +0700</t>
  </si>
  <si>
    <t>พัชรินทร์ สมดุลยาวาทย์</t>
  </si>
  <si>
    <t>089-998-3540</t>
  </si>
  <si>
    <t>เลขที่ 188 หมู่ 10 ตำบลแม่่สาว อำเภอแม่่อาย จังหวัดเชียงใหม่ 50280</t>
  </si>
  <si>
    <t>TH4710NQPUU3B</t>
  </si>
  <si>
    <t>2020-10-04 13:19:00 +0700</t>
  </si>
  <si>
    <t>2020-10-04 13:23:26 +0700</t>
  </si>
  <si>
    <t>กุลภัสสรณ์ พ่วงวัฒนวงศ์</t>
  </si>
  <si>
    <t>080-449-2224</t>
  </si>
  <si>
    <t>เลขที่ 241/25 หมู่ที่ 6 หมู่บ้านชาลิตา 1 ตำบลนาเกลือ อำเถอบางละมุง จังหวัดชลบุรี 20150</t>
  </si>
  <si>
    <t>TH2004NQT6A7H</t>
  </si>
  <si>
    <t>2020-10-04 13:24:00 +0700</t>
  </si>
  <si>
    <t>2020-10-04 13:27:19 +0700</t>
  </si>
  <si>
    <t>ฐินันท์ธร รักธง</t>
  </si>
  <si>
    <t>081-5537158</t>
  </si>
  <si>
    <t>เลขที่ 49/372 หมู่ที่ 7 โครงการ MT city ตำบลคลองสอง อำเภอคลองหลวง จังหวัดปทุมธานี 12120</t>
  </si>
  <si>
    <t>TH0402NQR6T3B/TH0402NQQX05B</t>
  </si>
  <si>
    <t>2020-10-04 13:27:00 +0700</t>
  </si>
  <si>
    <t>2020-10-04 13:29:44 +0700</t>
  </si>
  <si>
    <t>สุเทพ น้อยกมล</t>
  </si>
  <si>
    <t>081-831-7204</t>
  </si>
  <si>
    <t>เลขที่ 216 หมู่ที่ 14 บ้านดอนแท่น ตำบลกลางเวียง อำเภอเวียงสา จังหวัดน่าน 55110</t>
  </si>
  <si>
    <t>TH5207NQT302A</t>
  </si>
  <si>
    <t>2020-10-04 13:29:00 +0700</t>
  </si>
  <si>
    <t>2020-10-04 13:32:19 +0700</t>
  </si>
  <si>
    <t>จันทพร ปุณณรัตนกุล</t>
  </si>
  <si>
    <t>091-405-0212</t>
  </si>
  <si>
    <t>เลขที่ 107/1 หมู่ที่ 4 ถนนเทศบาลซอย 2 ตำบลบ้านยาง อำเภอเสาไห้ จังหวัดสระบุรี 18160</t>
  </si>
  <si>
    <t>TH1010NQTSX6B</t>
  </si>
  <si>
    <t>2020-10-04 13:32:00 +0700</t>
  </si>
  <si>
    <t>2020-10-04 13:34:32 +0700</t>
  </si>
  <si>
    <t>ศิริกุล​ ธารามาศ</t>
  </si>
  <si>
    <t>081-565-5074 , 089-834-8839</t>
  </si>
  <si>
    <t>เลขที่ 146/8 หมู่ที่ ​1 ถนน​สาย​บ้าน​แลง ตำบลเชิงเนิน อำเภอเมืองระยอง จังหวัดระยอง 21000</t>
  </si>
  <si>
    <t>TH2101NQTB51B/TH2101NQT767B</t>
  </si>
  <si>
    <t>2020-10-04 13:34:00 +0700</t>
  </si>
  <si>
    <t>2020-10-04 13:38:27 +0700</t>
  </si>
  <si>
    <t>วีณา เอี่ยมวัฒนไพสิน</t>
  </si>
  <si>
    <t>081-431-1084</t>
  </si>
  <si>
    <t>เลขที่ 27 จรัญสนิทวงศ์ 49/1 แขวงบางบำหรุ เขตบางพลัด กรุงเทพมหานคร ฯ 10700</t>
  </si>
  <si>
    <t>TH0124NQSM13A</t>
  </si>
  <si>
    <t>2020-10-04 13:38:00 +0700</t>
  </si>
  <si>
    <t>2020-10-04 13:42:07 +0700</t>
  </si>
  <si>
    <t>ธมนณพร  อินทสุวรรณ</t>
  </si>
  <si>
    <t>061-585-1765 , 065-870-3092</t>
  </si>
  <si>
    <t>เลขที่ 242/5 หมู่ 1  บ้านหมาดุ  	 ซอย.สุขใจ  ตำบลวังกระแจะ	
อำเภอเมืองตราด จังหวัดตราด	23000</t>
  </si>
  <si>
    <t>TH2301NQSFX5G</t>
  </si>
  <si>
    <t>2020-10-04 13:41:00 +0700</t>
  </si>
  <si>
    <t>2020-10-04 13:44:54 +0700</t>
  </si>
  <si>
    <t>บุศรินทร์	ร่วมวัง</t>
  </si>
  <si>
    <t>086-361-3251 , 02-801-3058</t>
  </si>
  <si>
    <t>เลขที่ 368 ซอยเพชรเกษม 55/2	ถนนเพชรเกษม แขวงหลักสอง	เขตบางแค กรุงเทพมหานคร ฯ	10160</t>
  </si>
  <si>
    <t>TH0120NQSZC6D/TH0120NQRE92D</t>
  </si>
  <si>
    <t>2020-10-04 13:44:00 +0700</t>
  </si>
  <si>
    <t>2020-10-04 13:49:17 +0700</t>
  </si>
  <si>
    <t>ปณิธี เปลี่ยนชีวิน (เดียร์)</t>
  </si>
  <si>
    <t>091-723-8518</t>
  </si>
  <si>
    <t>เลขที่ 39/450 โซน H4 หมู่บ้านเนเบอร์โฮมธารารมณ์วัชรพล ถนนสุขาภิบาล 5 ซอย 82 แขวงสามวาตะวันตก เขตคลองสามวา กรุงเทพมหานคร ฯ 10510</t>
  </si>
  <si>
    <t>TH0103NQSUY3D</t>
  </si>
  <si>
    <t>2020-10-04 13:49:00 +0700</t>
  </si>
  <si>
    <t>2020-10-04 13:51:45 +0700</t>
  </si>
  <si>
    <t>มัณฑนา โพธิ์สุวรรณ</t>
  </si>
  <si>
    <t>093-967-7091</t>
  </si>
  <si>
    <t>เลขที่ 83/46 หมู่ที่ 10 ตำบลหนองขาม อำเภอศรีราชา จังหวัดชลบุรี 20230</t>
  </si>
  <si>
    <t>TH2007NQT4H0E</t>
  </si>
  <si>
    <t>2020-10-04 13:51:00 +0700</t>
  </si>
  <si>
    <t>2020-10-04 13:54:17 +0700</t>
  </si>
  <si>
    <t>ณัฐวดี ส่งศรี</t>
  </si>
  <si>
    <t>081-823-9444</t>
  </si>
  <si>
    <t>เลขที่ 98/113 หมู่บ้านเพอร์เฟคเพลส สุขุมวิท77 ถนน ลาดกระบัง ตำบลราชาเทวะ อำเภอบางพลี จังหวัดสมุทรปราการ 10540</t>
  </si>
  <si>
    <t>TH0203NQSQK0E</t>
  </si>
  <si>
    <t>2020-10-04 13:54:00 +0700</t>
  </si>
  <si>
    <t>2020-10-04 15:25:38 +0700</t>
  </si>
  <si>
    <t xml:space="preserve">น.ส.สคราญ ขาวเรือง 
</t>
  </si>
  <si>
    <t xml:space="preserve">Nada Place  (ห้อง 302) 
เลขที่ 366  ซ.กรุงธนบุรี 6 ถ.กรุงธนบุรี แขวงบางลำภูล่าง เขตคลองสาน  กทม. 10600
</t>
  </si>
  <si>
    <t>TH6802NW7GW4K</t>
  </si>
  <si>
    <t>2020-10-04 15:26:00 +0700</t>
  </si>
  <si>
    <t>2020-10-04 15:30:46 +0700</t>
  </si>
  <si>
    <t>สุพุทธา นาสิงห์ขันธ์</t>
  </si>
  <si>
    <t>293 หมู่5 บ้านป่าแดงงาม ต.กุดแห่ อ.นากลาง จ.หนองบัวลำภู 39170</t>
  </si>
  <si>
    <t>TH3602NW7193I</t>
  </si>
  <si>
    <t>2020-10-04 15:31:00 +0700</t>
  </si>
  <si>
    <t>2020-10-04 16:49:28 +0700</t>
  </si>
  <si>
    <t>เบญจมาศ มาชมสมบูรณ์</t>
  </si>
  <si>
    <t>สนง.สรรพากรพื้นที่สมุทรปราการ2 เลขที่ 333/9 ม.3 ต.สำโรงกลาง อ.พระประแดง จ.สมุทรปราการ 10130</t>
  </si>
  <si>
    <t>TH0204NW73Y0N</t>
  </si>
  <si>
    <t>2020-10-04 16:50:00 +0700</t>
  </si>
  <si>
    <t>2020-10-05 08:28:55 +0700</t>
  </si>
  <si>
    <t>แมชีละเอียด กุหลาบเหลือง</t>
  </si>
  <si>
    <t>081-169-9435</t>
  </si>
  <si>
    <t>ศูนย์วิปัสสนาภาวนาพระพุทธบาทเนินฆ้อ-พุทธมณฑป
อ.แกลง จ.ระยอง
21110</t>
  </si>
  <si>
    <t>H2D0100501112</t>
  </si>
  <si>
    <t>2020-10-05 08:28:00 +0700</t>
  </si>
  <si>
    <t>2020-10-06 06:21:40 +0700</t>
  </si>
  <si>
    <t>ฐานธรรมธุรกิจ ชุมพร คาบาน่า</t>
  </si>
  <si>
    <t>69/4 หมู่ 8 ต.สะพลี อ.ปะทิว จ.ชุมพร 86230</t>
  </si>
  <si>
    <t>ส่งวันที่ 6/10/63</t>
  </si>
  <si>
    <t>ชุมพรลำเลียงขนส่ง</t>
  </si>
  <si>
    <t>2020-10-06 06:34:00 +0700</t>
  </si>
  <si>
    <t>PD00005-1</t>
  </si>
  <si>
    <t>ข้าวหอมมะลิ 1 กก.</t>
  </si>
  <si>
    <t>2020-10-06 06:50:25 +0700</t>
  </si>
  <si>
    <t>สุรสิทธิ์ ธนสมบูรณ์กิจ</t>
  </si>
  <si>
    <t>095-9604955</t>
  </si>
  <si>
    <t xml:space="preserve">321/1 ซ.ริมคลองสามเสน ถ.พระรามหก แขวงสามเสนใน เขตพญาไท จังหวัดกรุงเทพฯ 10400 </t>
  </si>
  <si>
    <t>TH0130NW7S02A/TH0130NW7DJ7A</t>
  </si>
  <si>
    <t>2020-10-06 06:51:00 +0700</t>
  </si>
  <si>
    <t>2020-10-06 06:53:30 +0700</t>
  </si>
  <si>
    <t>นายบุญสืบ ฟองสุวรรณ</t>
  </si>
  <si>
    <t xml:space="preserve">132 หมู่ 6 ซ.เทศบาล 33 ต.อ. นครหลวง จ.พระนครศรีอยุธยา 13260 </t>
  </si>
  <si>
    <t>TH0503NW7A52A</t>
  </si>
  <si>
    <t>2020-10-06 06:54:00 +0700</t>
  </si>
  <si>
    <t>2020-10-06 06:56:38 +0700</t>
  </si>
  <si>
    <t>วรรณา เวชวสันต์</t>
  </si>
  <si>
    <t xml:space="preserve"> 95/1 ถ.เบญจมฯ-นาพรุ หมู่5 
ต.ไชยมนตรี อ.เมือง จ.นครศรีธรรมราช 80000
</t>
  </si>
  <si>
    <t>TH6401NWAQ48H</t>
  </si>
  <si>
    <t>2020-10-06 06:57:00 +0700</t>
  </si>
  <si>
    <t>2020-10-06 06:58:53 +0700</t>
  </si>
  <si>
    <t>รภัสสิทธิ์ แก้วบรรเจิดกิจ</t>
  </si>
  <si>
    <t xml:space="preserve">
3599/57 หมู่บ้านกลางกรุงสาธรเหนือ-ใต้ ถ.เจริญราษฏร์ แขวงบางโคล่ เขตบางคอแหลม กทม.10120 
</t>
  </si>
  <si>
    <t>H2D0100601489</t>
  </si>
  <si>
    <t>2020-10-06 06:59:00 +0700</t>
  </si>
  <si>
    <t>2020-10-06 07:00:37 +0700</t>
  </si>
  <si>
    <t>นายค้ำ ภูดงน้อย</t>
  </si>
  <si>
    <t>82หมู่2 ต.หนองหญ้าไซ อ.วังสามหมอ จ. อุดรธานี 41280</t>
  </si>
  <si>
    <t>TH3810NWAFZ0B</t>
  </si>
  <si>
    <t>2020-10-06 07:01:00 +0700</t>
  </si>
  <si>
    <t>2020-10-06 07:02:24 +0700</t>
  </si>
  <si>
    <t>ประภาพรรณ ประทีปณถลาง</t>
  </si>
  <si>
    <t>lee_phuket@yahoo.com</t>
  </si>
  <si>
    <t xml:space="preserve">
108/63  ซ.ไพศาล ถ.เจ้าฟ้า
ต.วิชิต อ.เมือง จ.ภูเก็ต 83000
</t>
  </si>
  <si>
    <t>TH6701NWA7T2E</t>
  </si>
  <si>
    <t>2020-10-06 07:03:00 +0700</t>
  </si>
  <si>
    <t>2020-10-06 07:03:55 +0700</t>
  </si>
  <si>
    <t>ทนง​ศักดิ์​ ทับ​สี​นวล</t>
  </si>
  <si>
    <t>​ 99​/28 ม.1 ต.อ่าวลึก​เหนือ​ อ.อ่าวลึก​ จ. กระบี่​ 81110</t>
  </si>
  <si>
    <t>TH7001NWATG0B/TH6505NWABT7F</t>
  </si>
  <si>
    <t>2020-10-06 07:04:00 +0700</t>
  </si>
  <si>
    <t>2020-10-06 07:05:20 +0700</t>
  </si>
  <si>
    <t>ปลื้มจิตต์ เตชธรรมรักข์</t>
  </si>
  <si>
    <t>084-080-4818</t>
  </si>
  <si>
    <t xml:space="preserve">
(ส่งร้านเปลี่ยนน้ำมันเครื่อง Valvoline)
97 หมู่ 8 ถนน ทางรถไฟเก่า-ปากน้ำ
ตำบลสำโรงกลาง  อำเภอ พระประแดง
จังหวัด สมุทรปราการ  10130
</t>
  </si>
  <si>
    <t>TH0204NW7X60O</t>
  </si>
  <si>
    <t>promptpay</t>
  </si>
  <si>
    <t>2020-10-06 07:05:00 +0700</t>
  </si>
  <si>
    <t>2020-10-06 08:45:37 +0700</t>
  </si>
  <si>
    <t xml:space="preserve">จุรีย์พร   สงนวล </t>
  </si>
  <si>
    <t>82/1 ถ.จรูญธรรม ต.คูหาสวรรค์ อ.เมือง จ.พัทลุง 93000</t>
  </si>
  <si>
    <t>TH7401NW9VU1A</t>
  </si>
  <si>
    <t>2020-10-06 08:46:00 +0700</t>
  </si>
  <si>
    <t>2020-10-06 10:13:45 +0700</t>
  </si>
  <si>
    <t>พัชรี คงฤทธิศึกษากร</t>
  </si>
  <si>
    <t>086-352-5071</t>
  </si>
  <si>
    <t>เลขที่ 118/152 หมู่บ้านบุราสิริ ถนนพหลโยธิน-สายไหม แขวงสายไหม เขตสายไหม กรุงเทพมหานคร ฯ 10220</t>
  </si>
  <si>
    <t>TH0147NW8U88B</t>
  </si>
  <si>
    <t>2020-10-06 10:13:00 +0700</t>
  </si>
  <si>
    <t>2020-10-06 10:17:43 +0700</t>
  </si>
  <si>
    <t>ผู้บริจาค : เอกสิทธิ์ เอี่ยมเรือง</t>
  </si>
  <si>
    <t>ผู้รับ : บริจาคให้มูลนิธิธรรมรักษ์ วัดพระบาทน้ำพุ ตำบลเขาสามยอด อำเภอเมืองลพบุรี จังหวัดลพบุรี 15000</t>
  </si>
  <si>
    <t>TH0701NW9BR0F</t>
  </si>
  <si>
    <t>2020-10-06 10:17:00 +0700</t>
  </si>
  <si>
    <t>2020-10-06 10:20:34 +0700</t>
  </si>
  <si>
    <t>ผู้บริจาค : จันทรา วิริยะเสนา</t>
  </si>
  <si>
    <t>TH0701NW9RQ0F</t>
  </si>
  <si>
    <t>2020-10-06 10:20:00 +0700</t>
  </si>
  <si>
    <t>2020-10-06 10:24:26 +0700</t>
  </si>
  <si>
    <t>ผู้บริจาค : เนตรนภา รีพินิจ</t>
  </si>
  <si>
    <t>ผู้รับ: หลวงพ่ออินทร์ถวาย สันตุสสโก วัดป่านาคำน้อย ตำบลบ้านก้อง อำเภอนายูง จังหวัดอุดรธานี 41380</t>
  </si>
  <si>
    <t>TH3817NW9155A</t>
  </si>
  <si>
    <t>2020-10-06 10:24:00 +0700</t>
  </si>
  <si>
    <t>2020-10-06 10:27:10 +0700</t>
  </si>
  <si>
    <t>จีรสุดา  สนิทวงศ์ ณ อยุธยา</t>
  </si>
  <si>
    <t>092-446-4625</t>
  </si>
  <si>
    <t>เลขที่ 59/274 หมู่บ้านโฮมเพลส 	ซอยรามคำแหง140	ถนนรามคำแหง แขวงสะพานสูง	เขตสะพานสูง  กรุงเทพมหานคร ฯ 10240</t>
  </si>
  <si>
    <t>TH0144NW9YU4A/TH0144NW7UC4A</t>
  </si>
  <si>
    <t>2020-10-06 10:26:00 +0700</t>
  </si>
  <si>
    <t>2020-10-06 10:30:12 +0700</t>
  </si>
  <si>
    <t>ศศิมา  ฉัตรธงชัยกุล</t>
  </si>
  <si>
    <t>061-694-4455</t>
  </si>
  <si>
    <t>เลขที่ 87/9 หมู่ 2 ถนนราชพฤษ์
ตำบลบางพลับ อำเภอปากเกร็ด
จังหวัดนนทบุรี	11120</t>
  </si>
  <si>
    <t>TH0306NW93H5K</t>
  </si>
  <si>
    <t>2020-10-06 10:30:00 +0700</t>
  </si>
  <si>
    <t>2020-10-06 10:33:11 +0700</t>
  </si>
  <si>
    <t>ศรีประภา  ชัยสินธพ (สุุพรรณี โคมัตสุ)</t>
  </si>
  <si>
    <t>081-813-6777</t>
  </si>
  <si>
    <t>อินเตอร์ทาวเวอร์ ห้อง 8A เลขที่ 35	ซอยสุขุมวิท 11 แขวงคลองตันเหนือ เขตวัฒนากรุงเทพมหานคร ฯ  10110</t>
  </si>
  <si>
    <t>TH0142NW9NU0A</t>
  </si>
  <si>
    <t>2020-10-06 10:32:00 +0700</t>
  </si>
  <si>
    <t>2020-10-06 10:36:21 +0700</t>
  </si>
  <si>
    <t>ศรีประภา  ชัยสินธพ(สุวิมล เรียบร้อยเจริญ)</t>
  </si>
  <si>
    <t>อินเตอร์ทาวเวอร์ ห้อง 8A เลขที่ 35	ซอยสุขุมวิท 11 แขวงคลองตันเหนือ เขตวัฒนา กรุงเทพมหานคร ฯ 10110</t>
  </si>
  <si>
    <t>TH0142NW9PC4A</t>
  </si>
  <si>
    <t>2020-10-06 10:36:00 +0700</t>
  </si>
  <si>
    <t>2020-10-06 10:39:06 +0700</t>
  </si>
  <si>
    <t>ศรีประภา  ชัยสินธพ(สิริชา สุกุมลนันท์)</t>
  </si>
  <si>
    <t>อินเตอร์ทาวเวอร์ ห้อง 8A เลขที่ 35	ซอยสุขุมวิท 11 แขวงคลองตันเหนือ เขตวัฒนา กรุงเทพมหานคร ฯ  10110</t>
  </si>
  <si>
    <t>TH0142NW9SH2A</t>
  </si>
  <si>
    <t>2020-10-06 10:38:00 +0700</t>
  </si>
  <si>
    <t>2020-10-06 10:41:53 +0700</t>
  </si>
  <si>
    <t>นภดล  นิงสานนท์</t>
  </si>
  <si>
    <t>089-446-2048 , 081-818-1527</t>
  </si>
  <si>
    <t>บ้านเลขที่ 19/2 ซอยเอกมัย10	ถนนสุขุมวิท63	 แขวงคลองตันเหนือ เขตวัฒนา กรุงเทพมหานคร ฯ  10110</t>
  </si>
  <si>
    <t>TH0142NW8905A</t>
  </si>
  <si>
    <t>2020-10-06 10:41:00 +0700</t>
  </si>
  <si>
    <t>2020-10-06 10:44:19 +0700</t>
  </si>
  <si>
    <t>ผ่องศรี  ชะนะมา</t>
  </si>
  <si>
    <t>081-994-4861</t>
  </si>
  <si>
    <t>บ้านเลขที่ 124	ถนนเทศบาล 2	ตำบลตลาดหลวง อำเภอเมืองอ่างทอง จังหวัดอ่างทอง	14000</t>
  </si>
  <si>
    <t>TH0601NWAFZ9A</t>
  </si>
  <si>
    <t>2020-10-06 10:44:00 +0700</t>
  </si>
  <si>
    <t>2020-10-06 10:52:03 +0700</t>
  </si>
  <si>
    <t>ผู้บริจาค : เบญจวรรณ ราชสืบ</t>
  </si>
  <si>
    <t>061-271-7201</t>
  </si>
  <si>
    <t>TH3817NWA051B</t>
  </si>
  <si>
    <t>2020-10-06 10:51:00 +0700</t>
  </si>
  <si>
    <t>2020-10-06 10:55:53 +0700</t>
  </si>
  <si>
    <t>วัลภา  เจษฎาวนิชกุล</t>
  </si>
  <si>
    <t>081-323-6460</t>
  </si>
  <si>
    <t>เลขที่ 76	สุขุมวิทซอย 2 (ผาสุก)		แขวงคลองเตย	เขตคลองเตย
กรุงเทพมหานคร ฯ 	10110</t>
  </si>
  <si>
    <t>TH0101NW6Y41B</t>
  </si>
  <si>
    <t>2020-10-06 10:55:00 +0700</t>
  </si>
  <si>
    <t>2020-10-06 10:58:36 +0700</t>
  </si>
  <si>
    <t>กอบ สงวนน้อย</t>
  </si>
  <si>
    <t>089-896-5758 , 095-883-4516</t>
  </si>
  <si>
    <t>pui_kob@yahoo.com</t>
  </si>
  <si>
    <t>เลขที่ 1 ซอยสังคมสงเคราะห์ 16 แยก 7 ถนนสังคมสงเคราะห์ แขวงลาดพร้าว เขตลาดพร้าว กรุงเทพมหานคร ฯ 10230</t>
  </si>
  <si>
    <t>TH0140NWA2T0B</t>
  </si>
  <si>
    <t>2020-10-06 10:58:00 +0700</t>
  </si>
  <si>
    <t>2020-10-06 11:01:57 +0700</t>
  </si>
  <si>
    <t>ผู้บริจาค : สุมิตรา ศรสงคราม</t>
  </si>
  <si>
    <t>ผู้รับ : หลวงพ่ออินทร์ถวาย สันตุสสโก วัดป่านาคำน้อย เลขที่ 132 หมู่ 7 ตำบลบ้านก้อง อำเภอนายูง จังหวัดอุดรธานี 41380</t>
  </si>
  <si>
    <t>H2D0100902137</t>
  </si>
  <si>
    <t>2020-10-06 11:02:00 +0700</t>
  </si>
  <si>
    <t>2020-10-06 11:08:55 +0700</t>
  </si>
  <si>
    <t>สมหมาย ยอดแก้ว</t>
  </si>
  <si>
    <t>089-198-5348</t>
  </si>
  <si>
    <t>เลขที่ 2 อาคาร หอพักบ้านมีสุข ถนนท่าเคียน 5 ตำบลควนลัง อำเภอหาดใหญ่ จังหวัดสงขลา 90110</t>
  </si>
  <si>
    <t>TH7111NWADB6B</t>
  </si>
  <si>
    <t>2020-10-06 11:08:00 +0700</t>
  </si>
  <si>
    <t>2020-10-06 11:16:25 +0700</t>
  </si>
  <si>
    <t>นางสาวนิตยา ป่าสลุง</t>
  </si>
  <si>
    <t>089-537-3295</t>
  </si>
  <si>
    <t>เลขที่ 36/2 หมู่ 8 ตำบลโคกสลุง อำเภอพัฒนานิคม จังหวัดลพบุรี 15140</t>
  </si>
  <si>
    <t>TH0702NWAAE4E</t>
  </si>
  <si>
    <t>2020-10-06 11:16:00 +0700</t>
  </si>
  <si>
    <t>2020-10-06 11:19:05 +0700</t>
  </si>
  <si>
    <t>นางนฤมล กิจรุ่งเรืองกูล</t>
  </si>
  <si>
    <t>087-220-7878</t>
  </si>
  <si>
    <t>เลขที่ 545 ถนนร่วมจิตต์ แขวงถนนนครไชยศรี เขตดุสิต กรุงเทพมหานครฯ 10300</t>
  </si>
  <si>
    <t>TH0109NW8S01B/TH0109NW8PP7B/TH0109NW8ME5B/TH0109NW8ER7B</t>
  </si>
  <si>
    <t>2020-10-06 11:19:00 +0700</t>
  </si>
  <si>
    <t>2020-10-06 11:22:31 +0700</t>
  </si>
  <si>
    <t>วิมลรัตน์ คุณภาพดีเลิศ</t>
  </si>
  <si>
    <t>084 - 613-2322</t>
  </si>
  <si>
    <t>2293@sanook.com</t>
  </si>
  <si>
    <t>ร้านศิริภัณฑ์ 85 ตลาดหนองดอก รอบเมือง ตำบลในเมือง อำเภอเมืองลำพูน จังหวัดลำพูน 51000</t>
  </si>
  <si>
    <t>TH4801NWAMY5A</t>
  </si>
  <si>
    <t>2020-10-06 11:22:00 +0700</t>
  </si>
  <si>
    <t>2020-10-06 11:24:49 +0700</t>
  </si>
  <si>
    <t>ศรีนวล ประพิณพงศานนท์</t>
  </si>
  <si>
    <t>089-191-8426</t>
  </si>
  <si>
    <t>เลขที่ 6/551 คอนโดลุมพินี-ริเวอร์ไซด์ พระราม 3 พระราม 3 แขวงบางโพงพาง เขตยานนาวา กรุงเทพมหานคร ฯ 10120</t>
  </si>
  <si>
    <t>TH0136NW9VP9B/TH0136NW80TOB</t>
  </si>
  <si>
    <t>2020-10-06 11:24:00 +0700</t>
  </si>
  <si>
    <t>2020-10-06 11:38:41 +0700</t>
  </si>
  <si>
    <t>คุณสมใจ สุทธิกุลการณ์</t>
  </si>
  <si>
    <t>089-458-5022</t>
  </si>
  <si>
    <t>s_kunkarn@hotmail.com</t>
  </si>
  <si>
    <t>เลขที่ 398/11 หมู่บ้านเดอะเลเจ้นด์ ซอยนนทรี 22 ถนนนนทรี 
แขวงช่องนนทรี เขตยานนาวา 
กรุงเทพมหานครฯ 10120</t>
  </si>
  <si>
    <t>TH0136NWA4TPA/TH0136NWA176A/TH0136NW6V59A</t>
  </si>
  <si>
    <t>2020-10-06 11:39:00 +0700</t>
  </si>
  <si>
    <t>2020-10-06 11:44:44 +0700</t>
  </si>
  <si>
    <t>ปานหทัย คล้ายจินดา</t>
  </si>
  <si>
    <t>129/91 หมู่บ้านศุภาลัยการ์เด้นวิลล์ ต.บางขะแยง อ.เมืองปทุมธานี จ.ปทุมธานี
 12000</t>
  </si>
  <si>
    <t>TH0401NW8C11F</t>
  </si>
  <si>
    <t>2020-10-06 11:45:00 +0700</t>
  </si>
  <si>
    <t>2020-10-06 11:51:49 +0700</t>
  </si>
  <si>
    <t xml:space="preserve">คุณรัตติกาล วุฒิ </t>
  </si>
  <si>
    <t xml:space="preserve">
333/175 หมู่บ้านเดอะคอนเน็ค  12A ซ.กิ่งแก้ว 37 ต.ราชาเทวะ อ.บางพลี จ.สมุทรปราการ  10540</t>
  </si>
  <si>
    <t>TH0203NW8HE0E</t>
  </si>
  <si>
    <t>2020-10-06 11:52:00 +0700</t>
  </si>
  <si>
    <t>2020-10-06 12:03:27 +0700</t>
  </si>
  <si>
    <t>คุณกำชัย</t>
  </si>
  <si>
    <t>280/55 ตึกฟาร์มเฮาส์ ถ.เลี่ยงเมือง ต.เมืองเก่า อ.เมืองขอนแก่น จ.ขอนแก่น 40000</t>
  </si>
  <si>
    <t>TH3701NWA8S1F/TH3701NW9J06F</t>
  </si>
  <si>
    <t>2020-10-06 12:04:00 +0700</t>
  </si>
  <si>
    <t>2020-10-06 16:57:15 +0700</t>
  </si>
  <si>
    <t>อจ. ทิพวัลย์  ตรีวิจิตรเกษม  </t>
  </si>
  <si>
    <t xml:space="preserve"> 0902673421, 056-491691</t>
  </si>
  <si>
    <t xml:space="preserve">โรงเรียนคริสเตียนมโนรมย์นานาชาติ. 
164 หมู่ 3 
ต. คุ้งสำเภา 
อ. มโนรมย์ 
จ. ชัยนาท 17110. </t>
  </si>
  <si>
    <t>TH0902NYN0D9A/TH0902NYMSM7A</t>
  </si>
  <si>
    <t>2020-10-06 16:57:00 +0700</t>
  </si>
  <si>
    <t>S (V)</t>
  </si>
  <si>
    <t>เสื้อธรรมธุรกิจ คอกลม(ขาว)</t>
  </si>
  <si>
    <t>PD00139-1</t>
  </si>
  <si>
    <t>เสื้อธรรมธุรกิจ คอกลม(เทาเข้ม)</t>
  </si>
  <si>
    <t>2020-10-07 08:43:37 +0700</t>
  </si>
  <si>
    <t>เบิกอาสา</t>
  </si>
  <si>
    <t>รับเองฐานธรรมฯพระราม9</t>
  </si>
  <si>
    <t>2020-10-07 13:50:00 +0700</t>
  </si>
  <si>
    <t>มอบอาสาฐานธรรมฯชุมพรคาบาน่า 22 ตัว</t>
  </si>
  <si>
    <t>PD00063-3</t>
  </si>
  <si>
    <t>M (V)</t>
  </si>
  <si>
    <t>PD00063-4</t>
  </si>
  <si>
    <t>L (V)</t>
  </si>
  <si>
    <t>PD00139-5</t>
  </si>
  <si>
    <t>2XL (V)</t>
  </si>
  <si>
    <t>2020-10-07 08:56:46 +0700</t>
  </si>
  <si>
    <t>วิทยา วันกฤษณา</t>
  </si>
  <si>
    <t>177​ หมู่​ 1​ ซอยเก้าพี่น้อง​ ถนนเพชรเกษม​ 41 ต.ควนลัง​  อ.หาดใหญ่​ จ.สงขลา​ 90110</t>
  </si>
  <si>
    <t>TH7111NYHYS2B</t>
  </si>
  <si>
    <t>2020-10-07 08:57:00 +0700</t>
  </si>
  <si>
    <t>2020-10-07 13:13:49 +0700</t>
  </si>
  <si>
    <t>เนาวรัตน์ วงศ์มณีนิล</t>
  </si>
  <si>
    <t>081-715-2594</t>
  </si>
  <si>
    <t>เลขที่ 5/20 หมู่บ้านแสนสุข ซอย 4  ถนนบางแสน สาย 3
ตำบลแสนสุข อำเภอเมืองชลบุรี จังหวัดชลบุรี  20130</t>
  </si>
  <si>
    <t>TH2001NYKEC1D</t>
  </si>
  <si>
    <t>2020-10-07 13:13:00 +0700</t>
  </si>
  <si>
    <t>2020-10-07 13:19:19 +0700</t>
  </si>
  <si>
    <t>จันทร์ขจร ลาภบุญทรัพย์</t>
  </si>
  <si>
    <t>095-987-1494</t>
  </si>
  <si>
    <t>เลขที่ 55 หมู่บ้านบางนาวิลล่า ซอยบางนา-ตราด 16 แขวงบางนา เขตบางนา กรุงเทพมหานคร ฯ 10260</t>
  </si>
  <si>
    <t>TH0122NYHVP6A/TH0122NYH8W7A</t>
  </si>
  <si>
    <t>2020-10-07 13:19:00 +0700</t>
  </si>
  <si>
    <t>2020-10-07 13:23:33 +0700</t>
  </si>
  <si>
    <t>ผ่องใส  ตันติวิชญวานิช</t>
  </si>
  <si>
    <t>081-957-9567</t>
  </si>
  <si>
    <t>เลขที่ 9/25-26	  ถนนหนองจิก
ตำบลสะบารัง  อำเภอเมืองปัตตานี	 จังหวัดปัตตานี 94000</t>
  </si>
  <si>
    <t>TH7501NYJQG5A</t>
  </si>
  <si>
    <t>2020-10-07 13:40:00 +0700</t>
  </si>
  <si>
    <t>2020-10-07 13:43:08 +0700</t>
  </si>
  <si>
    <t>ผู้บริจาค : คุณศรัณยา พัทยาวรรณ</t>
  </si>
  <si>
    <t>TH0701NYHD93F</t>
  </si>
  <si>
    <t>2020-10-07 13:42:00 +0700</t>
  </si>
  <si>
    <t>2020-10-07 13:45:51 +0700</t>
  </si>
  <si>
    <t>ผู้บริจาค : ศิริเพ็ญ มานะวนิชกุล</t>
  </si>
  <si>
    <t>TH0701NYKS80F</t>
  </si>
  <si>
    <t>2020-10-07 13:45:00 +0700</t>
  </si>
  <si>
    <t>2020-10-07 13:49:30 +0700</t>
  </si>
  <si>
    <t>นุจรี  เรืองเดช</t>
  </si>
  <si>
    <t>081-423-8706</t>
  </si>
  <si>
    <t>เลขที่ 31/2  ซอยสบายใจ แยก 4	ถนนสุทธิสาร	แขวงห้วยขวาง	เขตห้วยขวาง	กรุงเทพมหานคร ฯ 	 10310</t>
  </si>
  <si>
    <t>TH0151NYK0J9B</t>
  </si>
  <si>
    <t>2020-10-07 13:49:00 +0700</t>
  </si>
  <si>
    <t>2020-10-07 13:55:43 +0700</t>
  </si>
  <si>
    <t>สุนีย์  ปัญญาวัฒนสิทธิ์</t>
  </si>
  <si>
    <t>085-905-0076</t>
  </si>
  <si>
    <t>เลขที่ 704/44 หมู่บ้านคุณาลัย		ถนนบางขุนเทียน-ชายทะเล
แขวงท่าข้าม  เขตบางขุนเทียน
กรุงเทพมหานคร ฯ 10150</t>
  </si>
  <si>
    <t>TH0117NYMB18A/TH0117NYJ5V4A</t>
  </si>
  <si>
    <t>2020-10-07 13:55:00 +0700</t>
  </si>
  <si>
    <t>2020-10-07 13:58:24 +0700</t>
  </si>
  <si>
    <t>กมลณัฐ  จุ้มใหญ่</t>
  </si>
  <si>
    <t>083-001-7212</t>
  </si>
  <si>
    <t>เลขที่ 34 หมู่ 5 ตำบลโนนทอง อำเภอเกษตรสมบูรณ์ จังหวัดชัยภูมิ 36120</t>
  </si>
  <si>
    <t>TH3304NYKHP2L</t>
  </si>
  <si>
    <t>2020-10-07 13:58:00 +0700</t>
  </si>
  <si>
    <t>2020-10-07 14:02:25 +0700</t>
  </si>
  <si>
    <t>ผู้บริจาค : จิรนันท์ สิริอำไพรัตน์</t>
  </si>
  <si>
    <t>TH0701NYMH30F</t>
  </si>
  <si>
    <t>2020-10-07 14:02:00 +0700</t>
  </si>
  <si>
    <t>2020-10-07 14:05:10 +0700</t>
  </si>
  <si>
    <t>ผู้บริจาค : สิริรัตน์ มโนบูรชัยเลิศ</t>
  </si>
  <si>
    <t>TH0701NYMK13F</t>
  </si>
  <si>
    <t>2020-10-07 14:05:00 +0700</t>
  </si>
  <si>
    <t>2020-10-07 14:06:16 +0700</t>
  </si>
  <si>
    <t>อภิสิทธิ์ กมลธง</t>
  </si>
  <si>
    <t xml:space="preserve">
สำนักปฏิบัติธรรมถ้ำป่าอาชาทอง
ตู้ ปณ.42 ปณจ.แม่จัน ต.แม่จัน อ.แม่จัน จ.เชียงราย 57110</t>
  </si>
  <si>
    <t>TH5407NYXS53A</t>
  </si>
  <si>
    <t>2020-10-07 14:07:00 +0700</t>
  </si>
  <si>
    <t>PD00264-4</t>
  </si>
  <si>
    <t>XL (V)</t>
  </si>
  <si>
    <t>เสื้อคอกลม ยักษ์กะโจน สีครีม</t>
  </si>
  <si>
    <t>2020-10-07 14:08:39 +0700</t>
  </si>
  <si>
    <t>กุ๊กไก่ ปิยะกิจ</t>
  </si>
  <si>
    <t>081-839-6595</t>
  </si>
  <si>
    <t>เลขที่ 395 ซอยจรัญสนิทวงศ์ 12 หมู่บ้านศิวาลัย แขวงวัดท่าพระ เขตบางกอกใหญ่ กรุงเทพมหานคร ฯ 10600</t>
  </si>
  <si>
    <t>TH0115NYJM07A/TH0115NYH683A</t>
  </si>
  <si>
    <t>2020-10-07 14:08:00 +0700</t>
  </si>
  <si>
    <t>2020-10-07 14:12:31 +0700</t>
  </si>
  <si>
    <t>นาวาเอกสมคิด พรรพุทธ</t>
  </si>
  <si>
    <t>090-953-9771</t>
  </si>
  <si>
    <t>เลขที่ 2 หมู่ 2 ตำบลหนองแก อำเภอพระพุทธบาท จังหวัดสระบุรี 18120</t>
  </si>
  <si>
    <t>TH1009NYHNR2I</t>
  </si>
  <si>
    <t>2020-10-07 14:12:00 +0700</t>
  </si>
  <si>
    <t>2020-10-07 14:13:40 +0700</t>
  </si>
  <si>
    <t>สกาวรัตน์​ ศรีศุภรัตน์</t>
  </si>
  <si>
    <t>086-892-4708</t>
  </si>
  <si>
    <t>เลขที่ 167-169 ถนนราชดำเนิน ตำบลพระปฐมเจดีย์ อำเภอเมืองนครปฐม จังหวัดนครปฐม 73000</t>
  </si>
  <si>
    <t>TH1501NYJYK0A</t>
  </si>
  <si>
    <t>2020-10-07 14:13:00 +0700</t>
  </si>
  <si>
    <t>2020-10-07 14:18:28 +0700</t>
  </si>
  <si>
    <t xml:space="preserve">นายณัฐพงษ์ กิติจิต </t>
  </si>
  <si>
    <t>บ.บีฟู้ดส์ จำกัด ถนน สระบุรี -หล่มสัก เลขที่ 39 ม.5 ต.ช่องสาริกา อ.พัฒนานิคม จ.ลพบุรี 15220</t>
  </si>
  <si>
    <t>TH0702NYM4X5B</t>
  </si>
  <si>
    <t>2020-10-07 14:19:00 +0700</t>
  </si>
  <si>
    <t>2020-10-07 14:20:23 +0700</t>
  </si>
  <si>
    <t>อุไรวรรณ ชัยวิริยะกุล</t>
  </si>
  <si>
    <t>02-933-3089,089-855-2888</t>
  </si>
  <si>
    <t>เลขที่ 17 (เลขที่เก่า 116/15 ) ถนนโชคชัย 4 แขวงลาดพร้าว เขตลาดพร้าว กรุงเทพมหานคร ฯ (ใกล้โรงพยาบาลเปาโลโชคชัย 4 ติดร้านขนมปังจ๊ะจ๋า ) 10230</t>
  </si>
  <si>
    <t>TH0140NYJ3V3B</t>
  </si>
  <si>
    <t>2020-10-07 14:20:00 +0700</t>
  </si>
  <si>
    <t>2020-10-07 14:26:20 +0700</t>
  </si>
  <si>
    <t>กำธร ดีวิไลพันธุ์</t>
  </si>
  <si>
    <t>081-4343710</t>
  </si>
  <si>
    <t>เลขที่ 32/53 ถนนแม้นรำลึก ตำบลหน้าเมือง อำเภอเมืองราชบุรี จังหวัดราชบุรี 70000</t>
  </si>
  <si>
    <t>TH1201NYMVF2A</t>
  </si>
  <si>
    <t>2020-10-07 14:26:00 +0700</t>
  </si>
  <si>
    <t>2020-10-07 14:30:19 +0700</t>
  </si>
  <si>
    <t>อรภัทรา นพวันนันทกูร</t>
  </si>
  <si>
    <t>089-923-5363</t>
  </si>
  <si>
    <t>เลขที่ 72/13 นวมินทร์ 77 แยก 77/1 แขวงนวมินทร์ เขตบึงกุ่ม กรุงเทพมหานคร ฯ 10240</t>
  </si>
  <si>
    <t>TH0126PPWRB0C</t>
  </si>
  <si>
    <t>2020-10-07 14:30:00 +0700</t>
  </si>
  <si>
    <t>2020-10-07 14:36:38 +0700</t>
  </si>
  <si>
    <t>นางสาวจงจิตต์ เจริญสินรุ่งเรือง</t>
  </si>
  <si>
    <t>093-306-5145</t>
  </si>
  <si>
    <t>เลขที่ 15 ซอยร่มเกล้า 21/7 ถนนร่มเกล้า แขวงคลองสามประเวศ เขตลาดกระบัง 
กรุงเทพมหานครฯ  10520</t>
  </si>
  <si>
    <t>TH0139NYMEN9G/TH0139NYM001G/TH0139NYKP80G/TH0139NYJEX9G</t>
  </si>
  <si>
    <t>2020-10-07 14:36:00 +0700</t>
  </si>
  <si>
    <t>2020-10-07 14:39:19 +0700</t>
  </si>
  <si>
    <t>นางสาวน้ำทิพย์ คงแก้ว</t>
  </si>
  <si>
    <t>088-753-9917</t>
  </si>
  <si>
    <t>เลขที่ 14/4 หมู่ที่ 9 
ตำบลวิสัยเหนือ 
อำเภอเมืองชุมพร จังหวัดชุมพร 86100</t>
  </si>
  <si>
    <t>TH7001NYMYE9O/TH7001NYMPU2O</t>
  </si>
  <si>
    <t>2020-10-07 14:39:00 +0700</t>
  </si>
  <si>
    <t>2020-10-07 14:41:46 +0700</t>
  </si>
  <si>
    <t>นายธนวรรธน์ ไกรพิสิทธิ์กุล</t>
  </si>
  <si>
    <t>062-245-4665</t>
  </si>
  <si>
    <t>เลขที่ 325/6 ถนนหลานหลวง แขวงสี่แยกมหานาค เขตดุสิต 
กรุงเทพมหานครฯ 10300</t>
  </si>
  <si>
    <t>TH0109NYKXR0E</t>
  </si>
  <si>
    <t>2020-10-07 14:41:00 +0700</t>
  </si>
  <si>
    <t>2020-10-07 14:43:28 +0700</t>
  </si>
  <si>
    <t>ฐินินัน งามสงวน</t>
  </si>
  <si>
    <t>639 ม1 (ใกล้วัดหินกอง) ต.เขาคันทรง อ.ศรีราชา จ.ชลบุรี 20110</t>
  </si>
  <si>
    <t>H2D0100902082</t>
  </si>
  <si>
    <t>2020-10-07 14:43:00 +0700</t>
  </si>
  <si>
    <t>2020-10-07 14:43:43 +0700</t>
  </si>
  <si>
    <t>นายภานุพล กาลวันตวานิช</t>
  </si>
  <si>
    <t>091-525-4888</t>
  </si>
  <si>
    <t>เลขที่ 546 หมู่ที่ 10 
ปัญญารีสอร์ท ซอย 9 
ตำบลบางพระ อำเภอศรีราชา
จังหวัดชลบุรี 20110</t>
  </si>
  <si>
    <t>TH2007NYM2B0G</t>
  </si>
  <si>
    <t>2020-10-08 08:35:36 +0700</t>
  </si>
  <si>
    <t>คุณนพรัตน์ ธรรมกุลางกูร</t>
  </si>
  <si>
    <t>081-483-7272</t>
  </si>
  <si>
    <t>เลขที่ 111/36 ถนนสุโขทัย แขวงดุสิต เขตดุสิต กรุงเทพมหานคร ฯ 10300</t>
  </si>
  <si>
    <t>TH0109NYKMH2A</t>
  </si>
  <si>
    <t>2020-10-08 08:35:00 +0700</t>
  </si>
  <si>
    <t>2020-10-08 17:00:55 +0700</t>
  </si>
  <si>
    <t>น.ส.ณภัทร รุ่นแรก</t>
  </si>
  <si>
    <t>064 903 7624</t>
  </si>
  <si>
    <t>เลขที่ 134 หมู่ 11
ตำบลเขาแก้วศรีสมบูรณ์
อำเภอทุ่งเสลี่ยม
จังหวัดสุโขทัย 64230</t>
  </si>
  <si>
    <t>TH600P6T494E/TH6009P6QC20E</t>
  </si>
  <si>
    <t>2020-10-08 17:01:00 +0700</t>
  </si>
  <si>
    <t>2020-10-08 17:37:58 +0700</t>
  </si>
  <si>
    <t>นายนิติพงศ์ จันทรมณี</t>
  </si>
  <si>
    <t xml:space="preserve"> 061-0528794</t>
  </si>
  <si>
    <t xml:space="preserve">
160 ถ.สะพานยาว ต.โพธิ์เสด็จ
อ.เมือง จ.นครศรีธรรมราช
80000</t>
  </si>
  <si>
    <t>TH6401P6T1B8L</t>
  </si>
  <si>
    <t>2020-10-08 17:38:00 +0700</t>
  </si>
  <si>
    <t>f: Bank Msv</t>
  </si>
  <si>
    <t>2020-10-09 01:00:48 +0700</t>
  </si>
  <si>
    <t>ริมปิง</t>
  </si>
  <si>
    <t>02-970-1214 , 083-353-6291</t>
  </si>
  <si>
    <t>ศูนย์กระจายสินค้าริมปิง ( DC )เลขที่ 120 ซอยแจ้งวัฒนะ 4 แยก 9 แขวงอนุสาวรีย์ เขตบางเขน กรุงเทพมหานคร ฯ 10220</t>
  </si>
  <si>
    <t>ส่งวันที่ 09/10/63</t>
  </si>
  <si>
    <t>2020-10-09 01:03:59 +0700</t>
  </si>
  <si>
    <t>นัดส่ง 9/10/63 ก่อน 13.00 น.</t>
  </si>
  <si>
    <t>2020-10-09 01:06:33 +0700</t>
  </si>
  <si>
    <t>Thailand Sustainability Expo2020</t>
  </si>
  <si>
    <t>สามย่านมิตรทาวน์ ชั้น G</t>
  </si>
  <si>
    <t>อื่นๆ</t>
  </si>
  <si>
    <t>2020-10-05 13:32:00 +0700</t>
  </si>
  <si>
    <t>ยอดขาย 1-4 ต.ค.63
ส่วนลดจากลูกค้าซื้อข้าวกล้อง1กก. 40ถุง</t>
  </si>
  <si>
    <t>PD00033-1</t>
  </si>
  <si>
    <t>น้ำมันเขียว</t>
  </si>
  <si>
    <t>PD00022-1</t>
  </si>
  <si>
    <t>ถุง (V)</t>
  </si>
  <si>
    <t>ถั่วงาแผ่น</t>
  </si>
  <si>
    <t>PD00074-1</t>
  </si>
  <si>
    <t>น้ำพริกเผา</t>
  </si>
  <si>
    <t>PD00076-1</t>
  </si>
  <si>
    <t>กระปุก (V)</t>
  </si>
  <si>
    <t>กล้วยตาก fruitboy</t>
  </si>
  <si>
    <t>PD00138-1</t>
  </si>
  <si>
    <t>น้ำมะปี๊ดผสมน้ำผึ้ง</t>
  </si>
  <si>
    <t>PD00055-1</t>
  </si>
  <si>
    <t>ถั่วดำ ขนาด 0.5 กก.</t>
  </si>
  <si>
    <t>PD00060-1</t>
  </si>
  <si>
    <t>ถั่วเขียว ขนาด 0.5 กก.</t>
  </si>
  <si>
    <t>PD00043-1</t>
  </si>
  <si>
    <t>แชมพู ครีมนวดน้ำนมข้าว</t>
  </si>
  <si>
    <t>PD00045-1</t>
  </si>
  <si>
    <t>แชมพู ครีมนวดอัญชัน</t>
  </si>
  <si>
    <t>PD00041-1</t>
  </si>
  <si>
    <t>สบู่เหลวน้ำนมข้าว&amp;น้ำผึ้ง</t>
  </si>
  <si>
    <t>PD00038-1</t>
  </si>
  <si>
    <t>ก้อน (V)</t>
  </si>
  <si>
    <t>สบู่กาแฟ</t>
  </si>
  <si>
    <t>PD00037-1</t>
  </si>
  <si>
    <t>สบู่ถ่าน</t>
  </si>
  <si>
    <t>PD00097-1</t>
  </si>
  <si>
    <t>ถั่วคั่วทราย</t>
  </si>
  <si>
    <t>PD00154-1</t>
  </si>
  <si>
    <t>สบู่เหลวขมิ้น</t>
  </si>
  <si>
    <t>PD00155-1</t>
  </si>
  <si>
    <t>สบู่เหลวถ่านไม้ไผ่</t>
  </si>
  <si>
    <t>PD00039-1</t>
  </si>
  <si>
    <t>สบู่ข้าว</t>
  </si>
  <si>
    <t>PD00256-1</t>
  </si>
  <si>
    <t>น้ำพริกปลาป่น</t>
  </si>
  <si>
    <t>PD00261-1</t>
  </si>
  <si>
    <t>น้ำพริกแจ๋วบอง</t>
  </si>
  <si>
    <t>PD00156-1</t>
  </si>
  <si>
    <t>ข้าวเหนียวธรรมชาติ 1 กก.</t>
  </si>
  <si>
    <t>2020-10-09 01:21:21 +0700</t>
  </si>
  <si>
    <t>รายการเบิกหุงชิม</t>
  </si>
  <si>
    <t>2020-10-09 01:22:36 +0700</t>
  </si>
  <si>
    <t>หุงชิมในงาน Thailand Sustainability Expo 2020</t>
  </si>
  <si>
    <t>2020-10-09 06:41:40 +0700</t>
  </si>
  <si>
    <t>ชนาลัย</t>
  </si>
  <si>
    <t>ชนาลัย  89 ม.9 ต.ป่างิ้ว อ.ศรีสัชนาลัย จ.สุโขทัย 64130</t>
  </si>
  <si>
    <t>H2D0100902078</t>
  </si>
  <si>
    <t>2020-10-09 06:42:00 +0700</t>
  </si>
  <si>
    <t>2020-10-09 06:45:02 +0700</t>
  </si>
  <si>
    <t>ขวัญ</t>
  </si>
  <si>
    <t>kboonvaranun@gmail.com</t>
  </si>
  <si>
    <t xml:space="preserve">
1361/1  AT45 Exclusive Apartment ห้องเลขที่ 2613 
ซ.ประชาชื่น 44 ถ.ประชาชื่น แขวงวงศ์สว่าง 
เขตบางซื่อ กรุงเทพ 10800</t>
  </si>
  <si>
    <t>TH10121P6R7U6B</t>
  </si>
  <si>
    <t>2020-10-09 06:45:00 +0700</t>
  </si>
  <si>
    <t>2020-10-09 13:07:58 +0700</t>
  </si>
  <si>
    <t>ปนัดดา อดุลยศักด์</t>
  </si>
  <si>
    <t xml:space="preserve">
48/48 หมู่บ้านเพชรวัฒนะ ถ.เลียบคลองประปา ต.บ้านใหม่ อ.ปากเกร็ด จ.นนทบุรี 11120</t>
  </si>
  <si>
    <t>ส่งวันที่ 12/10/63</t>
  </si>
  <si>
    <t>2020-10-09 13:09:53 +0700</t>
  </si>
  <si>
    <t>เคลมข้าวเหม็น</t>
  </si>
  <si>
    <t>2020-10-09 13:12:18 +0700</t>
  </si>
  <si>
    <t>วินัย เทศหริ่ง</t>
  </si>
  <si>
    <t xml:space="preserve">122/63 ซอยหมู่บ้านเขาตะเกียบ ต หนองแก อ หัวหิน จ ประจวบคีรีขันธ์ 77110  </t>
  </si>
  <si>
    <t>TH1907P6SM75B</t>
  </si>
  <si>
    <t>2020-10-09 13:12:00 +0700</t>
  </si>
  <si>
    <t>2020-10-09 13:18:23 +0700</t>
  </si>
  <si>
    <t>นิรมล ไพโรจน์สกุลสุข</t>
  </si>
  <si>
    <t xml:space="preserve">
101/90 หมู่บ้าน สุขสันต์10 ซ.กาญนาภิเษก 5 ถ.กาญนาภิเษก แขวงหลักสอง เขตบางแค กทม. 10160</t>
  </si>
  <si>
    <t>TH0120P8CYJ6D</t>
  </si>
  <si>
    <t>2020-10-09 13:21:00 +0700</t>
  </si>
  <si>
    <t>PD00027-2</t>
  </si>
  <si>
    <t>น้ำผึ้งดอกไม้ป่า 500 กรัม</t>
  </si>
  <si>
    <t>2020-10-09 13:19:23 +0700</t>
  </si>
  <si>
    <t>เตชินท์ โพธิ์สุวัฒนากุล</t>
  </si>
  <si>
    <t>095-4289441</t>
  </si>
  <si>
    <t>บริษัท อุตสาหกรรมยางสุขไทย จำกัด เลขที่ 41 หมู่2 ซอยวัดสวนส้ม ถนนปู่เจ้าสมิงพรายใต้ ตำบลสำโรง อำเภอพระประแดง จังหวัดสมุทรปราการ 10130</t>
  </si>
  <si>
    <t>TH0204P6R2J5G/TH0204P6QN62G</t>
  </si>
  <si>
    <t>2020-10-09 13:19:00 +0700</t>
  </si>
  <si>
    <t>2020-10-09 13:22:16 +0700</t>
  </si>
  <si>
    <t>มนัสนันท์ เหรียญรักวงศ์</t>
  </si>
  <si>
    <t>063-959-3649</t>
  </si>
  <si>
    <t>เลขที่ 12/265 หมู่บ้านพระปิ่น 4  ถนนมาเจริญ
แขวงหนองแขม เขตหนองแขม กรุงเทพมหานคร ฯ 10160</t>
  </si>
  <si>
    <t>TH0148P6SHE0A/TH0148P6SB49A</t>
  </si>
  <si>
    <t>2020-10-09 13:22:00 +0700</t>
  </si>
  <si>
    <t>2020-10-09 13:27:08 +0700</t>
  </si>
  <si>
    <t>สาครินทร์   อรรควุฒิวาณิชย์</t>
  </si>
  <si>
    <t>081-920-6125</t>
  </si>
  <si>
    <t>เลขที่ 40/860 	ซอยนวมินทร์109		แขวงนวมินทร์	เขตบึงกุ่ม
กรุงเทพมหานคร ฯ 10230</t>
  </si>
  <si>
    <t>TH0126P6RDH5C</t>
  </si>
  <si>
    <t>2020-10-09 13:26:00 +0700</t>
  </si>
  <si>
    <t>2020-10-09 13:34:25 +0700</t>
  </si>
  <si>
    <t>วไลรัตน์ อรรควุฒิวาณิชย์</t>
  </si>
  <si>
    <t>081-841-9839</t>
  </si>
  <si>
    <t>เลขที่ 7/196 หมู่ที่ 2 ซอยบ้านเรา ถนน 331 ตำบลพลูตาหลวง อำเภอสัตหีบ จังหวัดชลบุุรี 20180</t>
  </si>
  <si>
    <t>TH2008P6QWV9C</t>
  </si>
  <si>
    <t>2020-10-09 13:34:00 +0700</t>
  </si>
  <si>
    <t>2020-10-09 13:42:30 +0700</t>
  </si>
  <si>
    <t>ชมนาด  นวลปลอด</t>
  </si>
  <si>
    <t>090-993-4191</t>
  </si>
  <si>
    <t>เลขที่ 195 ซอยพหลโยธิน 64 ซอยย่อย แข็งขัน 4  ตำบลคูคต	อำเภอลำลูกกา จังหวัดปทุมธานี	12130</t>
  </si>
  <si>
    <t>TH0406P6R3K3A</t>
  </si>
  <si>
    <t>2020-10-09 13:42:00 +0700</t>
  </si>
  <si>
    <t>2020-10-09 13:48:46 +0700</t>
  </si>
  <si>
    <t>เนตร มะปราง</t>
  </si>
  <si>
    <t>081-308-2519</t>
  </si>
  <si>
    <t>เลขที่ 777/519 หมู่บ้านเดอะไนท์ทรี หมู่ 8 ตำบลหนองบัวศาลา อำเภอเมืองนครราชสีมา จังหวัดนครราชสีมา 30000</t>
  </si>
  <si>
    <t>TH2701P6T6K9S/TH2701P6QJ48S</t>
  </si>
  <si>
    <t>2020-10-09 13:48:00 +0700</t>
  </si>
  <si>
    <t>2020-10-09 13:54:46 +0700</t>
  </si>
  <si>
    <t>นางสาวอัมพร ตั้งเทียนชัย</t>
  </si>
  <si>
    <t>089-821-7803</t>
  </si>
  <si>
    <t>เลขที่ 3 ซอยบางนาตราด 19 แยก 20 ถนนบางนาตราดแขวงบางนา เขตบางนา กรุงเทพมหานคร ฯ 10260</t>
  </si>
  <si>
    <t>TH0122P6RAK6A</t>
  </si>
  <si>
    <t>2020-10-09 13:54:00 +0700</t>
  </si>
  <si>
    <t>2020-10-09 13:56:05 +0700</t>
  </si>
  <si>
    <t>คุณอนันต์ชัย จึงสมาน</t>
  </si>
  <si>
    <t>086-336-0562</t>
  </si>
  <si>
    <t>เลขที่ 79/130 รามคำแหง 150 หมู่บ้านธารารมณ์ ซอย 3 แขวงสะพานสูง เขตสะพานสูง กรุงเทพมหานคร ฯ 10240</t>
  </si>
  <si>
    <t>TH0144D6SSB0A</t>
  </si>
  <si>
    <t>2020-10-09 13:56:00 +0700</t>
  </si>
  <si>
    <t>2020-10-09 14:14:09 +0700</t>
  </si>
  <si>
    <t>นางสาวจิราพร กัวสกุล</t>
  </si>
  <si>
    <t>081-442-4167</t>
  </si>
  <si>
    <t>เลขที่ 58/18 หมู่บ้านอิคอนเนเจอร์ รามอินทรา 109
 ถนนพระยาสุเรนทร์
 แขวงมีนบุรี  เขตมีนบุรี
กรุงเทพมหานครฯ 10510</t>
  </si>
  <si>
    <t>TH0134P6SPQ7A/TH0134P6SEV8A/TH0134P6S7S8A/TH0134P6RX30A</t>
  </si>
  <si>
    <t>2020-10-09 14:15:00 +0700</t>
  </si>
  <si>
    <t>2020-10-09 14:35:43 +0700</t>
  </si>
  <si>
    <t>HealthMe</t>
  </si>
  <si>
    <t>ร้านสุขทุกคำ</t>
  </si>
  <si>
    <t>รับวันที่ 12/10/63</t>
  </si>
  <si>
    <t>2020-10-21 19:37:00 +0700</t>
  </si>
  <si>
    <t>ยังไม่จ่ายค่าสินค้า นัดรับ จ.12/10/63</t>
  </si>
  <si>
    <t>2020-10-09 18:10:59 +0700</t>
  </si>
  <si>
    <t xml:space="preserve"> วิภาวี  มะณี</t>
  </si>
  <si>
    <t xml:space="preserve">สำนักงานขนส่งจังหวัดสุโขทัย
ต.บ้านกล้วย อ.เมือง จ. สุโขทัย 64000
</t>
  </si>
  <si>
    <t>TH6001P6RQX4F</t>
  </si>
  <si>
    <t>2020-10-09 18:11:00 +0700</t>
  </si>
  <si>
    <t>2020-10-11 07:11:18 +0700</t>
  </si>
  <si>
    <t xml:space="preserve">เพ็ญนภา จินดามัย
</t>
  </si>
  <si>
    <t>089-4133175</t>
  </si>
  <si>
    <t xml:space="preserve">
3 ซอยประชาอุทิศ 33 แยก 11
แขวงบางมด เขตทุ่งครุ
กทม 10140</t>
  </si>
  <si>
    <t>TH0112P6S3A6B</t>
  </si>
  <si>
    <t>2020-10-11 07:11:00 +0700</t>
  </si>
  <si>
    <t>2020-10-11 09:21:38 +0700</t>
  </si>
  <si>
    <t>ณฐา ฐานนาวิน</t>
  </si>
  <si>
    <t xml:space="preserve">
27ซ.บรมราชชนนี70
ถนนบรมราชชนนี
ศาลาธรรมสพน์
เขตทวีวัฒนา
กรุงเทพฯ 10170</t>
  </si>
  <si>
    <t>TH0111PCAXJ7B</t>
  </si>
  <si>
    <t>2020-10-11 09:21:00 +0700</t>
  </si>
  <si>
    <t>2020-10-11 09:24:55 +0700</t>
  </si>
  <si>
    <t>นิพาพร สุทธิลักษณ์</t>
  </si>
  <si>
    <t xml:space="preserve">
115 ซอยกสิกิจ ถนนช่อแฮ 
ตำบลในเวียง  อำเภอเมือง 
จังหวัดแพร่ 54000</t>
  </si>
  <si>
    <t>TH5101PC8WM1R</t>
  </si>
  <si>
    <t>2020-10-11 09:25:00 +0700</t>
  </si>
  <si>
    <t>2020-10-11 09:26:46 +0700</t>
  </si>
  <si>
    <t>ศกศิริ วัฒนโสภณวงศ์</t>
  </si>
  <si>
    <t xml:space="preserve">
2689/17-19
ถนนเจริญกรุง
แขวงบางคอแหลม
เขตบางคอแหลม
กรุงเทพ 10120</t>
  </si>
  <si>
    <t>TH0119PCAVW4A/TH0119PC8TG3A</t>
  </si>
  <si>
    <t>2020-10-11 09:27:00 +0700</t>
  </si>
  <si>
    <t>2020-10-11 09:41:41 +0700</t>
  </si>
  <si>
    <t>คุณ วัชรา สอาดขำ</t>
  </si>
  <si>
    <t xml:space="preserve">
437 ซ.วงศ์สว่าง 
17/1 ถ.วงศ์สว่าง แขวง วงศ์สว่าง
เขต บางสื่อ กทม.
10800</t>
  </si>
  <si>
    <t>TH0121PCAD33B/TH0121PC9XZ6B/TH0121PC8J13B/TH0121PC9SC3B/TH0121PC82H2B</t>
  </si>
  <si>
    <t>2020-10-11 09:42:00 +0700</t>
  </si>
  <si>
    <t>2020-10-11 10:03:29 +0700</t>
  </si>
  <si>
    <t>เขมณัฏฐ์ สงวนไชยกฤษณ์</t>
  </si>
  <si>
    <t>063-649-2455</t>
  </si>
  <si>
    <t>เลขที่ 223/75 หมู่บ่านสี่ไชยทอง 3 ตำบลปากเกร็ด อำเภอปากเกร็ด จังหวัดนนทบุรี 11120</t>
  </si>
  <si>
    <t>TH0306PCAH15A</t>
  </si>
  <si>
    <t>2020-10-11 10:03:00 +0700</t>
  </si>
  <si>
    <t>2020-10-11 10:08:12 +0700</t>
  </si>
  <si>
    <t>พงษ์เทพ แก้วติ๊บ</t>
  </si>
  <si>
    <t>091-887-1502</t>
  </si>
  <si>
    <t>บ้านเลขที่ 59/2 หมู่ 11 บ้านไร่ข่วงเปา ตำบลปงแสนทอง อำเภอเมืองลำปาง จังหวัดลำปาง 52100</t>
  </si>
  <si>
    <t>TH4901PCAJC5H</t>
  </si>
  <si>
    <t>2020-10-11 10:08:00 +0700</t>
  </si>
  <si>
    <t>2020-10-11 10:11:48 +0700</t>
  </si>
  <si>
    <t>คุณสุพจน์ ทองเสมียน</t>
  </si>
  <si>
    <t>081-834-7417</t>
  </si>
  <si>
    <t>เลขที่ 50/1002 หมู่ 2 ถนนรังสิต-นครนายก ตำบลบึงยี่โถ อำเภอธัญบุรี จังหวัดปทุมธานี 12130</t>
  </si>
  <si>
    <t>TH0403PC7PR4B/TH0403PC7KH4B</t>
  </si>
  <si>
    <t>2020-10-11 10:11:00 +0700</t>
  </si>
  <si>
    <t>2020-10-11 10:12:16 +0700</t>
  </si>
  <si>
    <t>มาริษา สุขปานแก้ว</t>
  </si>
  <si>
    <t>131 หมู่ 2 ต สะเมิงใต้ อ สะเมิง จ เชียงใหม่ 50250</t>
  </si>
  <si>
    <t>TH4708PCAST2A</t>
  </si>
  <si>
    <t>2020-10-11 10:12:00 +0700</t>
  </si>
  <si>
    <t>2020-10-11 10:15:58 +0700</t>
  </si>
  <si>
    <t>ผู้บริจาค : บุญณี​ กุศลโสภิต</t>
  </si>
  <si>
    <t>TH0701PC96T1F</t>
  </si>
  <si>
    <t>2020-10-11 10:15:00 +0700</t>
  </si>
  <si>
    <t>2020-10-11 10:21:51 +0700</t>
  </si>
  <si>
    <t>ผู้บริจาค : รวิวรรณ</t>
  </si>
  <si>
    <t>TH0701PCC054F</t>
  </si>
  <si>
    <t>2020-10-11 10:21:00 +0700</t>
  </si>
  <si>
    <t>2020-10-11 10:22:58 +0700</t>
  </si>
  <si>
    <t>TH3817PCC408B</t>
  </si>
  <si>
    <t>2020-10-11 10:22:00 +0700</t>
  </si>
  <si>
    <t>2020-10-11 10:27:57 +0700</t>
  </si>
  <si>
    <t>ผู้บริจาค : ทิพย์วรา จีระสกุลวัฒน์</t>
  </si>
  <si>
    <t>095-658-6207</t>
  </si>
  <si>
    <t>ผู้รับ : แม่ชีลำใย วัดถ้ำสหาย หลวงปู่จันเรียน หมู่ 3 ตำบลทับกุง อำเภอหนองแสง จังหวัดอุดรธานี 41340</t>
  </si>
  <si>
    <t>TH3816PC9V25D</t>
  </si>
  <si>
    <t>2020-10-11 10:28:00 +0700</t>
  </si>
  <si>
    <t>2020-10-11 10:32:04 +0700</t>
  </si>
  <si>
    <t>ดำรงฤทธิ์ บุญก่อเกียรติกุล</t>
  </si>
  <si>
    <t>081-820-5931</t>
  </si>
  <si>
    <t>เลขที่ 58 ตรอกเสถียร ถนนตะนาว แขวงศาลเจ้าพ่อเสือ เขตพระนคร กรุงเทพมหานคร ฯ 10200</t>
  </si>
  <si>
    <t>TH0132PC7WF8J</t>
  </si>
  <si>
    <t>2020-10-11 10:32:00 +0700</t>
  </si>
  <si>
    <t>2020-10-11 10:36:05 +0700</t>
  </si>
  <si>
    <t>นางสาวจุฑามาส ตันเจริญ</t>
  </si>
  <si>
    <t>098-635-5922</t>
  </si>
  <si>
    <t>เลขที่ 112/90 หมู่ที่ 16 หมู่บ้านลุมพินีทาวน์วิลล์ ซอยศรีด่าน 18 ถนนศรีนครินทร์ ตำบลบางแก้ว อำเภอบางพลี จังหวัดสมุทรปราการ  10540</t>
  </si>
  <si>
    <t>TH0203PCA723B</t>
  </si>
  <si>
    <t>2020-10-11 10:35:00 +0700</t>
  </si>
  <si>
    <t>2020-10-11 13:38:48 +0700</t>
  </si>
  <si>
    <t>ณัฐหทัย แสงเงิน</t>
  </si>
  <si>
    <t xml:space="preserve">
47ม.10ซ.บางฝ้าย ถ.สุขภิบาล6 ต.บางหัวเสือ อ.พระประแดง จ.สมุทรปราการ
10130</t>
  </si>
  <si>
    <t>TH0204PC9ZK1F</t>
  </si>
  <si>
    <t>2020-10-11 13:39:00 +0700</t>
  </si>
  <si>
    <t>2020-10-11 13:45:07 +0700</t>
  </si>
  <si>
    <t>คุณธิดา</t>
  </si>
  <si>
    <t>K.Tida
101 ถ.พระราม6 ต.ทับเที่ยง อ.เมือง จ.ตรัง 92000</t>
  </si>
  <si>
    <t>TH7301PCBXS9A</t>
  </si>
  <si>
    <t>2020-10-11 13:45:00 +0700</t>
  </si>
  <si>
    <t>2020-10-11 16:30:24 +0700</t>
  </si>
  <si>
    <t xml:space="preserve">ชฎา  นิยมค้า             </t>
  </si>
  <si>
    <t xml:space="preserve"> 086 5165989</t>
  </si>
  <si>
    <t>156/1  หมู่ 3  ต. ลำพยา   อ. เมือง  จ. นครปฐม  73000    </t>
  </si>
  <si>
    <t>TH1501PCCB855/TH1501PCC7S4S/TH1501PCABS5S</t>
  </si>
  <si>
    <t>2020-10-11 16:30:00 +0700</t>
  </si>
  <si>
    <t>2020-10-12 06:39:48 +0700</t>
  </si>
  <si>
    <t>น.ส.พูนศรี รังสรรค์ปัญญา</t>
  </si>
  <si>
    <t>093-2139288</t>
  </si>
  <si>
    <t xml:space="preserve">
อาคารเมืองทองธานี T10
19/836 ต.บ้านใหม่ อ.ปากเกร็ด จ.นนทบุรี 11120
</t>
  </si>
  <si>
    <t>TH0306PC8CR9C</t>
  </si>
  <si>
    <t>2020-10-12 06:41:00 +0700</t>
  </si>
  <si>
    <t>2020-10-12 06:44:42 +0700</t>
  </si>
  <si>
    <t>จิตาภา รื่นพานิช</t>
  </si>
  <si>
    <t>088-9166997</t>
  </si>
  <si>
    <t>19/39  ม.15  ต.บ้านพระ	 
อ.เมือง  ปราจีนบุรี
25230</t>
  </si>
  <si>
    <t>TH2501P8CZ49H</t>
  </si>
  <si>
    <t>2020-10-12 06:51:00 +0700</t>
  </si>
  <si>
    <t>PD00089-1</t>
  </si>
  <si>
    <t>ซอง (V)</t>
  </si>
  <si>
    <t>ผงล้างผัก ผสมถ่าน</t>
  </si>
  <si>
    <t>PD00165-1</t>
  </si>
  <si>
    <t>น้ำมันนวดไพลเหลือง</t>
  </si>
  <si>
    <t>PD00042-1</t>
  </si>
  <si>
    <t>แชมพูมะกรูด ไม่มีฟอง</t>
  </si>
  <si>
    <t>PD00127-1</t>
  </si>
  <si>
    <t>เล่ม (V)</t>
  </si>
  <si>
    <t>หนังสือ สวน</t>
  </si>
  <si>
    <t>2020-10-12 10:19:01 +0700</t>
  </si>
  <si>
    <t>นางทิพากร แก่นอินทร์</t>
  </si>
  <si>
    <t>086-756-3599</t>
  </si>
  <si>
    <t>เลขที่ 194/32 หมู่ที่ 1 ตำบลไพศาลี อำเภอไพศาลี จังหวัดนครสวรรค์ 60220</t>
  </si>
  <si>
    <t>TH5609PC8PT5H</t>
  </si>
  <si>
    <t>2020-10-12 10:19:00 +0700</t>
  </si>
  <si>
    <t>2020-10-12 10:25:15 +0700</t>
  </si>
  <si>
    <t>บจก. เซ็นจูรี่ แทรเวิล เอเจนซี่</t>
  </si>
  <si>
    <t>084-439-4880 , 084-439-4882</t>
  </si>
  <si>
    <t>เลขที่ 21/11 ฉัตรไชยเพลส ( สำนักงาน ) ซอยลาดพร้าว 15 แยก 2 แขวงจอมพล เขตจตุจักร กรุงเทพมหานคร ฯ 10900</t>
  </si>
  <si>
    <t>TH0105PCBK55B/TH0105PC8A40B</t>
  </si>
  <si>
    <t>2020-10-12 10:25:00 +0700</t>
  </si>
  <si>
    <t>2020-10-12 10:28:39 +0700</t>
  </si>
  <si>
    <t>สุภาพ  เอี่ยมวนานนทชัย</t>
  </si>
  <si>
    <t>092-249-5901</t>
  </si>
  <si>
    <t>เลขที่ 80/7-8 หมู่ 6	ตำบลเสาธงหิน  อำเภอบางใหญ่	จังหวัดนนทบุรี	11140</t>
  </si>
  <si>
    <t>TH0303PCBAB0D</t>
  </si>
  <si>
    <t>2020-10-12 10:28:00 +0700</t>
  </si>
  <si>
    <t>2020-10-12 10:43:47 +0700</t>
  </si>
  <si>
    <t>จุฑา พิชิตลำเค็ญ</t>
  </si>
  <si>
    <t>089-890-5733</t>
  </si>
  <si>
    <t>แอลปาติโอ อพาร์ทเม้นท์ เลขที่ 305/13 ซอยสุขุมวิท 31 แขวงคลองตันเหนือ เขตวัฒนา กรุงเทพมหานคร ฯ 10110</t>
  </si>
  <si>
    <t>TH0142PC9F74A</t>
  </si>
  <si>
    <t>2020-10-12 10:44:00 +0700</t>
  </si>
  <si>
    <t>2020-10-12 10:46:55 +0700</t>
  </si>
  <si>
    <t>ผู้บริจาค : พรรณิกา โชนะโต</t>
  </si>
  <si>
    <t>TH0701PCC2H2F</t>
  </si>
  <si>
    <t>2020-10-12 10:47:00 +0700</t>
  </si>
  <si>
    <t>2020-10-12 10:49:16 +0700</t>
  </si>
  <si>
    <t>อรนุช เหลียงกอบกิจ</t>
  </si>
  <si>
    <t>088-766-1433</t>
  </si>
  <si>
    <t>เลขที่ 68/5 หมู่ 5  ตำบลท่าผา  อำเภอบ้านโป่ง	จังหวัดราชบุรี	70110</t>
  </si>
  <si>
    <t>TH1204PC8539B</t>
  </si>
  <si>
    <t>2020-10-12 10:49:00 +0700</t>
  </si>
  <si>
    <t>2020-10-12 10:53:06 +0700</t>
  </si>
  <si>
    <t>นารี บุนนาค</t>
  </si>
  <si>
    <t>089-772-3993</t>
  </si>
  <si>
    <t>เลขที่ 85 ซอยริมทางด่วน 2 แขวงบางจาก เขตพระโขนง กรุงเทพมหานคร ฯ 10260</t>
  </si>
  <si>
    <t>TH0131PCC5N7A</t>
  </si>
  <si>
    <t>2020-10-12 10:53:00 +0700</t>
  </si>
  <si>
    <t>2020-10-12 10:57:53 +0700</t>
  </si>
  <si>
    <t>ชัช 	ศรีสุวรรณ</t>
  </si>
  <si>
    <t>085-282-7165</t>
  </si>
  <si>
    <t>เลขที่ 184 หมู่ 3 ตำบลทรงธรรม  อำเภอเมือง จังหวัดกำแพงเพชร	62000</t>
  </si>
  <si>
    <t>TH5801PCCGQ8F</t>
  </si>
  <si>
    <t>2020-10-12 10:58:00 +0700</t>
  </si>
  <si>
    <t>2020-10-12 11:01:08 +0700</t>
  </si>
  <si>
    <t>ปนัดดา แสงสวัสดิ์</t>
  </si>
  <si>
    <t>085-823-0643</t>
  </si>
  <si>
    <t>pumja_p@yahoo.com</t>
  </si>
  <si>
    <t>เลขที่ 2 ซอยพึ่งมี 21 ถนนสุขุมวิท 93 แขวงบางจาก เขตพระโขนง กรุงเทพมหานคร ฯ 10260</t>
  </si>
  <si>
    <t>TH0131PCBPP7A</t>
  </si>
  <si>
    <t>2020-10-12 11:01:00 +0700</t>
  </si>
  <si>
    <t>2020-10-12 11:04:12 +0700</t>
  </si>
  <si>
    <t>สุพรรณี  ศักดิ์สุจริต</t>
  </si>
  <si>
    <t>081-592-9856</t>
  </si>
  <si>
    <t>การประปาส่วนภูมิภาคเขต 7 
เลขที่ 140  หมู่ 4 ตำบลหนองบัว
อำเภอเมือง จังหวัดอุดรธานี	41000</t>
  </si>
  <si>
    <t>TH3801PCCEV0D</t>
  </si>
  <si>
    <t>2020-10-12 11:04:00 +0700</t>
  </si>
  <si>
    <t>2020-10-12 11:07:52 +0700</t>
  </si>
  <si>
    <t>ทวีพร เนียมมาลัย</t>
  </si>
  <si>
    <t>089-287-2874</t>
  </si>
  <si>
    <t>เลขที่ 19  หมู่ 1  ตำบลบางสน	
อำเภอปะทิว จังหวัดชุมพร  86160</t>
  </si>
  <si>
    <t>TH7003PCBV68A</t>
  </si>
  <si>
    <t>2020-10-12 11:08:00 +0700</t>
  </si>
  <si>
    <t>2020-10-12 11:13:19 +0700</t>
  </si>
  <si>
    <t>ศตภร ไล้ทอง</t>
  </si>
  <si>
    <t>081-828-5978</t>
  </si>
  <si>
    <t>เลขที่ 525/231 พรสว่าง 1 สุขุมวิท 113 ตำบลสำโรงเหนือ อำเภอเมืองสมุทรปราการ จังหวัดสมุทรปราการ 10270</t>
  </si>
  <si>
    <t>TH0201PCBN78B</t>
  </si>
  <si>
    <t>2020-10-12 11:13:00 +0700</t>
  </si>
  <si>
    <t>2020-10-12 11:16:55 +0700</t>
  </si>
  <si>
    <t>เชิดศักดิ์ สุขแสง</t>
  </si>
  <si>
    <t>095-056-3993</t>
  </si>
  <si>
    <t>เลขที่ 77/3 หมู่ 2 ตำบลปลายโพงพาง อำเภออัมพวา จังหวัดสมุทรสงคราม 75110</t>
  </si>
  <si>
    <t>TH1703PCCND1H</t>
  </si>
  <si>
    <t>2020-10-12 11:17:00 +0700</t>
  </si>
  <si>
    <t>2020-10-12 11:23:12 +0700</t>
  </si>
  <si>
    <t>สุภาวดี นาหัวนิล</t>
  </si>
  <si>
    <t xml:space="preserve">368 ถ.เฉลิมพระเกียรติ ร.9 ซ. 38-40
แขวงหนองบอน เขตประเวศ กรุงเทพฯ 10250
</t>
  </si>
  <si>
    <t>TH0128PCBT85C</t>
  </si>
  <si>
    <t>2020-10-12 11:23:00 +0700</t>
  </si>
  <si>
    <t>2020-10-12 11:24:01 +0700</t>
  </si>
  <si>
    <t>ธัชกร สิทธิโชค</t>
  </si>
  <si>
    <t>061-979-5914</t>
  </si>
  <si>
    <t>เลขที่ 126/528 หมู่ 7 หมู่บ้านอีสเทิร์นแลนด์เฮ้าส์ 2 ตำบลสุรศกดิ์ อำเภอศรีราช จังหวัดชลบุรี 20110</t>
  </si>
  <si>
    <t>TH2007PC9C97B</t>
  </si>
  <si>
    <t>2020-10-12 11:24:00 +0700</t>
  </si>
  <si>
    <t>2020-10-12 11:26:57 +0700</t>
  </si>
  <si>
    <t>คุณ ณัฐญา ตรีธรรมรักษ์</t>
  </si>
  <si>
    <t>061-373-2899</t>
  </si>
  <si>
    <t xml:space="preserve">
4-6-8 ซ1 ถ หลังสวน ต หลังสวน อ หลังสวน  
จ ชุมพร 86110</t>
  </si>
  <si>
    <t>H2D0101202121</t>
  </si>
  <si>
    <t>2020-10-12 11:28:00 +0700</t>
  </si>
  <si>
    <t>2020-10-12 11:28:08 +0700</t>
  </si>
  <si>
    <t>วีระ มหาจุนทการ</t>
  </si>
  <si>
    <t>089-123-7944</t>
  </si>
  <si>
    <t>weera.maha@gmail.com</t>
  </si>
  <si>
    <t>เลขที่ 9/117 หมู่บ้านเดอะเซ็นโทร สุขุมวิท 113 ซอยวัดด่านสำโรง ถนนศรีนครินทร์ ตำบลสำโรงเหนือ อำเภอเมืองสมุทรปราการ จังหวัดสมุุทรปราการ 10270</t>
  </si>
  <si>
    <t>TH0201PC91C7B/TH0201PC8YZ6B</t>
  </si>
  <si>
    <t>2020-10-12 11:29:31 +0700</t>
  </si>
  <si>
    <t>พรทิพย์ ศรีชูศิลป์</t>
  </si>
  <si>
    <t xml:space="preserve">146ม.7 ต.กำแพงแสน อ.กำแพงแสน จ.นครปฐม 73140 </t>
  </si>
  <si>
    <t>TH1502PCCHP4L</t>
  </si>
  <si>
    <t>2020-10-12 11:30:00 +0700</t>
  </si>
  <si>
    <t>2020-10-12 11:32:07 +0700</t>
  </si>
  <si>
    <t>วรรณพงศ์    เจนกิจจาไพบูลย์</t>
  </si>
  <si>
    <t>086-782-0378</t>
  </si>
  <si>
    <t>เลขที่ 100/919  ถนนลาดพร้าววังหิน ซอย 72 แขวงลาดพร้า
เขตลาดพร้าว กรุงเทพมหานคร ฯ 10230</t>
  </si>
  <si>
    <t>TH0140PC93V3B/TH0140PC87E4B</t>
  </si>
  <si>
    <t>2020-10-12 11:32:00 +0700</t>
  </si>
  <si>
    <t>2020-10-12 11:36:28 +0700</t>
  </si>
  <si>
    <t>สุกัญญา</t>
  </si>
  <si>
    <t>091-819-7866</t>
  </si>
  <si>
    <t>เลขที่ 314/26 ซอยศรีอยุธยา 7 ถนนศรีอยุธยา แขวงทุ่งพญาไท เขตราชเทวี กรุงเทพมหานคร ฯ 10400</t>
  </si>
  <si>
    <t>TH0137PC7ZR8C</t>
  </si>
  <si>
    <t>2020-10-12 11:37:00 +0700</t>
  </si>
  <si>
    <t>2020-10-12 18:48:45 +0700</t>
  </si>
  <si>
    <t>สาหร่าย ประสาทน้ำเงิน</t>
  </si>
  <si>
    <t>190/74 โครงการเมโทรพาร์คสาทร ถ.กัลปพฤกษ์ แขวงบางหว้า เขตภาษีเจริญ กทม. 10160</t>
  </si>
  <si>
    <t>TH0133PC7TH2F</t>
  </si>
  <si>
    <t>2020-10-12 18:49:00 +0700</t>
  </si>
  <si>
    <t>2020-10-13 10:16:02 +0700</t>
  </si>
  <si>
    <t>จุรีรัตน์ เลิศวรพินิต</t>
  </si>
  <si>
    <t>24 ถ.ในตลาดเทศบาล ต.เมือง อ.สวรรคโลก จ.สุโขทัย 64110</t>
  </si>
  <si>
    <t>TH6007PE1DM8B</t>
  </si>
  <si>
    <t>2020-10-13 10:19:00 +0700</t>
  </si>
  <si>
    <t>2020-10-13 12:28:27 +0700</t>
  </si>
  <si>
    <t>คุณ​ รุ่ง​ทิพย์​  เอื้อ​เศร​ษ​ฐ​พันธ์</t>
  </si>
  <si>
    <t>pong_rungtip@hotmail.com</t>
  </si>
  <si>
    <t xml:space="preserve">
เลขที่​3​ ซ.เพชรเกษม​41​ ถ.เพชรเกษม​ แขวง​บางแค​ เขต​บางแค​ กรุงเทพ​ฯ​ 10160</t>
  </si>
  <si>
    <t>TH0120PPX5N5A</t>
  </si>
  <si>
    <t>2020-10-13 12:29:00 +0700</t>
  </si>
  <si>
    <t>2020-10-13 12:58:58 +0700</t>
  </si>
  <si>
    <t xml:space="preserve">อาศยา ทรัพย์มนู </t>
  </si>
  <si>
    <t>3/3 ม.เศรษฐสิริประชาชื่น(เรส 1)  ถ.ประชาชื่นนนทบุรี ต.ท่าทราย อ.เมือง จ.นนทบุรี 11000</t>
  </si>
  <si>
    <t>TH0301PE1F05E/TH0301PE1G79E</t>
  </si>
  <si>
    <t>2020-10-13 13:03:00 +0700</t>
  </si>
  <si>
    <t>2020-10-14 09:37:35 +0700</t>
  </si>
  <si>
    <t>คุณทิพยา  บุญทอง</t>
  </si>
  <si>
    <t xml:space="preserve"> 085 - 6191348</t>
  </si>
  <si>
    <t> 145/15 ซอย     แสงอรุณ 4
   ถนนดอนนก ม.4
   ต.มะขามเตี้ย อ.เมือง จ.สุราษฎร์ธานี 84000</t>
  </si>
  <si>
    <t>TH6801PPWAP3B</t>
  </si>
  <si>
    <t>2020-10-14 09:38:00 +0700</t>
  </si>
  <si>
    <t>2020-10-14 09:59:35 +0700</t>
  </si>
  <si>
    <t>นาย วิศาล เหรียญสง่าวงศ์</t>
  </si>
  <si>
    <t xml:space="preserve">11/7 ม.1ต.บ้านนา อ.แกลง จ.ระยอง21110 </t>
  </si>
  <si>
    <t>TH2103PPWZ02H</t>
  </si>
  <si>
    <t>2020-10-14 10:00:00 +0700</t>
  </si>
  <si>
    <t>2020-10-14 10:28:22 +0700</t>
  </si>
  <si>
    <t xml:space="preserve">คุณ ชิณาภา ชุณหโชตน์ </t>
  </si>
  <si>
    <t>119/127 ซอย8 ม.5 ม.กานดาริมคลอง2 ถนน พระราม2 ต.พันท้ายนรสิงห์ อ.เมือง สมุทรสาคร 74000</t>
  </si>
  <si>
    <t>TH1601PPWGD4M</t>
  </si>
  <si>
    <t>2020-10-14 10:28:00 +0700</t>
  </si>
  <si>
    <t>2020-10-14 10:46:05 +0700</t>
  </si>
  <si>
    <t xml:space="preserve">ธีระศักดิ์ สวัสดิ์อภิธรรม </t>
  </si>
  <si>
    <t xml:space="preserve"> กศน.อำเภอไทรโยค 
ต.ลุ่มสุ่ม อ.ไทรโยค จ.กาญจนบุรี 71150</t>
  </si>
  <si>
    <t>TH1305PPXPB7D</t>
  </si>
  <si>
    <t>2020-10-14 10:46:00 +0700</t>
  </si>
  <si>
    <t>2020-10-14 12:21:05 +0700</t>
  </si>
  <si>
    <t>คุณนงเยาว์   วงศ์สุพรรณ</t>
  </si>
  <si>
    <t xml:space="preserve">หมู่บ้านสหมิตร 1   
358  ม.1  ต.ชะมาย
อ.ทุ่งสง  จ.นครศรีธรรมราช 80110
   </t>
  </si>
  <si>
    <t>TH6409PJYBH8B</t>
  </si>
  <si>
    <t>2020-10-14 12:22:00 +0700</t>
  </si>
  <si>
    <t>PD00047-1</t>
  </si>
  <si>
    <t>ยาสีฟันผงถ่าน</t>
  </si>
  <si>
    <t>2020-10-14 12:25:48 +0700</t>
  </si>
  <si>
    <t>คุณปานทิพย์ สีตะระโส</t>
  </si>
  <si>
    <t>30 ม.4 ต.น้ำตาล อ.อินทร์บุรี จ.สิงห์บุรี 16110</t>
  </si>
  <si>
    <t>TH0806PPWUY5G</t>
  </si>
  <si>
    <t>2020-10-14 12:26:00 +0700</t>
  </si>
  <si>
    <t>2020-10-14 14:23:26 +0700</t>
  </si>
  <si>
    <t>ส่งวันที่ 24/10/63</t>
  </si>
  <si>
    <t>2020-11-08 16:46:00 +0700</t>
  </si>
  <si>
    <t>2020-10-14 15:58:33 +0700</t>
  </si>
  <si>
    <t>พัชรี  สุนทรประภัสสร์</t>
  </si>
  <si>
    <t>48 ซ.ประวิทย์และเพื่อน 13 ถ.สุขุมวิท 101/1 ต.บางจาก อ.พระโขนง จ.กรุงเทพ 10260</t>
  </si>
  <si>
    <t>ส่งวันที่ 16/10/63</t>
  </si>
  <si>
    <t>2020-10-14 12:29:00 +0700</t>
  </si>
  <si>
    <t>2020-10-14 16:35:31 +0700</t>
  </si>
  <si>
    <t>วารุณี เจือจันทร์</t>
  </si>
  <si>
    <t>วารุณี เจือจันทร์
ที่อยู่: ร้านแซลมอนคาเฟ่ ตลาดรัตนากรไร่วณาสิน(ตลาดเช้าฝั่งบิ๊กซี) ซอยสยามคันทรีคลับ ต.หนองปรือ อ.บางละมุง จ.ชลบุรี 20150</t>
  </si>
  <si>
    <t>TH2004PJXZ28B</t>
  </si>
  <si>
    <t>2020-10-14 16:36:00 +0700</t>
  </si>
  <si>
    <t>2020-10-14 18:37:15 +0700</t>
  </si>
  <si>
    <t>พัชนี วิมูลชาติ</t>
  </si>
  <si>
    <t xml:space="preserve">
84/2 ม.3 ต.วังไก่เถื่อน อ.หันคมจ.ชัยนาท 17130</t>
  </si>
  <si>
    <t>TH0906PPWWV9F</t>
  </si>
  <si>
    <t>2020-10-14 18:39:00 +0700</t>
  </si>
  <si>
    <t>2020-10-14 21:00:51 +0700</t>
  </si>
  <si>
    <t xml:space="preserve">คุณจันทนี </t>
  </si>
  <si>
    <t xml:space="preserve">
873/10 ถนนราษฎร์บรรจบ ตำบล มหาชัย อำเภอเมืองฯ จ.สมุทรสาคร 74000</t>
  </si>
  <si>
    <t>TH1601PJY4H3A</t>
  </si>
  <si>
    <t>2020-10-14 21:02:00 +0700</t>
  </si>
  <si>
    <t>ขอถั่วเหลืองจากเชียงใหม่ค่ะ</t>
  </si>
  <si>
    <t>2020-10-15 08:34:15 +0700</t>
  </si>
  <si>
    <t>รพีพรรณ ไมตรีมิตร</t>
  </si>
  <si>
    <t>091-6984160</t>
  </si>
  <si>
    <t>เลขที่ 34 ถนนซ้ายพระ ตำบลพระปฐมเจดีย์  อำเภอเมือง  จังหวัดนครปฐม 73000</t>
  </si>
  <si>
    <t>TH1501PPXB54A</t>
  </si>
  <si>
    <t>2020-10-15 08:34:00 +0700</t>
  </si>
  <si>
    <t>2020-10-15 08:35:48 +0700</t>
  </si>
  <si>
    <t>พูนทรัพย์ ไพศาลธนากร</t>
  </si>
  <si>
    <t>088-564-4951</t>
  </si>
  <si>
    <t>เลขที่ 103 ซอยเพชรเกษม 62/3 แขวงบางแคเหนือ เขตบางแค กรุุงเทพมหานครฯ 10160</t>
  </si>
  <si>
    <t>TH0120PPWNW9B/TH0120PPWEE6B</t>
  </si>
  <si>
    <t>2020-10-15 08:36:00 +0700</t>
  </si>
  <si>
    <t>2020-10-15 10:57:28 +0700</t>
  </si>
  <si>
    <t>สมาคมธุรกิจเพื่อสังคม(สำนักงานใหญ่)</t>
  </si>
  <si>
    <t>062-079-3232,02-252-7114 ต่อ 408</t>
  </si>
  <si>
    <t>เลขที่ 1875/1 ถนน พระราม 4 แขวงลุมพินี เขตปทุมวัน กรุงเทพมหานคร ฯ 10330</t>
  </si>
  <si>
    <t>ส่งวันที่ 19/10/63</t>
  </si>
  <si>
    <t>2020-10-21 00:00:00 +0700</t>
  </si>
  <si>
    <t>2020-10-15 11:23:03 +0700</t>
  </si>
  <si>
    <t>นาย ปรัชญา ถนอมนิ่ม</t>
  </si>
  <si>
    <t>36/21ชินเขต2/20
งามวงวาน47แยก22
แขวง ทุ่งสองห้อง
เขต หลักสี่
กทม10210</t>
  </si>
  <si>
    <t>TH0150PJXY38B</t>
  </si>
  <si>
    <t>2020-10-15 11:23:00 +0700</t>
  </si>
  <si>
    <t>PD00049-1</t>
  </si>
  <si>
    <t>1ลิตร</t>
  </si>
  <si>
    <t>หัวเชื้อ SuperM</t>
  </si>
  <si>
    <t>2020-10-15 11:26:06 +0700</t>
  </si>
  <si>
    <t>กรองทอง ล้อธนวิจิตร</t>
  </si>
  <si>
    <t xml:space="preserve">
234/378 ม.6 มบ.นันทวัน
ถ.ศรีนครินทร์ ต.บางเมือง
อ.เมือง จ.สมุทรปราการ
10270
</t>
  </si>
  <si>
    <t>TH0201PJY9V1C/TH0201PJY6A2C</t>
  </si>
  <si>
    <t>2020-10-15 12:42:00 +0700</t>
  </si>
  <si>
    <t>PD00099-1</t>
  </si>
  <si>
    <t>ถั่วแดง ขนาด 0.5 กก.</t>
  </si>
  <si>
    <t>2020-10-15 11:30:35 +0700</t>
  </si>
  <si>
    <t xml:space="preserve">บุศรา  มีสินธิ์ </t>
  </si>
  <si>
    <t>88/18 ม .8 ต.จอมบึง อ. จอมบึง ราชบุรี 70150</t>
  </si>
  <si>
    <t>TH1210PYY2P6A</t>
  </si>
  <si>
    <t>2020-10-15 11:31:00 +0700</t>
  </si>
  <si>
    <t>2020-10-15 11:38:21 +0700</t>
  </si>
  <si>
    <t>กนกวรรณ ศิริวรรณดี</t>
  </si>
  <si>
    <t>134/597 หมู่บ้านพลีโน่ ซ. สุขสวัสดิ์ 30 แขวง บางปะกอก เขต ราษฏร์บูรณะ กทม 10140</t>
  </si>
  <si>
    <t>TH0138PPWJK1A</t>
  </si>
  <si>
    <t>2020-10-15 11:39:00 +0700</t>
  </si>
  <si>
    <t>2020-10-15 12:44:08 +0700</t>
  </si>
  <si>
    <t xml:space="preserve">อัจฉราภรณ์​ จักร​เจริญพร​ชัย​   </t>
  </si>
  <si>
    <t xml:space="preserve">  8/9​ ม.4​ ต.หมอนนาง​อ.พนัสนิคม​ ​จ.ชลบุรี​ 20140</t>
  </si>
  <si>
    <t>TH206PPX374F/TH2006PPX0T6F</t>
  </si>
  <si>
    <t>2020-10-15 12:44:00 +0700</t>
  </si>
  <si>
    <t>2020-10-15 16:58:48 +0700</t>
  </si>
  <si>
    <t>ดำรงศักดิ์ เหมาะมาศ</t>
  </si>
  <si>
    <t xml:space="preserve">
ร่มโพธิ์คอนโดมิเนียม
1/51 หมู่ 2 ต.สวนใหญ่ อ.เมือง จ.นนทบุรี 11000</t>
  </si>
  <si>
    <t>TH0301PJY860A</t>
  </si>
  <si>
    <t>2020-10-15 17:00:00 +0700</t>
  </si>
  <si>
    <t>2020-10-16 09:46:54 +0700</t>
  </si>
  <si>
    <t xml:space="preserve">ธพรรญพร ยันต์ </t>
  </si>
  <si>
    <t>081 838 4534</t>
  </si>
  <si>
    <t xml:space="preserve"> 36/335 ม.ทอฝัน ซ.วัดกำแพง ถ.พิบูลสงคราม บางเขน เมือง นนทบุรี 11000 </t>
  </si>
  <si>
    <t>TH0301PV3SW5C</t>
  </si>
  <si>
    <t>2020-10-16 09:47:00 +0700</t>
  </si>
  <si>
    <t>2020-10-16 10:29:54 +0700</t>
  </si>
  <si>
    <t xml:space="preserve"> วิสาลินี ศักดิ์สุจริต </t>
  </si>
  <si>
    <t xml:space="preserve">   094-8989-652</t>
  </si>
  <si>
    <t xml:space="preserve">
99/15 หมู่14 ซอยกิ่งแก้ว21
ตำบลบางพลีใหญ่ อำเภอบางพลี
จังหวัดสมุทรปราการ
10540
</t>
  </si>
  <si>
    <t>TH0203PV4BC8A/TH0203PV42F8A</t>
  </si>
  <si>
    <t>2020-10-16 10:30:00 +0700</t>
  </si>
  <si>
    <t>2020-10-16 10:58:05 +0700</t>
  </si>
  <si>
    <t xml:space="preserve">นายสุรินทร์ รถทอง </t>
  </si>
  <si>
    <t>0849962491 , 0909651162</t>
  </si>
  <si>
    <t xml:space="preserve">
80 ม.5  ต.หงษ์เจริญ อ.ท่าแซะ จ. ชุมพร   86140   </t>
  </si>
  <si>
    <t>TH7002PV4876A</t>
  </si>
  <si>
    <t>2020-10-16 10:59:00 +0700</t>
  </si>
  <si>
    <t>2020-10-16 11:37:18 +0700</t>
  </si>
  <si>
    <t>คุณนงคราญ เอนกผลเจริญ</t>
  </si>
  <si>
    <t xml:space="preserve">      9/4 หมู่บ้านเสรี   ซอย ลาดพร้าว 101  แยก 44  แขวงคลองจั่น เขตบางกะปิ  กทม. 10240
</t>
  </si>
  <si>
    <t>TH0116PV4MP2A/TH0116PV4K44A</t>
  </si>
  <si>
    <t>2020-10-16 11:38:00 +0700</t>
  </si>
  <si>
    <t>2020-10-16 12:14:27 +0700</t>
  </si>
  <si>
    <t>วัฒนา สมานวงศ์</t>
  </si>
  <si>
    <t xml:space="preserve"> บ้านเลขที่ 113/5 หมู่ 8 บ้านประดู่ลาย ต.นาหูกวาง อ.ทับสะแก จ.ประจวบคีรีขันธ์ 77130</t>
  </si>
  <si>
    <t>TH1903PV5RC7C</t>
  </si>
  <si>
    <t>2020-10-16 12:14:00 +0700</t>
  </si>
  <si>
    <t>2020-10-16 14:17:10 +0700</t>
  </si>
  <si>
    <t>ภาราดา แพทย์รักษา</t>
  </si>
  <si>
    <t>8/5 ถนนริมน้ำ ต.ท่าประดู่ อ.เมือง จ.ระยอง 21000</t>
  </si>
  <si>
    <t>H2D0102001601</t>
  </si>
  <si>
    <t>2020-10-16 14:17:00 +0700</t>
  </si>
  <si>
    <t>2020-10-17 10:05:12 +0700</t>
  </si>
  <si>
    <t>นางชิตวรา  บรรจงปรุ</t>
  </si>
  <si>
    <t xml:space="preserve">
มหาวิทยาลัยราชภัฏนครราชสีมา อาคาร 22 คณะวิทยาการจัดการ ถนนสุรนารายณ์ ต.ในเมือง อ.เมือง จ.นครราชสีมา 30000</t>
  </si>
  <si>
    <t>TH2701PWYU77A</t>
  </si>
  <si>
    <t>2020-10-17 10:05:00 +0700</t>
  </si>
  <si>
    <t>2020-10-17 10:12:43 +0700</t>
  </si>
  <si>
    <t>สาโรจน์  สิมมาลี</t>
  </si>
  <si>
    <t>089-510-1551</t>
  </si>
  <si>
    <t>บ.กาจรเลเบิลฯ เลขที่  50/1 หมู่ 3			ตำบลคอกกระบือ	อำเภอเมือง	จังหวัดสมุทรสาคร 74000</t>
  </si>
  <si>
    <t>TH1601PV4F12K</t>
  </si>
  <si>
    <t>2020-10-17 10:13:00 +0700</t>
  </si>
  <si>
    <t>2020-10-17 10:25:05 +0700</t>
  </si>
  <si>
    <t>เชิดชัย อริยานุชิตกุล</t>
  </si>
  <si>
    <t>089-937-2844</t>
  </si>
  <si>
    <t>เลขที่ 110/4 หมู่ 13 ถนนราษฎร์คนึง ตำบลในเมือง อำเภอเมืองขอนแก่น จังหวัดขอนแก่น 40000</t>
  </si>
  <si>
    <t>TH3701PV5SQ2A</t>
  </si>
  <si>
    <t>2020-10-17 10:25:00 +0700</t>
  </si>
  <si>
    <t>2020-10-17 10:28:01 +0700</t>
  </si>
  <si>
    <t>อรวรรณ บุญวรเศรษฐ์</t>
  </si>
  <si>
    <t>091-067-1899</t>
  </si>
  <si>
    <t>หจก.พัฒนายนต์ เชียงใหม่ เลขที่ 341/1 ถนนเจริญประเทศ ตำบลช้างคลาน อำเภอเมืองเชียงใหม่ จังหวัดเชียงใหม่ 50100</t>
  </si>
  <si>
    <t>TH4701PV3MQ98</t>
  </si>
  <si>
    <t>2020-10-17 10:28:00 +0700</t>
  </si>
  <si>
    <t>2020-10-17 10:31:52 +0700</t>
  </si>
  <si>
    <t>รัตนรัตน์ ขุนสนิท</t>
  </si>
  <si>
    <t>089-292-1631</t>
  </si>
  <si>
    <t>เลขที่ 70/123 หมู่​ 10 ตำบลหนองปรือ​ อำเภอบางละมุง จังหวัดชลบุรี​ 20150</t>
  </si>
  <si>
    <t>TH2004PV3VC3B</t>
  </si>
  <si>
    <t>2020-10-17 10:32:00 +0700</t>
  </si>
  <si>
    <t>2020-10-17 10:35:05 +0700</t>
  </si>
  <si>
    <t>คุณจิรามาศ เจียรพร</t>
  </si>
  <si>
    <t xml:space="preserve">
170 ซ.ลาซาล 8 แยก 10 (แบริ่ง 9)
แขวงบางนา เขตบางนา
กทม 10260</t>
  </si>
  <si>
    <t>ส่งวันที่ 20/10/63</t>
  </si>
  <si>
    <t>2020-10-17 10:37:00 +0700</t>
  </si>
  <si>
    <t>2020-10-17 10:36:24 +0700</t>
  </si>
  <si>
    <t>ดรุณี​ อินทนิล</t>
  </si>
  <si>
    <t>082-312-8299</t>
  </si>
  <si>
    <t>เลขที่ 187 หมู่ 6 บ้านหนองสะแบง ตำบลโคกใหญ่ อำเภอโนนสัง จังหวัดหนองบัวลำภู 39140</t>
  </si>
  <si>
    <t>TH3603PV5Z59G</t>
  </si>
  <si>
    <t>2020-10-17 10:40:19 +0700</t>
  </si>
  <si>
    <t xml:space="preserve">คุณณัฐกานต์ นิติการุญ 
   </t>
  </si>
  <si>
    <t>063-9155455</t>
  </si>
  <si>
    <t>คลินิกยาต้นเปา (ร้านข้าง7/11)
128/6 ม.1 ต.ต้นเปา
อ.สันกำแพง จ.เชียงใหม่50130</t>
  </si>
  <si>
    <t>TH4713PV5VF0I</t>
  </si>
  <si>
    <t>2020-10-17 10:42:00 +0700</t>
  </si>
  <si>
    <t>9112,9113,9114จ่ายรวม</t>
  </si>
  <si>
    <t>2020-10-17 10:40:38 +0700</t>
  </si>
  <si>
    <t xml:space="preserve"> อาจารย์ครองชัย สารบรรณ
     </t>
  </si>
  <si>
    <t>098-8615491</t>
  </si>
  <si>
    <t xml:space="preserve">บ้านเลขที่ 4ซอย8 
     ถ.รณชัยชาญยุทธ ต.ในเมือง อ.เมือง จ.ร้อยเอ็ด 45000
  </t>
  </si>
  <si>
    <t>TH4201PV6759A</t>
  </si>
  <si>
    <t>2020-10-17 10:48:00 +0700</t>
  </si>
  <si>
    <t>2020-10-17 10:40:46 +0700</t>
  </si>
  <si>
    <t xml:space="preserve">คุณธีระศักดิ์ เที่ยงแก๊ส
    </t>
  </si>
  <si>
    <t xml:space="preserve">.096-8966498  </t>
  </si>
  <si>
    <t xml:space="preserve">
    70 ซอยมิตรอนันต์
    ถ.นครไชยศรี แขวงนครไชยศรี เขต ดุสิต
   จ.กรุงเทพ 10300
  </t>
  </si>
  <si>
    <t>TH0109PV4H38B</t>
  </si>
  <si>
    <t>2020-10-17 10:50:00 +0700</t>
  </si>
  <si>
    <t>2020-10-17 10:40:53 +0700</t>
  </si>
  <si>
    <t>นางทิพวรรณ ทองเชียง</t>
  </si>
  <si>
    <t>064-828128</t>
  </si>
  <si>
    <t>เลขที่ 202/55 หมู่ 1 ตำบลลำตาเสา อำเภอวังน้อย จังหวัดพระนครศรีอยุธยา 13170</t>
  </si>
  <si>
    <t>TH0511PV62A5A/TH0506PV5J00P</t>
  </si>
  <si>
    <t>2020-10-17 10:41:00 +0700</t>
  </si>
  <si>
    <t>2020-10-17 10:46:48 +0700</t>
  </si>
  <si>
    <t>สมปอง ประไพวงษ์</t>
  </si>
  <si>
    <t>081-674-6648</t>
  </si>
  <si>
    <t>เลขที่ 167-169 ถนนจอมพล ตำบลระแหง อำเภอเมือง จังหวัดตาก 63000</t>
  </si>
  <si>
    <t>TH5901PV5NE4A/TH5901PV5KW8A</t>
  </si>
  <si>
    <t>2020-10-17 10:47:00 +0700</t>
  </si>
  <si>
    <t>2020-10-17 12:18:03 +0700</t>
  </si>
  <si>
    <t xml:space="preserve">น.ส.สุภาวดี ปัทมนาคิน
</t>
  </si>
  <si>
    <t xml:space="preserve">
19/8 หมู่ 4 ต.บางขนุน อ.บางกรวย จ.นนทบุรี 11130</t>
  </si>
  <si>
    <t>ส่งวันที่ 21/10/63</t>
  </si>
  <si>
    <t>2020-10-17 12:20:00 +0700</t>
  </si>
  <si>
    <t>2020-10-17 13:35:21 +0700</t>
  </si>
  <si>
    <t>ศรัณยา​ ประจวบแท่น</t>
  </si>
  <si>
    <t xml:space="preserve">
349​ม.11ต.บ้านแท่น​ อ.บ้านแท่น​ จ.ชัยภูมิ
36190</t>
  </si>
  <si>
    <t>TH3311PV5A88A/TH3311PV4D58A</t>
  </si>
  <si>
    <t>2020-10-17 13:35:00 +0700</t>
  </si>
  <si>
    <t>2020-10-17 14:24:43 +0700</t>
  </si>
  <si>
    <t>ผู้บริจาค : นางสาวสุธินี นิติชาคร จากลูกศิษย์ทางไกล</t>
  </si>
  <si>
    <t>098-264-5899</t>
  </si>
  <si>
    <t>ผู้รับ : วัดสวนสันติธรรม 332/1 หมู่6 บ้านโค้งดารา อำเภอศรีราชา จังหวัดชลบุรี 20230</t>
  </si>
  <si>
    <t>TH2007PV3R34E/TH2007PV5C43E</t>
  </si>
  <si>
    <t>2020-10-17 14:25:00 +0700</t>
  </si>
  <si>
    <t>2020-10-17 14:27:19 +0700</t>
  </si>
  <si>
    <t>ผู้บริจาค : คุณวิจิตรา ตันสุวรรณนนท์</t>
  </si>
  <si>
    <t>089-410-4427</t>
  </si>
  <si>
    <t>ผู้รับ : โรงเรียนหมู่บ้านเด็ก มูลนิธิเด็ก เลขที่ 16/1 หมู่ที่ 2 ถนนลาดหญ้า-ศรีสวัสดิ์ ตำบลวังด้ง อำเภอเมืองกาญจนบุรี จังหวัดกาญจนบุรี 71190</t>
  </si>
  <si>
    <t>TH1308PV5WM4J/TH1308PV5UA1J</t>
  </si>
  <si>
    <t>2020-10-17 14:28:00 +0700</t>
  </si>
  <si>
    <t>2020-10-17 14:30:35 +0700</t>
  </si>
  <si>
    <t>คุณเฉลียว สวัสดี</t>
  </si>
  <si>
    <t>081-932-7992</t>
  </si>
  <si>
    <t>33/2 ซอยสายไหม 26 
ถนนสายไหม แขวงสายไหม 
เขตสายไหม กรุงเทพมหานครฯ 10220</t>
  </si>
  <si>
    <t>TH0147PV5193B/TH0147PV4PS1B/TH0701PV3X96N</t>
  </si>
  <si>
    <t>2020-10-17 14:30:00 +0700</t>
  </si>
  <si>
    <t>2020-10-17 14:33:24 +0700</t>
  </si>
  <si>
    <t>นางอุไร ศุขตระกูล</t>
  </si>
  <si>
    <t>089-668-7576</t>
  </si>
  <si>
    <t>เลขที่ 186/76 มบ.พาร์คเวย์ชาเล่ต์  ซอยรามคำแหง 190/1
ถนนรามคำแหง แขวง มีนบุรี เขต มีนบุรี กรุงเทพมหานคร ฯ 10510
(ซอยย่อยในหมู่บ้าน ซอย 14)</t>
  </si>
  <si>
    <t>TH0134PV52Z0A/TH0134PV4UR8A</t>
  </si>
  <si>
    <t>2020-10-17 14:33:00 +0700</t>
  </si>
  <si>
    <t>2020-10-17 14:36:47 +0700</t>
  </si>
  <si>
    <t>นายศริ ศรีวงศ์พนาเวศ</t>
  </si>
  <si>
    <t>094-549-5414</t>
  </si>
  <si>
    <t>เลขที่ 104/62 หมู่ที่ 8 ถนนศรีนครินทร์ ตำบลบางเมือง อำเภอเมืองสมุทรปราการ 
จังหวัดสมุุทรปราการ  10270</t>
  </si>
  <si>
    <t>TH0201PV5DT7C/TH0201PV57A3C</t>
  </si>
  <si>
    <t>2020-10-17 14:37:00 +0700</t>
  </si>
  <si>
    <t>2020-10-17 14:38:24 +0700</t>
  </si>
  <si>
    <t>คุณวันเพ็ญ ศรีภักดี</t>
  </si>
  <si>
    <t>081-891-7781</t>
  </si>
  <si>
    <t>เลขที่ 27/1 หมู่ที่ 7  ตำบลบางสน อำเภอปะทิว จังหวัดชุมพร 86160</t>
  </si>
  <si>
    <t>TH7003PV5XY6A</t>
  </si>
  <si>
    <t>2020-10-17 14:39:00 +0700</t>
  </si>
  <si>
    <t>2020-10-17 14:41:20 +0700</t>
  </si>
  <si>
    <t>ผู้บริจาค : น.ส เชาวรี อัชนันท์</t>
  </si>
  <si>
    <t>081-929-6958</t>
  </si>
  <si>
    <t>drchaovaree@gmail.com</t>
  </si>
  <si>
    <t>ผู้รับ : พระอาจารย์สมชาย กวิวังโส จิตตาภาวัน วิทยาลัยสงฆ์ เลขที่ 50 หมู่ 1 ตำบลนาเกลือ อำเภอบางละมุง จังหวัดชลบุรี 20150</t>
  </si>
  <si>
    <t>TH2004PV6868H/TH2004PV63Z3H</t>
  </si>
  <si>
    <t>2020-10-17 14:41:00 +0700</t>
  </si>
  <si>
    <t>2020-10-17 16:37:00 +0700</t>
  </si>
  <si>
    <t>เล้งยี้</t>
  </si>
  <si>
    <t>087-5935939</t>
  </si>
  <si>
    <t xml:space="preserve">
440 ซ.เจริญนคร40 ถ.เจริญนคร เขตคลองสาน แขวงบางลำภูล่าง กทม.10600
</t>
  </si>
  <si>
    <t>TH0102PV55C7C/TH0102PV4QP7C</t>
  </si>
  <si>
    <t>2020-10-17 16:47:00 +0700</t>
  </si>
  <si>
    <t>2020-10-17 18:45:39 +0700</t>
  </si>
  <si>
    <t>นางศุภากร  ตั้งจิตโชคชัย</t>
  </si>
  <si>
    <t xml:space="preserve">
โรงเรียนวัดอ่างทอง
45 ม.11  ต.บางยาง
อ.กระทุ่มแบน จ.สมุทรสาคร 74110 
</t>
  </si>
  <si>
    <t>H2D0102001591</t>
  </si>
  <si>
    <t>2020-10-17 18:48:00 +0700</t>
  </si>
  <si>
    <t>2020-10-18 05:40:47 +0700</t>
  </si>
  <si>
    <t xml:space="preserve">ทัชชา ปิ่นคง </t>
  </si>
  <si>
    <t>TH1805PV5Q25B</t>
  </si>
  <si>
    <t>2020-10-18 05:42:00 +0700</t>
  </si>
  <si>
    <t>2020-10-18 05:43:46 +0700</t>
  </si>
  <si>
    <t>อุบาสิกาศิริขวัญ ดวงงาม</t>
  </si>
  <si>
    <t>25 /2 ม .4 ต. คลองขวาง อ. ไทยน้อยจ. นนทบุรี 11150</t>
  </si>
  <si>
    <t>TH0305PWYQY8F</t>
  </si>
  <si>
    <t>2020-10-18 05:45:00 +0700</t>
  </si>
  <si>
    <t>2020-10-18 13:29:36 +0700</t>
  </si>
  <si>
    <t>TH0401Q2V2H7F</t>
  </si>
  <si>
    <t>2020-10-18 13:30:00 +0700</t>
  </si>
  <si>
    <t>2020-10-18 15:09:23 +0700</t>
  </si>
  <si>
    <t xml:space="preserve">คุณอุไรรัตน์ โชควัฒนะทรัพย์ </t>
  </si>
  <si>
    <t>39/104 หมู่บ้านสิริกานต์ ซอย 9 หมู่ 10 
ตำบลบางแม่นาง อำเภอบางใหญ่ 
จังหวัดนนทบุรี 11140</t>
  </si>
  <si>
    <t>TH0303PWY8Y0B/TH0303PWY2E9B</t>
  </si>
  <si>
    <t>2020-10-18 15:20:00 +0700</t>
  </si>
  <si>
    <t>2020-10-18 15:45:57 +0700</t>
  </si>
  <si>
    <t>เทอดศักดิ์ ทองงามตระกูล</t>
  </si>
  <si>
    <t xml:space="preserve">  432/51 ต.หินเหล็กไฟ อ.หัวหิน จ.ประจวบคีรีขันธ์  0891887453</t>
  </si>
  <si>
    <t>TH1907Q2X058C</t>
  </si>
  <si>
    <t>2020-10-18 15:47:00 +0700</t>
  </si>
  <si>
    <t>2020-10-18 16:42:29 +0700</t>
  </si>
  <si>
    <t>หรั่ง รังสรรค์</t>
  </si>
  <si>
    <t>102 ศาลาแดง 1/1
สีลม บางรัก กทม 10500</t>
  </si>
  <si>
    <t>TH0125PWYF42D/TH0125PWYCY4D</t>
  </si>
  <si>
    <t>2020-10-18 16:43:00 +0700</t>
  </si>
  <si>
    <t>2020-10-18 19:08:35 +0700</t>
  </si>
  <si>
    <t>สุนิสา ไชยแก้ว</t>
  </si>
  <si>
    <t>080 0363497</t>
  </si>
  <si>
    <t xml:space="preserve">6/26 ซอยหมู่บ้านมิ่งขวัญ  ต.คอหงส์  อ.หาดใหญ่  จ.สงขลา 90110 </t>
  </si>
  <si>
    <t>H2D0102001604</t>
  </si>
  <si>
    <t>2020-10-18 19:08:00 +0700</t>
  </si>
  <si>
    <t>2020-10-18 19:15:48 +0700</t>
  </si>
  <si>
    <t>นฤเศรษฐ์ เตชะพงษ์ศานติ์</t>
  </si>
  <si>
    <t xml:space="preserve">
200 ซอยกาญจนาภิเษก10 หมู่บ้านปริญลักษณ์ วงแหวนสาทร เขตบางแค กทม.10160</t>
  </si>
  <si>
    <t>TH0120Q2VF58A</t>
  </si>
  <si>
    <t>2020-10-18 19:16:00 +0700</t>
  </si>
  <si>
    <t>2020-10-18 19:17:46 +0700</t>
  </si>
  <si>
    <t xml:space="preserve">นางสาว  ศศิญา  เวชสาร            </t>
  </si>
  <si>
    <t xml:space="preserve"> โรงงาน ตั้งเซ็งตั้ง เลขที่ 2 ถนนห้วยโป่งหนองบอน                ต. ห้วยโป่ง อ. เมืองระยอง.          จ. ระยอง.   21150</t>
  </si>
  <si>
    <t>TH2101PWYMG7M</t>
  </si>
  <si>
    <t>2020-10-18 19:20:00 +0700</t>
  </si>
  <si>
    <t>2020-10-18 23:39:50 +0700</t>
  </si>
  <si>
    <t>สุขุม ศิริภานุมาศ</t>
  </si>
  <si>
    <t xml:space="preserve">
14 ซ.โชติวัฒน์ 4 ถ.ประขาชื่น บางซื่อ กทม. 10800
</t>
  </si>
  <si>
    <t>TH0121Q2WA68A</t>
  </si>
  <si>
    <t>2020-10-18 23:41:00 +0700</t>
  </si>
  <si>
    <t>2020-10-19 10:19:09 +0700</t>
  </si>
  <si>
    <t xml:space="preserve">อิสรีย์ เลิศทวีวุฒิ </t>
  </si>
  <si>
    <t xml:space="preserve">  .085 155 9943</t>
  </si>
  <si>
    <t xml:space="preserve">
899/136 หมู่บ้านพฤกษ์ลดา ซอย 2/3 ถนนประชาอุทิศซอย 90 
ตำบลบ้านคลองสวน อำเภอพระสมุทรเจดีย์ สมุทรปราการ 10290</t>
  </si>
  <si>
    <t>2020-10-19 10:21:00 +0700</t>
  </si>
  <si>
    <t>2020-10-19 10:27:39 +0700</t>
  </si>
  <si>
    <t>นฤมน กิจวรเกียรติ</t>
  </si>
  <si>
    <t xml:space="preserve">
9/276 ม1 ทรายรี
ซอยไอแลนด์
ต เกาะเต่า อ เกาะพงัน
จ สุราษฎร์ธานี
84360</t>
  </si>
  <si>
    <t>PD253067248TH/PD253067251TH</t>
  </si>
  <si>
    <t>2020-10-21 16:15:00 +0700</t>
  </si>
  <si>
    <t>PD00135-1</t>
  </si>
  <si>
    <t>น้ำส้มควันไม้</t>
  </si>
  <si>
    <t>2020-10-19 14:32:53 +0700</t>
  </si>
  <si>
    <t>ภูมิรินทร์ บุตรศรีภูมิ</t>
  </si>
  <si>
    <t>203 ซ.ปรีดีพนมยงค์ 11 ถ.สุขุมวิท 71
แขวงพระโขนงเหนือ เขตวัฒนา กทม.10110</t>
  </si>
  <si>
    <t>TH0142Q2WRS5C/TH0142Q2V875C/TH0142Q2V4K0C</t>
  </si>
  <si>
    <t>2020-10-19 14:33:00 +0700</t>
  </si>
  <si>
    <t>2020-10-19 14:52:34 +0700</t>
  </si>
  <si>
    <t>ทิพยา  บุญทอง</t>
  </si>
  <si>
    <t>085 - 6191348</t>
  </si>
  <si>
    <t xml:space="preserve"> 145/15 ซอย     แสงอรุณ 4
   ถนนดอนนก ม.4
   ต.มะขามเตี้ย อ.เมือง จ.สุราษฎร์ธานี 84000
</t>
  </si>
  <si>
    <t>TH6801Q2WFV6B</t>
  </si>
  <si>
    <t>2020-10-19 14:52:00 +0700</t>
  </si>
  <si>
    <t>2020-10-19 17:04:09 +0700</t>
  </si>
  <si>
    <t xml:space="preserve">อรวรรณ สิทธิพานิชย์ </t>
  </si>
  <si>
    <t xml:space="preserve">095-615-3546 </t>
  </si>
  <si>
    <t xml:space="preserve">
790 ม ภาณุ บางระมาด
ตลิ่งชัน กทม 10170 </t>
  </si>
  <si>
    <t>TH0110Q2WEM0F</t>
  </si>
  <si>
    <t>2020-10-19 17:05:00 +0700</t>
  </si>
  <si>
    <t>2020-10-19 17:15:02 +0700</t>
  </si>
  <si>
    <t>กีรติกร มณีก้องกิดาการ</t>
  </si>
  <si>
    <t xml:space="preserve">
55/75 หมู่ 1 หมู่บ้านมนรดา
ต.บางบัวทอง อ.บางบัวทอง จ.นนทบุรี 11110</t>
  </si>
  <si>
    <t>TH0304Q2VA41B</t>
  </si>
  <si>
    <t>2020-10-19 17:15:00 +0700</t>
  </si>
  <si>
    <t>2020-10-20 09:57:48 +0700</t>
  </si>
  <si>
    <t>ผ่องศรี ภิญโญ</t>
  </si>
  <si>
    <t xml:space="preserve">
-398/26 ม.10 ต. ท่าเรือ อ. เมือง
จ.นครศรีธรรมราช
80000</t>
  </si>
  <si>
    <t>TH6401Q2WNJ1P</t>
  </si>
  <si>
    <t>2020-10-20 09:58:00 +0700</t>
  </si>
  <si>
    <t>2020-10-20 10:04:46 +0700</t>
  </si>
  <si>
    <t>สุชานาถ กาญจนโสภาค</t>
  </si>
  <si>
    <t>บ้านเลขที่ 42/23 ถ.คู่เมือง  ต.ปากน้ำ  อ.เมืองกระบี่ จ.กระบี่ 81000</t>
  </si>
  <si>
    <t>TH6501Q2UUF0A</t>
  </si>
  <si>
    <t>2020-10-20 10:05:00 +0700</t>
  </si>
  <si>
    <t>2020-10-20 10:07:35 +0700</t>
  </si>
  <si>
    <t>น.ส.กนกพร ธโนภาสสกุล</t>
  </si>
  <si>
    <t xml:space="preserve">
ร้าน บราวน์สวีท 
ห้อง E1 โครงการมาร์เกตทูเดย์ 
เลขที่ 7 ซอยกรุงเทพกรีฑา 7 ถนนกรุงเทพกรีฑา แขวงหัวหมาก  เขตบางกะปิ  กรุงเทพ 10240</t>
  </si>
  <si>
    <t>TH0116Q2WU28B/TH0116Q2WJ36B</t>
  </si>
  <si>
    <t>2020-10-20 10:08:00 +0700</t>
  </si>
  <si>
    <t>2020-10-20 10:09:04 +0700</t>
  </si>
  <si>
    <t>วิไลวรรณ บุญอยู่</t>
  </si>
  <si>
    <t>081-880-3662</t>
  </si>
  <si>
    <t>เลขที่ 9 ซอยวิศวเสนา ตำบลหน้าเมือง
อำเภอเมือง จังหวัดราชบุรี 70000</t>
  </si>
  <si>
    <t>TH1201Q2UY46A</t>
  </si>
  <si>
    <t>2020-10-20 10:10:00 +0700</t>
  </si>
  <si>
    <t>2020-10-20 11:19:26 +0700</t>
  </si>
  <si>
    <t>ชุติมา  จันทร์ทองภักดี</t>
  </si>
  <si>
    <t>081-565-1256</t>
  </si>
  <si>
    <t>เลขที่ 200/42 หมู่ 2 ซอย 12 		ถนนโพธาราม	ตำบลช้างเผือก	อำเภอเมือง จังหวัดเชียงใหม่ 	50300</t>
  </si>
  <si>
    <t>TH4701Q2VMJ0D</t>
  </si>
  <si>
    <t>2020-10-20 11:19:00 +0700</t>
  </si>
  <si>
    <t>2020-10-20 13:44:36 +0700</t>
  </si>
  <si>
    <t xml:space="preserve">รุ่งกาญจน์ กาญจนมณี คอสท์
</t>
  </si>
  <si>
    <t>20/6 หมู่10 บ้านป่าไม้ ซอย 3 ต.ออนกลาง อ.แม่ออน จ.เชียงใหม่ 50130</t>
  </si>
  <si>
    <t>TH4723Q02SS9BG</t>
  </si>
  <si>
    <t>2020-10-20 13:45:00 +0700</t>
  </si>
  <si>
    <t>2020-10-20 22:23:46 +0700</t>
  </si>
  <si>
    <t>ฐานธรรมธุรกิจ พระราม9</t>
  </si>
  <si>
    <t>2020-10-19 15:05:00 +0700</t>
  </si>
  <si>
    <t>2020-10-20 22:24:03 +0700</t>
  </si>
  <si>
    <t>2020-10-20 12:50:00 +0700</t>
  </si>
  <si>
    <t>PD00050-1</t>
  </si>
  <si>
    <t>ปุ๋ยน้ำไวต้า</t>
  </si>
  <si>
    <t>2020-10-20 22:24:19 +0700</t>
  </si>
  <si>
    <t>2020-10-20 16:51:00 +0700</t>
  </si>
  <si>
    <t>2020-10-21 06:59:29 +0700</t>
  </si>
  <si>
    <t xml:space="preserve">พิณญาดา อำภัยฤทธิ์ </t>
  </si>
  <si>
    <t>095-7921525</t>
  </si>
  <si>
    <t xml:space="preserve">
221/9 หมู่บ้านเพชรชมภู 2 หมู่ 3, ตำบลลำผักกูด อำเภอธัญบุรี จังหวัดปทุมธานี 12110
</t>
  </si>
  <si>
    <t>TH0403Q2WSP9D/TH0403Q2W2U6D</t>
  </si>
  <si>
    <t>2020-10-21 07:00:00 +0700</t>
  </si>
  <si>
    <t>2020-10-21 07:06:59 +0700</t>
  </si>
  <si>
    <t>สุภาพร หล่มเพ็ชร</t>
  </si>
  <si>
    <t>บริษัท เดลต้า อิเลคโทรนิคส์ 909 ซอย9 หมู่ 4 นิคมอุตสาหกรรมบางปู ถ.พัฒนา1 ต.แพรกษา อ.เมือง จ.สมุทรปราการ 10280</t>
  </si>
  <si>
    <t>TH0201Q2WQR6F/TH0201Q2W6X8F</t>
  </si>
  <si>
    <t>2020-10-21 07:08:00 +0700</t>
  </si>
  <si>
    <t>2020-10-21 08:50:39 +0700</t>
  </si>
  <si>
    <t>ลัดดา ภควัตมงคล</t>
  </si>
  <si>
    <t>091-772-7476</t>
  </si>
  <si>
    <t>เลขที่ 121 หมู่ที่ 16 บ้านคลองปลากั้ง ตำบลวังหมี อำเภอวังน้ำเขียว จังหวัดนครราชสีมา 30370</t>
  </si>
  <si>
    <t>TH2725Q2WYV5B</t>
  </si>
  <si>
    <t>2020-10-21 08:51:00 +0700</t>
  </si>
  <si>
    <t>2020-10-21 08:54:51 +0700</t>
  </si>
  <si>
    <t>สุจิตรา เศวตบวร</t>
  </si>
  <si>
    <t>086-994-3133</t>
  </si>
  <si>
    <t>เลขที่ 71/43 หมู่ 6 ถนนเพชรหึงษ์ ตำบลบางยอ อำเภอพระประแดง จังหวัดสมุทรปราการ 10130</t>
  </si>
  <si>
    <t>TH0204Q2WPP8H/TH0204Q2V6R9H</t>
  </si>
  <si>
    <t>2020-10-21 08:55:00 +0700</t>
  </si>
  <si>
    <t>2020-10-21 08:57:53 +0700</t>
  </si>
  <si>
    <t>อักษรา เภาประเสริฐ</t>
  </si>
  <si>
    <t>087-366-6609</t>
  </si>
  <si>
    <t>สถานีอนามัยบางสะแก ตำบลบางสะแก อำเภอบางคนที จังหวัดสมุุทรคงคราม 75120</t>
  </si>
  <si>
    <t>TH1702Q2VJ24B</t>
  </si>
  <si>
    <t>2020-10-21 08:58:00 +0700</t>
  </si>
  <si>
    <t>2020-10-21 09:00:18 +0700</t>
  </si>
  <si>
    <t>สมบูรณ์ กิตติสาเรศ</t>
  </si>
  <si>
    <t>081-772-5739</t>
  </si>
  <si>
    <t>เลขที่ 69/1063 แชปเตอร์วันคอนโด ถ.ราษฎร์บูรณะ แขวงราษฎร์บูรณะ เขตราษฎร์บูรณะ กรุงเทพมหานคร ฯ 10140</t>
  </si>
  <si>
    <t>TH0138Q2WV49B/TH0138Q2WK35B</t>
  </si>
  <si>
    <t>2020-10-21 09:00:00 +0700</t>
  </si>
  <si>
    <t>2020-10-21 09:03:30 +0700</t>
  </si>
  <si>
    <t>สุขวสา  แพสุวรรณ</t>
  </si>
  <si>
    <t>086-465-9667</t>
  </si>
  <si>
    <t>เลขที่ 275 หมู่ 1 ตำบลพนานิคม อำเภอนิคมพัฒนา จังหวัดระยอง 21180</t>
  </si>
  <si>
    <t>TH2108Q2X146C</t>
  </si>
  <si>
    <t>2020-10-21 09:03:00 +0700</t>
  </si>
  <si>
    <t>2020-10-21 09:05:11 +0700</t>
  </si>
  <si>
    <t>วีระชัย รุ่งอร่ามศิลป์</t>
  </si>
  <si>
    <t>091-013-4761</t>
  </si>
  <si>
    <t>เลขที่ 500 หมู่ 11 หมู่บ้านชุมเห็ด ตำบลชุมเข็ม อำเภอเมืองบุรีรัมย์ จ.บุรีรัมย์ 31000</t>
  </si>
  <si>
    <t>TH2801Q2V0S2N</t>
  </si>
  <si>
    <t>2020-10-21 09:05:00 +0700</t>
  </si>
  <si>
    <t>2020-10-21 09:06:57 +0700</t>
  </si>
  <si>
    <t>นางสาววาสนา เสรีกิตติกุล</t>
  </si>
  <si>
    <t>089-891-4989</t>
  </si>
  <si>
    <t>เลขที่ 1717/1 ถนนอ่อนนุช แขวงสวนหลวง เขตสวนหลวง กรุงเทพมหานคร ฯ 10250</t>
  </si>
  <si>
    <t>TH0143Q2VC64C/TH0143Q2VQ15C</t>
  </si>
  <si>
    <t>2020-10-21 09:07:00 +0700</t>
  </si>
  <si>
    <t>2020-10-21 09:08:51 +0700</t>
  </si>
  <si>
    <t>คุณชามินีย์ บุนนาค</t>
  </si>
  <si>
    <t>089-788-8460</t>
  </si>
  <si>
    <t>เลขที่ 6/116 ซอยลำลูกกา 37 ถนนลำลูกกา ตำบลคูคต อำเภอคูคต จังหวัดปทุมธานี 12130</t>
  </si>
  <si>
    <t>TH0406Q2WW09A/TH0406Q2UHR9A</t>
  </si>
  <si>
    <t>2020-10-21 09:09:00 +0700</t>
  </si>
  <si>
    <t>2020-10-21 09:10:30 +0700</t>
  </si>
  <si>
    <t>คุณอุทัยวรรณ เตชะเจริญกุล</t>
  </si>
  <si>
    <t>081-840-1061</t>
  </si>
  <si>
    <t>เลขที่ 56/177 หมู่บ้านมัณฑนาวงแหวนปิ่นเกล้า ซอยวัดพระเงิน ถนนกาญจนาภิเษก ตำบลปลายบาง อำเภอบางกรวย จังหวัดนนทบุรี 11130</t>
  </si>
  <si>
    <t>TH0302Q2UMS1H</t>
  </si>
  <si>
    <t>2020-10-21 09:10:00 +0700</t>
  </si>
  <si>
    <t>2020-10-21 09:12:27 +0700</t>
  </si>
  <si>
    <t>นายขจร โถวสกุล</t>
  </si>
  <si>
    <t>086-688-8838</t>
  </si>
  <si>
    <t>เลขที่ 33/8 หมู่ 7 ถนนท่าสิงห์ ตำบลท่าช้าง อำเภอเมืองจันทบุรี
จังหวัดจันทบุรี 22000</t>
  </si>
  <si>
    <t>TH2201Q2WXO0F</t>
  </si>
  <si>
    <t>2020-10-21 09:12:00 +0700</t>
  </si>
  <si>
    <t>2020-10-21 09:14:38 +0700</t>
  </si>
  <si>
    <t>ไพฑูรย์ ดวงดี</t>
  </si>
  <si>
    <t>081-596-5546</t>
  </si>
  <si>
    <t>เลขที่ 100/73 หมู่ 2 ร้านมาร์ค มินิมาร์ท ร้านค้าตลาดค่ายพ่อขุนผาเมือง (ตรงข้ามซอย 8) ฝั่ง มทบ.36
ต.สะเดียง อ.เมืองเพชรบูรณ์
จ.เพชรบูรณ์
67000</t>
  </si>
  <si>
    <t>TH6301Q2WXX2D</t>
  </si>
  <si>
    <t>2020-10-21 09:14:00 +0700</t>
  </si>
  <si>
    <t>2020-10-21 10:36:27 +0700</t>
  </si>
  <si>
    <t>ปัทมา​ อินทร์​พรหม</t>
  </si>
  <si>
    <t>086-616-5105</t>
  </si>
  <si>
    <t>เลขที่ 60​ หมู่ 5 ตำบลหน้าเมือง​ อำเภอเกาะสมุย
จังหวัดสุ​ราษฎร์​ธานี​ 84140</t>
  </si>
  <si>
    <t>TH6804Q9YR47D</t>
  </si>
  <si>
    <t>2020-10-21 10:36:00 +0700</t>
  </si>
  <si>
    <t>2020-10-21 10:43:47 +0700</t>
  </si>
  <si>
    <t>​นาย​สมจิตต์​ ประจวบ​สุข​</t>
  </si>
  <si>
    <t>085-916-0598</t>
  </si>
  <si>
    <t>เลขที่  91​ หมู่ 3​ ตำบลนพรัตน์​ อำเภอหนองเสือ​ จังหวัดปทุมธานี​ 12170</t>
  </si>
  <si>
    <t>TH0404Q9ZEW5G/TH0404Q9YWJ6G</t>
  </si>
  <si>
    <t>2020-10-21 10:44:00 +0700</t>
  </si>
  <si>
    <t>2020-10-21 10:45:41 +0700</t>
  </si>
  <si>
    <t>สุรินทร์ เมืองแมะ</t>
  </si>
  <si>
    <t>065-3595541</t>
  </si>
  <si>
    <t>kun_3618@hotmail.com</t>
  </si>
  <si>
    <t xml:space="preserve">(บ้านดอนแก้ว) 32 หมู่ 2 ต.เมืองปาน อ.เมืองปาน จ.ลำปาง 52240
</t>
  </si>
  <si>
    <t>TH4913Q9Y801A/TH4913Q9Y6W4A</t>
  </si>
  <si>
    <t>2020-10-21 10:46:00 +0700</t>
  </si>
  <si>
    <t>2020-10-21 15:38:37 +0700</t>
  </si>
  <si>
    <t>วันเพ็ญ  สุนทรธาดา</t>
  </si>
  <si>
    <t>85 หมู่8ต.บางแขม อ.เมือง จ.นครปฐม ๗๓๐๐๐</t>
  </si>
  <si>
    <t>TH1501Q9ZMV4B</t>
  </si>
  <si>
    <t>2020-10-21 15:39:00 +0700</t>
  </si>
  <si>
    <t>2020-10-21 16:17:58 +0700</t>
  </si>
  <si>
    <t>นงนุช นามเสถียร</t>
  </si>
  <si>
    <t xml:space="preserve">
987 หมู่ 3. หมู่บ้าน นฤภัทร
ตำบลดอนเจดีย์
อำเภอดอนเจดีย์
จังหวัดสุพรรณบุรี
72170</t>
  </si>
  <si>
    <t>TH1406Q1RED7A</t>
  </si>
  <si>
    <t>2020-10-21 16:18:00 +0700</t>
  </si>
  <si>
    <t>2020-10-21 19:15:02 +0700</t>
  </si>
  <si>
    <t> สมพร พงษ์สมบูรณ์</t>
  </si>
  <si>
    <t>084 044 1990</t>
  </si>
  <si>
    <t xml:space="preserve">128/6 ซอย ไดมอนส์ ม.3 ต.บ้านสวน อ.เมือง จ.ชลบุรี 20000 </t>
  </si>
  <si>
    <t>TH2001Q9Z0P3E/TH2001Q9YM24E</t>
  </si>
  <si>
    <t>2020-10-21 19:15:00 +0700</t>
  </si>
  <si>
    <t>2020-10-22 09:17:31 +0700</t>
  </si>
  <si>
    <t>ปาริฉัตร ชัยนิยม</t>
  </si>
  <si>
    <t>091-8296299</t>
  </si>
  <si>
    <t>185 หมู่ 2ซอยเทศบาลบางปู 54 ตำบลท้ายบ้าน อำเภอเมือง สมุทรปราการ 10280</t>
  </si>
  <si>
    <t>TH0201Q9ZFV4D/TH0201Q9Z524D</t>
  </si>
  <si>
    <t>2020-10-22 09:18:00 +0700</t>
  </si>
  <si>
    <t>2020-10-22 10:09:53 +0700</t>
  </si>
  <si>
    <t>สรทัต มุ่งจิตวิศวกร</t>
  </si>
  <si>
    <t xml:space="preserve">
99/87ม.5 ม.พาลาโซ่
บางขุนเทียน จอมทอง
กทม.10150</t>
  </si>
  <si>
    <t>TH0106Q9XW13B</t>
  </si>
  <si>
    <t>2020-10-22 10:10:00 +0700</t>
  </si>
  <si>
    <t>2020-10-22 10:27:32 +0700</t>
  </si>
  <si>
    <t>คุณสุจินต์  เธียรฐิติเศรษฐ์</t>
  </si>
  <si>
    <t xml:space="preserve">
บ้านเลขที่  88/176
หมู่บ้านสินทรัพย์นคร  ซอย3/9  
ถนนพุทธมณฑลสาย2  
แขวงบางแคเหนือ  เขตบางแค  กรุงเทพฯ  10160</t>
  </si>
  <si>
    <t>TH0120QBY725B/TH0120QBY839B/TH0120QBY2K4B/TH0120QBY0B8B</t>
  </si>
  <si>
    <t>2020-10-22 10:28:00 +0700</t>
  </si>
  <si>
    <t>2020-10-22 12:04:12 +0700</t>
  </si>
  <si>
    <t>หนังสือพิมพ์แนวหน้า</t>
  </si>
  <si>
    <t>คุณมน 025210147</t>
  </si>
  <si>
    <t>96 ม.3 ถ.วิภาวดีรังสิต แขวงตลาดบางเขน เขตหลักสี่ กทม.</t>
  </si>
  <si>
    <t>2020-09-14 10:54:00 +0700</t>
  </si>
  <si>
    <t>PD00000-1</t>
  </si>
  <si>
    <t>หน่วย</t>
  </si>
  <si>
    <t>ผัก-ผลไม้</t>
  </si>
  <si>
    <t>2020-10-22 12:04:28 +0700</t>
  </si>
  <si>
    <t>2020-09-21 12:43:00 +0700</t>
  </si>
  <si>
    <t>2020-10-22 12:04:48 +0700</t>
  </si>
  <si>
    <t>2020-09-28 12:30:00 +0700</t>
  </si>
  <si>
    <t>2020-10-22 12:05:17 +0700</t>
  </si>
  <si>
    <t>2020-10-12 10:01:00 +0700</t>
  </si>
  <si>
    <t>2020-10-22 12:05:47 +0700</t>
  </si>
  <si>
    <t>2020-10-05 14:22:00 +0700</t>
  </si>
  <si>
    <t>2020-10-22 12:06:00 +0700</t>
  </si>
  <si>
    <t>2020-10-19 12:34:00 +0700</t>
  </si>
  <si>
    <t>2020-10-22 13:06:27 +0700</t>
  </si>
  <si>
    <t>เจนจุรีย์ จันทบูลย์</t>
  </si>
  <si>
    <t>086-545-4936 , 086-610-0899</t>
  </si>
  <si>
    <t>เลขที่ 89/42 หมู่ 6 หมู่บ้านเดอะพาลาซเซตโต้ ตำบลคลองสาม อำเภอคลองหลวง จังหวัดปทุมธานี 12120</t>
  </si>
  <si>
    <t>TH0402Q9Z6W3C/TH0402Q9YBY6C</t>
  </si>
  <si>
    <t>2020-10-22 13:07:00 +0700</t>
  </si>
  <si>
    <t>2020-10-22 13:14:06 +0700</t>
  </si>
  <si>
    <t>ผู้บริจาค : คุณพอเพียง จงเร่งเพียร</t>
  </si>
  <si>
    <t>083-154-7296</t>
  </si>
  <si>
    <t>ผู้รับ : หลวงแม่ดรุณี สามคำ สำนักปฎิบัติธรรมดรุณีวิเวกาศรม เลขที่ 198 หมู่ที่ 1 ตำบลท่าวังทอง อำเภอเมืองพะเยา จังหวัดพะเยา 56000</t>
  </si>
  <si>
    <t>TH5301Q9YM70J/TH5301Q9Y4D9J</t>
  </si>
  <si>
    <t>2020-10-22 13:14:00 +0700</t>
  </si>
  <si>
    <t>2020-10-22 13:16:48 +0700</t>
  </si>
  <si>
    <t>นางสาวไปรยา เบญญาเจริญกุล</t>
  </si>
  <si>
    <t>089-107-7792</t>
  </si>
  <si>
    <t>บริษัท ฟิวเจอร์ เมดิคอลซัพพลาย จำกัด เลขที่ 18 ซอยเลี่ยงเมืองนนทบุรี 4 ตำบลตลาดขวัญ อำเภอเมืองนนทบุรี จังหวัดนนทบุรี 11000</t>
  </si>
  <si>
    <t>TH0301Q9YFR9B</t>
  </si>
  <si>
    <t>2020-10-22 13:17:00 +0700</t>
  </si>
  <si>
    <t>2020-10-22 13:23:09 +0700</t>
  </si>
  <si>
    <t>นายพฤตธิพงษ์ สายสุวรรณ</t>
  </si>
  <si>
    <t>095-434-3877</t>
  </si>
  <si>
    <t>เลขที่ 130 หมู่ที่ 2 ตำบลเวียง อำเภอเทิง จังหวัดเชียงราย 57160</t>
  </si>
  <si>
    <t>TH5404Q9XSS7A</t>
  </si>
  <si>
    <t>2020-10-22 13:23:00 +0700</t>
  </si>
  <si>
    <t>2020-10-22 13:25:04 +0700</t>
  </si>
  <si>
    <t>นางสาวตรีชฎา นาคราช</t>
  </si>
  <si>
    <t>092-756-5214</t>
  </si>
  <si>
    <t>เลขที่ 61/3 ซอยมุขมนตรี 20 ตำบลในเมือง
 อำเภอเมืองนครราชสีมา 
จังหวัดนครราชสีมา 30000</t>
  </si>
  <si>
    <t>TH2701Q9YVK6A/TH2701Q9XMH5A</t>
  </si>
  <si>
    <t>2020-10-22 13:25:00 +0700</t>
  </si>
  <si>
    <t>2020-10-22 13:31:50 +0700</t>
  </si>
  <si>
    <t>นางอุบล พังใหม่</t>
  </si>
  <si>
    <t>062-950-0318</t>
  </si>
  <si>
    <t>เลขที่ 96 หมู่ 5 บ้านภูเขาลาด ตำบลบ้านใหม่ อำเภอเมืองนครราชสีมา จังหวัดนครราชสีมา 30000</t>
  </si>
  <si>
    <t>TH2701Q9Z2K5M/TH2701Q9XXJ8H</t>
  </si>
  <si>
    <t>2020-10-22 13:32:00 +0700</t>
  </si>
  <si>
    <t>2020-10-22 13:36:00 +0700</t>
  </si>
  <si>
    <t>คุณคำมี ลากุล</t>
  </si>
  <si>
    <t>081-414-8321</t>
  </si>
  <si>
    <t>เลขที่ 118 หมู่ 2 บ้านไร่เหนือ ตำบลบัววัฒนา อำเภอหนองไผ่ จังหวัดเพชรบูรณ์ 67140</t>
  </si>
  <si>
    <t>TH6307Q9YYW7I/TH6307Q9YRE7E</t>
  </si>
  <si>
    <t>2020-10-22 13:53:51 +0700</t>
  </si>
  <si>
    <t>คุณปัทมา ตันติรุจนานนท์</t>
  </si>
  <si>
    <t>084-076-9897</t>
  </si>
  <si>
    <t>เลขที่ 89/906 หมู่บ้านเพอร์เฟคพาร์ค ซอย 27 ถนนประชาอุทิศ ตำบลบางแม่นาง อำเภอบางใหญ่ จังหวัดนนทบุุรี 11140</t>
  </si>
  <si>
    <t>TH0303Q9ZJ78B</t>
  </si>
  <si>
    <t>2020-10-22 13:54:00 +0700</t>
  </si>
  <si>
    <t>2020-10-22 13:59:33 +0700</t>
  </si>
  <si>
    <t>แพทย์หญิงพวงรัตน์ ชุมคช</t>
  </si>
  <si>
    <t>085-585-0794</t>
  </si>
  <si>
    <t>เลขที่ 152 ถนนดอนรุน ตำบลคูหาสวรรค์ อำเภอเมืองพัทลุง จังหวัดพัทลุง 93000</t>
  </si>
  <si>
    <t>TH7401Q9Z4H3A</t>
  </si>
  <si>
    <t>2020-10-22 14:00:00 +0700</t>
  </si>
  <si>
    <t>2020-10-22 14:01:46 +0700</t>
  </si>
  <si>
    <t>นางสาวธนพร ลาภบุญทรัพย์</t>
  </si>
  <si>
    <t>094-594-5451</t>
  </si>
  <si>
    <t>เลขที่ 55 ถนนบางนา-ตราด 16 แขวงบางนาใต้ เขตบางนา กรุงเทพมหานครฯ 10260</t>
  </si>
  <si>
    <t>TH0122Q9Y2B0A</t>
  </si>
  <si>
    <t>2020-10-22 14:01:00 +0700</t>
  </si>
  <si>
    <t>2020-10-22 14:04:02 +0700</t>
  </si>
  <si>
    <t>คุณทศพร เสกธีระ</t>
  </si>
  <si>
    <t>081-907-8291</t>
  </si>
  <si>
    <t>เลขที่ 20 ซอย 113 แขวงคลองจั่น เขตบางกะปิ กรุงเทพมหานคร ฯ  10240</t>
  </si>
  <si>
    <t>TH0116Q9Z0D3A/TH0116Q9YSJ2A/TH0116Q9XZ02A</t>
  </si>
  <si>
    <t>2020-10-22 14:04:00 +0700</t>
  </si>
  <si>
    <t>2020-10-22 14:07:56 +0700</t>
  </si>
  <si>
    <t>นายภักดี จิระภาพันธ์</t>
  </si>
  <si>
    <t>081-619-7789</t>
  </si>
  <si>
    <t>เลขที่ 139/21 อาคารผาสุข ถนนพระราม 6 ซอย 30 แขวงพญาไท เขตพญาไท กรุงเทพมหานครฯ 10400</t>
  </si>
  <si>
    <t>TH0130Q9ZC83C</t>
  </si>
  <si>
    <t>2020-10-22 14:08:00 +0700</t>
  </si>
  <si>
    <t>2020-10-22 16:25:31 +0700</t>
  </si>
  <si>
    <t>นงลักษณ์ เวทศิลป์</t>
  </si>
  <si>
    <t xml:space="preserve">
182/230 หมู่4
ถ.ชาตะผดุง
ต.ในเมือง
อ.เมือง
จ.ขอนแก่น
40000</t>
  </si>
  <si>
    <t>TH3701Q9XYQ9A</t>
  </si>
  <si>
    <t>2020-10-22 16:25:00 +0700</t>
  </si>
  <si>
    <t>2020-10-22 16:49:33 +0700</t>
  </si>
  <si>
    <t xml:space="preserve">ภัทรนิศวร์ ภิระอัครโรจน์ </t>
  </si>
  <si>
    <t xml:space="preserve">
ร้านมั่นหน้าครัว 419/59 ซ.29 ม.ทิพวัล ม.4 ต.บางเมือง อ.เมือง จ.สมุทรปราการ 10270</t>
  </si>
  <si>
    <t>TH0201QBYGX2C</t>
  </si>
  <si>
    <t>2020-10-22 16:50:00 +0700</t>
  </si>
  <si>
    <t>2020-10-22 16:52:47 +0700</t>
  </si>
  <si>
    <t>สีดา  วอนยิน</t>
  </si>
  <si>
    <t xml:space="preserve">168 หมู่ 3 ต.หาดขาม  อ.กุยบุรี
จ.ประจวบคีรีขันธ์
77150
</t>
  </si>
  <si>
    <t>TH1902QBYP84F</t>
  </si>
  <si>
    <t>2020-10-22 16:53:00 +0700</t>
  </si>
  <si>
    <t>2020-10-23 07:54:53 +0700</t>
  </si>
  <si>
    <t>ทำดีกินดี</t>
  </si>
  <si>
    <t xml:space="preserve">บริษัท ทำดีกินดีจำกัด  539 โครงการดาดฟ้ามาร์เก็ตปาร์ค  ห้องบี1-2-3 ชั้น1 ถนนลาซาลใต้ บางนา บางนา กทม.10260 </t>
  </si>
  <si>
    <t>ส่งวันที่ 26/10/63</t>
  </si>
  <si>
    <t>2020-10-23 07:56:00 +0700</t>
  </si>
  <si>
    <t>2020-10-23 14:31:48 +0700</t>
  </si>
  <si>
    <t>นัทธมน คงคาสุริยฉาย</t>
  </si>
  <si>
    <t xml:space="preserve">
122 ซ.จันทน์16 ถ.จันทน์ แขวงทุ่งวัดดอน เขตสาทร กทม 10120</t>
  </si>
  <si>
    <t>TH0146Q9Z6T8B</t>
  </si>
  <si>
    <t>2020-10-23 14:32:00 +0700</t>
  </si>
  <si>
    <t>2020-10-23 16:36:51 +0700</t>
  </si>
  <si>
    <t>กวิตา เอกธนวันต์</t>
  </si>
  <si>
    <t>87/172 ม.ภัสสร7 ซ.15 ถ.บางกรวย-ไทรน้อย ต.บางรักใหญ่ อ.บางบัวทอง จ.นนทบุรี 11110</t>
  </si>
  <si>
    <t>TH0304Q9ZAS8C/TH0304Q9Y992C/TH0304Q9Y1V5C</t>
  </si>
  <si>
    <t>2020-10-23 16:37:00 +0700</t>
  </si>
  <si>
    <t>2020-10-24 07:38:49 +0700</t>
  </si>
  <si>
    <t>ศรินรัตน์ ทรัพย์ชนาทิต</t>
  </si>
  <si>
    <t xml:space="preserve">
59/244 หมู่บ้านเดอะแพลนท์ เทพารักษ์ หมู่ 6 ซ.ศรีสมิตร ต.บางเมือง อ.เมืองสมุทรปราการ จ.สมุทรปราการ 10270</t>
  </si>
  <si>
    <t>TH0201Q9YD96C</t>
  </si>
  <si>
    <t>2020-10-24 07:40:00 +0700</t>
  </si>
  <si>
    <t>2020-10-24 07:41:24 +0700</t>
  </si>
  <si>
    <t>รัตนา สิงหนุวงศา</t>
  </si>
  <si>
    <t>zhungleah@hotmail.com</t>
  </si>
  <si>
    <t xml:space="preserve">
98 ซ. วชิรธรรมสาธิต 28 
ถ.สุขุมวิท 101/1 ต.บางนา
อ.บางนา จ.กทม. 10260</t>
  </si>
  <si>
    <t>TH0122Q9YPT9A</t>
  </si>
  <si>
    <t>2020-10-24 07:42:00 +0700</t>
  </si>
  <si>
    <t>2020-10-24 10:17:49 +0700</t>
  </si>
  <si>
    <t>นายพฤฒิพงศ์ อุปถัมภ์</t>
  </si>
  <si>
    <t xml:space="preserve">
180/1 ถ.สุขุมวิท 
 ม.4 ต.แกลง
 อ.เมือง จ.ระยอง
 21160</t>
  </si>
  <si>
    <t>TH2101QVHFH8F</t>
  </si>
  <si>
    <t>2020-10-24 10:18:00 +0700</t>
  </si>
  <si>
    <t>2020-10-24 14:57:17 +0700</t>
  </si>
  <si>
    <t xml:space="preserve">รัฏิยา ชัยนาภาพงษ์
</t>
  </si>
  <si>
    <t>081 918 4399</t>
  </si>
  <si>
    <t>162 หมู่ 2 ถนนพิพิธ
ต. บางทราย, อ. เมือง ฯ
จ. ชลบุรี 20000</t>
  </si>
  <si>
    <t>H2D0102701753</t>
  </si>
  <si>
    <t>2020-10-24 14:57:00 +0700</t>
  </si>
  <si>
    <t>2020-10-24 15:03:25 +0700</t>
  </si>
  <si>
    <t>ณรงค์ วรวุฒิ</t>
  </si>
  <si>
    <t>83 ซอยสาทร15,ถนนสาทรใต้,แขวงยานนาวา,เขตสาทร,กทม10120</t>
  </si>
  <si>
    <t>TH0146Q9YF31C</t>
  </si>
  <si>
    <t>2020-10-24 15:03:00 +0700</t>
  </si>
  <si>
    <t>2020-10-24 15:17:29 +0700</t>
  </si>
  <si>
    <t>คุณแดง</t>
  </si>
  <si>
    <t xml:space="preserve">  089-995-1937 ,081-616-6029</t>
  </si>
  <si>
    <t>วัดป่าแก้งใหม่ ม.4  ต.สังคม อ. สังคม จ. หนองคาย 43160</t>
  </si>
  <si>
    <t>H2D0102701750</t>
  </si>
  <si>
    <t>2020-10-24 15:17:00 +0700</t>
  </si>
  <si>
    <t>2020-10-24 22:54:16 +0700</t>
  </si>
  <si>
    <t xml:space="preserve">รำไพ วัชรปาณ </t>
  </si>
  <si>
    <t>noidoksom@hotmail.com</t>
  </si>
  <si>
    <t xml:space="preserve">๑๔๒ ถนนชุมพลตำบลในเมือง อำเภอเมืองจังหวัดนครราชสีมา ๓๐๐๐๐ </t>
  </si>
  <si>
    <t>TH2701QBYMA3A</t>
  </si>
  <si>
    <t>2020-10-24 22:56:00 +0700</t>
  </si>
  <si>
    <t>PD00237-1</t>
  </si>
  <si>
    <t>กก</t>
  </si>
  <si>
    <t>กระเทียม 1 กก</t>
  </si>
  <si>
    <t>2020-10-24 23:00:59 +0700</t>
  </si>
  <si>
    <t>คุณสโรชา  กล่อมสุข</t>
  </si>
  <si>
    <t>098 4962165</t>
  </si>
  <si>
    <t xml:space="preserve">
2137/204 หมู่ 7  คอนโดบ้านเทพารักษ์  อาคาร  3
ตำบล  เทพารักษ์
อำเภอ  เมือง
จังหวัด  สมุทรปราการ
10270 </t>
  </si>
  <si>
    <t>TH0201Q9YMU2K</t>
  </si>
  <si>
    <t>2020-10-24 23:01:00 +0700</t>
  </si>
  <si>
    <t>2020-10-25 12:37:14 +0700</t>
  </si>
  <si>
    <t>ทพ.วร​ศักดิ์​ ธิน​รุ่งโรจน์</t>
  </si>
  <si>
    <t xml:space="preserve">
124​/139​ทิพย์​นิเวศน์​ซอย​1​ ถนน​เสือป่า​ ต​ำ​บล​หน้า​เมือง​ อ​ำ​เภอเมือง​ราชบุรี
70000</t>
  </si>
  <si>
    <t>TH1201Q9Y396A</t>
  </si>
  <si>
    <t>2020-10-25 12:37:00 +0700</t>
  </si>
  <si>
    <t>2020-10-25 12:51:10 +0700</t>
  </si>
  <si>
    <t>คุณอารุณี. บุญยืน</t>
  </si>
  <si>
    <t>โรงเรียนท่าตูมประชาเสริมวิทย์ อำเภอท่าตูม จังหวัดสุรินทร์. 32120.  </t>
  </si>
  <si>
    <t>TH2903Q9XRX4A</t>
  </si>
  <si>
    <t>2020-10-25 12:51:00 +0700</t>
  </si>
  <si>
    <t>2020-10-26 07:40:08 +0700</t>
  </si>
  <si>
    <t>ศูนย์ฯ ธรรมอาภา จ.พิษณุโลก</t>
  </si>
  <si>
    <t xml:space="preserve"> 08-1605-5576, 08-7135-2128</t>
  </si>
  <si>
    <t xml:space="preserve">
เลขที่ 138 หมู่ 3 บ้านห้วยพลู ซ.ภูแดงร้อน 5 ต.แก่งโสภา อ.วังทอง จ.พิษณุโลก 65220
</t>
  </si>
  <si>
    <t>H2D0102701742</t>
  </si>
  <si>
    <t>2020-10-26 07:41:00 +0700</t>
  </si>
  <si>
    <t>2020-10-26 13:54:09 +0700</t>
  </si>
  <si>
    <t>คุณบุญเพ็ญ โพธิวัฒน์ (ส่งก่อน16.00น.วันราชการ)</t>
  </si>
  <si>
    <t>47ม.4 ร.พ.ศรีธัญญา ถ.ติวานนท์ ต.ตลาดขวัญ อ.เมือง จ.นนทบุรี 11000</t>
  </si>
  <si>
    <t>ส่งวันที่ 27/10/63</t>
  </si>
  <si>
    <t>2020-10-26 13:55:00 +0700</t>
  </si>
  <si>
    <t>2020-10-26 13:59:56 +0700</t>
  </si>
  <si>
    <t xml:space="preserve">รสจริน เจริญศิริ </t>
  </si>
  <si>
    <t>089-701-7699</t>
  </si>
  <si>
    <t>เลขที่  118 หมู่ 4 ตำบลป่าพลู อำเภอบ้านโฮ่ง จังหวัดลำพูน 51130</t>
  </si>
  <si>
    <t>TH4803QF91U0B</t>
  </si>
  <si>
    <t>2020-10-26 14:00:00 +0700</t>
  </si>
  <si>
    <t>2020-10-26 16:37:34 +0700</t>
  </si>
  <si>
    <t>จีรพันธ์ จิระสกุล</t>
  </si>
  <si>
    <t>081-922-7453</t>
  </si>
  <si>
    <t>เลขที่ 75/18 หมู่ที่ 5 ตำบลบางเมืองใหม่ อำเภอเมืองสมุทรปราการ จังหวคสมุทรปราการ 10270</t>
  </si>
  <si>
    <t>TH0201QFA1C3J</t>
  </si>
  <si>
    <t>2020-10-26 16:37:00 +0700</t>
  </si>
  <si>
    <t>2020-10-26 16:41:42 +0700</t>
  </si>
  <si>
    <t>ธนกร  ประเสริฐวงษ์</t>
  </si>
  <si>
    <t>66/78 ม.5 ต.ห้วยกะปิ อ.เมือง จ.ชลบุรี 20130</t>
  </si>
  <si>
    <t>H2D0102701756</t>
  </si>
  <si>
    <t>2020-10-26 16:43:00 +0700</t>
  </si>
  <si>
    <t>2020-10-26 16:47:06 +0700</t>
  </si>
  <si>
    <t>เขมิกา แซ่ตั้ง</t>
  </si>
  <si>
    <t>090-889-6226</t>
  </si>
  <si>
    <t>เลขที่ 35/19 หมู่ 4 ตำบลลาดสวาย อำเภอลำลูกกา จังหวัดปทุมธานี
12150</t>
  </si>
  <si>
    <t>TH0406QF96K1B</t>
  </si>
  <si>
    <t>2020-10-26 16:47:00 +0700</t>
  </si>
  <si>
    <t>2020-10-27 09:02:12 +0700</t>
  </si>
  <si>
    <t>นางสุขญา</t>
  </si>
  <si>
    <t>081-682-5162</t>
  </si>
  <si>
    <t>เลขที่ 878/47 หมู่บ้านนาราสิริ ถนน ศรีนครินทร แขวงพัฒนาการ เขตสวนหลวง กรุงเทพมหานคร ฯ 10250</t>
  </si>
  <si>
    <t>TH0143QFA9A1B/TH0143QFA3Q5B/TH0143QF9WD7B</t>
  </si>
  <si>
    <t>2020-10-27 09:02:00 +0700</t>
  </si>
  <si>
    <t>2020-10-27 09:07:20 +0700</t>
  </si>
  <si>
    <t>ผู้บริจาค : จิรวรรณ พยาฆรังกูร</t>
  </si>
  <si>
    <t>086-090-3296 (สุภาวิณี)</t>
  </si>
  <si>
    <t>ผู้รับ : ธรรมทานมูลนิธิ (สวนโมกขพลาราม) เลขที่ 68/1 หมู่ 6  ตำบลเลม็ด อำเภอไชยา จังหวัดสุราษฏร์ธานี  84110</t>
  </si>
  <si>
    <t>TH6806QF9YZ6C/TH6806QF9R13C</t>
  </si>
  <si>
    <t>2020-10-27 09:08:00 +0700</t>
  </si>
  <si>
    <t>2020-10-27 09:24:44 +0700</t>
  </si>
  <si>
    <t>TH0106QF8Z76B</t>
  </si>
  <si>
    <t>2020-10-27 09:26:06 +0700</t>
  </si>
  <si>
    <t>เคลมถุงแตก</t>
  </si>
  <si>
    <t>2020-10-27 09:28:58 +0700</t>
  </si>
  <si>
    <t>ทิพาพรรณ เลาะมะ</t>
  </si>
  <si>
    <t xml:space="preserve">
872 ซอยพัฒนาการ 22 ถนนพัฒนาการ แขวง/เขต สวนหลวง กทม 10250</t>
  </si>
  <si>
    <t>TH0143QFA7Q1B/TH0143QF9FH1B</t>
  </si>
  <si>
    <t>2020-10-27 09:29:00 +0700</t>
  </si>
  <si>
    <t>2020-10-27 11:52:48 +0700</t>
  </si>
  <si>
    <t>น.ส.อรวีร์  กรการ</t>
  </si>
  <si>
    <t>081-914-6015</t>
  </si>
  <si>
    <t>เลขที่ 40 หมู่ 6 ตำบลพลิ้ว
อำเภอแหลมสิงห์ จังหวัดจันทบุรี 22190</t>
  </si>
  <si>
    <t>TH2206QMHZZ6D</t>
  </si>
  <si>
    <t>2020-10-27 11:53:00 +0700</t>
  </si>
  <si>
    <t>2020-10-27 12:07:57 +0700</t>
  </si>
  <si>
    <t>ร้านสุกัญญาขนมเปี๊ยะอบเทียน</t>
  </si>
  <si>
    <t xml:space="preserve">ร้านสุกัญญาขนมเปี๊ยะอบเทียน
129/19 หมู่ที่ 8
ตำบลบางเลน
อำเภอบางเลน
จังหวัดนครปฐม 73130
</t>
  </si>
  <si>
    <t>TH1505QF9TZ7A</t>
  </si>
  <si>
    <t>2020-10-27 12:08:00 +0700</t>
  </si>
  <si>
    <t>2020-10-27 12:55:25 +0700</t>
  </si>
  <si>
    <t>ศรีประภา ชัยสินธพ(สิริชา สุกุมลนันท์)</t>
  </si>
  <si>
    <t>อินเตอร์ทาวเวอร์ ห้อง 8A เลขที่ 35 ซอยสุขุมวิท 11 แขวงคลองตันเหนือ เขตวัฒนา กรุงเทพมหานคร ฯ 10110</t>
  </si>
  <si>
    <t>TH0142QF94B0A</t>
  </si>
  <si>
    <t>2020-10-27 12:56:00 +0700</t>
  </si>
  <si>
    <t>2020-10-28 07:22:57 +0700</t>
  </si>
  <si>
    <t xml:space="preserve"> คุณ สมนึก  (บ้านธัญญะโชโต)</t>
  </si>
  <si>
    <t>081-987-6039</t>
  </si>
  <si>
    <t>เลขที่ 80 หมู่ 2 ตำบลไผ่ตำ อำเภอหนองแค  จังหวัดสระบุรี 18140</t>
  </si>
  <si>
    <t>TH1003QMK9Q0G</t>
  </si>
  <si>
    <t>2020-10-28 07:23:00 +0700</t>
  </si>
  <si>
    <t>โอนรวม2ออเดอร์ค่ะ</t>
  </si>
  <si>
    <t>2020-10-28 07:25:47 +0700</t>
  </si>
  <si>
    <t>ปนัดดา(Jane) มงคลยศวัฒน์.</t>
  </si>
  <si>
    <t xml:space="preserve">โทร:  091-569-5693 โทร:  086-588-8832 </t>
  </si>
  <si>
    <t>เลขที่ 101/318 ซอย 16B 
หมู่บ้าน มัณทนา  ถนนราชพฤกษ์ ตำบลบางกร่าง อำเภอเมือง จังหวัดนนทบุรี 11000</t>
  </si>
  <si>
    <t>TH0301QMH497H</t>
  </si>
  <si>
    <t>2020-10-28 07:31:00 +0700</t>
  </si>
  <si>
    <t>โอนรวม2บิล</t>
  </si>
  <si>
    <t>2020-10-28 07:34:09 +0700</t>
  </si>
  <si>
    <t>066-159-6591</t>
  </si>
  <si>
    <t>ร่มโพธิ์คอนโดมิเนียม เลขที่ 1/51 หมู่ 2 ตำบลสวนใหญ่ อำเภอเมือง จังหวัดนนทบุรี 11000</t>
  </si>
  <si>
    <t>TH0301QMGTZ4A/TH0301QMGQT6A</t>
  </si>
  <si>
    <t>2020-10-28 07:34:00 +0700</t>
  </si>
  <si>
    <t>2020-10-28 10:53:51 +0700</t>
  </si>
  <si>
    <t>093-305-5058</t>
  </si>
  <si>
    <t>เลขที่ 131 หมู่ 2 ตำบลสะเมิงใต้ อำเภอสะเมิง จังหวัดเชียงใหม่ 50250</t>
  </si>
  <si>
    <t>TH4708QMHX26A</t>
  </si>
  <si>
    <t>2020-10-28 10:54:00 +0700</t>
  </si>
  <si>
    <t>2020-10-28 10:57:42 +0700</t>
  </si>
  <si>
    <t>expired</t>
  </si>
  <si>
    <t>บจก.มาบเอื้อง วิสาหกิจเพื่อสังคม</t>
  </si>
  <si>
    <t>114  ม.1  ต.หนองบอนแดง อ.บ้านบึง จ.ชลบุรี</t>
  </si>
  <si>
    <t>H2D0110303402</t>
  </si>
  <si>
    <t>2020-11-04 08:27:00 +0700</t>
  </si>
  <si>
    <t>2020-10-28 10:59:24 +0700</t>
  </si>
  <si>
    <t>นายณรงค์ ธนทิพย์รัตน์ (นัท)</t>
  </si>
  <si>
    <t>087-993-4110</t>
  </si>
  <si>
    <t>เลขที่ 139/36 ซอยลิขิต 7 แยก 4 ยาว (หน้าปากซอยประตูสีแดง) ตำบลบางพลีใหญ่ อำเภอบางพลี จังหวัดสมุทรปราการ 10540</t>
  </si>
  <si>
    <t>TH0203QMHTR1A/TH0203QMJ3C1A/TH0203QMJA15A/TH0203QMJCW7A</t>
  </si>
  <si>
    <t>2020-10-28 10:59:00 +0700</t>
  </si>
  <si>
    <t>2020-10-28 12:22:10 +0700</t>
  </si>
  <si>
    <t>นิรันดร์ ยางธิสาร</t>
  </si>
  <si>
    <t>092-932-8396</t>
  </si>
  <si>
    <t>กองคลังสรรพาวุธ กรมสรรพาวุธทหารเรือ หมู่ 8 ถนนสุขุมวิท ตำบลสัตหีบ อำเภอสัตหีบ จังหวัดชลบุรี 20180</t>
  </si>
  <si>
    <t>TH2008QMGKZ3A</t>
  </si>
  <si>
    <t>2020-10-28 12:22:00 +0700</t>
  </si>
  <si>
    <t>2020-10-28 14:35:40 +0700</t>
  </si>
  <si>
    <t xml:space="preserve">คุณมยุรี บุญเซ่ง </t>
  </si>
  <si>
    <t>086-099-1606</t>
  </si>
  <si>
    <t>เลขที่ 66/3 หมู่ 10 ตำบลทุ่งสุขลา อำเภอศรีราชา จังหวัดชลบุรี 20230</t>
  </si>
  <si>
    <t>TH2007QMK6E7C/TH2007QMJ645C/TH2007QMGA68C</t>
  </si>
  <si>
    <t>2020-10-28 14:36:00 +0700</t>
  </si>
  <si>
    <t>2020-10-28 14:49:15 +0700</t>
  </si>
  <si>
    <t>ส่งวันที่ 2/11/63</t>
  </si>
  <si>
    <t>2020-10-28 15:01:33 +0700</t>
  </si>
  <si>
    <t xml:space="preserve">สุวรรณา​  สิ​ริบ​ู​รณ​การ​ </t>
  </si>
  <si>
    <t>365/1​ ม.2​ ต.ฉ​ลุง​ อ.เมือง​ จ.สตูล​ 91140</t>
  </si>
  <si>
    <t>H2D0103000320</t>
  </si>
  <si>
    <t>2020-10-28 15:02:00 +0700</t>
  </si>
  <si>
    <t>2020-10-28 15:19:52 +0700</t>
  </si>
  <si>
    <t>ผู้บริจาค : มณีวรรณ บุญรอด</t>
  </si>
  <si>
    <t>093-494341</t>
  </si>
  <si>
    <t>ผู้รับ : บ้านเด็กพระคุณ เลขที่ 47 หมู่ 1 ตำบลเขาวัว อำเภอท่าใหม่ จังหวัดจันทบุรี</t>
  </si>
  <si>
    <t>TH2203QMK2C2F</t>
  </si>
  <si>
    <t>2020-10-28 15:20:00 +0700</t>
  </si>
  <si>
    <t>2020-10-28 16:38:08 +0700</t>
  </si>
  <si>
    <t xml:space="preserve">อาภาภรณ์   วงศ์สิงห์ชัย </t>
  </si>
  <si>
    <t xml:space="preserve">   (081-404-8548) </t>
  </si>
  <si>
    <t xml:space="preserve">  ส่งเลขที่  200, อาคารจัสมิน อินเตอร์เนชั่นแนล ทาวเวอร์, ถ. แจ้งวัฒนะ ตำบลปากเกร็ด  อำเภอปากเกร็ด นนทบุรี 11120</t>
  </si>
  <si>
    <t>TH0306QKDNV7A</t>
  </si>
  <si>
    <t>2020-10-28 16:42:00 +0700</t>
  </si>
  <si>
    <t>PD00023-1</t>
  </si>
  <si>
    <t>กล้วยไส้มะขาม</t>
  </si>
  <si>
    <t>2020-10-28 16:59:17 +0700</t>
  </si>
  <si>
    <t>มยุรี กาลจักร์</t>
  </si>
  <si>
    <t xml:space="preserve">
227 (บ้านเช่าจีรนันท์ หลังที่ 1 )หมุ่ 3 ต.โคกพระ อ.กันทรวิชัย จ.มหาสารคาม 44150</t>
  </si>
  <si>
    <t>TH4104QMHPZ7A</t>
  </si>
  <si>
    <t>2020-10-28 17:00:00 +0700</t>
  </si>
  <si>
    <t>2020-10-28 23:29:46 +0700</t>
  </si>
  <si>
    <t>โรงพยาบาลปทุมธานี</t>
  </si>
  <si>
    <t>2020-10-29 15:41:00 +0700</t>
  </si>
  <si>
    <t>งานวันภูมิปัญญาแพทย์แผนไทย ครั้งที่ 6 วันที่ 28/10/63
ส่วนลดจากซื้อข้าว 82 กก. ข้าวกล้อง5กก.6ถุง*180บาท (ที่เหลือจ่ายเป็นเงินโอน)</t>
  </si>
  <si>
    <t>PD00028-1</t>
  </si>
  <si>
    <t>น้ำปลาหวาน</t>
  </si>
  <si>
    <t>PD00086-1</t>
  </si>
  <si>
    <t>น้ำยาบ้วนปากสมุนไพร</t>
  </si>
  <si>
    <t>PD00044-2</t>
  </si>
  <si>
    <t>แชมพู ครีมนวดถ่านไม้ไผ่</t>
  </si>
  <si>
    <t>PD00163-2</t>
  </si>
  <si>
    <t>250cc (V)</t>
  </si>
  <si>
    <t>น้ำมันมะพร้าวมาว่า สกัดเย็น 250cc</t>
  </si>
  <si>
    <t>PD00163-1</t>
  </si>
  <si>
    <t>85cc (V)</t>
  </si>
  <si>
    <t>น้ำมันมะพร้าวมาว่า สกัดเย็น 85cc</t>
  </si>
  <si>
    <t>PD00163-4</t>
  </si>
  <si>
    <t>น้ำมันมะพร้าวมาติ สกัดเย็น 85cc</t>
  </si>
  <si>
    <t>2020-10-29 12:03:41 +0700</t>
  </si>
  <si>
    <t>ฐานธรรมธุรกิจ สันป่าตอง</t>
  </si>
  <si>
    <t>063-201-1995</t>
  </si>
  <si>
    <t>เลขที่ 151/3 หมู่ 4 ตำบลยุหว่า อำเภอสันป่าตอง จังหวัดเชียงใหม่ 50120</t>
  </si>
  <si>
    <t>H2D0103000314</t>
  </si>
  <si>
    <t>2020-10-29 12:04:32 +0700</t>
  </si>
  <si>
    <t>2020-10-29 12:03:55 +0700</t>
  </si>
  <si>
    <t>ป้า กระถิน</t>
  </si>
  <si>
    <t xml:space="preserve">
บรษัทสีนานาพรมาเก็ดติ้งจำกัดมหาสน
เลขที่325/6-9 ถนนหลานหลวง แขวงสีแยกมหานาค เขตดุสิต กรุงเทพฯ 10300</t>
  </si>
  <si>
    <t>TH0109QVJPD3B</t>
  </si>
  <si>
    <t>2020-10-29 12:09:00 +0700</t>
  </si>
  <si>
    <t>2020-10-29 16:04:58 +0700</t>
  </si>
  <si>
    <t xml:space="preserve">ขวัญตา สมานวงศ์ </t>
  </si>
  <si>
    <t xml:space="preserve"> 081 432 1119</t>
  </si>
  <si>
    <t xml:space="preserve">385/16 หมู่ที่ 12 ต.หนองปรือ อ.บางละมุง จ.ชลบุรี 20150 </t>
  </si>
  <si>
    <t>TH2004QVJ836B</t>
  </si>
  <si>
    <t>2020-10-29 16:05:00 +0700</t>
  </si>
  <si>
    <t>2020-10-29 16:07:49 +0700</t>
  </si>
  <si>
    <t xml:space="preserve">เอกชัย ใจวรรณ์ </t>
  </si>
  <si>
    <t>ekkachai_o@hotmail.com</t>
  </si>
  <si>
    <t>ที่อยู่ 33/1 หมู่ 5 บ้านดอนแก้ว ต.ดอนแก้ว อ.สารภี จ.เชียงใหม่ 50140</t>
  </si>
  <si>
    <t>TH4719QVJMK7I</t>
  </si>
  <si>
    <t>2020-10-29 16:08:00 +0700</t>
  </si>
  <si>
    <t>2020-10-29 16:32:08 +0700</t>
  </si>
  <si>
    <t>อาทิตยา เลี้ยงวัฒนหิรัณย์</t>
  </si>
  <si>
    <t xml:space="preserve">
98/123 หมู่บ้านศุภาลัยวิลล์ วงแหวน-บางใหญ่
ต.ลำโพ อ.บางบัวทอง จ.นนทบุรี 11110</t>
  </si>
  <si>
    <t>TH0304R0HJE2F</t>
  </si>
  <si>
    <t>2020-10-29 16:32:00 +0700</t>
  </si>
  <si>
    <t>PD00160-1</t>
  </si>
  <si>
    <t>หนังสือเติบโตตามรอยพ่อ</t>
  </si>
  <si>
    <t>เล่ม 1,2,2,4จากซ้าย</t>
  </si>
  <si>
    <t>2020-10-29 16:38:20 +0700</t>
  </si>
  <si>
    <t xml:space="preserve">นาย พงศ์ศิริ บัญชานนท์                                     </t>
  </si>
  <si>
    <t xml:space="preserve">          ที่อยู่ 74/7 ม.13 ต.อ้อมน้อย อ.กระทุ่มแบน จ.สมุทรสาคร 74130</t>
  </si>
  <si>
    <t>TH1602QPAJ84B</t>
  </si>
  <si>
    <t>2020-10-29 16:40:00 +0700</t>
  </si>
  <si>
    <t>2020-10-29 16:43:53 +0700</t>
  </si>
  <si>
    <t>ศิราภรณ์ ไกรฤกษ์</t>
  </si>
  <si>
    <t>7/261 หมู่บ้านพงษ์เพชรการบินไทย (พงษ์เพชร3/1)
ซอยแจ้งวัฒนะปากเกร็ด43
ต.บ้านใหม่ 
ปากเกร็ด 
นนทบุรี 11120</t>
  </si>
  <si>
    <t>TH0306QPAC82C/TH0306QPAAX1C</t>
  </si>
  <si>
    <t>2020-10-29 16:46:00 +0700</t>
  </si>
  <si>
    <t>PD00051-1</t>
  </si>
  <si>
    <t>ปุ๋ยเม็ดบำรุงดิน 701 (1กก)</t>
  </si>
  <si>
    <t>PD00046-1</t>
  </si>
  <si>
    <t>น้ำยาล้างจาน สูตรธรรมชาติ</t>
  </si>
  <si>
    <t>PD00150-1</t>
  </si>
  <si>
    <t>น้ำยาซักผ้า สูตรธรรมชาติ</t>
  </si>
  <si>
    <t>2020-10-29 17:42:27 +0700</t>
  </si>
  <si>
    <t>พิจิตรา เอี่ยมสมัย</t>
  </si>
  <si>
    <t xml:space="preserve">
1/6 ม.6 ต.ป่าตาล อ.เมือง
จ.ลพบุรี 15000</t>
  </si>
  <si>
    <t>TH0701QPAG72S</t>
  </si>
  <si>
    <t>2020-10-29 17:44:00 +0700</t>
  </si>
  <si>
    <t>2020-10-29 17:52:28 +0700</t>
  </si>
  <si>
    <t>ศิริภรณ์ กำนลมาศ</t>
  </si>
  <si>
    <t xml:space="preserve"> 088-9945642</t>
  </si>
  <si>
    <t xml:space="preserve">
273 ถ.สุทธิสารวินิจฉัย สามเสนนอก ห้วยขวาง กรุงเทพ 10310</t>
  </si>
  <si>
    <t>TH0151QPAH56B</t>
  </si>
  <si>
    <t>2020-10-29 17:53:00 +0700</t>
  </si>
  <si>
    <t>เล่มที่1จากซ้าย</t>
  </si>
  <si>
    <t>2020-10-30 01:01:43 +0700</t>
  </si>
  <si>
    <t>2020-10-28 10:56:00 +0700</t>
  </si>
  <si>
    <t>งานวันภูมิปัญญาแพทย์แผนไทย 28/10/63 
ส่วนลดจากซืื้อข้าวรวม 82 กก. (ข้าวกล้อง5กก.16ถุง+ข้าวกล้อง2กก.1ถุง เป็นเงินสด 6ถุง ที่เหลือเป็นเงินโอน</t>
  </si>
  <si>
    <t>2020-10-30 10:42:29 +0700</t>
  </si>
  <si>
    <t>ธวัชชัย  สิงห์ทอง</t>
  </si>
  <si>
    <t xml:space="preserve">
โรงงานสยามมอร์ตาร์เขาวง
12/2 ม.8  ต. เขาวง
อ.พระพุทธบาท
จ. สระบุรี  18120</t>
  </si>
  <si>
    <t>TH1009QVJPE3F</t>
  </si>
  <si>
    <t>2020-10-30 10:43:00 +0700</t>
  </si>
  <si>
    <t>2020-10-30 10:55:09 +0700</t>
  </si>
  <si>
    <t>เฉลิมศรี อธิวาสน์พงศ์</t>
  </si>
  <si>
    <t>090-987-5728</t>
  </si>
  <si>
    <t>เลขที่ 25/87 ซอย 12 หมู่บ้านสี่ไชยทอง 3 หมู่ 6 ถนนแจ้งวัฒนะ ตำบลบางตลาด อำเภอปากเกร็ด จังหวัดนนทบุรี 11120</t>
  </si>
  <si>
    <t>TH0306QVHRK9B/TH0306QVHES3B</t>
  </si>
  <si>
    <t>2020-10-30 10:55:00 +0700</t>
  </si>
  <si>
    <t>2020-10-30 11:00:39 +0700</t>
  </si>
  <si>
    <t>transferred</t>
  </si>
  <si>
    <t>อรรณพ บุญบูรพงศ์</t>
  </si>
  <si>
    <t xml:space="preserve">
150 ถนนกรุงเกษม
แขวงบางขุนพรหม เขตพระนคร
กรุงเทพฯ 10200</t>
  </si>
  <si>
    <t>2020-10-30 11:01:00 +0700</t>
  </si>
  <si>
    <t>เล่ม3จากซ้าย</t>
  </si>
  <si>
    <t>2020-10-30 11:01:08 +0700</t>
  </si>
  <si>
    <t>สุภาภรณ์ ปิณฑวิรุจน์</t>
  </si>
  <si>
    <t>086-577-8225</t>
  </si>
  <si>
    <t>เลขที่ 36/7 หมู่ 5 ซอย ทุ่งหลวงซอย-4 ตำบลแม่แรม อำเภอแม่ริม จังหวัดเชียงใหม่  50180</t>
  </si>
  <si>
    <t>TH4707QVJE51G</t>
  </si>
  <si>
    <t>2020-10-30 11:04:27 +0700</t>
  </si>
  <si>
    <t>ยุพา สว่างวงศ์</t>
  </si>
  <si>
    <t>086-970-2442</t>
  </si>
  <si>
    <t>เลขที่ 211/29 ถนนนนทรี
แขวง ช่องนนทรี เขต ยานนาวา
กรุงเทพมหานคร ฯ  10120</t>
  </si>
  <si>
    <t>TH0136QVJZR6A/TH0136QVHPC0A</t>
  </si>
  <si>
    <t>2020-10-30 11:04:00 +0700</t>
  </si>
  <si>
    <t>2020-10-30 11:08:35 +0700</t>
  </si>
  <si>
    <t>สุรวิทย์ มรรคศศิธร</t>
  </si>
  <si>
    <t>081-803-6454</t>
  </si>
  <si>
    <t>เลขที่ 68/605-606 หมู่ 1 เคหะชุมชนอยุธยา ถนนโรจนะ ตำบลหันตรา อำเภอเมืองอยุธยา จังหวัดอยุธยา 13000</t>
  </si>
  <si>
    <t>TH0501QVHS68M</t>
  </si>
  <si>
    <t>2020-10-30 11:08:00 +0700</t>
  </si>
  <si>
    <t>2020-10-30 11:08:45 +0700</t>
  </si>
  <si>
    <t>กชพร ตันติชวลิต</t>
  </si>
  <si>
    <t>1/89 ม.มัณฑนา ถ.บางขุนเทียน-ชายทะเล ท่าข้าม บางขุนเทียน กทม. 10150</t>
  </si>
  <si>
    <t>TH0117QVHCR8A</t>
  </si>
  <si>
    <t>2020-10-30 11:09:00 +0700</t>
  </si>
  <si>
    <t>2020-10-30 11:11:57 +0700</t>
  </si>
  <si>
    <t>ปฤณธร วงศ์นคร</t>
  </si>
  <si>
    <t>062-075-8666</t>
  </si>
  <si>
    <t>โคโค่ เคป ลันตา รีสอร์ต เลขที่ 443 หมู่ 1 ตำบลศาลาด่าน อำเภอเกาะลันตา จังหวัดกระบี่
81150</t>
  </si>
  <si>
    <t>TH6503QVJQZ0E</t>
  </si>
  <si>
    <t>2020-10-30 11:12:00 +0700</t>
  </si>
  <si>
    <t>2020-10-30 11:14:34 +0700</t>
  </si>
  <si>
    <t>อรุณรัชช์ เศวตประวิชกุล</t>
  </si>
  <si>
    <t>087-660-1243</t>
  </si>
  <si>
    <t>ระเบียงป่าสัก-บ้านต้นไม้รีสอร์ท เลขที่ 7 หมู่ 1 บ้านป่าสักงาม ตำบลลวงเหนือ อำเภอดอยสะเก็ด จังหวัดเชียงใหม่
50220</t>
  </si>
  <si>
    <t>TH4705QVJPA5A</t>
  </si>
  <si>
    <t>2020-10-30 11:14:00 +0700</t>
  </si>
  <si>
    <t>2020-10-30 11:17:50 +0700</t>
  </si>
  <si>
    <t>เลขที่ 622/262 ซอย 5/1 หมู่บ้านพฤกษ์ภิรมย์ ถนน พระราม 2 แขวง แสมดำ เขต บางขุนเทียน กรุงเทพมหานคร ฯ  10150</t>
  </si>
  <si>
    <t>TH0117QVHZG7B/TH0117QVHQR8B</t>
  </si>
  <si>
    <t>2020-10-30 11:18:00 +0700</t>
  </si>
  <si>
    <t>2020-10-30 11:20:40 +0700</t>
  </si>
  <si>
    <t>อุดม เฉลิมพนาพันธ์</t>
  </si>
  <si>
    <t>061-328-2879</t>
  </si>
  <si>
    <t>พนาพันธ์การเกษตร เลขที่ 4/4 หมู่ 3 ตำบลพระรักษ์ อำเภอพะโต๊ะ จังหวัดชุมพร 86180</t>
  </si>
  <si>
    <t>TH7006QVJ3U1D</t>
  </si>
  <si>
    <t>2020-10-30 11:21:00 +0700</t>
  </si>
  <si>
    <t>2020-10-30 11:30:52 +0700</t>
  </si>
  <si>
    <t xml:space="preserve">ร้านสุพัฒน์วัสดุก่อสร้าง 
</t>
  </si>
  <si>
    <t>16/1 หมู่11. ถ.เพชรเกษม ต.กระบี่น้อย. อ.เมือง จ.กระบี่ 81000</t>
  </si>
  <si>
    <t>TH6501QY4P31C</t>
  </si>
  <si>
    <t>2020-10-30 11:31:00 +0700</t>
  </si>
  <si>
    <t>2020-10-30 11:34:23 +0700</t>
  </si>
  <si>
    <t>ผู้ให้ : สายฝน ตั้งใจตรง</t>
  </si>
  <si>
    <t>081-810-9632</t>
  </si>
  <si>
    <t>ผู้รับ : คุณรภานัน วิภาตะโยธิน เลขที่ 45/1 หมู่ 4 ตำบลถนนขาด อำเภอเมือง จังหวัดนครปฐม 73000</t>
  </si>
  <si>
    <t>TH1501QVJ576I</t>
  </si>
  <si>
    <t>2020-10-30 11:34:00 +0700</t>
  </si>
  <si>
    <t>2020-10-30 11:39:00 +0700</t>
  </si>
  <si>
    <t>กรพิน บุบผาวาณิชย์</t>
  </si>
  <si>
    <t>49/ 12 หมู่ 2
ถนนราชพฤกษ์
บางกรวย
บางขนุน
นนทบุรี
11130</t>
  </si>
  <si>
    <t>TH0302QY4J37D</t>
  </si>
  <si>
    <t>เล่ม4จากซ้าย</t>
  </si>
  <si>
    <t>2020-10-30 11:41:30 +0700</t>
  </si>
  <si>
    <t>ปทุมทิพย์ ว่องพยาบาล</t>
  </si>
  <si>
    <t>081-829-4121</t>
  </si>
  <si>
    <t>เลขที่ 99/29 เมืองเอก คลอง 6 ซอยเอกเจริญ 8 หมู่ 7 ตำบลหลักหก อำเภอเมืองปทุมธานี จังหวัดปทุมธานี 12000</t>
  </si>
  <si>
    <t>TH0401QVJGX0N/TH0401QVJCU8N/TH0401QVHX51N</t>
  </si>
  <si>
    <t>2020-10-30 11:41:00 +0700</t>
  </si>
  <si>
    <t>2020-10-30 11:58:04 +0700</t>
  </si>
  <si>
    <t xml:space="preserve">เกษม​ ประพรม​ </t>
  </si>
  <si>
    <t>Yellow house 
62/98 ม.4 ซอยแจ้งวัฒนะ 23 ตำบลคลองเกลือ อำเภอปากเกร็ด จังหวัดนนทบุรี 11120</t>
  </si>
  <si>
    <t>TH0306QVHNA4L</t>
  </si>
  <si>
    <t>2020-10-30 11:58:00 +0700</t>
  </si>
  <si>
    <t>2020-10-30 12:47:06 +0700</t>
  </si>
  <si>
    <t>อาภรณ์รัตน์      ยิ่งอรุณธรรม</t>
  </si>
  <si>
    <t xml:space="preserve"> 095-9542-123</t>
  </si>
  <si>
    <t xml:space="preserve">110/1 หลังตลาดท่าอุเทน
ต.ท่าอุเทน
อ. ท่าอุเทน จ.นครพนม 48120
</t>
  </si>
  <si>
    <t>TH4503QY42X9A</t>
  </si>
  <si>
    <t>2020-10-30 12:48:00 +0700</t>
  </si>
  <si>
    <t>2020-10-30 13:14:26 +0700</t>
  </si>
  <si>
    <t xml:space="preserve">พรนภา คุณอุดม </t>
  </si>
  <si>
    <t>089-9204528</t>
  </si>
  <si>
    <t>ร้านเอส เอ็นอะไหล่ 481/1 ถ.เพชรเกษม ค.ห้วยจรเข้ อ.เมือง นครปฐม 73000</t>
  </si>
  <si>
    <t>TH1501QY4KC8K</t>
  </si>
  <si>
    <t>2020-10-30 13:14:00 +0700</t>
  </si>
  <si>
    <t>2020-10-30 13:51:20 +0700</t>
  </si>
  <si>
    <t>สมาคมศูนย์การเรียนรู้คนพิการบ้านแม่นก</t>
  </si>
  <si>
    <t>081 432 7801</t>
  </si>
  <si>
    <t>garittha@gmail.com</t>
  </si>
  <si>
    <t xml:space="preserve">สมาคมศูนย์การเรียนรู้คนพิการบ้านแม่นก
แขวง สายไหม เขต สายไหม จังหวัด กรุงเทพมหานคร 10220
</t>
  </si>
  <si>
    <t>ส่งวันที่ 3/11/63</t>
  </si>
  <si>
    <t>2020-10-30 13:53:00 +0700</t>
  </si>
  <si>
    <t>2020-10-30 14:22:40 +0700</t>
  </si>
  <si>
    <t>ธีระยุทธ ศรีปิยะรัตนกุล</t>
  </si>
  <si>
    <t xml:space="preserve">  โรงเรียนวัดรางบัว
        45 ซอยเทอดไท 66
       แขวงบางหว้า
       เขตภาษีเจริญ
       กรุงเทพฯ.   10160</t>
  </si>
  <si>
    <t>TH0133QY47C2E</t>
  </si>
  <si>
    <t>2020-10-30 14:23:00 +0700</t>
  </si>
  <si>
    <t>เล่ม 1,2และ4จากซ้าย</t>
  </si>
  <si>
    <t>2020-10-30 14:25:22 +0700</t>
  </si>
  <si>
    <t xml:space="preserve"> กฤษณา พวงทอง</t>
  </si>
  <si>
    <t xml:space="preserve">
156 หมู่ 3 ตำบลหนองบัวศาลา อ.เมือง จ.นครราชสีมา 30000</t>
  </si>
  <si>
    <t>TH2701QY44Q4S</t>
  </si>
  <si>
    <t>2020-10-30 14:25:00 +0700</t>
  </si>
  <si>
    <t>2020-10-30 14:33:00 +0700</t>
  </si>
  <si>
    <t>จินตนา นักระนาด</t>
  </si>
  <si>
    <t xml:space="preserve">
100/41 ลาวัลเล่ ไลท์
หมู่ 14 ตำบลหินเหล็กไฟ 
อำเภอหัวหิน
ประจวบคีรีขันธ์ 77110
</t>
  </si>
  <si>
    <t>TH1907QY4SE1C</t>
  </si>
  <si>
    <t>2020-10-30 14:35:00 +0700</t>
  </si>
  <si>
    <t>2020-10-30 14:37:29 +0700</t>
  </si>
  <si>
    <t xml:space="preserve">ร้านอาหารสุภัทราบายเดอะซี122/63 ซอยหมู่บ้านเขาตะเกียบ ต.หนองแก อ.หัวหิน จ.ประจวบคีรีขันธ์ 77110 </t>
  </si>
  <si>
    <t>TH1907QVHGR7B</t>
  </si>
  <si>
    <t>2020-10-30 14:37:00 +0700</t>
  </si>
  <si>
    <t>2020-10-30 14:43:33 +0700</t>
  </si>
  <si>
    <t>อรอุมา  ศรีพิทักษ์</t>
  </si>
  <si>
    <t xml:space="preserve">
96   ม.5  ต.ปริก  อ.ทุ่งใหญ่  
จ.นครศรีธรรมนาช  80240</t>
  </si>
  <si>
    <t>TH6411QVHUE1E</t>
  </si>
  <si>
    <t>2020-10-30 14:43:00 +0700</t>
  </si>
  <si>
    <t>2020-10-30 14:46:02 +0700</t>
  </si>
  <si>
    <t xml:space="preserve">รัตน์นิพนธ์​ ไวสุรกุล
</t>
  </si>
  <si>
    <t xml:space="preserve">
เลขที่​128​ หมู่​6​ ต.ยะรม​ อ.เบตง​ จ.ยะลา​ 95110</t>
  </si>
  <si>
    <t>TH7602QY4ED9B</t>
  </si>
  <si>
    <t>2020-10-30 14:46:00 +0700</t>
  </si>
  <si>
    <t>2020-10-30 15:43:02 +0700</t>
  </si>
  <si>
    <t>นวลพรรณ ตวงทอง</t>
  </si>
  <si>
    <t>089-815-6106</t>
  </si>
  <si>
    <t>เลขที่ 129/71 หมู่บ้าน เพอร์เฟคเพลส ซอยบางรักน้อย16 ถนนรัตนาธิเบศร์ หมู่ 3 ตำบลบางรักน้อย อำเภอเมืองนนทบุรี จังหวัดนนทบุรี 11000</t>
  </si>
  <si>
    <t>TH0301QVJBF1J</t>
  </si>
  <si>
    <t>2020-10-30 15:43:00 +0700</t>
  </si>
  <si>
    <t>2020-10-30 15:45:33 +0700</t>
  </si>
  <si>
    <t>สุนันท์ อริยมโนเมตต์</t>
  </si>
  <si>
    <t>081-619-3235</t>
  </si>
  <si>
    <t>เลขที่ 305/38 ซอยพิชัย ถนนพิชัย แขวงนครไชยศรี เขตดุสิต กรุงเทพมหานคร ฯ 10300</t>
  </si>
  <si>
    <t>TH0109QVJFM7B/TH0109QVHKF7B</t>
  </si>
  <si>
    <t>2020-10-30 15:45:00 +0700</t>
  </si>
  <si>
    <t>2020-10-30 16:53:52 +0700</t>
  </si>
  <si>
    <t>คุณกิ่งฟ้า อยู่สบาย</t>
  </si>
  <si>
    <t>88/196 หมู่บ้านศุภาลัยวิลล์กิ่งแก้ว ม.4 ต.บางพลีใหญ่ อ.บางพลี จ.สมุทรปราการ 10540</t>
  </si>
  <si>
    <t>TH0203QVHU82A</t>
  </si>
  <si>
    <t>2020-10-30 16:54:00 +0700</t>
  </si>
  <si>
    <t>2020-10-30 16:56:07 +0700</t>
  </si>
  <si>
    <t>พรทิพวรรณ กานา</t>
  </si>
  <si>
    <t>SC Warehouse (หน้าหาดนางรำ)
2002/1 หมู่ 2 
ต.แสมสาร อ.สัตหีบ
จ.ชลบุรี 20180</t>
  </si>
  <si>
    <t>TH2008QVJFY2E</t>
  </si>
  <si>
    <t>2020-10-30 16:56:00 +0700</t>
  </si>
  <si>
    <t>2020-10-30 17:11:25 +0700</t>
  </si>
  <si>
    <t xml:space="preserve">สุนีย์ ขวัญกิจวิศาล </t>
  </si>
  <si>
    <t xml:space="preserve">101/152 หมู่ 10 หมู่บ้านมัณฑนา-ราชพฤกษ์ ถ.ราชพฤกษ์ ต.บางกร่าง อ.เมือง จ.นนทบุรี 11000 </t>
  </si>
  <si>
    <t>TH0301QVJYE4H/TH0301QVHJJ3H</t>
  </si>
  <si>
    <t>2020-10-30 17:12:00 +0700</t>
  </si>
  <si>
    <t>2020-10-30 21:31:29 +0700</t>
  </si>
  <si>
    <t>ทิพธนา ไชยลังกา
10/1หมู่ 8 ต.กองดิน อ.แกลง จ.ระยอง
081-9873601</t>
  </si>
  <si>
    <t>081-9873601</t>
  </si>
  <si>
    <t>10/1หมู่ 8 ต.กองดิน อ.แกลง จ.ระยอง 21110</t>
  </si>
  <si>
    <t>H2D0110303396</t>
  </si>
  <si>
    <t>2020-10-30 21:35:00 +0700</t>
  </si>
  <si>
    <t>2020-10-31 08:46:04 +0700</t>
  </si>
  <si>
    <t>วันทนา  ลิขิตวิเศษกุล</t>
  </si>
  <si>
    <t>086-982-5153</t>
  </si>
  <si>
    <t>เลขที่ 672 หมู่ 1 ซอยสินสมบูรณ์ 14 ถนนสุขุมวิท ตำบลท้ายบ้าน	อำเภอเมือง จังหวัดสมุทรปราการ
10280</t>
  </si>
  <si>
    <t>TH0201QVK279D</t>
  </si>
  <si>
    <t>2020-10-31 08:46:00 +0700</t>
  </si>
  <si>
    <t>2020-10-31 08:48:29 +0700</t>
  </si>
  <si>
    <t>วนัสสุดา อนันตพันธ์</t>
  </si>
  <si>
    <t>081-642-1328</t>
  </si>
  <si>
    <t>เลขที่ 3/1 ถนนพระยาเมือง ตำบลรูสะมิแล อำเภอเมืองปัตตานี จังหวัดปัตตานี 94000</t>
  </si>
  <si>
    <t>TH7501QVHYE8J</t>
  </si>
  <si>
    <t>2020-10-31 08:48:00 +0700</t>
  </si>
  <si>
    <t>2020-10-31 08:50:43 +0700</t>
  </si>
  <si>
    <t>สุภาวดี ศุกรสมิต</t>
  </si>
  <si>
    <t>086-604-1735, 084-124-6893</t>
  </si>
  <si>
    <t>เลขที่ 18/32 ซอยแม้นรำลึก 2 ตำบลหน้าเมือง อำเภอเมืองราชบุรี จังหวัดราชบุรี 70000</t>
  </si>
  <si>
    <t>TH1201QVJYX8A</t>
  </si>
  <si>
    <t>2020-10-31 08:51:00 +0700</t>
  </si>
  <si>
    <t>2020-10-31 09:01:57 +0700</t>
  </si>
  <si>
    <t>มณีรัตน์  	ฟูเฟื่อง</t>
  </si>
  <si>
    <t>081-588-0083</t>
  </si>
  <si>
    <t>เลขที่ 42/10  หมู่ 8  ตำบลเกาะขวาง  อำเภอเมือง จังหวัดจันทบุรี	22000</t>
  </si>
  <si>
    <t>TH2001QVJ6E6D</t>
  </si>
  <si>
    <t>2020-10-31 09:02:00 +0700</t>
  </si>
  <si>
    <t>2020-10-31 09:04:19 +0700</t>
  </si>
  <si>
    <t>ผู้บริจาค : วัชราภรณ์ จิรธนาคุณ</t>
  </si>
  <si>
    <t>ผู้รับ :บริจาคให้มูลนิธิธรรมรักษ์ วัดพระบาทน้ำพุ ตำบลเขาสามยอด อำเภอเมือง จังหวัดลพบุรี 15000</t>
  </si>
  <si>
    <t>TH0701QVJS96F</t>
  </si>
  <si>
    <t>2020-10-31 09:04:00 +0700</t>
  </si>
  <si>
    <t>2020-10-31 09:07:03 +0700</t>
  </si>
  <si>
    <t>รัตนา อดิศัยภารดี</t>
  </si>
  <si>
    <t>081-982-8655 ,081-833-3602</t>
  </si>
  <si>
    <t>เลขที่ 1/19 ซอย 8 ( หงษ์ลดารมภ์ ) ถนนสายลวด ตำบลปากน้ำ อำเภอเมืองสมุทรปราการ จังหวัดสมุทรปราการ 10270</t>
  </si>
  <si>
    <t>TH0201QVHN52A</t>
  </si>
  <si>
    <t>2020-10-31 09:07:00 +0700</t>
  </si>
  <si>
    <t>2020-10-31 09:10:15 +0700</t>
  </si>
  <si>
    <t>กชพร รักษ์กีรติกูล</t>
  </si>
  <si>
    <t>062-232-6549</t>
  </si>
  <si>
    <t>เลขที่ 157/8 ซอยสมเด็จพระปิ่นเกล้า 17 แขวงอรุณอัมรินทร์ เขตบางกอกน้อย กรุงเทพมหานคร ฯ 10700</t>
  </si>
  <si>
    <t>TH0114QVJKA7E</t>
  </si>
  <si>
    <t>2020-10-31 09:10:00 +0700</t>
  </si>
  <si>
    <t>2020-10-31 09:15:21 +0700</t>
  </si>
  <si>
    <t>สายฝน  เกิดเจริญ</t>
  </si>
  <si>
    <t xml:space="preserve"> 62 หมู่ 3 ต.นานกกก อ.ลับแล จ.อุตรดิตถ์ 53130</t>
  </si>
  <si>
    <t>TH5008QVJS66C</t>
  </si>
  <si>
    <t>2020-10-31 09:16:00 +0700</t>
  </si>
  <si>
    <t>2020-10-31 09:17:33 +0700</t>
  </si>
  <si>
    <t>สุขสันต์ นาบุญพัฒนา</t>
  </si>
  <si>
    <t>081-868-3229</t>
  </si>
  <si>
    <t>เลขที่ 22/63 หมู่บ้าน JW แกรนด์ธารา ถนนสามวา  แขวงมีนบุรี เขตมีนบุรี กรุงเทพมหานครฯ 10510</t>
  </si>
  <si>
    <t>TH0134QVKAY8A</t>
  </si>
  <si>
    <t>2020-10-31 09:20:00 +0700</t>
  </si>
  <si>
    <t>2020-10-31 09:25:53 +0700</t>
  </si>
  <si>
    <t>ลาภิสรา แป้นเหมือน</t>
  </si>
  <si>
    <t>086-799-0088</t>
  </si>
  <si>
    <t>บจก.มาร์คาโต้ มิวสิค 49 ซอยพระรามเก้า 29 แขวงหัวหมาก เขตบางกะปิ กรุงเทพมหานครฯ 10240</t>
  </si>
  <si>
    <t>TH0116QVHGX4B</t>
  </si>
  <si>
    <t>2020-10-31 09:26:00 +0700</t>
  </si>
  <si>
    <t>2020-10-31 09:28:12 +0700</t>
  </si>
  <si>
    <t>มะโนมัย สุภาพรหม</t>
  </si>
  <si>
    <t>083-049-1844</t>
  </si>
  <si>
    <t>เลขที่ 287 หมู่ 4 ถนนจันทวงค์ ตำบลนาแก อำเภอนาแก จังหวัดนครพนม 48130</t>
  </si>
  <si>
    <t>TH4507QVJH57A</t>
  </si>
  <si>
    <t>2020-10-31 09:28:00 +0700</t>
  </si>
  <si>
    <t>2020-10-31 09:36:59 +0700</t>
  </si>
  <si>
    <t>วัชรินทร์ มั่งสูงเนิน</t>
  </si>
  <si>
    <t>092-698-9233</t>
  </si>
  <si>
    <t>เลขที่ 303 หมู่ที่ 10 ตำบลบ้านใหม่ อำเภอเมือง จังหวัดนครราชสีมา 30000</t>
  </si>
  <si>
    <t>TH2701QVK1Q3M/TH2701QVJZ99M</t>
  </si>
  <si>
    <t>2020-10-31 09:37:00 +0700</t>
  </si>
  <si>
    <t>2020-10-31 09:39:47 +0700</t>
  </si>
  <si>
    <t>กนกกาญน์ นันท์ชัยพฤกษ์</t>
  </si>
  <si>
    <t>081-845-4114</t>
  </si>
  <si>
    <t>เลขที่ 6 หมู่ 3 ซอยลาซาล14 ถนน สุขุมวิท 105 แขวงบางนา เขตบางนา กรุงเทพมหานคร ฯ 10260</t>
  </si>
  <si>
    <t>TH0122QVJJ55A/TH0122QVHAD5A</t>
  </si>
  <si>
    <t>2020-10-31 09:39:00 +0700</t>
  </si>
  <si>
    <t>2020-10-31 09:42:07 +0700</t>
  </si>
  <si>
    <t>ศรีระนอง  ยิ้มประยูร</t>
  </si>
  <si>
    <t>095-958-5441</t>
  </si>
  <si>
    <t>เลขที่ 14 ซอยพระราม 2 ซอย 1			แขวงบางมด เขตจอมทอง	
กรุงเทพมหานคร ฯ 10150</t>
  </si>
  <si>
    <t>TH0106QVJCH6D</t>
  </si>
  <si>
    <t>2020-10-31 09:42:00 +0700</t>
  </si>
  <si>
    <t>2020-10-31 09:45:45 +0700</t>
  </si>
  <si>
    <t>คุณน้ำฝน ขจรกลิ่น</t>
  </si>
  <si>
    <t>080-423-2326</t>
  </si>
  <si>
    <t>เลขที่ 13/1 หมู่ 2 ตำบลอุโลกสี่หมื่น อำเภอท่ามะกา จังหวัดกาญจนบุรี 71130</t>
  </si>
  <si>
    <t>TH1304QVJVU8Q/TH1304QVKCT5Q</t>
  </si>
  <si>
    <t>2020-10-31 09:45:00 +0700</t>
  </si>
  <si>
    <t>2020-10-31 09:47:52 +0700</t>
  </si>
  <si>
    <t>เฟื่องฉัตร  ตติยาพร</t>
  </si>
  <si>
    <t>085-114-4386</t>
  </si>
  <si>
    <t>เลขที่ 29	ซอยลาดปลาเค้า 18
แขวงจรเข้บัว เขตลาดพร้าว	
กรุงเทพมหานคร ฯ 10230</t>
  </si>
  <si>
    <t>TH0140QVJFA5A/TH0140QVJCY4A</t>
  </si>
  <si>
    <t>2020-10-31 09:48:00 +0700</t>
  </si>
  <si>
    <t>2020-10-31 09:51:00 +0700</t>
  </si>
  <si>
    <t>คุณแอน</t>
  </si>
  <si>
    <t>081-625-9854</t>
  </si>
  <si>
    <t>nawapos@hotmail.com</t>
  </si>
  <si>
    <t>เลขที่ 89/145 หมู่ 5 หมู่บ้านพฤกษ์ลดา ตำบลบางตะไนย์ อำเภอปากเกร็ด จังหวัดนนทบุรี 11120</t>
  </si>
  <si>
    <t>TH0306QVK8U6E/TH0306QVK6V5E</t>
  </si>
  <si>
    <t>2020-10-31 09:55:40 +0700</t>
  </si>
  <si>
    <t>นฤมล กำธรทักษิณา</t>
  </si>
  <si>
    <t>083-265-9495</t>
  </si>
  <si>
    <t>เลขที่ 234/10 หมู่ 3 หมู่บ้านสีวลี
ตำบลบ้านกรด อำเภอบางปะอิน
จังหวัดพระนครศรีอยุธยา 13160</t>
  </si>
  <si>
    <t>TH0506QVJKB1D</t>
  </si>
  <si>
    <t>2020-10-31 09:55:00 +0700</t>
  </si>
  <si>
    <t>2020-10-31 09:58:02 +0700</t>
  </si>
  <si>
    <t>ชัยณรงค์ ยมศรีเคน</t>
  </si>
  <si>
    <t>089-539-4735</t>
  </si>
  <si>
    <t>เลขที่ 48 หมู่ 10 ตำบลคลองหนึ่ง อำเภอคลองหลวง จังหวัดปทุมธานี
12120</t>
  </si>
  <si>
    <t>TH0402QVH709A/TH0402QVH287A</t>
  </si>
  <si>
    <t>2020-10-31 09:58:00 +0700</t>
  </si>
  <si>
    <t>2020-10-31 10:01:08 +0700</t>
  </si>
  <si>
    <t>คุุณมนชนก ปุษยะนาวิน</t>
  </si>
  <si>
    <t>093-137-0951</t>
  </si>
  <si>
    <t>เลขที่ 106/2 ถนนสุขุมวิท 23 แขวงคลองเตยเหนือ เขตวัฒนา กรุงเทพมหานครฯ 10110</t>
  </si>
  <si>
    <t>TH0142QVK838B/TH0142QVJPV3B</t>
  </si>
  <si>
    <t>2020-10-31 10:01:00 +0700</t>
  </si>
  <si>
    <t>2020-10-31 10:02:53 +0700</t>
  </si>
  <si>
    <t>นางอารยา อัมระปาล</t>
  </si>
  <si>
    <t>094-525-1429</t>
  </si>
  <si>
    <t>เลขที่ 227/15 จรัญสนิทวงศ์ 22 แขวงบ้านช่างหล่อ 
เขตบางกอกน้อย
กรุงเทพมหานครฯ 10700</t>
  </si>
  <si>
    <t>TH0114QVJMR8C</t>
  </si>
  <si>
    <t>2020-10-31 10:03:00 +0700</t>
  </si>
  <si>
    <t>2020-10-31 10:04:23 +0700</t>
  </si>
  <si>
    <t>นายชาญชัย เกียรติศักดิ์โสภณ</t>
  </si>
  <si>
    <t>081-969-2688</t>
  </si>
  <si>
    <t>เลขที่ 188 หมู่ที่ 5 เวลเนสซิตี้ 
ตำบลแคตก  อำเภอบางไทร จังหวัดอยุธยา 13190</t>
  </si>
  <si>
    <t>TH0504QVJS00H</t>
  </si>
  <si>
    <t>2020-10-31 10:04:00 +0700</t>
  </si>
  <si>
    <t>2020-10-31 10:06:03 +0700</t>
  </si>
  <si>
    <t>ผู้บริจาค : ดวงพร จันประวัติกุล</t>
  </si>
  <si>
    <t>080-791-5482</t>
  </si>
  <si>
    <t>ผู้รับ: พระสินชัยอินทโชโต วัดพระธาตุแสงรุ้ง 184 หมู่ 14 บ้านแม่เนืองน้อย ตำบลแม่นาวาง อำเภอแม่อาย จังหวัดเชียงใหม่ 50280
เชียงใหม่ 	50280</t>
  </si>
  <si>
    <t>TH4710QVJWA3D/TH4710QVJUZ8D</t>
  </si>
  <si>
    <t>2020-10-31 10:06:00 +0700</t>
  </si>
  <si>
    <t>2020-10-31 10:08:51 +0700</t>
  </si>
  <si>
    <t>นางวิไล ตรีรัตนจารุ</t>
  </si>
  <si>
    <t>081-917-7575</t>
  </si>
  <si>
    <t>เลขที่ 67/163 ซอยจอมทอง 3/3  แขวงจอมทอง เขตจอมทอง กรุงเทพมหานครฯ 10150</t>
  </si>
  <si>
    <t>TH0106QVJM63A</t>
  </si>
  <si>
    <t>2020-10-31 10:08:00 +0700</t>
  </si>
  <si>
    <t>2020-10-31 10:10:19 +0700</t>
  </si>
  <si>
    <t>ภิญโญ โสภณทวีทรัพย์</t>
  </si>
  <si>
    <t>085-421-0132</t>
  </si>
  <si>
    <t>เลขที่ 99/252 หมู่บ้านธนาวิลล่า ตำบลบ้านกรด อำเภอบางปะอิน จังหวัดพระนครศรีอยุธยา 13160</t>
  </si>
  <si>
    <t>TH0506QVJAV4D</t>
  </si>
  <si>
    <t>2020-10-31 10:10:00 +0700</t>
  </si>
  <si>
    <t>2020-10-31 10:12:53 +0700</t>
  </si>
  <si>
    <t>สุุกัญญา สุวรรณกูล</t>
  </si>
  <si>
    <t>090-620-3100</t>
  </si>
  <si>
    <t>เลขที่ 36 ถนนเทศบาล 9  ตำบลวารินชำราบ อำเภอวารินชำราบ จังหวัดอุบลราชธานี 34190</t>
  </si>
  <si>
    <t>TH3113QVJG27A/TH3113QVJA77A</t>
  </si>
  <si>
    <t>2020-10-31 10:13:00 +0700</t>
  </si>
  <si>
    <t>2020-10-31 13:00:28 +0700</t>
  </si>
  <si>
    <t xml:space="preserve">พิรุณฐ์ สุกแดง  </t>
  </si>
  <si>
    <t>086-3781008</t>
  </si>
  <si>
    <t xml:space="preserve">
26  ม.6  ซ.9 ทุ่งโดน  
ต.คอหงส์  อ.หาดใหญ่  จ.สงขลา  90110</t>
  </si>
  <si>
    <t>TH7111QY4944D</t>
  </si>
  <si>
    <t>2020-10-31 13:00:00 +0700</t>
  </si>
  <si>
    <t>2020-10-31 17:16:18 +0700</t>
  </si>
  <si>
    <t>เอกวัล ลือพร้อมชัย</t>
  </si>
  <si>
    <t xml:space="preserve">
4/85 ม. พรอเมนาดโฮม ถ.อนามัยงามเจริญ ซ. 11 ท่าข้าม บางขุนเทียน กทม.</t>
  </si>
  <si>
    <t>TH0117QY4CQ4A</t>
  </si>
  <si>
    <t>2020-10-31 17:17:00 +0700</t>
  </si>
  <si>
    <t>2020-10-31 17:53:29 +0700</t>
  </si>
  <si>
    <t>คุณวารินทร์ คงบุญ</t>
  </si>
  <si>
    <t>083-096-7258 , 02-579-9630 คุณบุ๋ม</t>
  </si>
  <si>
    <t>ส่วนแผนงาน สำนักอนุรักษ์สัตว์ป่า
ชั้น 5 อาคารสืบนาคะเสถียร
กรมอุทยานแห่วชาติ สัตว์ป่า และพันธุ์พืช
61 ถนนพหลโยธิน
ลาดยาว จตุจักร กทม</t>
  </si>
  <si>
    <t>TH0105RHU2C2D/TH0105RHSY50P</t>
  </si>
  <si>
    <t>2020-10-31 17:54:00 +0700</t>
  </si>
  <si>
    <t>2020-10-31 23:55:01 +0700</t>
  </si>
  <si>
    <t>เสาร์๕ สวนโมกข์กรุงเทพ</t>
  </si>
  <si>
    <t>2020-10-31 13:56:00 +0700</t>
  </si>
  <si>
    <t>2020-10-31 23:55:20 +0700</t>
  </si>
  <si>
    <t>2020-10-31 16:50:00 +0700</t>
  </si>
  <si>
    <t>2020-10-31 23:55:37 +0700</t>
  </si>
  <si>
    <t>2020-11-01 18:43:00 +0700</t>
  </si>
  <si>
    <t>date</t>
  </si>
  <si>
    <t>vatRate</t>
  </si>
  <si>
    <t>(blank)</t>
  </si>
  <si>
    <t>บริษัท ธรรมธุรกิจ วิสาหกิจเพื่อสังคม จำกัด (สำนักงานใหญ่)</t>
  </si>
  <si>
    <t>8/2 ม.4 ต.ดอนฉิมพลี อ.บางน้ำเปรี้ยว จ.ฉะเชิงเทรา 24170</t>
  </si>
  <si>
    <t>เลขประจำตัวผู้เสียภาษี 0505556005091</t>
  </si>
  <si>
    <t>ใบเสร็จรับเงิน/ใบกำกับภาษีอย่างย่อ</t>
  </si>
  <si>
    <t>เล่มที่  :</t>
  </si>
  <si>
    <t>เลขที่  :</t>
  </si>
  <si>
    <t>วันที่ขาย :</t>
  </si>
  <si>
    <t>ฉบับใหม่</t>
  </si>
  <si>
    <t>รายการ</t>
  </si>
  <si>
    <t>จำนวน</t>
  </si>
  <si>
    <t>หน่วยละ</t>
  </si>
  <si>
    <t>รวมเงิน</t>
  </si>
  <si>
    <t>รวมเป็นเงิน</t>
  </si>
  <si>
    <t>ส่วนลด</t>
  </si>
  <si>
    <t>รวมทั้งสิ้น</t>
  </si>
  <si>
    <t>มูลค่าสินค้าที่ยกเว้นภาษีมูลค่าเพิ่ม</t>
  </si>
  <si>
    <t>มูลค่าสินค้าที่เสียภาษีมูลค่าเพิ่ม</t>
  </si>
  <si>
    <t>ภาษีมูลค่าเพิ่ม 7%</t>
  </si>
  <si>
    <t>เงินสด</t>
  </si>
  <si>
    <t>เงินทอน</t>
  </si>
  <si>
    <t>จำนวนรวม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</si>
</sst>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8" formatCode="dd/mm/yyyy;@"/>
    <numFmt numFmtId="189" formatCode="[$-1070000]d/mm/yyyy;@"/>
    <numFmt numFmtId="194" formatCode="#,##0_ ;\-#,##0\ 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Browallia New"/>
      <family val="2"/>
    </font>
    <font>
      <b/>
      <sz val="11"/>
      <color theme="1"/>
      <name val="Browallia New"/>
      <family val="2"/>
    </font>
    <font>
      <sz val="13"/>
      <color theme="1"/>
      <name val="Browallia New"/>
      <family val="2"/>
    </font>
    <font>
      <b/>
      <sz val="15"/>
      <color theme="1"/>
      <name val="Browallia New"/>
      <family val="2"/>
    </font>
    <font>
      <b/>
      <sz val="14"/>
      <color theme="1"/>
      <name val="Browallia New"/>
      <family val="2"/>
    </font>
    <font>
      <sz val="14"/>
      <color theme="1"/>
      <name val="Browallia New"/>
      <family val="2"/>
    </font>
    <font>
      <sz val="14"/>
      <color theme="1"/>
      <name val="Browallia New"/>
    </font>
    <font>
      <b/>
      <sz val="14"/>
      <color theme="1"/>
      <name val="Browallia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pivotButton="1"/>
    <xf numFmtId="188" fontId="0" fillId="0" borderId="0" xfId="0" applyNumberFormat="1" applyAlignment="1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0" fillId="0" borderId="0" xfId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3" fontId="7" fillId="0" borderId="0" xfId="1" applyFont="1" applyAlignment="1">
      <alignment horizontal="left"/>
    </xf>
    <xf numFmtId="0" fontId="7" fillId="0" borderId="0" xfId="0" applyFont="1"/>
    <xf numFmtId="43" fontId="7" fillId="0" borderId="0" xfId="1" applyFont="1"/>
    <xf numFmtId="43" fontId="0" fillId="0" borderId="0" xfId="1" applyNumberFormat="1" applyFont="1"/>
    <xf numFmtId="43" fontId="7" fillId="0" borderId="0" xfId="1" applyNumberFormat="1" applyFont="1" applyAlignment="1">
      <alignment horizontal="left"/>
    </xf>
    <xf numFmtId="43" fontId="7" fillId="0" borderId="0" xfId="1" applyNumberFormat="1" applyFont="1"/>
    <xf numFmtId="3" fontId="0" fillId="0" borderId="0" xfId="1" applyNumberFormat="1" applyFont="1"/>
    <xf numFmtId="3" fontId="6" fillId="0" borderId="0" xfId="1" applyNumberFormat="1" applyFont="1" applyAlignment="1">
      <alignment horizontal="right"/>
    </xf>
    <xf numFmtId="3" fontId="7" fillId="0" borderId="0" xfId="1" applyNumberFormat="1" applyFont="1"/>
    <xf numFmtId="0" fontId="6" fillId="0" borderId="1" xfId="0" applyFont="1" applyBorder="1"/>
    <xf numFmtId="43" fontId="7" fillId="0" borderId="1" xfId="1" applyFont="1" applyBorder="1"/>
    <xf numFmtId="43" fontId="6" fillId="0" borderId="1" xfId="1" applyFont="1" applyBorder="1"/>
    <xf numFmtId="43" fontId="7" fillId="0" borderId="0" xfId="1" applyFont="1" applyBorder="1"/>
    <xf numFmtId="0" fontId="7" fillId="0" borderId="1" xfId="0" applyFont="1" applyBorder="1"/>
    <xf numFmtId="0" fontId="4" fillId="0" borderId="0" xfId="0" applyFont="1" applyAlignment="1">
      <alignment horizontal="right"/>
    </xf>
    <xf numFmtId="43" fontId="4" fillId="0" borderId="0" xfId="1" applyFont="1" applyAlignment="1">
      <alignment horizontal="left"/>
    </xf>
    <xf numFmtId="43" fontId="4" fillId="0" borderId="0" xfId="1" applyFont="1" applyAlignment="1">
      <alignment horizontal="right"/>
    </xf>
    <xf numFmtId="0" fontId="7" fillId="0" borderId="2" xfId="0" applyFont="1" applyBorder="1"/>
    <xf numFmtId="43" fontId="7" fillId="0" borderId="2" xfId="1" applyFont="1" applyBorder="1"/>
    <xf numFmtId="194" fontId="7" fillId="0" borderId="2" xfId="1" applyNumberFormat="1" applyFont="1" applyBorder="1"/>
    <xf numFmtId="189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NumberFormat="1" applyFont="1"/>
    <xf numFmtId="3" fontId="8" fillId="0" borderId="0" xfId="0" applyNumberFormat="1" applyFont="1"/>
    <xf numFmtId="43" fontId="8" fillId="0" borderId="0" xfId="0" applyNumberFormat="1" applyFont="1"/>
    <xf numFmtId="0" fontId="9" fillId="0" borderId="0" xfId="0" pivotButton="1" applyFont="1" applyAlignment="1">
      <alignment horizontal="right" vertical="center"/>
    </xf>
    <xf numFmtId="0" fontId="8" fillId="0" borderId="0" xfId="0" pivotButton="1" applyFont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352"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alignment horizontal="left"/>
    </dxf>
    <dxf>
      <alignment relativeIndent="1"/>
    </dxf>
    <dxf>
      <alignment horizontal="right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" formatCode="#,##0"/>
    </dxf>
    <dxf>
      <numFmt numFmtId="3" formatCode="#,##0"/>
    </dxf>
    <dxf>
      <numFmt numFmtId="191" formatCode="#,##0.0"/>
    </dxf>
    <dxf>
      <numFmt numFmtId="191" formatCode="#,##0.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91" formatCode="#,##0.0"/>
    </dxf>
    <dxf>
      <numFmt numFmtId="191" formatCode="#,##0.0"/>
    </dxf>
    <dxf>
      <numFmt numFmtId="4" formatCode="#,##0.00"/>
    </dxf>
    <dxf>
      <numFmt numFmtId="4" formatCode="#,##0.0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4" formatCode="#,##0.00"/>
    </dxf>
    <dxf>
      <numFmt numFmtId="4" formatCode="#,##0.00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90" formatCode="_-* #,##0.0_-;\-* #,##0.0_-;_-* &quot;-&quot;??_-;_-@_-"/>
    </dxf>
    <dxf>
      <numFmt numFmtId="190" formatCode="_-* #,##0.0_-;\-* #,##0.0_-;_-* &quot;-&quot;??_-;_-@_-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numFmt numFmtId="190" formatCode="_-* #,##0.0_-;\-* #,##0.0_-;_-* &quot;-&quot;??_-;_-@_-"/>
    </dxf>
    <dxf>
      <numFmt numFmtId="190" formatCode="_-* #,##0.0_-;\-* #,##0.0_-;_-* &quot;-&quot;??_-;_-@_-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alignment horizontal="left"/>
    </dxf>
    <dxf>
      <alignment relativeIndent="1"/>
    </dxf>
    <dxf>
      <alignment horizontal="center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alignment horizontal="center"/>
    </dxf>
    <dxf>
      <alignment horizontal="center"/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numFmt numFmtId="189" formatCode="[$-1070000]d/mm/yyyy;@"/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name val="Browall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Browallia New"/>
        <scheme val="none"/>
      </font>
    </dxf>
    <dxf>
      <font>
        <sz val="14"/>
      </font>
    </dxf>
    <dxf>
      <alignment horizontal="right"/>
    </dxf>
    <dxf>
      <alignment vertical="center"/>
    </dxf>
    <dxf>
      <font>
        <b/>
      </font>
    </dxf>
    <dxf>
      <numFmt numFmtId="0" formatCode="General"/>
      <alignment horizontal="general" vertical="bottom" textRotation="0" wrapText="0" indent="0" justifyLastLine="0" shrinkToFit="0" readingOrder="0"/>
    </dxf>
    <dxf>
      <numFmt numFmtId="188" formatCode="dd/mm/yy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thaphae"/>
      <sheetName val="ท่าแพ_ต้นฉบับ"/>
      <sheetName val="chomphon"/>
      <sheetName val="ชุมพร_ต้นฉบับ"/>
      <sheetName val="การใช้"/>
      <sheetName val="allFlowProduct"/>
      <sheetName val="cyberaccAccountChart"/>
      <sheetName val="foodstory_thaphae"/>
      <sheetName val="foodstory_chomphon"/>
      <sheetName val="loyverse"/>
      <sheetName val="page365"/>
      <sheetName val="ocha_vegetable_rama9"/>
      <sheetName val="ocha_front_chomphon"/>
      <sheetName val="ocha_rest_chomphon"/>
      <sheetName val="ocha_rice_sanpatong"/>
      <sheetName val="ocha_rice_rama9"/>
      <sheetName val="flowAccountchart"/>
      <sheetName val="purchases_vegetable"/>
      <sheetName val="purchases_seafo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B1" t="str">
            <v>productName</v>
          </cell>
          <cell r="C1" t="str">
            <v>productOption</v>
          </cell>
          <cell r="I1" t="str">
            <v>vatRate</v>
          </cell>
        </row>
        <row r="2">
          <cell r="B2" t="str">
            <v>ข้าวกล้องธรรมชาติ 1 กก</v>
          </cell>
          <cell r="C2" t="str">
            <v>1กก</v>
          </cell>
          <cell r="I2">
            <v>-1</v>
          </cell>
        </row>
        <row r="3">
          <cell r="B3" t="str">
            <v>ข้าวกล้องธรรมชาติ 1 กก</v>
          </cell>
          <cell r="C3" t="str">
            <v>1กก:รถ</v>
          </cell>
          <cell r="I3">
            <v>-1</v>
          </cell>
        </row>
        <row r="4">
          <cell r="B4" t="str">
            <v>ข้าวกล้องธรรมชาติ 5 กก.</v>
          </cell>
          <cell r="C4" t="str">
            <v>5กก.</v>
          </cell>
          <cell r="I4">
            <v>-1</v>
          </cell>
        </row>
        <row r="5">
          <cell r="B5" t="str">
            <v>ข้าวกล้องธรรมชาติ 5 กก.</v>
          </cell>
          <cell r="C5" t="str">
            <v>5กก:รถ</v>
          </cell>
          <cell r="I5">
            <v>-1</v>
          </cell>
        </row>
        <row r="6">
          <cell r="B6" t="str">
            <v>ข้าวกล้องธรรมชาติ 2 กก.</v>
          </cell>
          <cell r="C6" t="str">
            <v>2กก.</v>
          </cell>
          <cell r="I6">
            <v>-1</v>
          </cell>
        </row>
        <row r="7">
          <cell r="B7" t="str">
            <v>ข้าวกล้องธรรมชาติ 2 กก.</v>
          </cell>
          <cell r="C7" t="str">
            <v>2กก:รถ</v>
          </cell>
          <cell r="I7">
            <v>-1</v>
          </cell>
        </row>
        <row r="8">
          <cell r="B8" t="str">
            <v>ข้าวหอมมะลิ 1 กก.</v>
          </cell>
          <cell r="C8" t="str">
            <v>1กก</v>
          </cell>
          <cell r="I8">
            <v>-1</v>
          </cell>
        </row>
        <row r="9">
          <cell r="B9" t="str">
            <v>ข้าวหอมมะลิ 1 กก.</v>
          </cell>
          <cell r="C9" t="str">
            <v>1กก:รถ</v>
          </cell>
          <cell r="I9">
            <v>-1</v>
          </cell>
        </row>
        <row r="10">
          <cell r="B10" t="str">
            <v>ข้าวหอมมะลิ 5 กก.</v>
          </cell>
          <cell r="C10" t="str">
            <v>5กก</v>
          </cell>
          <cell r="I10">
            <v>-1</v>
          </cell>
        </row>
        <row r="11">
          <cell r="B11" t="str">
            <v>ข้าวหอมมะลิ 5 กก.</v>
          </cell>
          <cell r="C11" t="str">
            <v>5กก:รถ</v>
          </cell>
          <cell r="I11">
            <v>-1</v>
          </cell>
        </row>
        <row r="12">
          <cell r="B12" t="str">
            <v>ข้าวเหนียวธรรมชาติ 1 กก.</v>
          </cell>
          <cell r="C12" t="str">
            <v>1กก</v>
          </cell>
          <cell r="I12">
            <v>-1</v>
          </cell>
        </row>
        <row r="13">
          <cell r="B13" t="str">
            <v>ข้าวเหนียวธรรมชาติ 1 กก.</v>
          </cell>
          <cell r="C13" t="str">
            <v>1กก:รถ</v>
          </cell>
          <cell r="I13">
            <v>-1</v>
          </cell>
        </row>
        <row r="14">
          <cell r="B14" t="str">
            <v>ข้าวเหนียวธรรมชาติ 5 กก.</v>
          </cell>
          <cell r="C14" t="str">
            <v>5กก</v>
          </cell>
          <cell r="I14">
            <v>-1</v>
          </cell>
        </row>
        <row r="15">
          <cell r="B15" t="str">
            <v>ข้าวเหนียวธรรมชาติ 5 กก.</v>
          </cell>
          <cell r="C15" t="str">
            <v>5กก:รถ</v>
          </cell>
          <cell r="I15">
            <v>-1</v>
          </cell>
        </row>
        <row r="16">
          <cell r="B16" t="str">
            <v>ปลายข้าวกล้อง 15 กก.</v>
          </cell>
          <cell r="C16" t="str">
            <v>ถุง</v>
          </cell>
          <cell r="I16">
            <v>-1</v>
          </cell>
        </row>
        <row r="17">
          <cell r="B17" t="str">
            <v>ปลายข้าวกล้อง 1 กก</v>
          </cell>
          <cell r="C17" t="str">
            <v>ถุง</v>
          </cell>
          <cell r="I17">
            <v>-1</v>
          </cell>
        </row>
        <row r="18">
          <cell r="B18" t="str">
            <v>ปลายข้าวกล้อง 1 กก</v>
          </cell>
          <cell r="C18" t="str">
            <v>ถุง-รถ</v>
          </cell>
          <cell r="I18">
            <v>-1</v>
          </cell>
        </row>
        <row r="19">
          <cell r="B19" t="str">
            <v>ข้าวกล้องดอกมะขาม 1 กก.</v>
          </cell>
          <cell r="C19" t="str">
            <v>1กก</v>
          </cell>
          <cell r="I19">
            <v>-1</v>
          </cell>
        </row>
        <row r="20">
          <cell r="B20" t="str">
            <v>ข้าวไรซ์เบอร์รี่ 1 กก.</v>
          </cell>
          <cell r="C20" t="str">
            <v>1กก</v>
          </cell>
          <cell r="I20">
            <v>-1</v>
          </cell>
        </row>
        <row r="21">
          <cell r="B21" t="str">
            <v>ข้าวกล้องหอมมะลิ 1 กก.</v>
          </cell>
          <cell r="C21" t="str">
            <v>1กก</v>
          </cell>
          <cell r="I21">
            <v>-1</v>
          </cell>
        </row>
        <row r="22">
          <cell r="B22" t="str">
            <v>ข้าวเปลือก สันป่าตอง กก.</v>
          </cell>
          <cell r="C22" t="str">
            <v>กก</v>
          </cell>
          <cell r="I22">
            <v>-1</v>
          </cell>
        </row>
        <row r="23">
          <cell r="B23" t="str">
            <v>ถั่วเหลือง ขนาด 0.5 กก.</v>
          </cell>
          <cell r="C23" t="str">
            <v>0.5กก</v>
          </cell>
          <cell r="I23">
            <v>7</v>
          </cell>
        </row>
        <row r="24">
          <cell r="B24" t="str">
            <v>ถั่วเหลือง ขนาด 0.5 กก.</v>
          </cell>
          <cell r="C24" t="str">
            <v>0.5กก:รถ</v>
          </cell>
          <cell r="I24">
            <v>7</v>
          </cell>
        </row>
        <row r="25">
          <cell r="B25" t="str">
            <v>ถั่วดำ ขนาด 0.5 กก.</v>
          </cell>
          <cell r="C25" t="str">
            <v>0.5กก</v>
          </cell>
          <cell r="I25">
            <v>7</v>
          </cell>
        </row>
        <row r="26">
          <cell r="B26" t="str">
            <v>ถั่วดำ ขนาด 0.5 กก.</v>
          </cell>
          <cell r="C26" t="str">
            <v>0.5กก:รถ</v>
          </cell>
          <cell r="I26">
            <v>7</v>
          </cell>
        </row>
        <row r="27">
          <cell r="B27" t="str">
            <v>ถั่วลิสง ขนาด 0.5 กก.</v>
          </cell>
          <cell r="C27" t="str">
            <v>0.5กก</v>
          </cell>
          <cell r="I27">
            <v>7</v>
          </cell>
        </row>
        <row r="28">
          <cell r="B28" t="str">
            <v>ถั่วลิสง ขนาด 0.5 กก.</v>
          </cell>
          <cell r="C28" t="str">
            <v>0.5กก:รถ</v>
          </cell>
          <cell r="I28">
            <v>7</v>
          </cell>
        </row>
        <row r="29">
          <cell r="B29" t="str">
            <v>ถั่วแดง ขนาด 0.5 กก.</v>
          </cell>
          <cell r="C29" t="str">
            <v>0.5กก</v>
          </cell>
          <cell r="I29">
            <v>7</v>
          </cell>
        </row>
        <row r="30">
          <cell r="B30" t="str">
            <v>ถั่วแดง ขนาด 0.5 กก.</v>
          </cell>
          <cell r="C30" t="str">
            <v>0.5กก:รถ</v>
          </cell>
          <cell r="I30">
            <v>7</v>
          </cell>
        </row>
        <row r="31">
          <cell r="B31" t="str">
            <v>ถั่วเขียว ขนาด 0.5 กก.</v>
          </cell>
          <cell r="C31" t="str">
            <v>0.5กก</v>
          </cell>
          <cell r="I31">
            <v>7</v>
          </cell>
        </row>
        <row r="32">
          <cell r="B32" t="str">
            <v>ถั่วเขียว ขนาด 0.5 กก.</v>
          </cell>
          <cell r="C32" t="str">
            <v>0.5กก:รถ</v>
          </cell>
          <cell r="I32">
            <v>7</v>
          </cell>
        </row>
        <row r="33">
          <cell r="B33" t="str">
            <v>งาดำ 0.5 กก.</v>
          </cell>
          <cell r="C33" t="str">
            <v>0.5กก</v>
          </cell>
          <cell r="I33">
            <v>7</v>
          </cell>
        </row>
        <row r="34">
          <cell r="B34" t="str">
            <v>งาดำ 0.5 กก.</v>
          </cell>
          <cell r="C34" t="str">
            <v>0.5กก:รถ</v>
          </cell>
          <cell r="I34">
            <v>7</v>
          </cell>
        </row>
        <row r="35">
          <cell r="B35" t="str">
            <v>งาขาว 0.5 กก.</v>
          </cell>
          <cell r="C35" t="str">
            <v>0.5กก</v>
          </cell>
          <cell r="I35">
            <v>7</v>
          </cell>
        </row>
        <row r="36">
          <cell r="B36" t="str">
            <v>งาขาว 0.5 กก.</v>
          </cell>
          <cell r="C36" t="str">
            <v>0.5กก:รถ</v>
          </cell>
          <cell r="I36">
            <v>7</v>
          </cell>
        </row>
        <row r="37">
          <cell r="B37" t="str">
            <v>กล้วยตาก fruitboy</v>
          </cell>
          <cell r="C37" t="str">
            <v>กระปุก (V)</v>
          </cell>
          <cell r="I37">
            <v>7</v>
          </cell>
        </row>
        <row r="38">
          <cell r="B38" t="str">
            <v>กล้วยตาก fruitboy</v>
          </cell>
          <cell r="C38" t="str">
            <v>กระปุก:รถ (V)</v>
          </cell>
          <cell r="I38">
            <v>7</v>
          </cell>
        </row>
        <row r="39">
          <cell r="B39" t="str">
            <v>ถั่วคั่วทราย</v>
          </cell>
          <cell r="C39" t="str">
            <v>ถุง (V)</v>
          </cell>
          <cell r="I39">
            <v>7</v>
          </cell>
        </row>
        <row r="40">
          <cell r="B40" t="str">
            <v>ถั่วคั่วทราย</v>
          </cell>
          <cell r="C40" t="str">
            <v>ถุง:รถ (V)</v>
          </cell>
          <cell r="I40">
            <v>7</v>
          </cell>
        </row>
        <row r="41">
          <cell r="B41" t="str">
            <v>ถั่วงาแผ่น</v>
          </cell>
          <cell r="C41" t="str">
            <v>ถุง (V)</v>
          </cell>
          <cell r="I41">
            <v>7</v>
          </cell>
        </row>
        <row r="42">
          <cell r="B42" t="str">
            <v>ถั่วงาแผ่น</v>
          </cell>
          <cell r="C42" t="str">
            <v>ถุง:รถ (V)</v>
          </cell>
          <cell r="I42">
            <v>7</v>
          </cell>
        </row>
        <row r="43">
          <cell r="B43" t="str">
            <v>น้ำพริกเผา</v>
          </cell>
          <cell r="C43" t="str">
            <v>ขวด (V)</v>
          </cell>
          <cell r="I43">
            <v>7</v>
          </cell>
        </row>
        <row r="44">
          <cell r="B44" t="str">
            <v>น้ำพริกเผา</v>
          </cell>
          <cell r="C44" t="str">
            <v>ขวด:รถ (V)</v>
          </cell>
          <cell r="I44">
            <v>7</v>
          </cell>
        </row>
        <row r="45">
          <cell r="B45" t="str">
            <v>น้ำปลาหวาน</v>
          </cell>
          <cell r="C45" t="str">
            <v>ขวด (V)</v>
          </cell>
          <cell r="I45">
            <v>7</v>
          </cell>
        </row>
        <row r="46">
          <cell r="B46" t="str">
            <v>น้ำปลาหวาน</v>
          </cell>
          <cell r="C46" t="str">
            <v>ขวด:รถ (V)</v>
          </cell>
          <cell r="I46">
            <v>7</v>
          </cell>
        </row>
        <row r="47">
          <cell r="B47" t="str">
            <v>กล้วยไส้มะขาม</v>
          </cell>
          <cell r="C47" t="str">
            <v>ถุง (V)</v>
          </cell>
          <cell r="I47">
            <v>7</v>
          </cell>
        </row>
        <row r="48">
          <cell r="B48" t="str">
            <v>กล้วยไส้มะขาม</v>
          </cell>
          <cell r="C48" t="str">
            <v>ถุง:รถ (V)</v>
          </cell>
          <cell r="I48">
            <v>7</v>
          </cell>
        </row>
        <row r="49">
          <cell r="B49" t="str">
            <v>น้ำผึ้งดอกไม้ป่า</v>
          </cell>
          <cell r="C49" t="str">
            <v>ขวด (V)</v>
          </cell>
          <cell r="I49">
            <v>7</v>
          </cell>
        </row>
        <row r="50">
          <cell r="B50" t="str">
            <v>น้ำผึ้งดอกไม้ป่า</v>
          </cell>
          <cell r="C50" t="str">
            <v>ขวด:รถ (V)</v>
          </cell>
          <cell r="I50">
            <v>7</v>
          </cell>
        </row>
        <row r="51">
          <cell r="B51" t="str">
            <v>น้ำผึ้งดอกไม้ป่า 500 กรัม</v>
          </cell>
          <cell r="C51" t="str">
            <v>ขวด (V)</v>
          </cell>
          <cell r="I51">
            <v>7</v>
          </cell>
        </row>
        <row r="52">
          <cell r="B52" t="str">
            <v>น้ำผึ้งดอกไม้ป่า 500 กรัม</v>
          </cell>
          <cell r="C52" t="str">
            <v>ขวด:รถ (V)</v>
          </cell>
          <cell r="I52">
            <v>7</v>
          </cell>
        </row>
        <row r="53">
          <cell r="B53" t="str">
            <v>มะนาวดอง</v>
          </cell>
          <cell r="C53" t="str">
            <v>ขวด (V)</v>
          </cell>
          <cell r="I53">
            <v>7</v>
          </cell>
        </row>
        <row r="54">
          <cell r="B54" t="str">
            <v>มะนาวดอง</v>
          </cell>
          <cell r="C54" t="str">
            <v>ขวด:รถ (V)</v>
          </cell>
          <cell r="I54">
            <v>7</v>
          </cell>
        </row>
        <row r="55">
          <cell r="B55" t="str">
            <v>ไชโป๊วหวาน 400 กรัม</v>
          </cell>
          <cell r="C55" t="str">
            <v>ซอง (V)</v>
          </cell>
          <cell r="I55">
            <v>7</v>
          </cell>
        </row>
        <row r="56">
          <cell r="B56" t="str">
            <v>ไชโป๊วหวาน 400 กรัม</v>
          </cell>
          <cell r="C56" t="str">
            <v>ซอง:รถ (V)</v>
          </cell>
          <cell r="I56">
            <v>7</v>
          </cell>
        </row>
        <row r="57">
          <cell r="B57" t="str">
            <v>มะขามหวาน 500 กรัม</v>
          </cell>
          <cell r="C57" t="str">
            <v>ถุง (V)</v>
          </cell>
          <cell r="I57">
            <v>7</v>
          </cell>
        </row>
        <row r="58">
          <cell r="B58" t="str">
            <v>มะขามหวาน 500 กรัม</v>
          </cell>
          <cell r="C58" t="str">
            <v>ถุง:รถ (V)</v>
          </cell>
          <cell r="I58">
            <v>7</v>
          </cell>
        </row>
        <row r="59">
          <cell r="B59" t="str">
            <v>เนยถั่ว</v>
          </cell>
          <cell r="C59" t="str">
            <v>เล็ก (V)</v>
          </cell>
          <cell r="I59">
            <v>7</v>
          </cell>
        </row>
        <row r="60">
          <cell r="B60" t="str">
            <v>เนยถั่ว</v>
          </cell>
          <cell r="C60" t="str">
            <v>เล็ก:รถ (V)</v>
          </cell>
          <cell r="I60">
            <v>7</v>
          </cell>
        </row>
        <row r="61">
          <cell r="B61" t="str">
            <v>ขนมปังกรอบไข่เค็ม</v>
          </cell>
          <cell r="C61" t="str">
            <v>ซอง (V)</v>
          </cell>
          <cell r="I61">
            <v>7</v>
          </cell>
        </row>
        <row r="62">
          <cell r="B62" t="str">
            <v>ขนมปังกรอบไข่เค็ม</v>
          </cell>
          <cell r="C62" t="str">
            <v>ซอง:รถ (V)</v>
          </cell>
          <cell r="I62">
            <v>7</v>
          </cell>
        </row>
        <row r="63">
          <cell r="B63" t="str">
            <v>แก่นฝาง</v>
          </cell>
          <cell r="C63" t="str">
            <v>ถุง</v>
          </cell>
          <cell r="I63">
            <v>-1</v>
          </cell>
        </row>
        <row r="64">
          <cell r="B64" t="str">
            <v>น้ำมันมะพร้าวมาว่า สกัดเย็น 85cc</v>
          </cell>
          <cell r="C64" t="str">
            <v>85cc (V)</v>
          </cell>
          <cell r="I64">
            <v>7</v>
          </cell>
        </row>
        <row r="65">
          <cell r="B65" t="str">
            <v>น้ำมันมะพร้าวมาว่า สกัดเย็น 85cc</v>
          </cell>
          <cell r="C65" t="str">
            <v>85cc:รถ (V)</v>
          </cell>
          <cell r="I65">
            <v>7</v>
          </cell>
        </row>
        <row r="66">
          <cell r="B66" t="str">
            <v>น้ำมันมะพร้าวมาว่า สกัดเย็น 250cc</v>
          </cell>
          <cell r="C66" t="str">
            <v>250cc (V)</v>
          </cell>
          <cell r="I66">
            <v>7</v>
          </cell>
        </row>
        <row r="67">
          <cell r="B67" t="str">
            <v>น้ำมันมะพร้าวมาว่า สกัดเย็น 250cc</v>
          </cell>
          <cell r="C67" t="str">
            <v>250cc:รถ (V)</v>
          </cell>
          <cell r="I67">
            <v>7</v>
          </cell>
        </row>
        <row r="68">
          <cell r="B68" t="str">
            <v>น้ำมันมะพร้าวมาว่า สกัดเย็น 700cc</v>
          </cell>
          <cell r="C68" t="str">
            <v>700cc (V)</v>
          </cell>
          <cell r="I68">
            <v>7</v>
          </cell>
        </row>
        <row r="69">
          <cell r="B69" t="str">
            <v>น้ำมันมะพร้าวมาว่า สกัดเย็น 700cc</v>
          </cell>
          <cell r="C69" t="str">
            <v>700cc:รถ (V)</v>
          </cell>
          <cell r="I69">
            <v>7</v>
          </cell>
        </row>
        <row r="70">
          <cell r="B70" t="str">
            <v>น้ำมันมะพร้าวมาติ สกัดเย็น 85cc</v>
          </cell>
          <cell r="C70" t="str">
            <v>ขวด (V)</v>
          </cell>
          <cell r="I70">
            <v>7</v>
          </cell>
        </row>
        <row r="71">
          <cell r="B71" t="str">
            <v>น้ำมันมะพร้าวมาติ สกัดเย็น 85cc</v>
          </cell>
          <cell r="C71" t="str">
            <v>ขวด:รถ (V)</v>
          </cell>
          <cell r="I71">
            <v>7</v>
          </cell>
        </row>
        <row r="72">
          <cell r="B72" t="str">
            <v>น้ำมันมะพร้าวมาติ สกัดเย็น 250cc</v>
          </cell>
          <cell r="C72" t="str">
            <v>ขวด (V)</v>
          </cell>
          <cell r="I72">
            <v>7</v>
          </cell>
        </row>
        <row r="73">
          <cell r="B73" t="str">
            <v>น้ำมันมะพร้าวมาติ สกัดเย็น 500cc</v>
          </cell>
          <cell r="C73" t="str">
            <v>ขวด (V)</v>
          </cell>
          <cell r="I73">
            <v>7</v>
          </cell>
        </row>
        <row r="74">
          <cell r="B74" t="str">
            <v>น้ำมันมะพร้าวมาว่า หัวปั๊ม 150ml</v>
          </cell>
          <cell r="C74" t="str">
            <v>หัวปั๊ม (V)</v>
          </cell>
          <cell r="I74">
            <v>7</v>
          </cell>
        </row>
        <row r="75">
          <cell r="B75" t="str">
            <v>น้ำมันมะพร้าวมาติ หัวปั๊ม 150ml</v>
          </cell>
          <cell r="C75" t="str">
            <v>หัวปั๊ม (V)</v>
          </cell>
          <cell r="I75">
            <v>7</v>
          </cell>
        </row>
        <row r="76">
          <cell r="B76" t="str">
            <v>น้ำมันมะพร้าว สำหรับปรุงอาหาร ขนาด 750cc</v>
          </cell>
          <cell r="C76" t="str">
            <v>750cc (V)</v>
          </cell>
          <cell r="I76">
            <v>7</v>
          </cell>
        </row>
        <row r="77">
          <cell r="B77" t="str">
            <v>น้ำมันมะพร้าว สำหรับปรุงอาหาร ขนาด 750cc</v>
          </cell>
          <cell r="C77" t="str">
            <v>750cc:รถ (V)</v>
          </cell>
          <cell r="I77">
            <v>7</v>
          </cell>
        </row>
        <row r="78">
          <cell r="B78" t="str">
            <v>น้ำมะปี๊ดผสมน้ำผึ้ง</v>
          </cell>
          <cell r="C78" t="str">
            <v>ขวด (V)</v>
          </cell>
          <cell r="I78">
            <v>7</v>
          </cell>
        </row>
        <row r="79">
          <cell r="B79" t="str">
            <v>น้ำมะปี๊ดผสมน้ำผึ้ง</v>
          </cell>
          <cell r="C79" t="str">
            <v>ขวด:รถ (V)</v>
          </cell>
          <cell r="I79">
            <v>7</v>
          </cell>
        </row>
        <row r="80">
          <cell r="B80" t="str">
            <v>น้ำมังคุด 85%</v>
          </cell>
          <cell r="C80" t="str">
            <v>ขวด (V)</v>
          </cell>
          <cell r="I80">
            <v>7</v>
          </cell>
        </row>
        <row r="81">
          <cell r="B81" t="str">
            <v>น้ำมังคุด 85%</v>
          </cell>
          <cell r="C81" t="str">
            <v>ขวด:รถ (V)</v>
          </cell>
          <cell r="I81">
            <v>7</v>
          </cell>
        </row>
        <row r="82">
          <cell r="B82" t="str">
            <v>ชาเห็ดหลินจือ แบบซอง</v>
          </cell>
          <cell r="C82" t="str">
            <v>ซอง (V)</v>
          </cell>
          <cell r="I82">
            <v>7</v>
          </cell>
        </row>
        <row r="83">
          <cell r="B83" t="str">
            <v>เห็ดหลินจือแห้ง</v>
          </cell>
          <cell r="C83" t="str">
            <v>ถุง (V)</v>
          </cell>
          <cell r="I83">
            <v>7</v>
          </cell>
        </row>
        <row r="84">
          <cell r="B84" t="str">
            <v>ชาอัสสัมคั่วเตาฟืน</v>
          </cell>
          <cell r="C84" t="str">
            <v>ซอง (V)</v>
          </cell>
          <cell r="I84">
            <v>7</v>
          </cell>
        </row>
        <row r="85">
          <cell r="B85" t="str">
            <v>ชาอัสสัมคั่วเตาฟืน</v>
          </cell>
          <cell r="C85" t="str">
            <v>ซอง:รถ (V)</v>
          </cell>
          <cell r="I85">
            <v>7</v>
          </cell>
        </row>
        <row r="86">
          <cell r="B86" t="str">
            <v>พาสรีย์อบแห้ง</v>
          </cell>
          <cell r="C86" t="str">
            <v>ขวด (V)</v>
          </cell>
          <cell r="I86">
            <v>7</v>
          </cell>
        </row>
        <row r="87">
          <cell r="B87" t="str">
            <v>เห็ดหูหนูขาวแห้ง</v>
          </cell>
          <cell r="C87" t="str">
            <v>ถุง (V)</v>
          </cell>
          <cell r="I87">
            <v>7</v>
          </cell>
        </row>
        <row r="88">
          <cell r="B88" t="str">
            <v>ชาหญ้าหวาน</v>
          </cell>
          <cell r="C88" t="str">
            <v>ซอง (V)</v>
          </cell>
          <cell r="I88">
            <v>7</v>
          </cell>
        </row>
        <row r="89">
          <cell r="B89" t="str">
            <v>มะเขือเทศเชื่อม</v>
          </cell>
          <cell r="C89" t="str">
            <v>กระปุก (V)</v>
          </cell>
          <cell r="I89">
            <v>7</v>
          </cell>
        </row>
        <row r="90">
          <cell r="B90" t="str">
            <v>มะเขือเทศเชื่อม</v>
          </cell>
          <cell r="C90" t="str">
            <v>กระปุก:รถ (V)</v>
          </cell>
          <cell r="I90">
            <v>7</v>
          </cell>
        </row>
        <row r="91">
          <cell r="B91" t="str">
            <v>มะเขือเทศเชื่อม 500 กรัม</v>
          </cell>
          <cell r="C91" t="str">
            <v>ซอง (V)</v>
          </cell>
          <cell r="I91">
            <v>7</v>
          </cell>
        </row>
        <row r="92">
          <cell r="B92" t="str">
            <v>มะเขือเทศเชื่อม 500 กรัม</v>
          </cell>
          <cell r="C92" t="str">
            <v>ซอง:รถ (V)</v>
          </cell>
          <cell r="I92">
            <v>7</v>
          </cell>
        </row>
        <row r="93">
          <cell r="B93" t="str">
            <v>มะขามตาโต</v>
          </cell>
          <cell r="C93" t="str">
            <v>กระปุก (V)</v>
          </cell>
          <cell r="I93">
            <v>7</v>
          </cell>
        </row>
        <row r="94">
          <cell r="B94" t="str">
            <v>มะขามตาโต</v>
          </cell>
          <cell r="C94" t="str">
            <v>กระปุก:รถ (V)</v>
          </cell>
          <cell r="I94">
            <v>7</v>
          </cell>
        </row>
        <row r="95">
          <cell r="B95" t="str">
            <v>รากบัวเชื่อม 500 กรัม</v>
          </cell>
          <cell r="C95" t="str">
            <v>ซอง (V)</v>
          </cell>
          <cell r="I95">
            <v>7</v>
          </cell>
        </row>
        <row r="96">
          <cell r="B96" t="str">
            <v>รากบัวเชื่อม 500 กรัม</v>
          </cell>
          <cell r="C96" t="str">
            <v>ซอง:รถ (V)</v>
          </cell>
          <cell r="I96">
            <v>7</v>
          </cell>
        </row>
        <row r="97">
          <cell r="B97" t="str">
            <v>พริกแห้ง 100 กรัม</v>
          </cell>
          <cell r="C97" t="str">
            <v>ซอง</v>
          </cell>
          <cell r="I97">
            <v>7</v>
          </cell>
        </row>
        <row r="98">
          <cell r="B98" t="str">
            <v>พริกแห้ง 100 กรัม</v>
          </cell>
          <cell r="C98" t="str">
            <v>ซอง:รถ</v>
          </cell>
          <cell r="I98">
            <v>7</v>
          </cell>
        </row>
        <row r="99">
          <cell r="B99" t="str">
            <v>มะม่วงกวน</v>
          </cell>
          <cell r="C99" t="str">
            <v>กระปุก (V)</v>
          </cell>
          <cell r="I99">
            <v>7</v>
          </cell>
        </row>
        <row r="100">
          <cell r="B100" t="str">
            <v>มะม่วงกวน</v>
          </cell>
          <cell r="C100" t="str">
            <v>กระปุก:รถ (V)</v>
          </cell>
          <cell r="I100">
            <v>7</v>
          </cell>
        </row>
        <row r="101">
          <cell r="B101" t="str">
            <v>กุนเชียงปลา</v>
          </cell>
          <cell r="C101" t="str">
            <v>แพ็ค (V)</v>
          </cell>
          <cell r="I101">
            <v>7</v>
          </cell>
        </row>
        <row r="102">
          <cell r="B102" t="str">
            <v>กุนเชียงปลา</v>
          </cell>
          <cell r="C102" t="str">
            <v>แพ็ค:รถ (V)</v>
          </cell>
          <cell r="I102">
            <v>7</v>
          </cell>
        </row>
        <row r="103">
          <cell r="B103" t="str">
            <v>ข้าวเกรียบผัก</v>
          </cell>
          <cell r="C103" t="str">
            <v>ถุง (V)</v>
          </cell>
          <cell r="I103">
            <v>7</v>
          </cell>
        </row>
        <row r="104">
          <cell r="B104" t="str">
            <v>ข้าวเกรียบผัก</v>
          </cell>
          <cell r="C104" t="str">
            <v>ถุง:รถ (V)</v>
          </cell>
          <cell r="I104">
            <v>7</v>
          </cell>
        </row>
        <row r="105">
          <cell r="B105" t="str">
            <v>มะม่วงแผ่น</v>
          </cell>
          <cell r="C105" t="str">
            <v>ซอง (V)</v>
          </cell>
          <cell r="I105">
            <v>7</v>
          </cell>
        </row>
        <row r="106">
          <cell r="B106" t="str">
            <v>มะม่วงแผ่น</v>
          </cell>
          <cell r="C106" t="str">
            <v>ซอง:รถ (V)</v>
          </cell>
          <cell r="I106">
            <v>7</v>
          </cell>
        </row>
        <row r="107">
          <cell r="B107" t="str">
            <v>คาราเมลคอนเฟล็กซ์</v>
          </cell>
          <cell r="C107" t="str">
            <v>ซอง (V)</v>
          </cell>
          <cell r="I107">
            <v>7</v>
          </cell>
        </row>
        <row r="108">
          <cell r="B108" t="str">
            <v>คาราเมลคอนเฟล็กซ์</v>
          </cell>
          <cell r="C108" t="str">
            <v>ซอง:รถ (V)</v>
          </cell>
          <cell r="I108">
            <v>7</v>
          </cell>
        </row>
        <row r="109">
          <cell r="B109" t="str">
            <v>กล้วยกรอบ</v>
          </cell>
          <cell r="C109" t="str">
            <v>ซอง (V)</v>
          </cell>
          <cell r="I109">
            <v>7</v>
          </cell>
        </row>
        <row r="110">
          <cell r="B110" t="str">
            <v>กล้วยกรอบ</v>
          </cell>
          <cell r="C110" t="str">
            <v>ซอง:รถ (V)</v>
          </cell>
          <cell r="I110">
            <v>7</v>
          </cell>
        </row>
        <row r="111">
          <cell r="B111" t="str">
            <v>น้ำพริกปลาป่น</v>
          </cell>
          <cell r="C111" t="str">
            <v>กระปุก (V)</v>
          </cell>
          <cell r="I111">
            <v>7</v>
          </cell>
        </row>
        <row r="112">
          <cell r="B112" t="str">
            <v>น้ำพริกแจ๋วบอง</v>
          </cell>
          <cell r="C112" t="str">
            <v>กระปุก (V)</v>
          </cell>
          <cell r="I112">
            <v>7</v>
          </cell>
        </row>
        <row r="113">
          <cell r="B113" t="str">
            <v>ถั่วกรอบแก้ว</v>
          </cell>
          <cell r="C113" t="str">
            <v>แพ็ค (V)</v>
          </cell>
          <cell r="I113">
            <v>7</v>
          </cell>
        </row>
        <row r="114">
          <cell r="B114" t="str">
            <v>มะม่วงดอง</v>
          </cell>
          <cell r="C114" t="str">
            <v>แพ็ค (V)</v>
          </cell>
          <cell r="I114">
            <v>7</v>
          </cell>
        </row>
        <row r="115">
          <cell r="B115" t="str">
            <v>ซีเรียลข้าวอินทรีย์</v>
          </cell>
          <cell r="C115" t="str">
            <v>แพ็ค (V)</v>
          </cell>
          <cell r="I115">
            <v>7</v>
          </cell>
        </row>
        <row r="116">
          <cell r="B116" t="str">
            <v>เมล็ดกาแฟอนัตตา คั่วอ่อน 250กรัม</v>
          </cell>
          <cell r="C116" t="str">
            <v>ซอง</v>
          </cell>
          <cell r="I116">
            <v>7</v>
          </cell>
        </row>
        <row r="117">
          <cell r="B117" t="str">
            <v>เมล็ดกาแฟอนัตตา คั่วอ่อน 250กรัม</v>
          </cell>
          <cell r="C117" t="str">
            <v>ซอง:รถ</v>
          </cell>
          <cell r="I117">
            <v>7</v>
          </cell>
        </row>
        <row r="118">
          <cell r="B118" t="str">
            <v>เมล็ดกาแฟอนัตตา คั่วกลาง 250กรัม</v>
          </cell>
          <cell r="C118" t="str">
            <v>ซอง</v>
          </cell>
          <cell r="I118">
            <v>7</v>
          </cell>
        </row>
        <row r="119">
          <cell r="B119" t="str">
            <v>เมล็ดกาแฟอนัตตา คั่วกลาง 250กรัม</v>
          </cell>
          <cell r="C119" t="str">
            <v>ซอง:รถ</v>
          </cell>
          <cell r="I119">
            <v>7</v>
          </cell>
        </row>
        <row r="120">
          <cell r="B120" t="str">
            <v>เมล็ดกาแฟอนัตตา คั่วเข้ม 250กรัม</v>
          </cell>
          <cell r="C120" t="str">
            <v>ซอง</v>
          </cell>
          <cell r="I120">
            <v>7</v>
          </cell>
        </row>
        <row r="121">
          <cell r="B121" t="str">
            <v>เมล็ดกาแฟอนัตตา คั่วเข้ม 250กรัม</v>
          </cell>
          <cell r="C121" t="str">
            <v>ซอง:รถ</v>
          </cell>
          <cell r="I121">
            <v>7</v>
          </cell>
        </row>
        <row r="122">
          <cell r="B122" t="str">
            <v>น้ำมันเขียว</v>
          </cell>
          <cell r="C122" t="str">
            <v>ขวด (V)</v>
          </cell>
          <cell r="I122">
            <v>7</v>
          </cell>
        </row>
        <row r="123">
          <cell r="B123" t="str">
            <v>น้ำมันเขียว</v>
          </cell>
          <cell r="C123" t="str">
            <v>ขวด:รถ (V)</v>
          </cell>
          <cell r="I123">
            <v>7</v>
          </cell>
        </row>
        <row r="124">
          <cell r="B124" t="str">
            <v>น้ำมันเหลือง</v>
          </cell>
          <cell r="C124" t="str">
            <v>ขวด (V)</v>
          </cell>
          <cell r="I124">
            <v>7</v>
          </cell>
        </row>
        <row r="125">
          <cell r="B125" t="str">
            <v>น้ำมันเหลือง</v>
          </cell>
          <cell r="C125" t="str">
            <v>ขวด:รถ (V)</v>
          </cell>
          <cell r="I125">
            <v>7</v>
          </cell>
        </row>
        <row r="126">
          <cell r="B126" t="str">
            <v>น้ำมันนวดไพลเหลือง</v>
          </cell>
          <cell r="C126" t="str">
            <v>ขวด (V)</v>
          </cell>
          <cell r="I126">
            <v>7</v>
          </cell>
        </row>
        <row r="127">
          <cell r="B127" t="str">
            <v>น้ำมันนวดไพลเหลือง</v>
          </cell>
          <cell r="C127" t="str">
            <v>ขวด:รถ (V)</v>
          </cell>
          <cell r="I127">
            <v>7</v>
          </cell>
        </row>
        <row r="128">
          <cell r="B128" t="str">
            <v>สบู่ถ่าน</v>
          </cell>
          <cell r="C128" t="str">
            <v>ก้อน (V)</v>
          </cell>
          <cell r="I128">
            <v>7</v>
          </cell>
        </row>
        <row r="129">
          <cell r="B129" t="str">
            <v>สบู่ถ่าน</v>
          </cell>
          <cell r="C129" t="str">
            <v>ก้อน:รถ (V)</v>
          </cell>
          <cell r="I129">
            <v>7</v>
          </cell>
        </row>
        <row r="130">
          <cell r="B130" t="str">
            <v>สบู่กาแฟ</v>
          </cell>
          <cell r="C130" t="str">
            <v>ก้อน (V)</v>
          </cell>
          <cell r="I130">
            <v>7</v>
          </cell>
        </row>
        <row r="131">
          <cell r="B131" t="str">
            <v>สบู่กาแฟ</v>
          </cell>
          <cell r="C131" t="str">
            <v>ก้อน:รถ (V)</v>
          </cell>
          <cell r="I131">
            <v>7</v>
          </cell>
        </row>
        <row r="132">
          <cell r="B132" t="str">
            <v>สบู่ข้าว</v>
          </cell>
          <cell r="C132" t="str">
            <v>ก้อน (V)</v>
          </cell>
          <cell r="I132">
            <v>7</v>
          </cell>
        </row>
        <row r="133">
          <cell r="B133" t="str">
            <v>สบู่ข้าว</v>
          </cell>
          <cell r="C133" t="str">
            <v>ก้อน:รถ (V)</v>
          </cell>
          <cell r="I133">
            <v>7</v>
          </cell>
        </row>
        <row r="134">
          <cell r="B134" t="str">
            <v>สบู่เหลวน้ำนมข้าว&amp;น้ำผึ้ง</v>
          </cell>
          <cell r="C134" t="str">
            <v>ขวด (V)</v>
          </cell>
          <cell r="I134">
            <v>7</v>
          </cell>
        </row>
        <row r="135">
          <cell r="B135" t="str">
            <v>สบู่เหลวน้ำนมข้าว&amp;น้ำผึ้ง</v>
          </cell>
          <cell r="C135" t="str">
            <v>ขวด:รถ (V)</v>
          </cell>
          <cell r="I135">
            <v>7</v>
          </cell>
        </row>
        <row r="136">
          <cell r="B136" t="str">
            <v>สบู่เหลวขมิ้น</v>
          </cell>
          <cell r="C136" t="str">
            <v>ขวด (V)</v>
          </cell>
          <cell r="I136">
            <v>7</v>
          </cell>
        </row>
        <row r="137">
          <cell r="B137" t="str">
            <v>สบู่เหลวขมิ้น</v>
          </cell>
          <cell r="C137" t="str">
            <v>ขวด:รถ (V)</v>
          </cell>
          <cell r="I137">
            <v>7</v>
          </cell>
        </row>
        <row r="138">
          <cell r="B138" t="str">
            <v>สบู่เหลวถ่านไม้ไผ่</v>
          </cell>
          <cell r="C138" t="str">
            <v>ขวด (V)</v>
          </cell>
          <cell r="I138">
            <v>7</v>
          </cell>
        </row>
        <row r="139">
          <cell r="B139" t="str">
            <v>สบู่เหลวถ่านไม้ไผ่</v>
          </cell>
          <cell r="C139" t="str">
            <v>ขวด:รถ (V)</v>
          </cell>
          <cell r="I139">
            <v>7</v>
          </cell>
        </row>
        <row r="140">
          <cell r="B140" t="str">
            <v>แชมพูมะกรูด มีฟอง</v>
          </cell>
          <cell r="C140" t="str">
            <v>ขวด (V)</v>
          </cell>
          <cell r="I140">
            <v>7</v>
          </cell>
        </row>
        <row r="141">
          <cell r="B141" t="str">
            <v>แชมพูมะกรูด มีฟอง</v>
          </cell>
          <cell r="C141" t="str">
            <v>ขวด:รถ (V)</v>
          </cell>
          <cell r="I141">
            <v>7</v>
          </cell>
        </row>
        <row r="142">
          <cell r="B142" t="str">
            <v>แชมพูมะกรูด ไม่มีฟอง</v>
          </cell>
          <cell r="C142" t="str">
            <v>ขวด (V)</v>
          </cell>
          <cell r="I142">
            <v>7</v>
          </cell>
        </row>
        <row r="143">
          <cell r="B143" t="str">
            <v>แชมพูมะกรูด ไม่มีฟอง</v>
          </cell>
          <cell r="C143" t="str">
            <v>ขวด:รถ (V)</v>
          </cell>
          <cell r="I143">
            <v>7</v>
          </cell>
        </row>
        <row r="144">
          <cell r="B144" t="str">
            <v>แชมพูมะกรูด ไม่มีฟอง</v>
          </cell>
          <cell r="C144" t="str">
            <v>ขวด (V)</v>
          </cell>
          <cell r="I144">
            <v>7</v>
          </cell>
        </row>
        <row r="145">
          <cell r="B145" t="str">
            <v>แชมพู ครีมนวดน้ำนมข้าว</v>
          </cell>
          <cell r="C145" t="str">
            <v>ขวด (V)</v>
          </cell>
          <cell r="I145">
            <v>7</v>
          </cell>
        </row>
        <row r="146">
          <cell r="B146" t="str">
            <v>แชมพู ครีมนวดน้ำนมข้าว</v>
          </cell>
          <cell r="C146" t="str">
            <v>ขวด:รถ (V)</v>
          </cell>
          <cell r="I146">
            <v>7</v>
          </cell>
        </row>
        <row r="147">
          <cell r="B147" t="str">
            <v>แชมพู ครีมนวดถ่านไม้ไผ่</v>
          </cell>
          <cell r="C147" t="str">
            <v>ขวดเหลี่ยม (V)</v>
          </cell>
          <cell r="I147">
            <v>7</v>
          </cell>
        </row>
        <row r="148">
          <cell r="B148" t="str">
            <v>แชมพู ครีมนวดถ่านไม้ไผ่</v>
          </cell>
          <cell r="C148" t="str">
            <v>ขวดเหลี่ยม:รถ (V)</v>
          </cell>
          <cell r="I148">
            <v>7</v>
          </cell>
        </row>
        <row r="149">
          <cell r="B149" t="str">
            <v>แชมพู ครีมนวดอัญชัน</v>
          </cell>
          <cell r="C149" t="str">
            <v>ขวด (V)</v>
          </cell>
          <cell r="I149">
            <v>7</v>
          </cell>
        </row>
        <row r="150">
          <cell r="B150" t="str">
            <v>แชมพู ครีมนวดอัญชัน</v>
          </cell>
          <cell r="C150" t="str">
            <v>ขวด:รถ (V)</v>
          </cell>
          <cell r="I150">
            <v>7</v>
          </cell>
        </row>
        <row r="151">
          <cell r="B151" t="str">
            <v>แชมพูครีมนวดย่านาง</v>
          </cell>
          <cell r="C151" t="str">
            <v>ขวดเหลี่ยม (V)</v>
          </cell>
          <cell r="I151">
            <v>7</v>
          </cell>
        </row>
        <row r="152">
          <cell r="B152" t="str">
            <v>แชมพูครีมนวดย่านาง</v>
          </cell>
          <cell r="C152" t="str">
            <v>ขวดเหลี่ยม:รถ (V)</v>
          </cell>
          <cell r="I152">
            <v>7</v>
          </cell>
        </row>
        <row r="153">
          <cell r="B153" t="str">
            <v>ยาสีฟันผงสมุนไพร</v>
          </cell>
          <cell r="C153" t="str">
            <v>หลอด (V)</v>
          </cell>
          <cell r="I153">
            <v>7</v>
          </cell>
        </row>
        <row r="154">
          <cell r="B154" t="str">
            <v>ยาสีฟันผงสมุนไพร</v>
          </cell>
          <cell r="C154" t="str">
            <v>หลอด:รถ (V)</v>
          </cell>
          <cell r="I154">
            <v>7</v>
          </cell>
        </row>
        <row r="155">
          <cell r="B155" t="str">
            <v>ยาสีฟันผงถ่าน</v>
          </cell>
          <cell r="C155" t="str">
            <v>กระปุก (V)</v>
          </cell>
          <cell r="I155">
            <v>7</v>
          </cell>
        </row>
        <row r="156">
          <cell r="B156" t="str">
            <v>น้ำยาบ้วนปากสมุนไพร</v>
          </cell>
          <cell r="C156" t="str">
            <v>ขวด (V)</v>
          </cell>
          <cell r="I156">
            <v>7</v>
          </cell>
        </row>
        <row r="157">
          <cell r="B157" t="str">
            <v>น้ำยาบ้วนปากสมุนไพร</v>
          </cell>
          <cell r="C157" t="str">
            <v>ขวด:รถ (V)</v>
          </cell>
          <cell r="I157">
            <v>7</v>
          </cell>
        </row>
        <row r="158">
          <cell r="B158" t="str">
            <v>ชุดดูแลช่องปากพกพา</v>
          </cell>
          <cell r="C158" t="str">
            <v>ชุด (V)</v>
          </cell>
          <cell r="I158">
            <v>7</v>
          </cell>
        </row>
        <row r="159">
          <cell r="B159" t="str">
            <v>ชุดดูแลช่องปากพกพา</v>
          </cell>
          <cell r="C159" t="str">
            <v>ชุด:รถ (V)</v>
          </cell>
          <cell r="I159">
            <v>7</v>
          </cell>
        </row>
        <row r="160">
          <cell r="B160" t="str">
            <v>ผงล้างผัก ผสมถ่าน</v>
          </cell>
          <cell r="C160" t="str">
            <v>ซอง (V)</v>
          </cell>
          <cell r="I160">
            <v>7</v>
          </cell>
        </row>
        <row r="161">
          <cell r="B161" t="str">
            <v>ผงล้างผัก ผสมถ่าน</v>
          </cell>
          <cell r="C161" t="str">
            <v>ซอง:รถ (V)</v>
          </cell>
          <cell r="I161">
            <v>7</v>
          </cell>
        </row>
        <row r="162">
          <cell r="B162" t="str">
            <v>ถุงหอมปลา</v>
          </cell>
          <cell r="C162" t="str">
            <v>แพ็ค (V)</v>
          </cell>
          <cell r="I162">
            <v>7</v>
          </cell>
        </row>
        <row r="163">
          <cell r="B163" t="str">
            <v>ถุงหอมปลา</v>
          </cell>
          <cell r="C163" t="str">
            <v>แพ็ค:รถ (V)</v>
          </cell>
          <cell r="I163">
            <v>7</v>
          </cell>
        </row>
        <row r="164">
          <cell r="B164" t="str">
            <v>ยาหม่องฟ้าทะลายโจร</v>
          </cell>
          <cell r="C164" t="str">
            <v>ขวดเล้ก (V)</v>
          </cell>
          <cell r="I164">
            <v>7</v>
          </cell>
        </row>
        <row r="165">
          <cell r="B165" t="str">
            <v>ยาหม่องฟ้าทะลายโจร</v>
          </cell>
          <cell r="C165" t="str">
            <v>ขวดเล้ก:รถ (V)</v>
          </cell>
          <cell r="I165">
            <v>7</v>
          </cell>
        </row>
        <row r="166">
          <cell r="B166" t="str">
            <v>ยาหม่องสเลดพังพอน</v>
          </cell>
          <cell r="C166" t="str">
            <v>ขวดเล้ก (V)</v>
          </cell>
          <cell r="I166">
            <v>7</v>
          </cell>
        </row>
        <row r="167">
          <cell r="B167" t="str">
            <v>ยาหม่องสเลดพังพอน</v>
          </cell>
          <cell r="C167" t="str">
            <v>ขวดเล้ก:รถ (V)</v>
          </cell>
          <cell r="I167">
            <v>7</v>
          </cell>
        </row>
        <row r="168">
          <cell r="B168" t="str">
            <v>ยาหม่องไพล</v>
          </cell>
          <cell r="C168" t="str">
            <v>ขวดเล้ก (V)</v>
          </cell>
          <cell r="I168">
            <v>7</v>
          </cell>
        </row>
        <row r="169">
          <cell r="B169" t="str">
            <v>ยาหม่องไพล</v>
          </cell>
          <cell r="C169" t="str">
            <v>ขวดเล้ก:รถ (V)</v>
          </cell>
          <cell r="I169">
            <v>7</v>
          </cell>
        </row>
        <row r="170">
          <cell r="B170" t="str">
            <v>เจลล้างมือ 60ml</v>
          </cell>
          <cell r="C170" t="str">
            <v>ขวดเล็ก (V)</v>
          </cell>
          <cell r="I170">
            <v>7</v>
          </cell>
        </row>
        <row r="171">
          <cell r="B171" t="str">
            <v>เจลล้างมือ 60ml</v>
          </cell>
          <cell r="C171" t="str">
            <v>ขวดเล็ก:รถ (V)</v>
          </cell>
          <cell r="I171">
            <v>7</v>
          </cell>
        </row>
        <row r="172">
          <cell r="B172" t="str">
            <v>เจลล้างมือ 250ml</v>
          </cell>
          <cell r="C172" t="str">
            <v>หัวปั๊ม (V)</v>
          </cell>
          <cell r="I172">
            <v>7</v>
          </cell>
        </row>
        <row r="173">
          <cell r="B173" t="str">
            <v>เจลล้างมือ 250ml</v>
          </cell>
          <cell r="C173" t="str">
            <v>หัวปั๊ม:รถ (V)</v>
          </cell>
          <cell r="I173">
            <v>7</v>
          </cell>
        </row>
        <row r="174">
          <cell r="B174" t="str">
            <v>เจลล้างมือ 120ml</v>
          </cell>
          <cell r="C174" t="str">
            <v>ขวด (V)</v>
          </cell>
          <cell r="I174">
            <v>7</v>
          </cell>
        </row>
        <row r="175">
          <cell r="B175" t="str">
            <v>เจลล้างมือ 120ml</v>
          </cell>
          <cell r="C175" t="str">
            <v>ขวด:เล็ก (V)</v>
          </cell>
          <cell r="I175">
            <v>7</v>
          </cell>
        </row>
        <row r="176">
          <cell r="B176" t="str">
            <v>เจลล้างมือ 450 ml</v>
          </cell>
          <cell r="C176" t="str">
            <v>หัวปั๊ม (V)</v>
          </cell>
          <cell r="I176">
            <v>7</v>
          </cell>
        </row>
        <row r="177">
          <cell r="B177" t="str">
            <v>ชาใบหม่อน</v>
          </cell>
          <cell r="C177" t="str">
            <v>ซอง (V)</v>
          </cell>
          <cell r="I177">
            <v>7</v>
          </cell>
        </row>
        <row r="178">
          <cell r="B178" t="str">
            <v>ชาใบขลู่</v>
          </cell>
          <cell r="C178" t="str">
            <v>ซอง (V)</v>
          </cell>
          <cell r="I178">
            <v>7</v>
          </cell>
        </row>
        <row r="179">
          <cell r="B179" t="str">
            <v>ชารางจืด</v>
          </cell>
          <cell r="C179" t="str">
            <v>ซอง (V)</v>
          </cell>
          <cell r="I179">
            <v>7</v>
          </cell>
        </row>
        <row r="180">
          <cell r="B180" t="str">
            <v>ชาตะไคร้</v>
          </cell>
          <cell r="C180" t="str">
            <v>ซอง (V)</v>
          </cell>
          <cell r="I180">
            <v>7</v>
          </cell>
        </row>
        <row r="181">
          <cell r="B181" t="str">
            <v>ชาข้าวเปลือก</v>
          </cell>
          <cell r="C181" t="str">
            <v>ซอง (V)</v>
          </cell>
          <cell r="I181">
            <v>7</v>
          </cell>
        </row>
        <row r="182">
          <cell r="B182" t="str">
            <v>ชาอัญชัน</v>
          </cell>
          <cell r="C182" t="str">
            <v>ซอง (V)</v>
          </cell>
          <cell r="I182">
            <v>7</v>
          </cell>
        </row>
        <row r="183">
          <cell r="B183" t="str">
            <v>น้ำยาล้างจาน สูตรธรรมชาติ</v>
          </cell>
          <cell r="C183" t="str">
            <v>ขวด (V)</v>
          </cell>
          <cell r="I183">
            <v>7</v>
          </cell>
        </row>
        <row r="184">
          <cell r="B184" t="str">
            <v>น้ำยาล้างจาน สูตรธรรมชาติ</v>
          </cell>
          <cell r="C184" t="str">
            <v>ขวด:รถ (V)</v>
          </cell>
          <cell r="I184">
            <v>7</v>
          </cell>
        </row>
        <row r="185">
          <cell r="B185" t="str">
            <v>น้ำยาซักผ้า สูตรธรรมชาติ</v>
          </cell>
          <cell r="C185" t="str">
            <v>ขวด (V)</v>
          </cell>
          <cell r="I185">
            <v>7</v>
          </cell>
        </row>
        <row r="186">
          <cell r="B186" t="str">
            <v>น้ำยาซักผ้า สูตรธรรมชาติ</v>
          </cell>
          <cell r="C186" t="str">
            <v>ขวด:รถ (V)</v>
          </cell>
          <cell r="I186">
            <v>7</v>
          </cell>
        </row>
        <row r="187">
          <cell r="B187" t="str">
            <v>กระเป๋าผ้า ธรรมธุรกิจ</v>
          </cell>
          <cell r="C187" t="str">
            <v>ใบ (V)</v>
          </cell>
          <cell r="I187">
            <v>7</v>
          </cell>
        </row>
        <row r="188">
          <cell r="B188" t="str">
            <v>สเปรย์ไล่ยุงสมุนไพร</v>
          </cell>
          <cell r="C188" t="str">
            <v>ขวด (V)</v>
          </cell>
          <cell r="I188">
            <v>7</v>
          </cell>
        </row>
        <row r="189">
          <cell r="B189" t="str">
            <v>สเปรย์ไล่ยุงสมุนไพร</v>
          </cell>
          <cell r="C189" t="str">
            <v>ขวด:รถ (V)</v>
          </cell>
          <cell r="I189">
            <v>7</v>
          </cell>
        </row>
        <row r="190">
          <cell r="B190" t="str">
            <v>แชมพูมะกรูด</v>
          </cell>
          <cell r="C190" t="str">
            <v>ขวด (V)</v>
          </cell>
          <cell r="I190">
            <v>7</v>
          </cell>
        </row>
        <row r="191">
          <cell r="B191" t="str">
            <v>สบู่เหลวฟักข้าว</v>
          </cell>
          <cell r="C191" t="str">
            <v>ขวด (V)</v>
          </cell>
          <cell r="I191">
            <v>7</v>
          </cell>
        </row>
        <row r="192">
          <cell r="B192" t="str">
            <v>น้ำยาอเนกประสงค์</v>
          </cell>
          <cell r="C192" t="str">
            <v>แกลลอน (V)</v>
          </cell>
          <cell r="I192">
            <v>7</v>
          </cell>
        </row>
        <row r="193">
          <cell r="B193" t="str">
            <v>ถ่าน</v>
          </cell>
          <cell r="C193" t="str">
            <v>ถุง</v>
          </cell>
          <cell r="I193">
            <v>-1</v>
          </cell>
        </row>
        <row r="194">
          <cell r="B194" t="str">
            <v>กาวโจน</v>
          </cell>
          <cell r="C194" t="str">
            <v>ถัง (V)</v>
          </cell>
          <cell r="I194">
            <v>7</v>
          </cell>
        </row>
        <row r="195">
          <cell r="B195" t="str">
            <v>ชุดทำน้ำยาอเนกประสงค์</v>
          </cell>
          <cell r="C195" t="str">
            <v>ชุด (V)</v>
          </cell>
          <cell r="I195">
            <v>7</v>
          </cell>
        </row>
        <row r="196">
          <cell r="B196" t="str">
            <v>ชุดทำน้ำยาอเนกประสงค์</v>
          </cell>
          <cell r="C196" t="str">
            <v>ชุด:รถ (V)</v>
          </cell>
          <cell r="I196">
            <v>7</v>
          </cell>
        </row>
        <row r="197">
          <cell r="B197" t="str">
            <v>ชุดทำสบู่ก้อน</v>
          </cell>
          <cell r="C197" t="str">
            <v>ชุด (V)</v>
          </cell>
          <cell r="I197">
            <v>7</v>
          </cell>
        </row>
        <row r="198">
          <cell r="B198" t="str">
            <v>ชุดทำสบู่ก้อน</v>
          </cell>
          <cell r="C198" t="str">
            <v>ชุด:รถ (V)</v>
          </cell>
          <cell r="I198">
            <v>7</v>
          </cell>
        </row>
        <row r="199">
          <cell r="B199" t="str">
            <v>ชุดทำสบู่เหลว</v>
          </cell>
          <cell r="C199" t="str">
            <v>ชุด (V)</v>
          </cell>
          <cell r="I199">
            <v>7</v>
          </cell>
        </row>
        <row r="200">
          <cell r="B200" t="str">
            <v>ชุดทำสบู่เหลว</v>
          </cell>
          <cell r="C200" t="str">
            <v>ชุด:รถ (V)</v>
          </cell>
          <cell r="I200">
            <v>7</v>
          </cell>
        </row>
        <row r="201">
          <cell r="B201" t="str">
            <v>ผงถ่าน</v>
          </cell>
          <cell r="C201" t="str">
            <v>ซอง (V)</v>
          </cell>
          <cell r="I201">
            <v>7</v>
          </cell>
        </row>
        <row r="202">
          <cell r="B202" t="str">
            <v>ผงถ่าน</v>
          </cell>
          <cell r="C202" t="str">
            <v>ซอง:รถ (V)</v>
          </cell>
          <cell r="I202">
            <v>7</v>
          </cell>
        </row>
        <row r="203">
          <cell r="B203" t="str">
            <v>ผงขมิ้น</v>
          </cell>
          <cell r="C203" t="str">
            <v>ซอง (V)</v>
          </cell>
          <cell r="I203">
            <v>7</v>
          </cell>
        </row>
        <row r="204">
          <cell r="B204" t="str">
            <v>ผงขมิ้น</v>
          </cell>
          <cell r="C204" t="str">
            <v>ซอง:รถ (V)</v>
          </cell>
          <cell r="I204">
            <v>7</v>
          </cell>
        </row>
        <row r="205">
          <cell r="B205" t="str">
            <v>ปุ๋ยมูลไส้เดือน</v>
          </cell>
          <cell r="C205" t="str">
            <v>ถุง</v>
          </cell>
          <cell r="I205">
            <v>-1</v>
          </cell>
        </row>
        <row r="206">
          <cell r="B206" t="str">
            <v>ปุ๋ยมูลไส้เดือน</v>
          </cell>
          <cell r="C206" t="str">
            <v>ถุง:รถ</v>
          </cell>
          <cell r="I206">
            <v>-1</v>
          </cell>
        </row>
        <row r="207">
          <cell r="B207" t="str">
            <v>หัวเชื้อ SuperM</v>
          </cell>
          <cell r="C207" t="str">
            <v>1ลิตร</v>
          </cell>
          <cell r="I207">
            <v>-1</v>
          </cell>
        </row>
        <row r="208">
          <cell r="B208" t="str">
            <v>หัวเชื้อ SuperM</v>
          </cell>
          <cell r="C208" t="str">
            <v>1ลิตร:รถ</v>
          </cell>
          <cell r="I208">
            <v>-1</v>
          </cell>
        </row>
        <row r="209">
          <cell r="B209" t="str">
            <v>ปุ๋ยน้ำไวต้า</v>
          </cell>
          <cell r="C209" t="str">
            <v>1ลิตร</v>
          </cell>
          <cell r="I209">
            <v>-1</v>
          </cell>
        </row>
        <row r="210">
          <cell r="B210" t="str">
            <v>ปุ๋ยน้ำไวต้า</v>
          </cell>
          <cell r="C210" t="str">
            <v>1ลิตร:รถ</v>
          </cell>
          <cell r="I210">
            <v>-1</v>
          </cell>
        </row>
        <row r="211">
          <cell r="B211" t="str">
            <v>ปุ๋ยเม็ดบำรุงดิน 701 (1กก)</v>
          </cell>
          <cell r="C211" t="str">
            <v>1กก</v>
          </cell>
          <cell r="I211">
            <v>-1</v>
          </cell>
        </row>
        <row r="212">
          <cell r="B212" t="str">
            <v>ปุ๋ยเม็ดบำรุงดิน 701 (1กก)</v>
          </cell>
          <cell r="C212" t="str">
            <v>1กก:รถ</v>
          </cell>
          <cell r="I212">
            <v>-1</v>
          </cell>
        </row>
        <row r="213">
          <cell r="B213" t="str">
            <v>ปุ๋ยเม็ดบำรุงดิน 701 (25กก)</v>
          </cell>
          <cell r="C213" t="str">
            <v>25กก.</v>
          </cell>
          <cell r="I213">
            <v>-1</v>
          </cell>
        </row>
        <row r="214">
          <cell r="B214" t="str">
            <v>ปุ๋ยเม็ดเร่งดอกผล 702 (1กก.)</v>
          </cell>
          <cell r="C214" t="str">
            <v>1กก</v>
          </cell>
          <cell r="I214">
            <v>-1</v>
          </cell>
        </row>
        <row r="215">
          <cell r="B215" t="str">
            <v>ปุ๋ยเม็ดเร่งดอกผล 702 (1กก.)</v>
          </cell>
          <cell r="C215" t="str">
            <v>1กก:รถ</v>
          </cell>
          <cell r="I215">
            <v>-1</v>
          </cell>
        </row>
        <row r="216">
          <cell r="B216" t="str">
            <v>ปุ๋ยเม็ดเร่งดอกผล 702 (50กก.)</v>
          </cell>
          <cell r="C216" t="str">
            <v>50กก</v>
          </cell>
          <cell r="I216">
            <v>-1</v>
          </cell>
        </row>
        <row r="217">
          <cell r="B217" t="str">
            <v>ปุ๋ยอินทรีย์น้ำเพชร 201 (ป้องกันแมลง)</v>
          </cell>
          <cell r="C217" t="str">
            <v>1ลิตร</v>
          </cell>
          <cell r="I217">
            <v>-1</v>
          </cell>
        </row>
        <row r="218">
          <cell r="B218" t="str">
            <v>ปุ๋ยอินทรีย์น้ำเพชร 201 (ป้องกันแมลง)</v>
          </cell>
          <cell r="C218" t="str">
            <v>1ลิตร:รถ</v>
          </cell>
          <cell r="I218">
            <v>-1</v>
          </cell>
        </row>
        <row r="219">
          <cell r="B219" t="str">
            <v>ปุ๋ยอินทรีย์น้ำเพชร 202 (ป้องกันเชื้อรา)</v>
          </cell>
          <cell r="C219" t="str">
            <v>1ลิตร</v>
          </cell>
          <cell r="I219">
            <v>-1</v>
          </cell>
        </row>
        <row r="220">
          <cell r="B220" t="str">
            <v>ปุ๋ยอินทรีย์น้ำเพชร 202 (ป้องกันเชื้อรา)</v>
          </cell>
          <cell r="C220" t="str">
            <v>1ลิตร:รถ</v>
          </cell>
          <cell r="I220">
            <v>-1</v>
          </cell>
        </row>
        <row r="221">
          <cell r="B221" t="str">
            <v>ปุ๋ยอินทรีย์น้ำเพชร 203 (ป้องกันหนอนกัดกินใบ)</v>
          </cell>
          <cell r="C221" t="str">
            <v>1ลิตร</v>
          </cell>
          <cell r="I221">
            <v>-1</v>
          </cell>
        </row>
        <row r="222">
          <cell r="B222" t="str">
            <v>ปุ๋ยอินทรีย์น้ำเพชร 203 (ป้องกันหนอนกัดกินใบ)</v>
          </cell>
          <cell r="C222" t="str">
            <v>1ลิตร:รถ</v>
          </cell>
          <cell r="I222">
            <v>-1</v>
          </cell>
        </row>
        <row r="223">
          <cell r="B223" t="str">
            <v>ปุ๋ยอินทรีย์น้ำเพชร 204 (ป้องกันเพลี้ย)</v>
          </cell>
          <cell r="C223" t="str">
            <v>1ลิตร</v>
          </cell>
          <cell r="I223">
            <v>-1</v>
          </cell>
        </row>
        <row r="224">
          <cell r="B224" t="str">
            <v>ปุ๋ยอินทรีย์น้ำเพชร 204 (ป้องกันเพลี้ย)</v>
          </cell>
          <cell r="C224" t="str">
            <v>1ลิตร:รถ</v>
          </cell>
          <cell r="I224">
            <v>-1</v>
          </cell>
        </row>
        <row r="225">
          <cell r="B225" t="str">
            <v>ปุ๋ยอินทรีย์น้ำเพชร 205 (ป้องกันหนอนเจาะดูดน้ำเลี้ยง)</v>
          </cell>
          <cell r="C225" t="str">
            <v>1ลิตร</v>
          </cell>
          <cell r="I225">
            <v>-1</v>
          </cell>
        </row>
        <row r="226">
          <cell r="B226" t="str">
            <v>ปุ๋ยอินทรีย์น้ำเพชร 205 (ป้องกันหนอนเจาะดูดน้ำเลี้ยง)</v>
          </cell>
          <cell r="C226" t="str">
            <v>1ลิตร:รถ</v>
          </cell>
          <cell r="I226">
            <v>-1</v>
          </cell>
        </row>
        <row r="227">
          <cell r="B227" t="str">
            <v>ปุ๋ยอินทรีย์น้ำเพชร 102 (สูตรนาข้าว)</v>
          </cell>
          <cell r="C227" t="str">
            <v>ขวด</v>
          </cell>
          <cell r="I227">
            <v>-1</v>
          </cell>
        </row>
        <row r="228">
          <cell r="B228" t="str">
            <v>น้ำส้มควันไม้</v>
          </cell>
          <cell r="C228" t="str">
            <v>1ลิตร</v>
          </cell>
          <cell r="I228">
            <v>-1</v>
          </cell>
        </row>
        <row r="229">
          <cell r="B229" t="str">
            <v>น้ำส้มควันไม้</v>
          </cell>
          <cell r="C229" t="str">
            <v>1ลิตร:รถ</v>
          </cell>
          <cell r="I229">
            <v>-1</v>
          </cell>
        </row>
        <row r="230">
          <cell r="B230" t="str">
            <v>ดินผสมพร้อมปลูก</v>
          </cell>
          <cell r="C230" t="str">
            <v>ถุง</v>
          </cell>
          <cell r="I230">
            <v>-1</v>
          </cell>
        </row>
        <row r="231">
          <cell r="B231" t="str">
            <v>ดินผสมพร้อมปลูก</v>
          </cell>
          <cell r="C231" t="str">
            <v>ถุง:รถ</v>
          </cell>
          <cell r="I231">
            <v>-1</v>
          </cell>
        </row>
        <row r="232">
          <cell r="B232" t="str">
            <v>มูลวัว</v>
          </cell>
          <cell r="C232" t="str">
            <v>ถุง</v>
          </cell>
          <cell r="I232">
            <v>-1</v>
          </cell>
        </row>
        <row r="233">
          <cell r="B233" t="str">
            <v>มูลวัว</v>
          </cell>
          <cell r="C233" t="str">
            <v>ถุง:รถ</v>
          </cell>
          <cell r="I233">
            <v>-1</v>
          </cell>
        </row>
        <row r="234">
          <cell r="B234" t="str">
            <v>ตะกร้าปลูกผัก</v>
          </cell>
          <cell r="C234" t="str">
            <v>ใบ</v>
          </cell>
          <cell r="I234">
            <v>7</v>
          </cell>
        </row>
        <row r="235">
          <cell r="B235" t="str">
            <v>ตะกร้าปลูกผัก</v>
          </cell>
          <cell r="C235" t="str">
            <v>ใบ:รถ</v>
          </cell>
          <cell r="I235">
            <v>7</v>
          </cell>
        </row>
        <row r="236">
          <cell r="B236" t="str">
            <v>หนังสือ กลับบ้าน</v>
          </cell>
          <cell r="C236" t="str">
            <v>เล่ม (V)</v>
          </cell>
          <cell r="I236">
            <v>7</v>
          </cell>
        </row>
        <row r="237">
          <cell r="B237" t="str">
            <v>หนังสือ กลับบ้าน</v>
          </cell>
          <cell r="C237" t="str">
            <v>เล่ม:รถ (V)</v>
          </cell>
          <cell r="I237">
            <v>7</v>
          </cell>
        </row>
        <row r="238">
          <cell r="B238" t="str">
            <v>หนังสือ ลูกโจน</v>
          </cell>
          <cell r="C238" t="str">
            <v>เล่ม (V)</v>
          </cell>
          <cell r="I238">
            <v>7</v>
          </cell>
        </row>
        <row r="239">
          <cell r="B239" t="str">
            <v>หนังสือ ลูกโจน</v>
          </cell>
          <cell r="C239" t="str">
            <v>เล่ม:รถ (V)</v>
          </cell>
          <cell r="I239">
            <v>7</v>
          </cell>
        </row>
        <row r="240">
          <cell r="B240" t="str">
            <v>หนังสือ เซ็กซ์กับความรัก</v>
          </cell>
          <cell r="C240" t="str">
            <v>เล่ม (V)</v>
          </cell>
          <cell r="I240">
            <v>7</v>
          </cell>
        </row>
        <row r="241">
          <cell r="B241" t="str">
            <v>หนังสือ เซ็กซ์กับความรัก</v>
          </cell>
          <cell r="C241" t="str">
            <v>เล่ม:รถ (V)</v>
          </cell>
          <cell r="I241">
            <v>7</v>
          </cell>
        </row>
        <row r="242">
          <cell r="B242" t="str">
            <v>หนังสือ บุกรังโจน</v>
          </cell>
          <cell r="C242" t="str">
            <v>เล่ม (V)</v>
          </cell>
          <cell r="I242">
            <v>7</v>
          </cell>
        </row>
        <row r="243">
          <cell r="B243" t="str">
            <v>หนังสือ บุกรังโจน</v>
          </cell>
          <cell r="C243" t="str">
            <v>เล่ม:รถ (V)</v>
          </cell>
          <cell r="I243">
            <v>7</v>
          </cell>
        </row>
        <row r="244">
          <cell r="B244" t="str">
            <v>คู่มือเก็บเมล็ดพันธุ์ประจำบ้าน</v>
          </cell>
          <cell r="C244" t="str">
            <v>เล่ม (V)</v>
          </cell>
          <cell r="I244">
            <v>7</v>
          </cell>
        </row>
        <row r="245">
          <cell r="B245" t="str">
            <v>คู่มือเก็บเมล็ดพันธุ์ประจำบ้าน</v>
          </cell>
          <cell r="C245" t="str">
            <v>เล่ม:รถ (V)</v>
          </cell>
          <cell r="I245">
            <v>7</v>
          </cell>
        </row>
        <row r="246">
          <cell r="B246" t="str">
            <v>หนังสือ อยู่กับดิน</v>
          </cell>
          <cell r="C246" t="str">
            <v>เล่ม (V)</v>
          </cell>
          <cell r="I246">
            <v>7</v>
          </cell>
        </row>
        <row r="247">
          <cell r="B247" t="str">
            <v>หนังสือ อยู่กับดิน</v>
          </cell>
          <cell r="C247" t="str">
            <v>เล่ม:รถ (V)</v>
          </cell>
          <cell r="I247">
            <v>7</v>
          </cell>
        </row>
        <row r="248">
          <cell r="B248" t="str">
            <v>หนังสือ สวน</v>
          </cell>
          <cell r="C248" t="str">
            <v>เล่ม (V)</v>
          </cell>
          <cell r="I248">
            <v>7</v>
          </cell>
        </row>
        <row r="249">
          <cell r="B249" t="str">
            <v>หนังสือ สวน</v>
          </cell>
          <cell r="C249" t="str">
            <v>เล่ม:รถ (V)</v>
          </cell>
          <cell r="I249">
            <v>7</v>
          </cell>
        </row>
        <row r="250">
          <cell r="B250" t="str">
            <v>หนังสือเติบโตตามรอยพ่อ</v>
          </cell>
          <cell r="C250" t="str">
            <v>เล่ม (V)</v>
          </cell>
          <cell r="I250">
            <v>7</v>
          </cell>
        </row>
        <row r="251">
          <cell r="B251" t="str">
            <v>หนังสือเติบโตตามรอยพ่อ</v>
          </cell>
          <cell r="C251" t="str">
            <v>เล่ม:รถ (V)</v>
          </cell>
          <cell r="I251">
            <v>7</v>
          </cell>
        </row>
        <row r="252">
          <cell r="B252" t="str">
            <v>ชุดหนังสือเติบโตตามรอยพ่อ 4 เล่ม</v>
          </cell>
          <cell r="C252" t="str">
            <v>แพ็ค (V)</v>
          </cell>
          <cell r="I252">
            <v>7</v>
          </cell>
        </row>
        <row r="253">
          <cell r="B253" t="str">
            <v>ชุดหนังสือเติบโตตามรอยพ่อ 4 เล่ม</v>
          </cell>
          <cell r="C253" t="str">
            <v>แพ็ค:รถ (V)</v>
          </cell>
          <cell r="I253">
            <v>7</v>
          </cell>
        </row>
        <row r="254">
          <cell r="B254" t="str">
            <v>เสื้อธรรมธุรกิจ คอปก(ดำ)</v>
          </cell>
          <cell r="C254" t="str">
            <v>XXL (V)</v>
          </cell>
          <cell r="I254">
            <v>7</v>
          </cell>
        </row>
        <row r="255">
          <cell r="B255" t="str">
            <v>เสื้อธรรมธุรกิจ คอปก(ขาว)</v>
          </cell>
          <cell r="C255" t="str">
            <v>L (V)</v>
          </cell>
          <cell r="I255">
            <v>7</v>
          </cell>
        </row>
        <row r="256">
          <cell r="B256" t="str">
            <v>เสื้อธรรมธุรกิจ คอกลม(นักปั่น)</v>
          </cell>
          <cell r="C256" t="str">
            <v>XS (V)</v>
          </cell>
          <cell r="I256">
            <v>7</v>
          </cell>
        </row>
        <row r="257">
          <cell r="B257" t="str">
            <v>เสื้อธรรมธุรกิจ คอกลม(นักปั่น)</v>
          </cell>
          <cell r="C257" t="str">
            <v>XL (V)</v>
          </cell>
          <cell r="I257">
            <v>7</v>
          </cell>
        </row>
        <row r="258">
          <cell r="B258" t="str">
            <v>เสื้อธรรมธุรกิจ คอกลม(นักปั่น)</v>
          </cell>
          <cell r="C258" t="str">
            <v>2XL (V)</v>
          </cell>
          <cell r="I258">
            <v>7</v>
          </cell>
        </row>
        <row r="259">
          <cell r="B259" t="str">
            <v>เสื้อธรรมธุรกิจ คอกลม(ขาว)</v>
          </cell>
          <cell r="C259" t="str">
            <v>XS (V)</v>
          </cell>
          <cell r="I259">
            <v>7</v>
          </cell>
        </row>
        <row r="260">
          <cell r="B260" t="str">
            <v>เสื้อธรรมธุรกิจ คอกลม(ขาว)</v>
          </cell>
          <cell r="C260" t="str">
            <v>S (V)</v>
          </cell>
          <cell r="I260">
            <v>7</v>
          </cell>
        </row>
        <row r="261">
          <cell r="B261" t="str">
            <v>เสื้อธรรมธุรกิจ คอกลม(ขาว)</v>
          </cell>
          <cell r="C261" t="str">
            <v>M (V)</v>
          </cell>
          <cell r="I261">
            <v>7</v>
          </cell>
        </row>
        <row r="262">
          <cell r="B262" t="str">
            <v>เสื้อธรรมธุรกิจ คอกลม(ขาว)</v>
          </cell>
          <cell r="C262" t="str">
            <v>L (V)</v>
          </cell>
          <cell r="I262">
            <v>7</v>
          </cell>
        </row>
        <row r="263">
          <cell r="B263" t="str">
            <v>เสื้อธรรมธุรกิจ คอกลม(ขาว)</v>
          </cell>
          <cell r="C263" t="str">
            <v>XL (V)</v>
          </cell>
          <cell r="I263">
            <v>7</v>
          </cell>
        </row>
        <row r="264">
          <cell r="B264" t="str">
            <v>เสื้อธรรมธุรกิจ คอกลม(ขาว)</v>
          </cell>
          <cell r="C264" t="str">
            <v>2XL (V)</v>
          </cell>
          <cell r="I264">
            <v>7</v>
          </cell>
        </row>
        <row r="265">
          <cell r="B265" t="str">
            <v>เสื้อธรรมธุรกิจ คอกลม(เทาเข้ม)</v>
          </cell>
          <cell r="C265" t="str">
            <v>S (V)</v>
          </cell>
          <cell r="I265">
            <v>7</v>
          </cell>
        </row>
        <row r="266">
          <cell r="B266" t="str">
            <v>เสื้อธรรมธุรกิจ คอกลม(เทาเข้ม)</v>
          </cell>
          <cell r="C266" t="str">
            <v>M (V)</v>
          </cell>
          <cell r="I266">
            <v>7</v>
          </cell>
        </row>
        <row r="267">
          <cell r="B267" t="str">
            <v>เสื้อธรรมธุรกิจ คอกลม(เทาเข้ม)</v>
          </cell>
          <cell r="C267" t="str">
            <v>L (V)</v>
          </cell>
          <cell r="I267">
            <v>7</v>
          </cell>
        </row>
        <row r="268">
          <cell r="B268" t="str">
            <v>เสื้อธรรมธุรกิจ คอกลม(เทาเข้ม)</v>
          </cell>
          <cell r="C268" t="str">
            <v>XL (V)</v>
          </cell>
          <cell r="I268">
            <v>7</v>
          </cell>
        </row>
        <row r="269">
          <cell r="B269" t="str">
            <v>เสื้อธรรมธุรกิจ คอกลม(เทาเข้ม)</v>
          </cell>
          <cell r="C269" t="str">
            <v>2XL (V)</v>
          </cell>
          <cell r="I269">
            <v>7</v>
          </cell>
        </row>
        <row r="270">
          <cell r="B270" t="str">
            <v>เสื้อธรรมธุรกิจ คอกลม(เทาอ่อน)</v>
          </cell>
          <cell r="C270" t="str">
            <v>S (V)</v>
          </cell>
          <cell r="I270">
            <v>7</v>
          </cell>
        </row>
        <row r="271">
          <cell r="B271" t="str">
            <v>เสื้อธรรมธุรกิจ คอกลม(เทาอ่อน)</v>
          </cell>
          <cell r="C271" t="str">
            <v>M (V)</v>
          </cell>
          <cell r="I271">
            <v>7</v>
          </cell>
        </row>
        <row r="272">
          <cell r="B272" t="str">
            <v>เสื้อธรรมธุรกิจ คอกลม(เทาอ่อน)</v>
          </cell>
          <cell r="C272" t="str">
            <v>L (V)</v>
          </cell>
          <cell r="I272">
            <v>7</v>
          </cell>
        </row>
        <row r="273">
          <cell r="B273" t="str">
            <v>เสื้อธรรมธุรกิจ คอกลม(เทาอ่อน)</v>
          </cell>
          <cell r="C273" t="str">
            <v>XL (V)</v>
          </cell>
          <cell r="I273">
            <v>7</v>
          </cell>
        </row>
        <row r="274">
          <cell r="B274" t="str">
            <v>เสื้อธรรมธุรกิจ คอกลม(เทาอ่อน)</v>
          </cell>
          <cell r="C274" t="str">
            <v>2XL (V)</v>
          </cell>
          <cell r="I274">
            <v>7</v>
          </cell>
        </row>
        <row r="275">
          <cell r="B275" t="str">
            <v>เสื้อธรรมธุรกิจ คอกลม(เขียว)</v>
          </cell>
          <cell r="C275" t="str">
            <v>S (V)</v>
          </cell>
          <cell r="I275">
            <v>7</v>
          </cell>
        </row>
        <row r="276">
          <cell r="B276" t="str">
            <v>เสื้อธรรมธุรกิจ คอกลม(เขียว)</v>
          </cell>
          <cell r="C276" t="str">
            <v>M (V)</v>
          </cell>
          <cell r="I276">
            <v>7</v>
          </cell>
        </row>
        <row r="277">
          <cell r="B277" t="str">
            <v>เสื้อธรรมธุรกิจ คอกลม(เขียว)</v>
          </cell>
          <cell r="C277" t="str">
            <v>L (V)</v>
          </cell>
          <cell r="I277">
            <v>7</v>
          </cell>
        </row>
        <row r="278">
          <cell r="B278" t="str">
            <v>เสื้อธรรมธุรกิจ คอกลม(เขียว)</v>
          </cell>
          <cell r="C278" t="str">
            <v>XL (V)</v>
          </cell>
          <cell r="I278">
            <v>7</v>
          </cell>
        </row>
        <row r="279">
          <cell r="B279" t="str">
            <v>เสื้อธรรมธุรกิจ คอกลม(เขียว)</v>
          </cell>
          <cell r="C279" t="str">
            <v>2XL (V)</v>
          </cell>
          <cell r="I279">
            <v>7</v>
          </cell>
        </row>
        <row r="280">
          <cell r="B280" t="str">
            <v>เสื้อหม้อห้อม คอจีน แขนยาว(ดำ)</v>
          </cell>
          <cell r="C280" t="str">
            <v>S (V)</v>
          </cell>
          <cell r="I280">
            <v>7</v>
          </cell>
        </row>
        <row r="281">
          <cell r="B281" t="str">
            <v>เสื้อหม้อห้อม คอจีน แขนยาว(ดำ)</v>
          </cell>
          <cell r="C281" t="str">
            <v>M (V)</v>
          </cell>
          <cell r="I281">
            <v>7</v>
          </cell>
        </row>
        <row r="282">
          <cell r="B282" t="str">
            <v>เสื้อหม้อห้อม คอจีน แขนยาว(ดำ)</v>
          </cell>
          <cell r="C282" t="str">
            <v>L (V)</v>
          </cell>
          <cell r="I282">
            <v>7</v>
          </cell>
        </row>
        <row r="283">
          <cell r="B283" t="str">
            <v>เสื้อหม้อห้อม คอจีน แขนยาว(ดำ)</v>
          </cell>
          <cell r="C283" t="str">
            <v>XL (V)</v>
          </cell>
          <cell r="I283">
            <v>7</v>
          </cell>
        </row>
        <row r="284">
          <cell r="B284" t="str">
            <v>เสื้อหม้อฮ้อม คอกลม แขนยาว(ดำ)</v>
          </cell>
          <cell r="C284" t="str">
            <v>S (V)</v>
          </cell>
          <cell r="I284">
            <v>7</v>
          </cell>
        </row>
        <row r="285">
          <cell r="B285" t="str">
            <v>เสื้อหม้อฮ้อม คอกลม แขนยาว(ดำ)</v>
          </cell>
          <cell r="C285" t="str">
            <v>M (V)</v>
          </cell>
          <cell r="I285">
            <v>7</v>
          </cell>
        </row>
        <row r="286">
          <cell r="B286" t="str">
            <v>เสื้อหม้อฮ้อม คอกลม แขนยาว(ดำ)</v>
          </cell>
          <cell r="C286" t="str">
            <v>L (V)</v>
          </cell>
          <cell r="I286">
            <v>7</v>
          </cell>
        </row>
        <row r="287">
          <cell r="B287" t="str">
            <v>เสื้อหม้อฮ้อม คอกลม แขนยาว(ดำ)</v>
          </cell>
          <cell r="C287" t="str">
            <v>XL (V)</v>
          </cell>
          <cell r="I287">
            <v>7</v>
          </cell>
        </row>
        <row r="288">
          <cell r="B288" t="str">
            <v>เสื้อหม้อห้อม คอกลม แขนสั้น</v>
          </cell>
          <cell r="C288" t="str">
            <v>S (V)</v>
          </cell>
          <cell r="I288">
            <v>7</v>
          </cell>
        </row>
        <row r="289">
          <cell r="B289" t="str">
            <v>เสื้อหม้อห้อม คอกลม แขนสั้น</v>
          </cell>
          <cell r="C289" t="str">
            <v>M (V)</v>
          </cell>
          <cell r="I289">
            <v>7</v>
          </cell>
        </row>
        <row r="290">
          <cell r="B290" t="str">
            <v>เสื้อหม้อห้อม คอกลม แขนสั้น</v>
          </cell>
          <cell r="C290" t="str">
            <v>L (V)</v>
          </cell>
          <cell r="I290">
            <v>7</v>
          </cell>
        </row>
        <row r="291">
          <cell r="B291" t="str">
            <v>เสื้อหม้อห้อม คอกลม แขนสั้น</v>
          </cell>
          <cell r="C291" t="str">
            <v>XL (V)</v>
          </cell>
          <cell r="I291">
            <v>7</v>
          </cell>
        </row>
        <row r="292">
          <cell r="B292" t="str">
            <v>เสื้อหม้อห้อม คอกลม แขนยาว</v>
          </cell>
          <cell r="C292" t="str">
            <v>S (V)</v>
          </cell>
          <cell r="I292">
            <v>7</v>
          </cell>
        </row>
        <row r="293">
          <cell r="B293" t="str">
            <v>เสื้อหม้อห้อม คอกลม แขนยาว</v>
          </cell>
          <cell r="C293" t="str">
            <v>M (V)</v>
          </cell>
          <cell r="I293">
            <v>7</v>
          </cell>
        </row>
        <row r="294">
          <cell r="B294" t="str">
            <v>เสื้อหม้อห้อม คอกลม แขนยาว</v>
          </cell>
          <cell r="C294" t="str">
            <v>L (V)</v>
          </cell>
          <cell r="I294">
            <v>7</v>
          </cell>
        </row>
        <row r="295">
          <cell r="B295" t="str">
            <v>เสื้อหม้อห้อม คอกลม แขนยาว</v>
          </cell>
          <cell r="C295" t="str">
            <v>XL (V)</v>
          </cell>
          <cell r="I295">
            <v>7</v>
          </cell>
        </row>
        <row r="296">
          <cell r="B296" t="str">
            <v>เสื้อหม้อห้อม คอปก แขนยาว</v>
          </cell>
          <cell r="C296" t="str">
            <v>S (V)</v>
          </cell>
          <cell r="I296">
            <v>7</v>
          </cell>
        </row>
        <row r="297">
          <cell r="B297" t="str">
            <v>เสื้อหม้อห้อม คอปก แขนยาว</v>
          </cell>
          <cell r="C297" t="str">
            <v>M (V)</v>
          </cell>
          <cell r="I297">
            <v>7</v>
          </cell>
        </row>
        <row r="298">
          <cell r="B298" t="str">
            <v>เสื้อหม้อห้อม คอปก แขนยาว</v>
          </cell>
          <cell r="C298" t="str">
            <v>L (V)</v>
          </cell>
          <cell r="I298">
            <v>7</v>
          </cell>
        </row>
        <row r="299">
          <cell r="B299" t="str">
            <v>เสื้อหม้อห้อม คอปก แขนยาว</v>
          </cell>
          <cell r="C299" t="str">
            <v>XL (V)</v>
          </cell>
          <cell r="I299">
            <v>7</v>
          </cell>
        </row>
        <row r="300">
          <cell r="B300" t="str">
            <v>เสื้อหม้อห้อม คอปก แขนสั้น</v>
          </cell>
          <cell r="C300" t="str">
            <v>S (V)</v>
          </cell>
          <cell r="I300">
            <v>7</v>
          </cell>
        </row>
        <row r="301">
          <cell r="B301" t="str">
            <v>เสื้อหม้อห้อม คอปก แขนสั้น</v>
          </cell>
          <cell r="C301" t="str">
            <v>M (V)</v>
          </cell>
          <cell r="I301">
            <v>7</v>
          </cell>
        </row>
        <row r="302">
          <cell r="B302" t="str">
            <v>เสื้อหม้อห้อม คอปก แขนสั้น</v>
          </cell>
          <cell r="C302" t="str">
            <v>L (V)</v>
          </cell>
          <cell r="I302">
            <v>7</v>
          </cell>
        </row>
        <row r="303">
          <cell r="B303" t="str">
            <v>เสื้อหม้อห้อม คอปก แขนสั้น</v>
          </cell>
          <cell r="C303" t="str">
            <v>XL (V)</v>
          </cell>
          <cell r="I303">
            <v>7</v>
          </cell>
        </row>
        <row r="304">
          <cell r="B304" t="str">
            <v>กางเกาหม้อห้อม เอวยืด ขาสั้น</v>
          </cell>
          <cell r="C304" t="str">
            <v>S (V)</v>
          </cell>
          <cell r="I304">
            <v>7</v>
          </cell>
        </row>
        <row r="305">
          <cell r="B305" t="str">
            <v>กางเกาหม้อห้อม เอวยืด ขาสั้น</v>
          </cell>
          <cell r="C305" t="str">
            <v>M (V)</v>
          </cell>
          <cell r="I305">
            <v>7</v>
          </cell>
        </row>
        <row r="306">
          <cell r="B306" t="str">
            <v>กางเกาหม้อห้อม เอวยืด ขาสั้น</v>
          </cell>
          <cell r="C306" t="str">
            <v>L (V)</v>
          </cell>
          <cell r="I306">
            <v>7</v>
          </cell>
        </row>
        <row r="307">
          <cell r="B307" t="str">
            <v>กางเกาหม้อห้อม เอวยืด ขาสั้น</v>
          </cell>
          <cell r="C307" t="str">
            <v>XL (V)</v>
          </cell>
          <cell r="I307">
            <v>7</v>
          </cell>
        </row>
        <row r="308">
          <cell r="B308" t="str">
            <v>กางเกงหม้อห้อม เอวยืด ขายาว</v>
          </cell>
          <cell r="C308" t="str">
            <v>S (V)</v>
          </cell>
          <cell r="I308">
            <v>7</v>
          </cell>
        </row>
        <row r="309">
          <cell r="B309" t="str">
            <v>กางเกงหม้อห้อม เอวยืด ขายาว</v>
          </cell>
          <cell r="C309" t="str">
            <v>M (V)</v>
          </cell>
          <cell r="I309">
            <v>7</v>
          </cell>
        </row>
        <row r="310">
          <cell r="B310" t="str">
            <v>กางเกงหม้อห้อม เอวยืด ขายาว</v>
          </cell>
          <cell r="C310" t="str">
            <v>L (V)</v>
          </cell>
          <cell r="I310">
            <v>7</v>
          </cell>
        </row>
        <row r="311">
          <cell r="B311" t="str">
            <v>กางเกงหม้อห้อม เอวยืด ขายาว</v>
          </cell>
          <cell r="C311" t="str">
            <v>XL (V)</v>
          </cell>
          <cell r="I311">
            <v>7</v>
          </cell>
        </row>
        <row r="312">
          <cell r="B312" t="str">
            <v>กางเกงหม้อห้อม เอวยืด ขายาว</v>
          </cell>
          <cell r="C312" t="str">
            <v>2XL (V)</v>
          </cell>
          <cell r="I312">
            <v>7</v>
          </cell>
        </row>
        <row r="313">
          <cell r="B313" t="str">
            <v>กางเกงหม้อห้อม สะดอ ขาสั้น</v>
          </cell>
          <cell r="C313" t="str">
            <v>S (V)</v>
          </cell>
          <cell r="I313">
            <v>7</v>
          </cell>
        </row>
        <row r="314">
          <cell r="B314" t="str">
            <v>กางเกงหม้อห้อม สะดอ ขาสั้น</v>
          </cell>
          <cell r="C314" t="str">
            <v>M (V)</v>
          </cell>
          <cell r="I314">
            <v>7</v>
          </cell>
        </row>
        <row r="315">
          <cell r="B315" t="str">
            <v>กางเกงหม้อห้อม สะดอ ขาสั้น</v>
          </cell>
          <cell r="C315" t="str">
            <v>L (V)</v>
          </cell>
          <cell r="I315">
            <v>7</v>
          </cell>
        </row>
        <row r="316">
          <cell r="B316" t="str">
            <v>กางเกงหม้อห้อม สะดอ ขาสั้น</v>
          </cell>
          <cell r="C316" t="str">
            <v>XL (V)</v>
          </cell>
          <cell r="I316">
            <v>7</v>
          </cell>
        </row>
        <row r="317">
          <cell r="B317" t="str">
            <v>กางเกงหม้อห้อม สะดอ ขายาว</v>
          </cell>
          <cell r="C317" t="str">
            <v>S (V)</v>
          </cell>
          <cell r="I317">
            <v>7</v>
          </cell>
        </row>
        <row r="318">
          <cell r="B318" t="str">
            <v>กางเกงหม้อห้อม สะดอ ขายาว</v>
          </cell>
          <cell r="C318" t="str">
            <v>M (V)</v>
          </cell>
          <cell r="I318">
            <v>7</v>
          </cell>
        </row>
        <row r="319">
          <cell r="B319" t="str">
            <v>กางเกงหม้อห้อม สะดอ ขายาว</v>
          </cell>
          <cell r="C319" t="str">
            <v>L (V)</v>
          </cell>
          <cell r="I319">
            <v>7</v>
          </cell>
        </row>
        <row r="320">
          <cell r="B320" t="str">
            <v>กางเกงหม้อห้อม สะดอ ขายาว</v>
          </cell>
          <cell r="C320" t="str">
            <v>XL (V)</v>
          </cell>
          <cell r="I320">
            <v>7</v>
          </cell>
        </row>
        <row r="321">
          <cell r="B321" t="str">
            <v>กางเกงหม้อห้อม สะดอ ขายาว</v>
          </cell>
          <cell r="C321" t="str">
            <v>2XL (V)</v>
          </cell>
          <cell r="I321">
            <v>7</v>
          </cell>
        </row>
        <row r="322">
          <cell r="B322" t="str">
            <v>เสื้อที่ระลึกมหกรรมวันดินโลก 2562</v>
          </cell>
          <cell r="C322" t="str">
            <v>S (V)</v>
          </cell>
          <cell r="I322">
            <v>7</v>
          </cell>
        </row>
        <row r="323">
          <cell r="B323" t="str">
            <v>เสื้อที่ระลึกมหกรรมวันดินโลก 2562</v>
          </cell>
          <cell r="C323" t="str">
            <v>M (V)</v>
          </cell>
          <cell r="I323">
            <v>7</v>
          </cell>
        </row>
        <row r="324">
          <cell r="B324" t="str">
            <v>เสื้อที่ระลึกมหกรรมวันดินโลก 2562</v>
          </cell>
          <cell r="C324" t="str">
            <v>L (V)</v>
          </cell>
          <cell r="I324">
            <v>7</v>
          </cell>
        </row>
        <row r="325">
          <cell r="B325" t="str">
            <v>เสื้อที่ระลึกมหกรรมวันดินโลก 2562</v>
          </cell>
          <cell r="C325" t="str">
            <v>XL (V)</v>
          </cell>
          <cell r="I325">
            <v>7</v>
          </cell>
        </row>
        <row r="326">
          <cell r="B326" t="str">
            <v>เสื้อที่ระลึกมหกรรมวันดินโลก 2562</v>
          </cell>
          <cell r="C326" t="str">
            <v>2XL (V)</v>
          </cell>
          <cell r="I326">
            <v>7</v>
          </cell>
        </row>
        <row r="327">
          <cell r="B327" t="str">
            <v>เสื้อที่ระลึกมหกรรมวันดินโลก 2562</v>
          </cell>
          <cell r="C327" t="str">
            <v>3XL (V)</v>
          </cell>
          <cell r="I327">
            <v>7</v>
          </cell>
        </row>
        <row r="328">
          <cell r="B328" t="str">
            <v>เสื้อยืด เล็กเปลี่ยนโลก สีน้ำเงิน(สั้น)</v>
          </cell>
          <cell r="C328" t="str">
            <v>S</v>
          </cell>
          <cell r="I328">
            <v>7</v>
          </cell>
        </row>
        <row r="329">
          <cell r="B329" t="str">
            <v>เสื้อยืด เล็กเปลี่ยนโลก สีน้ำเงิน(สั้น)</v>
          </cell>
          <cell r="C329" t="str">
            <v>M</v>
          </cell>
          <cell r="I329">
            <v>7</v>
          </cell>
        </row>
        <row r="330">
          <cell r="B330" t="str">
            <v>เสื้อยืด เล็กเปลี่ยนโลก สีน้ำเงิน(สั้น)</v>
          </cell>
          <cell r="C330" t="str">
            <v>L</v>
          </cell>
          <cell r="I330">
            <v>7</v>
          </cell>
        </row>
        <row r="331">
          <cell r="B331" t="str">
            <v>เสื้อยืด เล็กเปลี่ยนโลก สีน้ำเงิน(สั้น)</v>
          </cell>
          <cell r="C331" t="str">
            <v>XL</v>
          </cell>
          <cell r="I331">
            <v>7</v>
          </cell>
        </row>
        <row r="332">
          <cell r="B332" t="str">
            <v>เสื้อยืด เล็กเปลี่ยนโลก สีน้ำเงิน(สั้น)</v>
          </cell>
          <cell r="C332" t="str">
            <v>2XL</v>
          </cell>
          <cell r="I332">
            <v>7</v>
          </cell>
        </row>
        <row r="333">
          <cell r="B333" t="str">
            <v>เสื้อยืด เล็กเปลี่ยนโลก สีด้ายดิบ(สั้น)</v>
          </cell>
          <cell r="C333" t="str">
            <v>S</v>
          </cell>
          <cell r="I333">
            <v>7</v>
          </cell>
        </row>
        <row r="334">
          <cell r="B334" t="str">
            <v>เสื้อยืด เล็กเปลี่ยนโลก สีด้ายดิบ(สั้น)</v>
          </cell>
          <cell r="C334" t="str">
            <v>M</v>
          </cell>
          <cell r="I334">
            <v>7</v>
          </cell>
        </row>
        <row r="335">
          <cell r="B335" t="str">
            <v>เสื้อยืด เล็กเปลี่ยนโลก สีด้ายดิบ(สั้น)</v>
          </cell>
          <cell r="C335" t="str">
            <v>L</v>
          </cell>
          <cell r="I335">
            <v>7</v>
          </cell>
        </row>
        <row r="336">
          <cell r="B336" t="str">
            <v>เสื้อยืด เล็กเปลี่ยนโลก สีด้ายดิบ(สั้น)</v>
          </cell>
          <cell r="C336" t="str">
            <v>XL</v>
          </cell>
          <cell r="I336">
            <v>7</v>
          </cell>
        </row>
        <row r="337">
          <cell r="B337" t="str">
            <v>เสื้อยืด เล็กเปลี่ยนโลก สีด้ายดิบ(สั้น)</v>
          </cell>
          <cell r="C337" t="str">
            <v>2XL</v>
          </cell>
          <cell r="I337">
            <v>7</v>
          </cell>
        </row>
        <row r="338">
          <cell r="B338" t="str">
            <v>เสื้อยืด เล็กเปลี่ยนโลก สีเทา(ยาว )</v>
          </cell>
          <cell r="C338" t="str">
            <v>S</v>
          </cell>
          <cell r="I338">
            <v>7</v>
          </cell>
        </row>
        <row r="339">
          <cell r="B339" t="str">
            <v>เสื้อยืด เล็กเปลี่ยนโลก สีเทา(ยาว )</v>
          </cell>
          <cell r="C339" t="str">
            <v>M</v>
          </cell>
          <cell r="I339">
            <v>7</v>
          </cell>
        </row>
        <row r="340">
          <cell r="B340" t="str">
            <v>เสื้อยืด เล็กเปลี่ยนโลก สีเทา(ยาว )</v>
          </cell>
          <cell r="C340" t="str">
            <v>L</v>
          </cell>
          <cell r="I340">
            <v>7</v>
          </cell>
        </row>
        <row r="341">
          <cell r="B341" t="str">
            <v>เสื้อยืด เล็กเปลี่ยนโลก สีเทา(ยาว )</v>
          </cell>
          <cell r="C341" t="str">
            <v>XL</v>
          </cell>
          <cell r="I341">
            <v>7</v>
          </cell>
        </row>
        <row r="342">
          <cell r="B342" t="str">
            <v>เสื้อยืด เล็กเปลี่ยนโลก สีเทา(ยาว )</v>
          </cell>
          <cell r="C342" t="str">
            <v>2XL</v>
          </cell>
          <cell r="I342">
            <v>7</v>
          </cell>
        </row>
        <row r="343">
          <cell r="B343" t="str">
            <v>เสื้อคอกลม ยักษ์กะโจน สีครีม</v>
          </cell>
          <cell r="C343" t="str">
            <v>S (V)</v>
          </cell>
          <cell r="I343">
            <v>7</v>
          </cell>
        </row>
        <row r="344">
          <cell r="B344" t="str">
            <v>เสื้อคอกลม ยักษ์กะโจน สีครีม</v>
          </cell>
          <cell r="C344" t="str">
            <v>M (V)</v>
          </cell>
          <cell r="I344">
            <v>7</v>
          </cell>
        </row>
        <row r="345">
          <cell r="B345" t="str">
            <v>เสื้อคอกลม ยักษ์กะโจน สีครีม</v>
          </cell>
          <cell r="C345" t="str">
            <v>L (V)</v>
          </cell>
          <cell r="I345">
            <v>7</v>
          </cell>
        </row>
        <row r="346">
          <cell r="B346" t="str">
            <v>เสื้อคอกลม ยักษ์กะโจน สีครีม</v>
          </cell>
          <cell r="C346" t="str">
            <v>XL (V)</v>
          </cell>
          <cell r="I346">
            <v>7</v>
          </cell>
        </row>
        <row r="347">
          <cell r="B347" t="str">
            <v>เสื้อคอกลม ยักษ์กะโจน สีครีม</v>
          </cell>
          <cell r="C347" t="str">
            <v>2XL (V)</v>
          </cell>
          <cell r="I347">
            <v>7</v>
          </cell>
        </row>
        <row r="348">
          <cell r="B348" t="str">
            <v>เสื้อคอวี ยักษ์กะโจน สีครีม</v>
          </cell>
          <cell r="C348" t="str">
            <v>S (V)</v>
          </cell>
          <cell r="I348">
            <v>7</v>
          </cell>
        </row>
        <row r="349">
          <cell r="B349" t="str">
            <v>เสื้อคอวี ยักษ์กะโจน สีครีม</v>
          </cell>
          <cell r="C349" t="str">
            <v>M (V)</v>
          </cell>
          <cell r="I349">
            <v>7</v>
          </cell>
        </row>
        <row r="350">
          <cell r="B350" t="str">
            <v>เสื้อคอวี ยักษ์กะโจน สีครีม</v>
          </cell>
          <cell r="C350" t="str">
            <v>L (V)</v>
          </cell>
          <cell r="I350">
            <v>7</v>
          </cell>
        </row>
        <row r="351">
          <cell r="B351" t="str">
            <v>เสื้อคอวี ยักษ์กะโจน สีครีม</v>
          </cell>
          <cell r="C351" t="str">
            <v>XL (V)</v>
          </cell>
          <cell r="I351">
            <v>7</v>
          </cell>
        </row>
        <row r="352">
          <cell r="B352" t="str">
            <v>เสื้อคอวี ยักษ์กะโจน สีครีม</v>
          </cell>
          <cell r="C352" t="str">
            <v>2XL (V)</v>
          </cell>
          <cell r="I352">
            <v>7</v>
          </cell>
        </row>
        <row r="353">
          <cell r="B353" t="str">
            <v>Vanilla shortbread cookie</v>
          </cell>
          <cell r="C353" t="str">
            <v>ถุง (V)</v>
          </cell>
          <cell r="I353">
            <v>7</v>
          </cell>
        </row>
        <row r="354">
          <cell r="B354" t="str">
            <v>Coconut cream scone</v>
          </cell>
          <cell r="C354" t="str">
            <v>กล่อง (V)</v>
          </cell>
          <cell r="I354">
            <v>7</v>
          </cell>
        </row>
        <row r="355">
          <cell r="B355" t="str">
            <v>Banana Bread Granola</v>
          </cell>
          <cell r="C355" t="str">
            <v>ซอง (V)</v>
          </cell>
          <cell r="I355">
            <v>7</v>
          </cell>
        </row>
        <row r="356">
          <cell r="B356" t="str">
            <v>Brownies</v>
          </cell>
          <cell r="C356" t="str">
            <v>กล่อง (V)</v>
          </cell>
          <cell r="I356">
            <v>7</v>
          </cell>
        </row>
        <row r="357">
          <cell r="B357" t="str">
            <v>Cocoa nibs shortbread</v>
          </cell>
          <cell r="C357" t="str">
            <v>ถุง (V)</v>
          </cell>
          <cell r="I357">
            <v>7</v>
          </cell>
        </row>
        <row r="358">
          <cell r="B358" t="str">
            <v>ขนมปังกล้วยเล็บมือนาง</v>
          </cell>
          <cell r="C358" t="str">
            <v>ก้อน (V)</v>
          </cell>
          <cell r="I358">
            <v>7</v>
          </cell>
        </row>
        <row r="359">
          <cell r="B359" t="str">
            <v>ขนมปังโฮลวีทเม็ดมะม่วงหิมพานต์</v>
          </cell>
          <cell r="C359" t="str">
            <v>ก้อน (V)</v>
          </cell>
          <cell r="I359">
            <v>7</v>
          </cell>
        </row>
        <row r="360">
          <cell r="B360" t="str">
            <v>ขนมปังงาดำข้าวกล้อง</v>
          </cell>
          <cell r="C360" t="str">
            <v>ก้อน (V)</v>
          </cell>
          <cell r="I360">
            <v>7</v>
          </cell>
        </row>
        <row r="361">
          <cell r="B361" t="str">
            <v>ขนมปังโฮลวีทงา</v>
          </cell>
          <cell r="C361" t="str">
            <v>ก้อน (V)</v>
          </cell>
          <cell r="I361">
            <v>7</v>
          </cell>
        </row>
        <row r="362">
          <cell r="B362" t="str">
            <v>ปูม้า</v>
          </cell>
          <cell r="C362" t="str">
            <v>แพ็ค</v>
          </cell>
          <cell r="I362">
            <v>-1</v>
          </cell>
        </row>
        <row r="363">
          <cell r="B363" t="str">
            <v>ปลากระบอก</v>
          </cell>
          <cell r="C363" t="str">
            <v>แพ็ค กลาง</v>
          </cell>
          <cell r="I363">
            <v>-1</v>
          </cell>
        </row>
        <row r="364">
          <cell r="B364" t="str">
            <v>ปลากระบอก</v>
          </cell>
          <cell r="C364" t="str">
            <v>แพ็ค เล็ก</v>
          </cell>
          <cell r="I364">
            <v>-1</v>
          </cell>
        </row>
        <row r="365">
          <cell r="B365" t="str">
            <v>ปลากระบอก</v>
          </cell>
          <cell r="C365" t="str">
            <v>แพ็ค ใหญ่</v>
          </cell>
          <cell r="I365">
            <v>-1</v>
          </cell>
        </row>
        <row r="366">
          <cell r="B366" t="str">
            <v>ปลากระบอก</v>
          </cell>
          <cell r="C366" t="str">
            <v>แพ็ค XL</v>
          </cell>
          <cell r="I366">
            <v>-1</v>
          </cell>
        </row>
        <row r="367">
          <cell r="B367" t="str">
            <v>ปลาจาระเม็ดดำ</v>
          </cell>
          <cell r="C367" t="str">
            <v>แพ็ค</v>
          </cell>
          <cell r="I367">
            <v>-1</v>
          </cell>
        </row>
        <row r="368">
          <cell r="B368" t="str">
            <v>ปลาสลิดหิน</v>
          </cell>
          <cell r="C368" t="str">
            <v>กก</v>
          </cell>
          <cell r="I368">
            <v>-1</v>
          </cell>
        </row>
        <row r="369">
          <cell r="B369" t="str">
            <v>ปลาสีกุน</v>
          </cell>
          <cell r="C369" t="str">
            <v>กก</v>
          </cell>
          <cell r="I369">
            <v>-1</v>
          </cell>
        </row>
        <row r="370">
          <cell r="B370" t="str">
            <v>ปลาสีกุน</v>
          </cell>
          <cell r="C370" t="str">
            <v>หางบ่วง กก</v>
          </cell>
          <cell r="I370">
            <v>-1</v>
          </cell>
        </row>
        <row r="371">
          <cell r="B371" t="str">
            <v>หอยขาว</v>
          </cell>
          <cell r="C371" t="str">
            <v>กก</v>
          </cell>
          <cell r="I371">
            <v>-1</v>
          </cell>
        </row>
        <row r="372">
          <cell r="B372" t="str">
            <v>หมึกกะตอย</v>
          </cell>
          <cell r="C372" t="str">
            <v>แพ็ค</v>
          </cell>
          <cell r="I372">
            <v>-1</v>
          </cell>
        </row>
        <row r="373">
          <cell r="B373" t="str">
            <v>หมึกกล้วย</v>
          </cell>
          <cell r="C373" t="str">
            <v>แพ็ค</v>
          </cell>
          <cell r="I373">
            <v>-1</v>
          </cell>
        </row>
        <row r="374">
          <cell r="B374" t="str">
            <v>หมึกหอม</v>
          </cell>
          <cell r="C374" t="str">
            <v>ใหญ่ แพ็ค</v>
          </cell>
          <cell r="I374">
            <v>-1</v>
          </cell>
        </row>
        <row r="375">
          <cell r="B375" t="str">
            <v>หมึกหอม</v>
          </cell>
          <cell r="C375" t="str">
            <v>เล็ก แพ็ค</v>
          </cell>
          <cell r="I375">
            <v>-1</v>
          </cell>
        </row>
        <row r="376">
          <cell r="B376" t="str">
            <v>ปลาโฉมงาม</v>
          </cell>
          <cell r="C376" t="str">
            <v>แพ็ค</v>
          </cell>
          <cell r="I376">
            <v>-1</v>
          </cell>
        </row>
        <row r="377">
          <cell r="B377" t="str">
            <v>ปลาทราย</v>
          </cell>
          <cell r="C377" t="str">
            <v>กก</v>
          </cell>
          <cell r="I377">
            <v>-1</v>
          </cell>
        </row>
        <row r="378">
          <cell r="B378" t="str">
            <v>หอยแมลงภู่ (แกะเปลือก)</v>
          </cell>
          <cell r="C378" t="str">
            <v>กก</v>
          </cell>
          <cell r="I378">
            <v>-1</v>
          </cell>
        </row>
        <row r="379">
          <cell r="B379" t="str">
            <v>ปลาตาโต</v>
          </cell>
          <cell r="C379" t="str">
            <v>แพ็ค</v>
          </cell>
          <cell r="I379">
            <v>-1</v>
          </cell>
        </row>
        <row r="380">
          <cell r="B380" t="str">
            <v>ปลาเก๋า</v>
          </cell>
          <cell r="C380" t="str">
            <v>กก</v>
          </cell>
          <cell r="I380">
            <v>-1</v>
          </cell>
        </row>
        <row r="381">
          <cell r="B381" t="str">
            <v>ปลาสีเสียด</v>
          </cell>
          <cell r="C381" t="str">
            <v>กก</v>
          </cell>
          <cell r="I381">
            <v>-1</v>
          </cell>
        </row>
        <row r="382">
          <cell r="B382" t="str">
            <v>ปลาอินทรีย์(ชิ้น)</v>
          </cell>
          <cell r="C382" t="str">
            <v>แพ็ค</v>
          </cell>
          <cell r="I382">
            <v>-1</v>
          </cell>
        </row>
        <row r="383">
          <cell r="B383" t="str">
            <v>ปลาช่อนทะเล</v>
          </cell>
          <cell r="C383" t="str">
            <v>กก</v>
          </cell>
          <cell r="I383">
            <v>-1</v>
          </cell>
        </row>
        <row r="384">
          <cell r="B384" t="str">
            <v>ปลาสีลัง</v>
          </cell>
          <cell r="C384" t="str">
            <v>กก</v>
          </cell>
          <cell r="I384">
            <v>-1</v>
          </cell>
        </row>
        <row r="385">
          <cell r="B385" t="str">
            <v>ปลาสิคลองพริกไทย</v>
          </cell>
          <cell r="C385" t="str">
            <v>กก</v>
          </cell>
          <cell r="I385">
            <v>-1</v>
          </cell>
        </row>
        <row r="386">
          <cell r="B386" t="str">
            <v>ปลาสุจิน</v>
          </cell>
          <cell r="C386" t="str">
            <v>กก</v>
          </cell>
          <cell r="I386">
            <v>-1</v>
          </cell>
        </row>
        <row r="387">
          <cell r="B387" t="str">
            <v>ปลาสากเหลือง</v>
          </cell>
          <cell r="C387" t="str">
            <v>แพ็ค ใหญ่</v>
          </cell>
          <cell r="I387">
            <v>-1</v>
          </cell>
        </row>
        <row r="388">
          <cell r="B388" t="str">
            <v>ปลาสากเหลือง</v>
          </cell>
          <cell r="C388" t="str">
            <v>แพ็ค เล็ก</v>
          </cell>
          <cell r="I388">
            <v>-1</v>
          </cell>
        </row>
        <row r="389">
          <cell r="B389" t="str">
            <v>หอมแดง 1 กก.</v>
          </cell>
          <cell r="C389" t="str">
            <v>มัด</v>
          </cell>
          <cell r="I389">
            <v>-1</v>
          </cell>
        </row>
        <row r="390">
          <cell r="B390" t="str">
            <v>กระเทียม 1 กก</v>
          </cell>
          <cell r="C390" t="str">
            <v>กก</v>
          </cell>
          <cell r="I390">
            <v>-1</v>
          </cell>
        </row>
        <row r="391">
          <cell r="B391" t="str">
            <v>ปลากะพงขี้เซา</v>
          </cell>
          <cell r="C391" t="str">
            <v>กก</v>
          </cell>
          <cell r="I391">
            <v>-1</v>
          </cell>
        </row>
        <row r="392">
          <cell r="B392" t="str">
            <v>ปลาเค็ม</v>
          </cell>
          <cell r="C392" t="str">
            <v>กก</v>
          </cell>
          <cell r="I392">
            <v>-1</v>
          </cell>
        </row>
        <row r="393">
          <cell r="B393" t="str">
            <v>ปลาหลังเขียว แปรรูป</v>
          </cell>
          <cell r="C393" t="str">
            <v>แพ็ค</v>
          </cell>
          <cell r="I393">
            <v>-1</v>
          </cell>
        </row>
        <row r="394">
          <cell r="B394" t="str">
            <v>ปลาหลังเขียว สไลด์เนื้อ</v>
          </cell>
          <cell r="C394" t="str">
            <v>แพ็ค</v>
          </cell>
          <cell r="I394">
            <v>-1</v>
          </cell>
        </row>
        <row r="395">
          <cell r="B395" t="str">
            <v>ปลาน้ำทอง</v>
          </cell>
          <cell r="C395" t="str">
            <v>กก</v>
          </cell>
          <cell r="I395">
            <v>-1</v>
          </cell>
        </row>
        <row r="396">
          <cell r="B396" t="str">
            <v>ปลาสร้อย</v>
          </cell>
          <cell r="C396" t="str">
            <v>แพ็ค</v>
          </cell>
          <cell r="I396">
            <v>-1</v>
          </cell>
        </row>
        <row r="397">
          <cell r="B397" t="str">
            <v>ปลามง</v>
          </cell>
          <cell r="C397" t="str">
            <v>แพ็ค ใหญ่</v>
          </cell>
          <cell r="I397">
            <v>-1</v>
          </cell>
        </row>
        <row r="398">
          <cell r="B398" t="str">
            <v>ปลามง</v>
          </cell>
          <cell r="C398" t="str">
            <v>แพ็ค เล็ก</v>
          </cell>
          <cell r="I398">
            <v>-1</v>
          </cell>
        </row>
        <row r="399">
          <cell r="B399" t="str">
            <v>หมึกไข่</v>
          </cell>
          <cell r="C399" t="str">
            <v>กก</v>
          </cell>
          <cell r="I399">
            <v>-1</v>
          </cell>
        </row>
        <row r="400">
          <cell r="B400" t="str">
            <v>ปูม้าดอง</v>
          </cell>
          <cell r="C400" t="str">
            <v>แพ็ค</v>
          </cell>
          <cell r="I400">
            <v>-1</v>
          </cell>
        </row>
        <row r="401">
          <cell r="B401" t="str">
            <v>ปลาสากดำ</v>
          </cell>
          <cell r="C401" t="str">
            <v>แพ็ค เล็ก</v>
          </cell>
          <cell r="I401">
            <v>-1</v>
          </cell>
        </row>
        <row r="402">
          <cell r="B402" t="str">
            <v>ปลาสากดำ</v>
          </cell>
          <cell r="C402" t="str">
            <v>แพ็ค ใหญ่</v>
          </cell>
          <cell r="I402">
            <v>-1</v>
          </cell>
        </row>
        <row r="403">
          <cell r="B403" t="str">
            <v>ปลาสากดำขูดเนื้อ</v>
          </cell>
          <cell r="C403" t="str">
            <v>แพ็ค</v>
          </cell>
          <cell r="I403">
            <v>-1</v>
          </cell>
        </row>
        <row r="404">
          <cell r="B404" t="str">
            <v>ปลาสากดำสไลด์เนื้อ</v>
          </cell>
          <cell r="C404" t="str">
            <v>แพ็ค</v>
          </cell>
          <cell r="I404">
            <v>-1</v>
          </cell>
        </row>
        <row r="405">
          <cell r="B405" t="str">
            <v>หมึกสาย</v>
          </cell>
          <cell r="C405" t="str">
            <v>แพ็ค</v>
          </cell>
          <cell r="I405">
            <v>-1</v>
          </cell>
        </row>
        <row r="406">
          <cell r="B406" t="str">
            <v>ปลากะพงปากหมู</v>
          </cell>
          <cell r="C406" t="str">
            <v>แพ็ค</v>
          </cell>
          <cell r="I406">
            <v>-1</v>
          </cell>
        </row>
        <row r="407">
          <cell r="B407" t="str">
            <v>ปลาแข้งไก่หรือปลาหางแข็ง</v>
          </cell>
          <cell r="C407" t="str">
            <v>แพ็ค</v>
          </cell>
          <cell r="I407">
            <v>-1</v>
          </cell>
        </row>
        <row r="408">
          <cell r="B408" t="str">
            <v>ปลาข้างเหลือง</v>
          </cell>
          <cell r="C408" t="str">
            <v>แพ็ค</v>
          </cell>
          <cell r="I408">
            <v>-1</v>
          </cell>
        </row>
        <row r="409">
          <cell r="B409" t="str">
            <v>ปลาข้างเหลือง</v>
          </cell>
          <cell r="C409" t="str">
            <v>แพ็ค สไลด์เนื้อ</v>
          </cell>
          <cell r="I409">
            <v>-1</v>
          </cell>
        </row>
        <row r="410">
          <cell r="B410" t="str">
            <v>ปลากระบอกหูดำ</v>
          </cell>
          <cell r="C410" t="str">
            <v>แพ็ค</v>
          </cell>
          <cell r="I410">
            <v>-1</v>
          </cell>
        </row>
        <row r="411">
          <cell r="B411" t="str">
            <v>ลำไย</v>
          </cell>
          <cell r="C411" t="str">
            <v>กล่อง</v>
          </cell>
          <cell r="I411">
            <v>-1</v>
          </cell>
        </row>
        <row r="412">
          <cell r="B412" t="str">
            <v>ปลาหวาน(ปลาหลังเขียว)</v>
          </cell>
          <cell r="C412" t="str">
            <v>แพ็ค</v>
          </cell>
          <cell r="I412">
            <v>-1</v>
          </cell>
        </row>
        <row r="413">
          <cell r="B413" t="str">
            <v>อังเกย (ปลากะพง)</v>
          </cell>
          <cell r="C413" t="str">
            <v>แพ็ค</v>
          </cell>
          <cell r="I413">
            <v>-1</v>
          </cell>
        </row>
        <row r="414">
          <cell r="B414" t="str">
            <v>ปลากะพงแดง</v>
          </cell>
          <cell r="C414" t="str">
            <v>แพ็ค</v>
          </cell>
          <cell r="I414">
            <v>-1</v>
          </cell>
        </row>
        <row r="415">
          <cell r="B415" t="str">
            <v>ปลากระโทงร่มแดดเดียว</v>
          </cell>
          <cell r="C415" t="str">
            <v>แพ็ค</v>
          </cell>
          <cell r="I415">
            <v>-1</v>
          </cell>
        </row>
        <row r="416">
          <cell r="B416" t="str">
            <v>เนื้อปลาหวานโรยงา</v>
          </cell>
          <cell r="C416" t="str">
            <v>แพ็ค</v>
          </cell>
          <cell r="I416">
            <v>-1</v>
          </cell>
        </row>
        <row r="417">
          <cell r="B417" t="str">
            <v>ปลาแดดเดียว(ปลาหลังเขียว)</v>
          </cell>
          <cell r="C417" t="str">
            <v>แพ็ค</v>
          </cell>
          <cell r="I417">
            <v>-1</v>
          </cell>
        </row>
        <row r="418">
          <cell r="B418" t="str">
            <v>ก้างปลาหวาน(ปลาหลังเขียว)</v>
          </cell>
          <cell r="C418" t="str">
            <v>แพ็ค</v>
          </cell>
          <cell r="I418">
            <v>-1</v>
          </cell>
        </row>
        <row r="419">
          <cell r="B419" t="str">
            <v>ปูดองน้ำปลา</v>
          </cell>
          <cell r="C419" t="str">
            <v>แพ็ค</v>
          </cell>
          <cell r="I419">
            <v>-1</v>
          </cell>
        </row>
        <row r="420">
          <cell r="B420" t="str">
            <v>ปลาลูกสากเหลือง</v>
          </cell>
          <cell r="C420" t="str">
            <v>เล็ก แพ้ค</v>
          </cell>
          <cell r="I420">
            <v>-1</v>
          </cell>
        </row>
        <row r="421">
          <cell r="B421" t="str">
            <v>ปลาลูกสากเหลือง</v>
          </cell>
          <cell r="C421" t="str">
            <v>ใหญ่ แพ็ค</v>
          </cell>
          <cell r="I421">
            <v>-1</v>
          </cell>
        </row>
        <row r="422">
          <cell r="B422" t="str">
            <v>หอยขมทะเลลวก</v>
          </cell>
          <cell r="C422" t="str">
            <v>แพ็ค</v>
          </cell>
          <cell r="I422">
            <v>-1</v>
          </cell>
        </row>
        <row r="423">
          <cell r="B423" t="str">
            <v>เนื้อปูม้า(ก้ามปู)</v>
          </cell>
          <cell r="C423" t="str">
            <v>แพ็ค</v>
          </cell>
          <cell r="I423">
            <v>-1</v>
          </cell>
        </row>
        <row r="424">
          <cell r="B424" t="str">
            <v>เนื้อปูม้าแกะ(นิ้วปู)</v>
          </cell>
          <cell r="C424" t="str">
            <v>แพ็ค</v>
          </cell>
          <cell r="I424">
            <v>-1</v>
          </cell>
        </row>
        <row r="425">
          <cell r="B425" t="str">
            <v>เนื้อปูม้าแกะ(อกปู)</v>
          </cell>
          <cell r="C425" t="str">
            <v>แพ็ค</v>
          </cell>
          <cell r="I425">
            <v>-1</v>
          </cell>
        </row>
        <row r="426">
          <cell r="B426" t="str">
            <v>กรรเชียง</v>
          </cell>
          <cell r="C426" t="str">
            <v>แพ็ค</v>
          </cell>
          <cell r="I426">
            <v>-1</v>
          </cell>
        </row>
        <row r="427">
          <cell r="B427" t="str">
            <v>กุ้งแชบ๊วย</v>
          </cell>
          <cell r="C427" t="str">
            <v>แพ็ค ใหญ่</v>
          </cell>
          <cell r="I427">
            <v>-1</v>
          </cell>
        </row>
        <row r="428">
          <cell r="B428" t="str">
            <v>กุ้งแชบ๊วย</v>
          </cell>
          <cell r="C428" t="str">
            <v>แพ็ค กลาง</v>
          </cell>
          <cell r="I428">
            <v>-1</v>
          </cell>
        </row>
        <row r="429">
          <cell r="B429" t="str">
            <v>ปลาอินทรีย์แดดเดียว</v>
          </cell>
          <cell r="C429" t="str">
            <v>แพ็ค</v>
          </cell>
          <cell r="I429">
            <v>-1</v>
          </cell>
        </row>
        <row r="430">
          <cell r="B430" t="str">
            <v>เนื้อปูม้า กรรเชียง(ก้อน)</v>
          </cell>
          <cell r="C430" t="str">
            <v>แพ็ค</v>
          </cell>
          <cell r="I430">
            <v>-1</v>
          </cell>
        </row>
        <row r="431">
          <cell r="B431" t="str">
            <v>ปลาสากเหลือง(ชิ้น)</v>
          </cell>
          <cell r="C431" t="str">
            <v>แพ็ค</v>
          </cell>
          <cell r="I431">
            <v>-1</v>
          </cell>
        </row>
        <row r="432">
          <cell r="B432" t="str">
            <v>ปลาสากดำ(ชิ้น)</v>
          </cell>
          <cell r="C432" t="str">
            <v>แพ็ค</v>
          </cell>
          <cell r="I432">
            <v>-1</v>
          </cell>
        </row>
        <row r="433">
          <cell r="B433" t="str">
            <v>ค่าขนส่ง</v>
          </cell>
          <cell r="I433">
            <v>0</v>
          </cell>
        </row>
        <row r="434">
          <cell r="B434" t="str">
            <v>ผัก-ผลไม้</v>
          </cell>
          <cell r="C434" t="str">
            <v>หน่วย</v>
          </cell>
          <cell r="I434">
            <v>-1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48.96467361111" createdVersion="6" refreshedVersion="6" minRefreshableVersion="3" recordCount="651" xr:uid="{8E172418-3C32-4824-9E34-6B92348AD623}">
  <cacheSource type="worksheet">
    <worksheetSource name="pageData"/>
  </cacheSource>
  <cacheFields count="28">
    <cacheField name="No." numFmtId="0">
      <sharedItems containsSemiMixedTypes="0" containsString="0" containsNumber="1" containsInteger="1" minValue="8882" maxValue="9310" count="427">
        <n v="8882"/>
        <n v="8883"/>
        <n v="8884"/>
        <n v="8885"/>
        <n v="8886"/>
        <n v="8887"/>
        <n v="8888"/>
        <n v="8889"/>
        <n v="8890"/>
        <n v="8891"/>
        <n v="8892"/>
        <n v="8893"/>
        <n v="8894"/>
        <n v="8895"/>
        <n v="8896"/>
        <n v="8897"/>
        <n v="8898"/>
        <n v="8899"/>
        <n v="8900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8913"/>
        <n v="8914"/>
        <n v="8915"/>
        <n v="8916"/>
        <n v="8917"/>
        <n v="8918"/>
        <n v="8919"/>
        <n v="8920"/>
        <n v="8921"/>
        <n v="8922"/>
        <n v="8923"/>
        <n v="8924"/>
        <n v="8925"/>
        <n v="8926"/>
        <n v="8927"/>
        <n v="8928"/>
        <n v="8929"/>
        <n v="8930"/>
        <n v="8931"/>
        <n v="8932"/>
        <n v="8933"/>
        <n v="8934"/>
        <n v="8935"/>
        <n v="8936"/>
        <n v="8937"/>
        <n v="8938"/>
        <n v="8939"/>
        <n v="8940"/>
        <n v="8941"/>
        <n v="8942"/>
        <n v="8943"/>
        <n v="8944"/>
        <n v="8945"/>
        <n v="8946"/>
        <n v="8947"/>
        <n v="8948"/>
        <n v="8949"/>
        <n v="8950"/>
        <n v="8951"/>
        <n v="8952"/>
        <n v="8953"/>
        <n v="8954"/>
        <n v="8955"/>
        <n v="8956"/>
        <n v="8957"/>
        <n v="8958"/>
        <n v="8959"/>
        <n v="8960"/>
        <n v="8961"/>
        <n v="8962"/>
        <n v="8963"/>
        <n v="8964"/>
        <n v="8965"/>
        <n v="8966"/>
        <n v="8967"/>
        <n v="8968"/>
        <n v="8969"/>
        <n v="8970"/>
        <n v="8971"/>
        <n v="8972"/>
        <n v="8973"/>
        <n v="8974"/>
        <n v="8975"/>
        <n v="8976"/>
        <n v="8977"/>
        <n v="8978"/>
        <n v="8979"/>
        <n v="8980"/>
        <n v="8981"/>
        <n v="8982"/>
        <n v="8983"/>
        <n v="8984"/>
        <n v="8985"/>
        <n v="8987"/>
        <n v="8988"/>
        <n v="8989"/>
        <n v="8990"/>
        <n v="8991"/>
        <n v="8992"/>
        <n v="8993"/>
        <n v="8994"/>
        <n v="8995"/>
        <n v="8996"/>
        <n v="8997"/>
        <n v="8998"/>
        <n v="8999"/>
        <n v="9000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9025"/>
        <n v="9026"/>
        <n v="9027"/>
        <n v="9028"/>
        <n v="9029"/>
        <n v="9030"/>
        <n v="9031"/>
        <n v="9032"/>
        <n v="9033"/>
        <n v="9034"/>
        <n v="9035"/>
        <n v="9036"/>
        <n v="9037"/>
        <n v="9038"/>
        <n v="9039"/>
        <n v="9040"/>
        <n v="9041"/>
        <n v="9042"/>
        <n v="9043"/>
        <n v="9044"/>
        <n v="9045"/>
        <n v="9046"/>
        <n v="9047"/>
        <n v="9048"/>
        <n v="9049"/>
        <n v="9050"/>
        <n v="9051"/>
        <n v="9052"/>
        <n v="9053"/>
        <n v="9054"/>
        <n v="9055"/>
        <n v="9056"/>
        <n v="9057"/>
        <n v="9058"/>
        <n v="9059"/>
        <n v="9060"/>
        <n v="9061"/>
        <n v="9062"/>
        <n v="9063"/>
        <n v="9064"/>
        <n v="9065"/>
        <n v="9066"/>
        <n v="9067"/>
        <n v="9068"/>
        <n v="9069"/>
        <n v="9070"/>
        <n v="9071"/>
        <n v="9072"/>
        <n v="9073"/>
        <n v="9074"/>
        <n v="9075"/>
        <n v="9076"/>
        <n v="9077"/>
        <n v="9078"/>
        <n v="9079"/>
        <n v="9080"/>
        <n v="9081"/>
        <n v="9082"/>
        <n v="9083"/>
        <n v="9084"/>
        <n v="9085"/>
        <n v="9086"/>
        <n v="9087"/>
        <n v="9088"/>
        <n v="9089"/>
        <n v="9090"/>
        <n v="9091"/>
        <n v="9092"/>
        <n v="9093"/>
        <n v="9094"/>
        <n v="9095"/>
        <n v="9096"/>
        <n v="9097"/>
        <n v="9098"/>
        <n v="9099"/>
        <n v="9100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113"/>
        <n v="9114"/>
        <n v="9115"/>
        <n v="9116"/>
        <n v="9117"/>
        <n v="9118"/>
        <n v="9119"/>
        <n v="9120"/>
        <n v="9121"/>
        <n v="9122"/>
        <n v="9123"/>
        <n v="9124"/>
        <n v="9125"/>
        <n v="9126"/>
        <n v="9127"/>
        <n v="9128"/>
        <n v="9129"/>
        <n v="9130"/>
        <n v="9131"/>
        <n v="9132"/>
        <n v="9133"/>
        <n v="9134"/>
        <n v="9135"/>
        <n v="9136"/>
        <n v="9137"/>
        <n v="9138"/>
        <n v="9139"/>
        <n v="9140"/>
        <n v="9141"/>
        <n v="9142"/>
        <n v="9143"/>
        <n v="9144"/>
        <n v="9145"/>
        <n v="9146"/>
        <n v="9147"/>
        <n v="9148"/>
        <n v="9149"/>
        <n v="9150"/>
        <n v="9151"/>
        <n v="9152"/>
        <n v="9154"/>
        <n v="9155"/>
        <n v="9156"/>
        <n v="9157"/>
        <n v="9158"/>
        <n v="9159"/>
        <n v="9160"/>
        <n v="9161"/>
        <n v="9162"/>
        <n v="9163"/>
        <n v="9164"/>
        <n v="9165"/>
        <n v="9166"/>
        <n v="9167"/>
        <n v="9168"/>
        <n v="9169"/>
        <n v="9170"/>
        <n v="9171"/>
        <n v="9172"/>
        <n v="9173"/>
        <n v="9174"/>
        <n v="9175"/>
        <n v="9176"/>
        <n v="9177"/>
        <n v="9178"/>
        <n v="9179"/>
        <n v="9180"/>
        <n v="9181"/>
        <n v="9182"/>
        <n v="9183"/>
        <n v="9184"/>
        <n v="9185"/>
        <n v="9186"/>
        <n v="9187"/>
        <n v="9188"/>
        <n v="9189"/>
        <n v="9190"/>
        <n v="9191"/>
        <n v="9192"/>
        <n v="9193"/>
        <n v="9194"/>
        <n v="9195"/>
        <n v="9196"/>
        <n v="9197"/>
        <n v="9198"/>
        <n v="9199"/>
        <n v="9200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213"/>
        <n v="9214"/>
        <n v="9215"/>
        <n v="9216"/>
        <n v="9217"/>
        <n v="9218"/>
        <n v="9219"/>
        <n v="9220"/>
        <n v="9221"/>
        <n v="9222"/>
        <n v="9223"/>
        <n v="9224"/>
        <n v="9225"/>
        <n v="9226"/>
        <n v="9227"/>
        <n v="9228"/>
        <n v="9229"/>
        <n v="9230"/>
        <n v="9231"/>
        <n v="9232"/>
        <n v="9233"/>
        <n v="9234"/>
        <n v="9235"/>
        <n v="9236"/>
        <n v="9237"/>
        <n v="9238"/>
        <n v="9239"/>
        <n v="9240"/>
        <n v="9241"/>
        <n v="9242"/>
        <n v="9243"/>
        <n v="9244"/>
        <n v="9245"/>
        <n v="9246"/>
        <n v="9247"/>
        <n v="9248"/>
        <n v="9249"/>
        <n v="9250"/>
        <n v="9251"/>
        <n v="9252"/>
        <n v="9253"/>
        <n v="9254"/>
        <n v="9255"/>
        <n v="9256"/>
        <n v="9257"/>
        <n v="9258"/>
        <n v="9259"/>
        <n v="9260"/>
        <n v="9261"/>
        <n v="9262"/>
        <n v="9263"/>
        <n v="9264"/>
        <n v="9265"/>
        <n v="9266"/>
        <n v="9267"/>
        <n v="9268"/>
        <n v="9269"/>
        <n v="9270"/>
        <n v="9271"/>
        <n v="9272"/>
        <n v="9273"/>
        <n v="9274"/>
        <n v="9275"/>
        <n v="9276"/>
        <n v="9277"/>
        <n v="9278"/>
        <n v="9279"/>
        <n v="9280"/>
        <n v="9281"/>
        <n v="9282"/>
        <n v="9283"/>
        <n v="9284"/>
        <n v="9285"/>
        <n v="9286"/>
        <n v="9287"/>
        <n v="9288"/>
        <n v="9289"/>
        <n v="9290"/>
        <n v="9291"/>
        <n v="9292"/>
        <n v="9293"/>
        <n v="9294"/>
        <n v="9295"/>
        <n v="9296"/>
        <n v="9297"/>
        <n v="9298"/>
        <n v="9299"/>
        <n v="9300"/>
        <n v="9301"/>
        <n v="9302"/>
        <n v="9303"/>
        <n v="9304"/>
        <n v="9305"/>
        <n v="9306"/>
        <n v="9307"/>
        <n v="9308"/>
        <n v="9309"/>
        <n v="9310"/>
      </sharedItems>
    </cacheField>
    <cacheField name="Created At" numFmtId="0">
      <sharedItems/>
    </cacheField>
    <cacheField name="Status" numFmtId="0">
      <sharedItems/>
    </cacheField>
    <cacheField name="Customer Name" numFmtId="0">
      <sharedItems/>
    </cacheField>
    <cacheField name="Customer Phone" numFmtId="0">
      <sharedItems containsBlank="1" containsMixedTypes="1" containsNumber="1" minValue="9.2795164499999999E-2" maxValue="9.9635453208142008E+18"/>
    </cacheField>
    <cacheField name="Customer Email" numFmtId="0">
      <sharedItems containsBlank="1"/>
    </cacheField>
    <cacheField name="Customer Address" numFmtId="0">
      <sharedItems containsBlank="1"/>
    </cacheField>
    <cacheField name="Tracking Number" numFmtId="0">
      <sharedItems containsBlank="1"/>
    </cacheField>
    <cacheField name="Payment Provider" numFmtId="0">
      <sharedItems containsBlank="1"/>
    </cacheField>
    <cacheField name="Account No." numFmtId="0">
      <sharedItems containsBlank="1" containsMixedTypes="1" containsNumber="1" containsInteger="1" minValue="505556005091" maxValue="505556005091"/>
    </cacheField>
    <cacheField name="Account Name" numFmtId="0">
      <sharedItems containsBlank="1"/>
    </cacheField>
    <cacheField name="Shipping Option" numFmtId="0">
      <sharedItems containsBlank="1"/>
    </cacheField>
    <cacheField name="Shipping Cost" numFmtId="0">
      <sharedItems containsSemiMixedTypes="0" containsString="0" containsNumber="1" containsInteger="1" minValue="0" maxValue="325"/>
    </cacheField>
    <cacheField name="Subtotal" numFmtId="0">
      <sharedItems containsSemiMixedTypes="0" containsString="0" containsNumber="1" containsInteger="1" minValue="0" maxValue="19875" count="90">
        <n v="900"/>
        <n v="1000"/>
        <n v="530"/>
        <n v="500"/>
        <n v="250"/>
        <n v="750"/>
        <n v="2240"/>
        <n v="840"/>
        <n v="7500"/>
        <n v="470"/>
        <n v="220"/>
        <n v="880"/>
        <n v="440"/>
        <n v="135"/>
        <n v="945"/>
        <n v="3560"/>
        <n v="400"/>
        <n v="380"/>
        <n v="280"/>
        <n v="225"/>
        <n v="1500"/>
        <n v="0"/>
        <n v="255"/>
        <n v="2000"/>
        <n v="3000"/>
        <n v="560"/>
        <n v="330"/>
        <n v="940"/>
        <n v="1360"/>
        <n v="245"/>
        <n v="199"/>
        <n v="1090"/>
        <n v="2500"/>
        <n v="660"/>
        <n v="19875"/>
        <n v="2350"/>
        <n v="1980"/>
        <n v="615"/>
        <n v="1120"/>
        <n v="2880"/>
        <n v="1100"/>
        <n v="240"/>
        <n v="1020"/>
        <n v="1760"/>
        <n v="195"/>
        <n v="620"/>
        <n v="455"/>
        <n v="4380"/>
        <n v="190"/>
        <n v="150"/>
        <n v="5000"/>
        <n v="100"/>
        <n v="590"/>
        <n v="450"/>
        <n v="3600"/>
        <n v="300"/>
        <n v="1880"/>
        <n v="720"/>
        <n v="3900"/>
        <n v="870"/>
        <n v="700"/>
        <n v="540"/>
        <n v="580"/>
        <n v="235"/>
        <n v="5150"/>
        <n v="795"/>
        <n v="110"/>
        <n v="355"/>
        <n v="2200"/>
        <n v="145"/>
        <n v="1075"/>
        <n v="2100"/>
        <n v="565"/>
        <n v="4000"/>
        <n v="265"/>
        <n v="360"/>
        <n v="5280"/>
        <n v="4875"/>
        <n v="3520"/>
        <n v="270"/>
        <n v="4500"/>
        <n v="10000"/>
        <n v="6475"/>
        <n v="670"/>
        <n v="2290"/>
        <n v="205"/>
        <n v="2790"/>
        <n v="3760"/>
        <n v="60"/>
        <n v="7155"/>
      </sharedItems>
    </cacheField>
    <cacheField name="Discount" numFmtId="0">
      <sharedItems containsString="0" containsBlank="1" containsNumber="1" containsInteger="1" minValue="0" maxValue="2000" count="18">
        <m/>
        <n v="0"/>
        <n v="1500"/>
        <n v="360"/>
        <n v="200"/>
        <n v="1980"/>
        <n v="500"/>
        <n v="400"/>
        <n v="340"/>
        <n v="450"/>
        <n v="320"/>
        <n v="480"/>
        <n v="425"/>
        <n v="220"/>
        <n v="2000"/>
        <n v="240"/>
        <n v="410"/>
        <n v="70"/>
      </sharedItems>
    </cacheField>
    <cacheField name="Total" numFmtId="0">
      <sharedItems containsSemiMixedTypes="0" containsString="0" containsNumber="1" containsInteger="1" minValue="0" maxValue="19675" count="108">
        <n v="1160"/>
        <n v="1000"/>
        <n v="530"/>
        <n v="500"/>
        <n v="250"/>
        <n v="750"/>
        <n v="2240"/>
        <n v="840"/>
        <n v="6000"/>
        <n v="600"/>
        <n v="285"/>
        <n v="1080"/>
        <n v="570"/>
        <n v="185"/>
        <n v="1140"/>
        <n v="3200"/>
        <n v="270"/>
        <n v="450"/>
        <n v="725"/>
        <n v="430"/>
        <n v="280"/>
        <n v="275"/>
        <n v="1500"/>
        <n v="0"/>
        <n v="540"/>
        <n v="320"/>
        <n v="2000"/>
        <n v="1260"/>
        <n v="200"/>
        <n v="3000"/>
        <n v="560"/>
        <n v="460"/>
        <n v="1200"/>
        <n v="1360"/>
        <n v="310"/>
        <n v="199"/>
        <n v="1090"/>
        <n v="2500"/>
        <n v="855"/>
        <n v="19675"/>
        <n v="2350"/>
        <n v="315"/>
        <n v="665"/>
        <n v="1120"/>
        <n v="2880"/>
        <n v="1350"/>
        <n v="630"/>
        <n v="1425"/>
        <n v="290"/>
        <n v="1020"/>
        <n v="1760"/>
        <n v="260"/>
        <n v="720"/>
        <n v="585"/>
        <n v="4020"/>
        <n v="255"/>
        <n v="215"/>
        <n v="4500"/>
        <n v="150"/>
        <n v="690"/>
        <n v="515"/>
        <n v="365"/>
        <n v="1880"/>
        <n v="915"/>
        <n v="3560"/>
        <n v="920"/>
        <n v="300"/>
        <n v="800"/>
        <n v="640"/>
        <n v="710"/>
        <n v="4700"/>
        <n v="1045"/>
        <n v="870"/>
        <n v="295"/>
        <n v="160"/>
        <n v="455"/>
        <n v="565"/>
        <n v="100"/>
        <n v="765"/>
        <n v="550"/>
        <n v="210"/>
        <n v="1295"/>
        <n v="2100"/>
        <n v="350"/>
        <n v="695"/>
        <n v="3680"/>
        <n v="810"/>
        <n v="2200"/>
        <n v="4800"/>
        <n v="4450"/>
        <n v="370"/>
        <n v="4000"/>
        <n v="8000"/>
        <n v="670"/>
        <n v="6235"/>
        <n v="1170"/>
        <n v="345"/>
        <n v="770"/>
        <n v="330"/>
        <n v="660"/>
        <n v="2790"/>
        <n v="890"/>
        <n v="715"/>
        <n v="3440"/>
        <n v="610"/>
        <n v="60"/>
        <n v="470"/>
        <n v="7155"/>
      </sharedItems>
    </cacheField>
    <cacheField name="Paid At" numFmtId="0">
      <sharedItems containsBlank="1"/>
    </cacheField>
    <cacheField name="Paid Amount" numFmtId="0">
      <sharedItems containsString="0" containsBlank="1" containsNumber="1" containsInteger="1" minValue="0" maxValue="19675"/>
    </cacheField>
    <cacheField name="Note" numFmtId="0">
      <sharedItems containsBlank="1"/>
    </cacheField>
    <cacheField name="Item Code" numFmtId="0">
      <sharedItems containsBlank="1"/>
    </cacheField>
    <cacheField name="Variant Name" numFmtId="0">
      <sharedItems containsBlank="1"/>
    </cacheField>
    <cacheField name="Item Name" numFmtId="0">
      <sharedItems count="59">
        <s v="ข้าวกล้องธรรมชาติ 1 กก"/>
        <s v="ข้าวกล้องธรรมชาติ 5 กก."/>
        <s v="ข้าวหอมมะลิ 5 กก."/>
        <s v="ถั่วเหลือง ขนาด 0.5 กก."/>
        <s v="ถั่วลิสง ขนาด 0.5 กก."/>
        <s v="ข้าวเหนียวธรรมชาติ 5 กก."/>
        <s v="ข้าวกล้องธรรมชาติ 2 กก."/>
        <s v="น้ำมันมะพร้าวมาติ สกัดเย็น 500cc"/>
        <s v="ยาสีฟันผงสมุนไพร"/>
        <s v="แชมพูมะกรูด มีฟอง"/>
        <s v="แชมพูครีมนวดย่านาง"/>
        <s v="สเปรย์ไล่ยุงสมุนไพร"/>
        <s v="ข้าวหอมมะลิ 1 กก."/>
        <s v="เสื้อธรรมธุรกิจ คอกลม(ขาว)"/>
        <s v="เสื้อธรรมธุรกิจ คอกลม(เทาเข้ม)"/>
        <s v="เสื้อคอกลม ยักษ์กะโจน สีครีม"/>
        <s v="น้ำมันเขียว"/>
        <s v="ถั่วงาแผ่น"/>
        <s v="น้ำพริกเผา"/>
        <s v="กล้วยตาก fruitboy"/>
        <s v="น้ำมะปี๊ดผสมน้ำผึ้ง"/>
        <s v="ถั่วดำ ขนาด 0.5 กก."/>
        <s v="ถั่วเขียว ขนาด 0.5 กก."/>
        <s v="แชมพู ครีมนวดน้ำนมข้าว"/>
        <s v="แชมพู ครีมนวดอัญชัน"/>
        <s v="สบู่เหลวน้ำนมข้าว&amp;น้ำผึ้ง"/>
        <s v="สบู่กาแฟ"/>
        <s v="สบู่ถ่าน"/>
        <s v="ถั่วคั่วทราย"/>
        <s v="สบู่เหลวขมิ้น"/>
        <s v="สบู่เหลวถ่านไม้ไผ่"/>
        <s v="สบู่ข้าว"/>
        <s v="น้ำพริกปลาป่น"/>
        <s v="น้ำพริกแจ๋วบอง"/>
        <s v="ข้าวเหนียวธรรมชาติ 1 กก."/>
        <s v="น้ำผึ้งดอกไม้ป่า 500 กรัม"/>
        <s v="ผงล้างผัก ผสมถ่าน"/>
        <s v="น้ำมันนวดไพลเหลือง"/>
        <s v="แชมพูมะกรูด ไม่มีฟอง"/>
        <s v="หนังสือ สวน"/>
        <s v="ยาสีฟันผงถ่าน"/>
        <s v="หัวเชื้อ SuperM"/>
        <s v="ถั่วแดง ขนาด 0.5 กก."/>
        <s v="ชุดหนังสือเติบโตตามรอยพ่อ 4 เล่ม"/>
        <s v="น้ำส้มควันไม้"/>
        <s v="ปุ๋ยน้ำไวต้า"/>
        <s v="ผัก-ผลไม้"/>
        <s v="กระเทียม 1 กก"/>
        <s v="กล้วยไส้มะขาม"/>
        <s v="น้ำปลาหวาน"/>
        <s v="น้ำยาบ้วนปากสมุนไพร"/>
        <s v="แชมพู ครีมนวดถ่านไม้ไผ่"/>
        <s v="น้ำมันมะพร้าวมาว่า สกัดเย็น 250cc"/>
        <s v="น้ำมันมะพร้าวมาว่า สกัดเย็น 85cc"/>
        <s v="น้ำมันมะพร้าวมาติ สกัดเย็น 85cc"/>
        <s v="หนังสือเติบโตตามรอยพ่อ"/>
        <s v="ปุ๋ยเม็ดบำรุงดิน 701 (1กก)"/>
        <s v="น้ำยาล้างจาน สูตรธรรมชาติ"/>
        <s v="น้ำยาซักผ้า สูตรธรรมชาติ"/>
      </sharedItems>
    </cacheField>
    <cacheField name="Item Qty" numFmtId="0">
      <sharedItems containsSemiMixedTypes="0" containsString="0" containsNumber="1" containsInteger="1" minValue="1" maxValue="111"/>
    </cacheField>
    <cacheField name="Item Price" numFmtId="0">
      <sharedItems containsSemiMixedTypes="0" containsString="0" containsNumber="1" containsInteger="1" minValue="0" maxValue="2100"/>
    </cacheField>
    <cacheField name="Item Subtotal" numFmtId="0">
      <sharedItems containsSemiMixedTypes="0" containsString="0" containsNumber="1" containsInteger="1" minValue="0" maxValue="10000"/>
    </cacheField>
    <cacheField name="Item Note" numFmtId="0">
      <sharedItems containsBlank="1"/>
    </cacheField>
    <cacheField name="date" numFmtId="188">
      <sharedItems containsNonDate="0" containsDate="1" containsString="0" containsBlank="1" minDate="2020-10-01T00:00:00" maxDate="2020-11-01T00:00:00" count="31"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m u="1"/>
      </sharedItems>
    </cacheField>
    <cacheField name="vatR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1">
  <r>
    <x v="0"/>
    <s v="2020-10-01 09:59:21 +0700"/>
    <s v="shipped"/>
    <s v="วันเพ็ญ  สุนทรธาดา"/>
    <n v="859171853"/>
    <m/>
    <s v="85 หมู่8ต.บางแขม อ.เมือง จ.นครปฐม ๗๓๐๐๐_x000a_"/>
    <s v="TH1501NJHJ74B/TH1501NJHGW7B"/>
    <s v="kbank"/>
    <s v="048-3-402309"/>
    <s v="ธรรมธุรกิจ วิสาหกิจเพื่อสังคม"/>
    <s v="โรงสี-Flash"/>
    <n v="260"/>
    <x v="0"/>
    <x v="0"/>
    <x v="0"/>
    <s v="2020-10-01 10:00:00 +0700"/>
    <n v="1160"/>
    <m/>
    <s v="PD00002-1"/>
    <s v="1กก"/>
    <x v="0"/>
    <n v="20"/>
    <n v="45"/>
    <n v="900"/>
    <m/>
    <x v="0"/>
    <m/>
  </r>
  <r>
    <x v="1"/>
    <s v="2020-10-01 13:46:55 +0700"/>
    <s v="shipped"/>
    <s v="ปิยะรัตน์ สินเจริญ"/>
    <s v="092-778-0215"/>
    <m/>
    <s v="เลขที่ 751/6-7 ถนนโพธิ์ทอง ตำบลมะขามหย่ง อำเภอเมือง จังหวัดชลบุรี 20000"/>
    <s v="TH2001NJHC46B/TH2001NJH8Y3B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01 13:46:00 +0700"/>
    <n v="1000"/>
    <m/>
    <s v="PD00003-1"/>
    <s v="5กก."/>
    <x v="1"/>
    <n v="4"/>
    <n v="250"/>
    <n v="1000"/>
    <m/>
    <x v="0"/>
    <m/>
  </r>
  <r>
    <x v="2"/>
    <s v="2020-10-01 13:49:50 +0700"/>
    <s v="shipped"/>
    <s v="เฉลิมพล คมวัฒน์วรโชติ"/>
    <s v="086-430-3150, 091-298-3125"/>
    <m/>
    <s v="ร้านโชติเจริญแยกตลาดสบบง เลขที่ 3 หมู่ 2 บ้านสบบง ตำบลสบบง อำเภอภูซาง จังหวัดพะเยา 56110"/>
    <s v="TH5309NJH5K0E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01 13:49:00 +0700"/>
    <n v="530"/>
    <m/>
    <s v="PD00003-1"/>
    <s v="5กก."/>
    <x v="1"/>
    <n v="1"/>
    <n v="250"/>
    <n v="250"/>
    <m/>
    <x v="0"/>
    <m/>
  </r>
  <r>
    <x v="2"/>
    <s v="2020-10-01 13:49:50 +0700"/>
    <s v="shipped"/>
    <s v="เฉลิมพล คมวัฒน์วรโชติ"/>
    <s v="086-430-3150, 091-298-3125"/>
    <m/>
    <s v="ร้านโชติเจริญแยกตลาดสบบง เลขที่ 3 หมู่ 2 บ้านสบบง ตำบลสบบง อำเภอภูซาง จังหวัดพะเยา 56110"/>
    <s v="TH5309NJH5K0E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01 13:49:00 +0700"/>
    <n v="530"/>
    <m/>
    <s v="PD00011-1"/>
    <s v="5กก"/>
    <x v="2"/>
    <n v="1"/>
    <n v="280"/>
    <n v="280"/>
    <m/>
    <x v="0"/>
    <m/>
  </r>
  <r>
    <x v="3"/>
    <s v="2020-10-01 13:52:12 +0700"/>
    <s v="shipped"/>
    <s v="พัชรี โรจนอนันต์"/>
    <s v="099-112-1155"/>
    <m/>
    <s v="เลขที่ 99/88 หมู่บ้านลัดดารมย์ (พระราม5-2) ถนนนครอินทร์ ตำบลบางขุนกอง อำเภอบางกรวย จังหวัดนนทบุรี 11130"/>
    <s v="TH0302NJGFU8E/TH0302NJG7Y2E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1 13:52:00 +0700"/>
    <n v="500"/>
    <m/>
    <s v="PD00003-1"/>
    <s v="5กก."/>
    <x v="1"/>
    <n v="2"/>
    <n v="250"/>
    <n v="500"/>
    <m/>
    <x v="0"/>
    <m/>
  </r>
  <r>
    <x v="4"/>
    <s v="2020-10-01 13:54:12 +0700"/>
    <s v="shipped"/>
    <s v="กนกวรรณ อุโฆษกิจ"/>
    <s v="085-037-8146"/>
    <m/>
    <s v="เลขที่ 127/82 หมู่บ้านโชควารีโฮม ซอย 19 หมู่ 3 ตำบลหนองจ๊อม อำเภอสันทราย จังหวัดเชียงใหม่ 50210"/>
    <s v="TH4714NJG0U9G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1 13:54:00 +0700"/>
    <n v="250"/>
    <m/>
    <s v="PD00003-1"/>
    <s v="5กก."/>
    <x v="1"/>
    <n v="1"/>
    <n v="250"/>
    <n v="250"/>
    <m/>
    <x v="0"/>
    <m/>
  </r>
  <r>
    <x v="5"/>
    <s v="2020-10-01 13:56:14 +0700"/>
    <s v="shipped"/>
    <s v="หลวงพ่ออินทร์ถวาย สันตุสสโก"/>
    <s v="086-224-3444"/>
    <m/>
    <s v="วัดป่านาคำน้อย ตำบลบ้านก้อง อำเภอนายูง จังหวัดอุดรธานี_x000a_41380"/>
    <s v="TH3817NJG5G2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1 13:55:00 +0700"/>
    <n v="250"/>
    <m/>
    <s v="PD00003-1"/>
    <s v="5กก."/>
    <x v="1"/>
    <n v="1"/>
    <n v="250"/>
    <n v="250"/>
    <m/>
    <x v="0"/>
    <m/>
  </r>
  <r>
    <x v="6"/>
    <s v="2020-10-01 13:58:18 +0700"/>
    <s v="shipped"/>
    <s v="นฤมล วงศ์ธัญญกรณ์"/>
    <s v="083-018-5024"/>
    <m/>
    <s v="เลขที่ 121/178 รามอินทรา 60 แขวงรามอินทรา เขตคันนายาว กรุงเทพมหานคร ฯ 10230"/>
    <s v="TH0104NJGVV9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1 13:58:00 +0700"/>
    <n v="250"/>
    <m/>
    <s v="PD00003-1"/>
    <s v="5กก."/>
    <x v="1"/>
    <n v="1"/>
    <n v="250"/>
    <n v="250"/>
    <m/>
    <x v="0"/>
    <m/>
  </r>
  <r>
    <x v="7"/>
    <s v="2020-10-01 14:02:50 +0700"/>
    <s v="shipped"/>
    <s v="สุมิตรา ศรสงคราม"/>
    <s v="081-555-1519"/>
    <s v="ssumitra469@gmail.com"/>
    <s v="เลขที่ 469 ถนนพระสุเมรุ แขวงบวรนิเวศ เขตพระนคร จังหวัดกรุุงเทพมหานครฯ 10200"/>
    <s v="TH0132NJGYM7C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1 14:02:00 +0700"/>
    <n v="250"/>
    <m/>
    <s v="PD00003-1"/>
    <s v="5กก."/>
    <x v="1"/>
    <n v="1"/>
    <n v="250"/>
    <n v="250"/>
    <m/>
    <x v="0"/>
    <m/>
  </r>
  <r>
    <x v="8"/>
    <s v="2020-10-01 14:06:26 +0700"/>
    <s v="shipped"/>
    <s v="กาญจนา  เข็มทอง"/>
    <s v="081-668-8199"/>
    <m/>
    <s v="เลขที่ 78 ซอยจรัญสนิทวงศ์ 60 แขวงบางยี่ขัน เขตบางพลั กรุงเทพมหานคร ฯ 10700"/>
    <s v="TH0124NJH492C/TH0124NJGSZ9C/TH0124NJGJP7C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01 14:06:00 +0700"/>
    <n v="750"/>
    <m/>
    <s v="PD00003-1"/>
    <s v="5กก."/>
    <x v="1"/>
    <n v="3"/>
    <n v="250"/>
    <n v="750"/>
    <m/>
    <x v="0"/>
    <m/>
  </r>
  <r>
    <x v="9"/>
    <s v="2020-10-01 14:10:01 +0700"/>
    <s v="shipped"/>
    <s v="เอกชัย ขาวมานิตย์"/>
    <s v="082-427-3736"/>
    <m/>
    <s v="ร้านอาหารทานให้พอ 333/36 ตลาดเอซี-สายไหม แขวง สายไหม เขตสายไหม กรุงเทพมหานคร 10220"/>
    <s v="TH0147NJFXZ5B/TH0147NJGR74B/TH0147NJGXB5B/TH0147NJHMD9B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01 14:10:00 +0700"/>
    <n v="1000"/>
    <m/>
    <s v="PD00003-1"/>
    <s v="5กก."/>
    <x v="1"/>
    <n v="4"/>
    <n v="250"/>
    <n v="1000"/>
    <m/>
    <x v="0"/>
    <m/>
  </r>
  <r>
    <x v="10"/>
    <s v="2020-10-01 14:13:17 +0700"/>
    <s v="shipped"/>
    <s v="นายนิพนธ์ ปุณโณปกรณ์"/>
    <s v="086-990-7909"/>
    <m/>
    <s v="เลขที่ 49 ซอยพิพากษา 2 ถนนแปลงนาม เขตสัมพันธวงศ์ กรุงเทพมหานครฯ 10100"/>
    <s v="TH0145NJGP82C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1 14:13:00 +0700"/>
    <n v="250"/>
    <m/>
    <s v="PD00003-1"/>
    <s v="5กก."/>
    <x v="1"/>
    <n v="1"/>
    <n v="250"/>
    <n v="250"/>
    <m/>
    <x v="0"/>
    <m/>
  </r>
  <r>
    <x v="11"/>
    <s v="2020-10-01 14:17:16 +0700"/>
    <s v="shipped"/>
    <s v="คุณธาริดา ยอดราช"/>
    <s v="081-737-2142"/>
    <m/>
    <s v="โรงเรียนบ้านเขาตะเภาทอง หมู่ที่ 1  ตำบลพะโต๊ะ อำเภอพะโต๊ะ _x000a_จังหวัดชุมพร 86180"/>
    <s v="TH7006NJHEM0A/TH7006NJHDE4A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01 14:17:00 +0700"/>
    <n v="1000"/>
    <m/>
    <s v="PD00003-1"/>
    <s v="5กก."/>
    <x v="1"/>
    <n v="4"/>
    <n v="250"/>
    <n v="1000"/>
    <m/>
    <x v="0"/>
    <m/>
  </r>
  <r>
    <x v="12"/>
    <s v="2020-10-01 14:19:36 +0700"/>
    <s v="shipped"/>
    <s v="ผู้บริจาค : นางสาวบี ล้อบุณยารักษ์"/>
    <s v="085-099-1536"/>
    <m/>
    <s v="ผู้รับ : สุรัสวดี คงเศรษฐกรชัย ( แม่ชีสุรัส ) เลขที่ 344 หมู่ 9 Nun’s monkey house (บ้านพุฒมณฑาเก่า) ภูพิมาน ตำบลปากช่อง อำเภอปากช่อง จังหวัดนครราชสีมา 30130"/>
    <s v="H2D0100501127"/>
    <s v="bbl"/>
    <s v="สั่งซื้อข้าวล่วงหน้า"/>
    <s v="สั่งซื้อข้าวล่วงหน้า"/>
    <s v="Inter Express"/>
    <n v="0"/>
    <x v="6"/>
    <x v="1"/>
    <x v="6"/>
    <s v="2020-10-01 14:19:00 +0700"/>
    <n v="2240"/>
    <m/>
    <s v="PD00011-1"/>
    <s v="5กก"/>
    <x v="2"/>
    <n v="8"/>
    <n v="280"/>
    <n v="2240"/>
    <m/>
    <x v="0"/>
    <m/>
  </r>
  <r>
    <x v="13"/>
    <s v="2020-10-01 14:25:16 +0700"/>
    <s v="shipped"/>
    <s v="คุณเอกชัย ขาวมานิตย์"/>
    <s v="065-583-0770"/>
    <m/>
    <s v="เลขที่ 36/126 หมู่ที่ 5 ซอยสายไหม 23 ( หมู่บ้านเก้าแสนห้า ) แขวงสายไหม เขตสายไหม กรุงเทพมหานคร ฯ 10220"/>
    <s v="TH0118NJGH91A/TH0118NJGCA2A"/>
    <s v="bbl"/>
    <s v="สั่งซื้อข้าวล่วงหน้า"/>
    <s v="สั่งซื้อข้าวล่วงหน้า"/>
    <s v="โรงสี-Flash"/>
    <n v="0"/>
    <x v="7"/>
    <x v="1"/>
    <x v="7"/>
    <s v="2020-10-01 14:25:00 +0700"/>
    <n v="840"/>
    <m/>
    <s v="PD00011-1"/>
    <s v="5กก"/>
    <x v="2"/>
    <n v="3"/>
    <n v="280"/>
    <n v="840"/>
    <m/>
    <x v="0"/>
    <m/>
  </r>
  <r>
    <x v="14"/>
    <s v="2020-10-01 14:56:18 +0700"/>
    <s v="shipped"/>
    <s v="บริษัท เชลเทอร์ การ์เด้น  จำกัด"/>
    <n v="818548165"/>
    <m/>
    <s v="10/895 ซ.ประเสริฐมนูกิจ33 แขวงนวลจันทร์ เขตบึงกุ่ม กทม.10230"/>
    <s v="ส่งวันที่ 10/10/63"/>
    <s v="kbank"/>
    <s v="048-3-402309"/>
    <s v="ธรรมธุรกิจ วิสาหกิจเพื่อสังคม"/>
    <s v="รถธรรมธุรกิจ"/>
    <n v="0"/>
    <x v="8"/>
    <x v="2"/>
    <x v="8"/>
    <s v="2020-10-25 15:01:00 +0700"/>
    <n v="6000"/>
    <m/>
    <s v="PD00011-1"/>
    <s v="5กก"/>
    <x v="2"/>
    <n v="30"/>
    <n v="250"/>
    <n v="7500"/>
    <m/>
    <x v="0"/>
    <m/>
  </r>
  <r>
    <x v="15"/>
    <s v="2020-10-01 22:57:07 +0700"/>
    <s v="shipped"/>
    <s v="แม่อุบล สีสุตะ"/>
    <s v="093 042 6737"/>
    <m/>
    <s v="_x000a_344 ม. 1 ต. จอมหมอกแก้ว อ.แม่ลาว  จ.เชียงราย 57250_x000a_"/>
    <s v="TH5416NJHAD5B"/>
    <s v="kbank"/>
    <s v="048-3-402309"/>
    <s v="ธรรมธุรกิจ วิสาหกิจเพื่อสังคม"/>
    <s v="โรงสี-Flash"/>
    <n v="130"/>
    <x v="9"/>
    <x v="0"/>
    <x v="9"/>
    <s v="2020-10-01 22:57:00 +0700"/>
    <n v="600"/>
    <m/>
    <s v="PD00003-1"/>
    <s v="5กก."/>
    <x v="1"/>
    <n v="1"/>
    <n v="220"/>
    <n v="220"/>
    <m/>
    <x v="0"/>
    <m/>
  </r>
  <r>
    <x v="15"/>
    <s v="2020-10-01 22:57:07 +0700"/>
    <s v="shipped"/>
    <s v="แม่อุบล สีสุตะ"/>
    <s v="093 042 6737"/>
    <m/>
    <s v="_x000a_344 ม. 1 ต. จอมหมอกแก้ว อ.แม่ลาว  จ.เชียงราย 57250_x000a_"/>
    <s v="TH5416NJHAD5B"/>
    <s v="kbank"/>
    <s v="048-3-402309"/>
    <s v="ธรรมธุรกิจ วิสาหกิจเพื่อสังคม"/>
    <s v="โรงสี-Flash"/>
    <n v="130"/>
    <x v="9"/>
    <x v="0"/>
    <x v="9"/>
    <s v="2020-10-01 22:57:00 +0700"/>
    <n v="600"/>
    <m/>
    <s v="PD00011-1"/>
    <s v="5กก"/>
    <x v="2"/>
    <n v="1"/>
    <n v="250"/>
    <n v="250"/>
    <m/>
    <x v="0"/>
    <m/>
  </r>
  <r>
    <x v="16"/>
    <s v="2020-10-02 09:33:19 +0700"/>
    <s v="shipped"/>
    <s v="สรมน ตันยงค์เวช"/>
    <s v="081-813-3232"/>
    <m/>
    <s v="เลขที่ 622/262 ซอย 5/1 หมู่บ้านพฤกษ์ภิรมย์ ถนน พระราม 2 แขวง แสมดำ เขต บางขุนเทีย กรุงเทพมหานคร ฯ_x000a_10150"/>
    <s v="TH0117NJFTT7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2 09:33:00 +0700"/>
    <n v="250"/>
    <m/>
    <s v="PD00003-1"/>
    <s v="5กก."/>
    <x v="1"/>
    <n v="1"/>
    <n v="250"/>
    <n v="250"/>
    <m/>
    <x v="1"/>
    <m/>
  </r>
  <r>
    <x v="17"/>
    <s v="2020-10-02 09:37:53 +0700"/>
    <s v="shipped"/>
    <s v="วิภาดา จุลศักดิ์เมธี"/>
    <s v="085-454-5587"/>
    <m/>
    <s v="เลขที่ 1449 ซอย 13 ถนนเดชอุดม ตำบลในเมือง อำเภอเมืองนครราชสีมา จังหวัดนครราชสีมา 30000"/>
    <s v="TH2701NJH1H4A"/>
    <s v="bbl"/>
    <s v="063-0-339919"/>
    <s v="ธรรมธุรกิจ วิสาหกิจเพื่อสังคม"/>
    <s v="โรงสี-Flash"/>
    <n v="65"/>
    <x v="10"/>
    <x v="1"/>
    <x v="10"/>
    <s v="2020-10-01 19:03:00 +0700"/>
    <n v="285"/>
    <m/>
    <s v="PD00003-1"/>
    <s v="5กก."/>
    <x v="1"/>
    <n v="1"/>
    <n v="220"/>
    <n v="220"/>
    <m/>
    <x v="1"/>
    <m/>
  </r>
  <r>
    <x v="18"/>
    <s v="2020-10-02 09:43:24 +0700"/>
    <s v="shipped"/>
    <s v="ชูศรี สิงห์แก้ว"/>
    <s v="086-985-0453"/>
    <m/>
    <s v="เลขที่ 3 (169/2) ช่างอากาศอุทิศ 3 แยก 1_x000a_แขวงดอนเมือง เขตดอนเมือง กรุงเทพมหานคร ฯ   10210"/>
    <s v="TH0107NJH042A/TH0107NJGMR3A/TH0107NJGEA6A/TH0107NJG9S7A"/>
    <s v="kbank"/>
    <s v="048-3-402309"/>
    <s v="ธรรมธุรกิจ วิสาหกิจเพื่อสังคม"/>
    <s v="โรงสี-Flash"/>
    <n v="200"/>
    <x v="11"/>
    <x v="1"/>
    <x v="11"/>
    <s v="2020-10-01 08:37:00 +0700"/>
    <n v="1080"/>
    <m/>
    <s v="PD00003-1"/>
    <s v="5กก."/>
    <x v="1"/>
    <n v="4"/>
    <n v="220"/>
    <n v="880"/>
    <m/>
    <x v="1"/>
    <m/>
  </r>
  <r>
    <x v="19"/>
    <s v="2020-10-02 15:35:17 +0700"/>
    <s v="shipped"/>
    <s v="ทัชชา ปิ่นคง"/>
    <n v="933575968"/>
    <m/>
    <s v="66หมู่1 ตำบลท่าคอย อำเภอท่ายาง จ.เพชรบุรี 76130"/>
    <s v="TH7805NQST55B"/>
    <s v="kbank"/>
    <s v="048-3-402309"/>
    <s v="ธรรมธุรกิจ วิสาหกิจเพื่อสังคม"/>
    <s v="โรงสี-Flash"/>
    <n v="130"/>
    <x v="12"/>
    <x v="0"/>
    <x v="12"/>
    <s v="2020-10-02 15:35:00 +0700"/>
    <n v="570"/>
    <m/>
    <s v="PD00003-1"/>
    <s v="5กก."/>
    <x v="1"/>
    <n v="2"/>
    <n v="220"/>
    <n v="440"/>
    <m/>
    <x v="1"/>
    <m/>
  </r>
  <r>
    <x v="20"/>
    <s v="2020-10-02 15:47:48 +0700"/>
    <s v="shipped"/>
    <s v="ชญกร  ขจิตวิวัฒน์"/>
    <n v="909706259"/>
    <m/>
    <s v="39/264  ม ซื่อตรง 28_x000a_ซ  นวมินทร์  143_x000a_ถนนนวมินทร์_x000a_แขวงคลองกุ่ม_x000a_เขตบึงกุ่ม _x000a_กทม  10230"/>
    <s v="TH0126NQRKJ4B"/>
    <s v="bbl"/>
    <s v="063-0-339919"/>
    <s v="ธรรมธุรกิจ วิสาหกิจเพื่อสังคม"/>
    <s v="โรงสี-Flash"/>
    <n v="50"/>
    <x v="13"/>
    <x v="0"/>
    <x v="13"/>
    <s v="2020-10-02 15:48:00 +0700"/>
    <n v="185"/>
    <m/>
    <s v="PD00002-1"/>
    <s v="1กก"/>
    <x v="0"/>
    <n v="3"/>
    <n v="45"/>
    <n v="135"/>
    <m/>
    <x v="1"/>
    <m/>
  </r>
  <r>
    <x v="21"/>
    <s v="2020-10-02 16:02:35 +0700"/>
    <s v="shipped"/>
    <s v="ชญาดา ศรีมานิตรากูล"/>
    <n v="819093904"/>
    <m/>
    <s v="199 ถ.เจริญประเทศ ต.เวียงเหนือ อ.เมือง จ.ลำปาง 52000"/>
    <s v="TH4901NPJY62A"/>
    <s v="bbl"/>
    <s v="063-0-339919"/>
    <s v="ธรรมธุรกิจ วิสาหกิจเพื่อสังคม"/>
    <s v="Flash Express"/>
    <n v="195"/>
    <x v="14"/>
    <x v="0"/>
    <x v="14"/>
    <s v="2020-10-02 16:03:00 +0700"/>
    <n v="1140"/>
    <m/>
    <s v="PD00029-1"/>
    <s v="0.5กก"/>
    <x v="3"/>
    <n v="10"/>
    <n v="50"/>
    <n v="500"/>
    <m/>
    <x v="1"/>
    <m/>
  </r>
  <r>
    <x v="21"/>
    <s v="2020-10-02 16:02:35 +0700"/>
    <s v="shipped"/>
    <s v="ชญาดา ศรีมานิตรากูล"/>
    <n v="819093904"/>
    <m/>
    <s v="199 ถ.เจริญประเทศ ต.เวียงเหนือ อ.เมือง จ.ลำปาง 52000"/>
    <s v="TH4901NPJY62A"/>
    <s v="bbl"/>
    <s v="063-0-339919"/>
    <s v="ธรรมธุรกิจ วิสาหกิจเพื่อสังคม"/>
    <s v="Flash Express"/>
    <n v="195"/>
    <x v="14"/>
    <x v="0"/>
    <x v="14"/>
    <s v="2020-10-02 16:03:00 +0700"/>
    <n v="1140"/>
    <m/>
    <s v="PD00056-1"/>
    <s v="0.5กก"/>
    <x v="4"/>
    <n v="4"/>
    <n v="50"/>
    <n v="200"/>
    <m/>
    <x v="1"/>
    <m/>
  </r>
  <r>
    <x v="21"/>
    <s v="2020-10-02 16:02:35 +0700"/>
    <s v="shipped"/>
    <s v="ชญาดา ศรีมานิตรากูล"/>
    <n v="819093904"/>
    <m/>
    <s v="199 ถ.เจริญประเทศ ต.เวียงเหนือ อ.เมือง จ.ลำปาง 52000"/>
    <s v="TH4901NPJY62A"/>
    <s v="bbl"/>
    <s v="063-0-339919"/>
    <s v="ธรรมธุรกิจ วิสาหกิจเพื่อสังคม"/>
    <s v="Flash Express"/>
    <n v="195"/>
    <x v="14"/>
    <x v="0"/>
    <x v="14"/>
    <s v="2020-10-02 16:03:00 +0700"/>
    <n v="1140"/>
    <m/>
    <s v="PD00156-2"/>
    <s v="5กก"/>
    <x v="5"/>
    <n v="1"/>
    <n v="245"/>
    <n v="245"/>
    <m/>
    <x v="1"/>
    <m/>
  </r>
  <r>
    <x v="22"/>
    <s v="2020-10-02 17:42:46 +0700"/>
    <s v="shipped"/>
    <s v="มาลินี เกิดสมบูรณ์"/>
    <n v="985203598"/>
    <m/>
    <s v=" ที่อยู่ 89 ม.15 ต.วังดาล อ.กบินทร์บุรี จ.ปราจีนบุรี 25110"/>
    <s v="TH2502NQRPG1C"/>
    <s v="kbank"/>
    <s v="048-3-402309"/>
    <s v="ธรรมธุรกิจ วิสาหกิจเพื่อสังคม"/>
    <s v="โรงสี-Flash"/>
    <n v="65"/>
    <x v="10"/>
    <x v="0"/>
    <x v="10"/>
    <s v="2020-10-02 17:43:00 +0700"/>
    <n v="285"/>
    <m/>
    <s v="PD00003-1"/>
    <s v="5กก."/>
    <x v="1"/>
    <n v="1"/>
    <n v="220"/>
    <n v="220"/>
    <m/>
    <x v="1"/>
    <m/>
  </r>
  <r>
    <x v="23"/>
    <s v="2020-10-02 17:49:18 +0700"/>
    <s v="shipped"/>
    <s v="กฤตธนเดช ล้อรุ้งทอง "/>
    <n v="992299722"/>
    <m/>
    <s v="ที่อยู่ ไม่มีเลขที่สวนติดโรงแรมพิมดารา ซ. รักษ์ศักดิ์ชมูล24 ต.ท่าช้าง อ.เมือง จ.จันทบุรี 22000"/>
    <s v="H2D0100501122"/>
    <s v="kbank"/>
    <s v="048-3-402309"/>
    <s v="ธรรมธุรกิจ วิสาหกิจเพื่อสังคม"/>
    <s v="Inter Express"/>
    <n v="0"/>
    <x v="15"/>
    <x v="3"/>
    <x v="15"/>
    <s v="2020-10-02 17:51:00 +0700"/>
    <n v="3200"/>
    <m/>
    <s v="PD00004-1"/>
    <s v="2กก."/>
    <x v="6"/>
    <n v="20"/>
    <n v="90"/>
    <n v="1800"/>
    <m/>
    <x v="1"/>
    <m/>
  </r>
  <r>
    <x v="23"/>
    <s v="2020-10-02 17:49:18 +0700"/>
    <s v="shipped"/>
    <s v="กฤตธนเดช ล้อรุ้งทอง "/>
    <n v="992299722"/>
    <m/>
    <s v="ที่อยู่ ไม่มีเลขที่สวนติดโรงแรมพิมดารา ซ. รักษ์ศักดิ์ชมูล24 ต.ท่าช้าง อ.เมือง จ.จันทบุรี 22000"/>
    <s v="H2D0100501122"/>
    <s v="kbank"/>
    <s v="048-3-402309"/>
    <s v="ธรรมธุรกิจ วิสาหกิจเพื่อสังคม"/>
    <s v="Inter Express"/>
    <n v="0"/>
    <x v="15"/>
    <x v="3"/>
    <x v="15"/>
    <s v="2020-10-02 17:51:00 +0700"/>
    <n v="3200"/>
    <m/>
    <s v="PD00003-1"/>
    <s v="5กก."/>
    <x v="1"/>
    <n v="8"/>
    <n v="220"/>
    <n v="1760"/>
    <m/>
    <x v="1"/>
    <m/>
  </r>
  <r>
    <x v="24"/>
    <s v="2020-10-02 17:59:24 +0700"/>
    <s v="shipped"/>
    <s v="นางสาวธีระตา พรายแก้ว"/>
    <s v="06-4961-9556"/>
    <s v="ideano.1@hotmail.com"/>
    <s v="สำนักงานเขตบางพลัด (ฝ่ายพัฒนาสังคมและสวัสดิการสังคม ชั้น 4)_x000a_เลขที่ 39 ถนนจรัญสนิทวงศ์ แขวงบางอ้อ เขตบางพลัด กรุงเทพมหานคร 10700"/>
    <s v="TH0124NQQSM1D"/>
    <s v="kbank"/>
    <s v="048-3-402309"/>
    <s v="ธรรมธุรกิจ วิสาหกิจเพื่อสังคม"/>
    <s v="โรงสี-Flash"/>
    <n v="50"/>
    <x v="10"/>
    <x v="0"/>
    <x v="16"/>
    <s v="2020-10-02 17:59:00 +0700"/>
    <n v="270"/>
    <s v="โอนรวมบิล 8907"/>
    <s v="PD00003-1"/>
    <s v="5กก."/>
    <x v="1"/>
    <n v="1"/>
    <n v="220"/>
    <n v="220"/>
    <m/>
    <x v="1"/>
    <m/>
  </r>
  <r>
    <x v="25"/>
    <s v="2020-10-02 18:01:31 +0700"/>
    <s v="shipped"/>
    <s v=" นางสายทอง เงินลุนปา_x000a_"/>
    <n v="838055535"/>
    <s v="ideano.1@hotmail.com"/>
    <s v="_x000a_บ้านเลขที่ 194 หมู่ที่ 2 ต.แพด อ.คำตากล้า จ.สกลนคร 47250"/>
    <s v="TH4409NQTQ58D"/>
    <s v="kbank"/>
    <s v="048-3-402309"/>
    <s v="ธรรมธุรกิจ วิสาหกิจเพื่อสังคม"/>
    <s v="โรงสี-Flash"/>
    <n v="130"/>
    <x v="12"/>
    <x v="0"/>
    <x v="12"/>
    <s v="2020-10-02 18:02:00 +0700"/>
    <n v="570"/>
    <m/>
    <s v="PD00003-1"/>
    <s v="5กก."/>
    <x v="1"/>
    <n v="2"/>
    <n v="220"/>
    <n v="440"/>
    <m/>
    <x v="1"/>
    <m/>
  </r>
  <r>
    <x v="26"/>
    <s v="2020-10-02 20:30:49 +0700"/>
    <s v="shipped"/>
    <s v="นางนันทวรรณ จรูญพิพัฒน์กุล"/>
    <n v="830926145"/>
    <m/>
    <s v="_x000a_559/17 หมู่บ้านปรัชญา_x000a_สาธุประดิษฐ์ ซอย 41_x000a_แขวงช่องนนทรี เขตยานนาวา_x000a_กรุงเทพฯ 10120"/>
    <s v="TH0136NQPWK4A"/>
    <s v="kbank"/>
    <s v="048-3-402309"/>
    <s v="ธรรมธุรกิจ วิสาหกิจเพื่อสังคม"/>
    <s v="โรงสี-Flash"/>
    <n v="50"/>
    <x v="10"/>
    <x v="0"/>
    <x v="16"/>
    <s v="2020-10-02 20:31:00 +0700"/>
    <n v="270"/>
    <m/>
    <s v="PD00003-1"/>
    <s v="5กก."/>
    <x v="1"/>
    <n v="1"/>
    <n v="220"/>
    <n v="220"/>
    <m/>
    <x v="1"/>
    <m/>
  </r>
  <r>
    <x v="27"/>
    <s v="2020-10-02 20:41:06 +0700"/>
    <s v="shipped"/>
    <s v="น.ส ชญานิศ บุญรักษา "/>
    <n v="899435837"/>
    <m/>
    <s v="43  ถ ไสน้ำเย็น ต. ป่าตอง_x000a_ อ.กะทู้ จ .ภูเก็ต 83150 "/>
    <s v="TH6702NQTDV7B"/>
    <s v="bbl"/>
    <s v="063-0-339919"/>
    <s v="ธรรมธุรกิจ วิสาหกิจเพื่อสังคม"/>
    <s v="โรงสี-Flash"/>
    <n v="130"/>
    <x v="12"/>
    <x v="0"/>
    <x v="12"/>
    <s v="2020-10-02 20:41:00 +0700"/>
    <n v="570"/>
    <m/>
    <s v="PD00003-1"/>
    <s v="5กก."/>
    <x v="1"/>
    <n v="2"/>
    <n v="220"/>
    <n v="440"/>
    <m/>
    <x v="1"/>
    <m/>
  </r>
  <r>
    <x v="28"/>
    <s v="2020-10-02 20:49:42 +0700"/>
    <s v="shipped"/>
    <s v="ลดาวรรณ์"/>
    <s v="089-6991011"/>
    <m/>
    <s v="873/10 ถ.ราษฎร์บรรจบ ต.มหาชัย อ.เมือง จ.สมุทรสาคร 74000"/>
    <s v="TH1601NQRSV7A"/>
    <s v="bbl"/>
    <s v="063-0-339919"/>
    <s v="ธรรมธุรกิจ วิสาหกิจเพื่อสังคม"/>
    <s v="โรงสี-Flash"/>
    <n v="65"/>
    <x v="10"/>
    <x v="0"/>
    <x v="10"/>
    <s v="2020-10-02 20:50:00 +0700"/>
    <n v="285"/>
    <m/>
    <s v="PD00003-1"/>
    <s v="5กก."/>
    <x v="1"/>
    <n v="1"/>
    <n v="220"/>
    <n v="220"/>
    <m/>
    <x v="1"/>
    <m/>
  </r>
  <r>
    <x v="29"/>
    <s v="2020-10-02 20:52:45 +0700"/>
    <s v="shipped"/>
    <s v=" พงษ์ธร สุวรรณ"/>
    <n v="812695437"/>
    <m/>
    <s v="_x000a_(โรงกลึง) 43 ถ.พุทธมณฑลสาย2_x000a_ซอย12 แขวงบางไผ่ เขตบางแค_x000a_กรุงเทพ 10160"/>
    <s v="TH0120NPJUP7C"/>
    <s v="kbank"/>
    <s v="048-3-402309"/>
    <s v="ธรรมธุรกิจ วิสาหกิจเพื่อสังคม"/>
    <s v="Flash Express"/>
    <n v="50"/>
    <x v="16"/>
    <x v="0"/>
    <x v="17"/>
    <s v="2020-10-02 20:53:00 +0700"/>
    <n v="450"/>
    <m/>
    <s v="PD00163-5"/>
    <s v="ขวด (V)"/>
    <x v="7"/>
    <n v="1"/>
    <n v="400"/>
    <n v="400"/>
    <m/>
    <x v="1"/>
    <m/>
  </r>
  <r>
    <x v="30"/>
    <s v="2020-10-02 22:22:49 +0700"/>
    <s v="shipped"/>
    <s v="อมรพรรน ศิริ"/>
    <n v="869805415"/>
    <m/>
    <s v="หน่วยโสตฯ แผนกประชาสัมพันธ์ฝ่ายกิจกรรมพิเศษ บริษัท หาดทิพย์ จำกัด (มหาชน)  _x000a__x000a_87/1  ถ.กาญจนวนิช ต.บ้านพรุ อ.หาดใหญ่ จ.สงขลา 90250"/>
    <s v="TH7111NQSPC3L/TH7111NQRD07L"/>
    <s v="kbank"/>
    <s v="048-3-402309"/>
    <s v="ธรรมธุรกิจ วิสาหกิจเพื่อสังคม"/>
    <s v="โรงสี-Flash"/>
    <n v="195"/>
    <x v="2"/>
    <x v="0"/>
    <x v="18"/>
    <s v="2020-10-02 22:24:00 +0700"/>
    <n v="725"/>
    <m/>
    <s v="PD00004-1"/>
    <s v="2กก."/>
    <x v="6"/>
    <n v="1"/>
    <n v="90"/>
    <n v="90"/>
    <m/>
    <x v="1"/>
    <m/>
  </r>
  <r>
    <x v="30"/>
    <s v="2020-10-02 22:22:49 +0700"/>
    <s v="shipped"/>
    <s v="อมรพรรน ศิริ"/>
    <n v="869805415"/>
    <m/>
    <s v="หน่วยโสตฯ แผนกประชาสัมพันธ์ฝ่ายกิจกรรมพิเศษ บริษัท หาดทิพย์ จำกัด (มหาชน)  _x000a__x000a_87/1  ถ.กาญจนวนิช ต.บ้านพรุ อ.หาดใหญ่ จ.สงขลา 90250"/>
    <s v="TH7111NQSPC3L/TH7111NQRD07L"/>
    <s v="kbank"/>
    <s v="048-3-402309"/>
    <s v="ธรรมธุรกิจ วิสาหกิจเพื่อสังคม"/>
    <s v="โรงสี-Flash"/>
    <n v="195"/>
    <x v="2"/>
    <x v="0"/>
    <x v="18"/>
    <s v="2020-10-02 22:24:00 +0700"/>
    <n v="725"/>
    <m/>
    <s v="PD00003-1"/>
    <s v="5กก."/>
    <x v="1"/>
    <n v="2"/>
    <n v="220"/>
    <n v="440"/>
    <m/>
    <x v="1"/>
    <m/>
  </r>
  <r>
    <x v="31"/>
    <s v="2020-10-02 22:26:38 +0700"/>
    <s v="shipped"/>
    <s v="ณัฐพงศ์ ศิริมาวิเศษ "/>
    <n v="882975057"/>
    <m/>
    <s v="_x000a_1884 (ร้านเป็ดย่างพัฒนาการ50 อยู่หัวมุมปากซอย)_x000a_พัฒนาการ ซอย 50_x000a_สวนหลวง สวนหลวง กรุงเทพ 10250_x000a_"/>
    <s v="TH0143NQPAD8B"/>
    <s v="bbl"/>
    <s v="063-0-339919"/>
    <s v="ธรรมธุรกิจ วิสาหกิจเพื่อสังคม"/>
    <s v="โรงสี-Flash"/>
    <n v="50"/>
    <x v="10"/>
    <x v="0"/>
    <x v="16"/>
    <s v="2020-10-02 22:27:00 +0700"/>
    <n v="270"/>
    <m/>
    <s v="PD00003-1"/>
    <s v="5กก."/>
    <x v="1"/>
    <n v="1"/>
    <n v="220"/>
    <n v="220"/>
    <m/>
    <x v="1"/>
    <m/>
  </r>
  <r>
    <x v="32"/>
    <s v="2020-10-02 22:32:17 +0700"/>
    <s v="shipped"/>
    <s v="ภัทรธร   บุษบก  "/>
    <n v="66956914564"/>
    <m/>
    <s v="_x000a_13/50 หมู่บ้านนันทวัน วงแหวน-ปิ่นเกล้า ถนนกาญจนาภิเษก แขวง บางไผ่ _x000a_เขต บางแค กทม. 10160_x000a_(ถ้าไม่มีคนรับ ฝากไว้ป้อม รปภ.ได้)_x000a__x000a_‭‭"/>
    <s v="TH0120NQQ1R9C"/>
    <s v="bbl"/>
    <s v="063-0-339919"/>
    <s v="ธรรมธุรกิจ วิสาหกิจเพื่อสังคม"/>
    <s v="โรงสี-Flash"/>
    <n v="50"/>
    <x v="10"/>
    <x v="0"/>
    <x v="16"/>
    <s v="2020-10-02 22:33:00 +0700"/>
    <n v="270"/>
    <m/>
    <s v="PD00003-1"/>
    <s v="5กก."/>
    <x v="1"/>
    <n v="1"/>
    <n v="220"/>
    <n v="220"/>
    <m/>
    <x v="1"/>
    <m/>
  </r>
  <r>
    <x v="33"/>
    <s v="2020-10-03 17:27:29 +0700"/>
    <s v="shipped"/>
    <s v="นิตา คงจันทร์"/>
    <n v="891049196"/>
    <s v="damsri_nita@hotmail.com"/>
    <s v="64/135 ซ.มิตรไมตรี 12/1 แขวงคู้ฝั่งเหนือ เขตหนองจอก กรุงเทพฯ 10530"/>
    <s v="TH0149NPJWD4D"/>
    <s v="kbank"/>
    <s v="048-3-402309"/>
    <s v="ธรรมธุรกิจ วิสาหกิจเพื่อสังคม"/>
    <s v="Flash Express"/>
    <n v="50"/>
    <x v="17"/>
    <x v="0"/>
    <x v="19"/>
    <s v="2020-10-03 17:28:00 +0700"/>
    <n v="430"/>
    <m/>
    <s v="PD00064-1"/>
    <s v="หลอด (V)"/>
    <x v="8"/>
    <n v="1"/>
    <n v="95"/>
    <n v="95"/>
    <m/>
    <x v="2"/>
    <m/>
  </r>
  <r>
    <x v="33"/>
    <s v="2020-10-03 17:27:29 +0700"/>
    <s v="shipped"/>
    <s v="นิตา คงจันทร์"/>
    <n v="891049196"/>
    <s v="damsri_nita@hotmail.com"/>
    <s v="64/135 ซ.มิตรไมตรี 12/1 แขวงคู้ฝั่งเหนือ เขตหนองจอก กรุงเทพฯ 10530"/>
    <s v="TH0149NPJWD4D"/>
    <s v="kbank"/>
    <s v="048-3-402309"/>
    <s v="ธรรมธุรกิจ วิสาหกิจเพื่อสังคม"/>
    <s v="Flash Express"/>
    <n v="50"/>
    <x v="17"/>
    <x v="0"/>
    <x v="19"/>
    <s v="2020-10-03 17:28:00 +0700"/>
    <n v="430"/>
    <m/>
    <s v="PD00066-1"/>
    <s v="ขวด (V)"/>
    <x v="9"/>
    <n v="1"/>
    <n v="95"/>
    <n v="95"/>
    <m/>
    <x v="2"/>
    <m/>
  </r>
  <r>
    <x v="33"/>
    <s v="2020-10-03 17:27:29 +0700"/>
    <s v="shipped"/>
    <s v="นิตา คงจันทร์"/>
    <n v="891049196"/>
    <s v="damsri_nita@hotmail.com"/>
    <s v="64/135 ซ.มิตรไมตรี 12/1 แขวงคู้ฝั่งเหนือ เขตหนองจอก กรุงเทพฯ 10530"/>
    <s v="TH0149NPJWD4D"/>
    <s v="kbank"/>
    <s v="048-3-402309"/>
    <s v="ธรรมธุรกิจ วิสาหกิจเพื่อสังคม"/>
    <s v="Flash Express"/>
    <n v="50"/>
    <x v="17"/>
    <x v="0"/>
    <x v="19"/>
    <s v="2020-10-03 17:28:00 +0700"/>
    <n v="430"/>
    <m/>
    <s v="PD00088-1"/>
    <s v="ขวดเหลี่ยม (V)"/>
    <x v="10"/>
    <n v="1"/>
    <n v="130"/>
    <n v="130"/>
    <m/>
    <x v="2"/>
    <m/>
  </r>
  <r>
    <x v="33"/>
    <s v="2020-10-03 17:27:29 +0700"/>
    <s v="shipped"/>
    <s v="นิตา คงจันทร์"/>
    <n v="891049196"/>
    <s v="damsri_nita@hotmail.com"/>
    <s v="64/135 ซ.มิตรไมตรี 12/1 แขวงคู้ฝั่งเหนือ เขตหนองจอก กรุงเทพฯ 10530"/>
    <s v="TH0149NPJWD4D"/>
    <s v="kbank"/>
    <s v="048-3-402309"/>
    <s v="ธรรมธุรกิจ วิสาหกิจเพื่อสังคม"/>
    <s v="Flash Express"/>
    <n v="50"/>
    <x v="17"/>
    <x v="0"/>
    <x v="19"/>
    <s v="2020-10-03 17:28:00 +0700"/>
    <n v="430"/>
    <m/>
    <s v="PD00162-1"/>
    <s v="ขวด (V)"/>
    <x v="11"/>
    <n v="1"/>
    <n v="60"/>
    <n v="60"/>
    <m/>
    <x v="2"/>
    <m/>
  </r>
  <r>
    <x v="34"/>
    <s v="2020-10-04 09:46:39 +0700"/>
    <s v="shipped"/>
    <s v="ภูการ บุลินชยังกูร"/>
    <s v="098-242-4249"/>
    <m/>
    <s v="เลขที่ 999/100 หมู่บ้านซื่อตรง แกรนด์โฮม ถ.เสนานิคม1 ซอย 11 แขวงเสนานิคม เขตจตุจักร กรุงเทพมหานคร ฯ 10900"/>
    <s v="TH0105NQQF45E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09:46:00 +0700"/>
    <n v="250"/>
    <m/>
    <s v="PD00003-1"/>
    <s v="5กก."/>
    <x v="1"/>
    <n v="1"/>
    <n v="250"/>
    <n v="250"/>
    <m/>
    <x v="3"/>
    <m/>
  </r>
  <r>
    <x v="35"/>
    <s v="2020-10-04 09:50:38 +0700"/>
    <s v="shipped"/>
    <s v="สลักใจ​ โรจนาลักษณ์"/>
    <s v="080-456-2934"/>
    <m/>
    <s v="เลขที่ 382 ซอย​ 13​ ถนนเทศบาลรังรักษ์เหนือ​ แขวง ลาดยาว เขต จตุจักร กรุงเทพมหานคร ฯ 10900"/>
    <s v="TH0105NQS0W8D/TH0105NQRWD5D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09:50:00 +0700"/>
    <n v="500"/>
    <m/>
    <s v="PD00003-1"/>
    <s v="5กก."/>
    <x v="1"/>
    <n v="2"/>
    <n v="250"/>
    <n v="500"/>
    <m/>
    <x v="3"/>
    <m/>
  </r>
  <r>
    <x v="36"/>
    <s v="2020-10-04 09:53:55 +0700"/>
    <s v="shipped"/>
    <s v="รัตนาภรณ์  วัฒน์ธนนันท์"/>
    <s v="099-047-9963"/>
    <m/>
    <s v="เลขที่ 203/199 ซอย 3/1 หมุ่บ้านชัยพฤกษ์- บางบัวทอง ถนนบางกรวย-ไทรน้อย  ตำบลพิมลราช  อำเภอบางบัวทอง จังหวัดนนทบุรี_x0009_11110"/>
    <s v="TH0304NQQ5N1G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09:53:00 +0700"/>
    <n v="250"/>
    <m/>
    <s v="PD00003-1"/>
    <s v="5กก."/>
    <x v="1"/>
    <n v="1"/>
    <n v="250"/>
    <n v="250"/>
    <m/>
    <x v="3"/>
    <m/>
  </r>
  <r>
    <x v="37"/>
    <s v="2020-10-04 09:58:52 +0700"/>
    <s v="shipped"/>
    <s v="เกษรา โพธิ์เย็น"/>
    <s v="081-732-2724"/>
    <m/>
    <s v="เลขที่ 26 ซอยเอกชัย 69 ถนนเอกชัย แขวงบางบอน เขตบางบอน กรุงเทพมหานคร ฯ 10150"/>
    <s v="TH0123NQQSW2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09:58:00 +0700"/>
    <n v="250"/>
    <m/>
    <s v="PD00003-1"/>
    <s v="5กก."/>
    <x v="1"/>
    <n v="1"/>
    <n v="250"/>
    <n v="250"/>
    <m/>
    <x v="3"/>
    <m/>
  </r>
  <r>
    <x v="38"/>
    <s v="2020-10-04 10:07:37 +0700"/>
    <s v="shipped"/>
    <s v="ภัทรวรรณ ธาดาดลทิพย์"/>
    <s v="087-833-6393"/>
    <m/>
    <s v="เลขที่ 143/3 หมู่ 12 ซอยวัดป่าพระธาตุเขาน้อย ถนนพุขี้เหล็ก-ท่าตาแป้น ตำบลบ้านคา อำเภอบ้านคา จังหวัดราชบุรี 70180"/>
    <s v="TH1209NQS0H7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0:07:00 +0700"/>
    <n v="250"/>
    <m/>
    <s v="PD00003-1"/>
    <s v="5กก."/>
    <x v="1"/>
    <n v="1"/>
    <n v="250"/>
    <n v="250"/>
    <m/>
    <x v="3"/>
    <m/>
  </r>
  <r>
    <x v="39"/>
    <s v="2020-10-04 10:10:18 +0700"/>
    <s v="shipped"/>
    <s v="ตติยา  มาลาภิรมย์   "/>
    <s v="089-124-5259"/>
    <s v="tatiya_ma@yahoo.com"/>
    <s v="เลขที่ 98/73  หมู่ที่ 4 ตำบลบางรักน้อย อำเภอเมืองนนทบุรี  จังหวัดนนทบุรี  11000"/>
    <s v="TH0301NQPR19J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0:10:00 +0700"/>
    <n v="250"/>
    <m/>
    <s v="PD00003-1"/>
    <s v="5กก."/>
    <x v="1"/>
    <n v="1"/>
    <n v="250"/>
    <n v="250"/>
    <m/>
    <x v="3"/>
    <m/>
  </r>
  <r>
    <x v="40"/>
    <s v="2020-10-04 10:16:57 +0700"/>
    <s v="shipped"/>
    <s v="กุลิสรา ดาวกระจ่าง"/>
    <s v="099-087-9914"/>
    <m/>
    <s v="เลขที่ 80 หมู่ 3 ซอยวัดเทพประสิทธิ์ยาราม ตำบลโนนห้อม อำเภอเมืองปราจีนบุรี จังหวัดปราจีนบุรี 20250"/>
    <s v="TH2501NQQP61M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0:16:00 +0700"/>
    <n v="250"/>
    <m/>
    <s v="PD00003-1"/>
    <s v="5กก."/>
    <x v="1"/>
    <n v="1"/>
    <n v="250"/>
    <n v="250"/>
    <m/>
    <x v="3"/>
    <m/>
  </r>
  <r>
    <x v="41"/>
    <s v="2020-10-04 10:27:11 +0700"/>
    <s v="shipped"/>
    <s v="ผู้บริจาค : กนกรัตน์ ธนาไชยสกุล"/>
    <s v="036-413805"/>
    <m/>
    <s v="ผู้รับ : บริจาคให้มูลนิธิธรรมรักษ์(วัดพระบาทน้ำพุ) ตำบลเขาสามยอด อำเภอเมืองลพบุรี จังหวัดลพบุรี 15000"/>
    <s v="TH0701NQR0J0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0:27:00 +0700"/>
    <n v="250"/>
    <m/>
    <s v="PD00003-1"/>
    <s v="5กก."/>
    <x v="1"/>
    <n v="1"/>
    <n v="250"/>
    <n v="250"/>
    <m/>
    <x v="3"/>
    <m/>
  </r>
  <r>
    <x v="42"/>
    <s v="2020-10-04 10:30:42 +0700"/>
    <s v="shipped"/>
    <s v="กนิษฐา ยิ่งเจริญสุข"/>
    <s v="081-626-1233"/>
    <m/>
    <s v="เลขที่ 16/71 ซอยวิภาวดี 58 ถนนวิภาวดีรังสิต แขวงตลาดบางเขน เขตหลักสี่ กรุงไทพมหานคร ฯ  10210"/>
    <s v="TH0107NQS3X5C/TH0107NQPER6C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0:30:00 +0700"/>
    <n v="500"/>
    <m/>
    <s v="PD00003-1"/>
    <s v="5กก."/>
    <x v="1"/>
    <n v="2"/>
    <n v="250"/>
    <n v="500"/>
    <m/>
    <x v="3"/>
    <m/>
  </r>
  <r>
    <x v="43"/>
    <s v="2020-10-04 10:40:08 +0700"/>
    <s v="shipped"/>
    <s v="ศักดิ์ศรี สนิทพงษ์ธนชัย"/>
    <s v="081-0590269, 089-2650699, 085-1236569"/>
    <m/>
    <s v="เลขที่ 304 หมู่ 4 ตำบลดูนสาด อำเภอกระนวน จังหวัดขอนแก่น 40170"/>
    <s v="TH3709NQQWZ1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0:39:00 +0700"/>
    <n v="250"/>
    <m/>
    <s v="PD00003-1"/>
    <s v="5กก."/>
    <x v="1"/>
    <n v="1"/>
    <n v="250"/>
    <n v="250"/>
    <m/>
    <x v="3"/>
    <m/>
  </r>
  <r>
    <x v="44"/>
    <s v="2020-10-04 10:46:30 +0700"/>
    <s v="shipped"/>
    <s v="รัชดา ติลกานนท์"/>
    <s v="086-321-6820"/>
    <m/>
    <s v="เลขที่ 100 ถนนอ่างทอง-โพธิทอง อำเภอเมือง จังหวัดอ่างทอง 14000"/>
    <s v="TH0601NQQB02A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04 10:46:00 +0700"/>
    <n v="280"/>
    <m/>
    <s v="PD00011-1"/>
    <s v="5กก"/>
    <x v="2"/>
    <n v="1"/>
    <n v="280"/>
    <n v="280"/>
    <m/>
    <x v="3"/>
    <m/>
  </r>
  <r>
    <x v="45"/>
    <s v="2020-10-04 10:54:02 +0700"/>
    <s v="shipped"/>
    <s v="นางมุกดา บุญเลียง"/>
    <s v="088-809-9571"/>
    <m/>
    <s v="เลขที่ 73 ซอยสุขุมวิท 64 ถนนสุขุมวิท แขวงพระโขนงใต้ เขตพระโขนง กรุุงเทพมหานครฯ 10260"/>
    <s v="TH0131NQSC97A/TH0131NQRS55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0:53:00 +0700"/>
    <n v="500"/>
    <m/>
    <s v="PD00003-1"/>
    <s v="5กก."/>
    <x v="1"/>
    <n v="2"/>
    <n v="250"/>
    <n v="500"/>
    <m/>
    <x v="3"/>
    <m/>
  </r>
  <r>
    <x v="46"/>
    <s v="2020-10-04 11:05:39 +0700"/>
    <s v="shipped"/>
    <s v="รัชดาพร ถาวรเลิศชัย"/>
    <s v="082-261-9823"/>
    <m/>
    <s v="เลขที่ 81 หมู่บ้านกรองทอง ซอยนาคนิวาส48 แยก14-4 ถนนนาคนิวาส แขวงลาดพร้าว เขตลาดพร้าว กรุงเทพมหานคร ฯ 10230"/>
    <s v="TH0110NQSEH5B/TH0110NQSAB7B/TH0140NQS4A0B/TH0140NQRHA0B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04 11:05:00 +0700"/>
    <n v="1000"/>
    <m/>
    <s v="PD00003-1"/>
    <s v="5กก."/>
    <x v="1"/>
    <n v="4"/>
    <n v="250"/>
    <n v="1000"/>
    <m/>
    <x v="3"/>
    <m/>
  </r>
  <r>
    <x v="47"/>
    <s v="2020-10-04 13:05:10 +0700"/>
    <s v="shipped"/>
    <s v="สมหญิง  เด่นพฤกษ์ธรรม"/>
    <s v="089-655-6636"/>
    <m/>
    <s v="เลขที่ 19 หมู่ 13  ซอยเพชรเกษม 91 ตำบลอ้อมน้อย  อำเภอกระทุ่มแบน จังหวัดสมุทรสาคร  74130"/>
    <s v="TH1602NQSYX8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04:00 +0700"/>
    <n v="500"/>
    <m/>
    <s v="PD00003-1"/>
    <s v="5กก."/>
    <x v="1"/>
    <n v="2"/>
    <n v="250"/>
    <n v="500"/>
    <m/>
    <x v="3"/>
    <m/>
  </r>
  <r>
    <x v="48"/>
    <s v="2020-10-04 13:08:55 +0700"/>
    <s v="shipped"/>
    <s v="ผู้บริจาค : บุญส่ง อัมพรจรัส"/>
    <s v="086-224-3444"/>
    <m/>
    <s v="ผู้รับ : หลวงพ่ออินทร์ถวาย สันตุสสโก วัดป่านาคำน้อย ตำบลบ้านก้อง อำเภอนายูง จังหวัดอุดรธานี 41380"/>
    <s v="TH3817NQR8T1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3:08:00 +0700"/>
    <n v="250"/>
    <m/>
    <s v="PD00003-1"/>
    <s v="5กก."/>
    <x v="1"/>
    <n v="1"/>
    <n v="250"/>
    <n v="250"/>
    <m/>
    <x v="3"/>
    <m/>
  </r>
  <r>
    <x v="49"/>
    <s v="2020-10-04 13:10:51 +0700"/>
    <s v="shipped"/>
    <s v="ผู้บริจาค : บุญส่ง อัมพรจรัส"/>
    <s v="036-413805"/>
    <m/>
    <s v="ผู้รับ : มูลนิธิธรรมรักษ์ (วัดพระบาทน้ำพุ) ตำบลเขาสามยอด อำเภอเมืองลพบุรี จังหวัดลพบุรี 15000"/>
    <s v="TH0701NQR2J8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3:10:00 +0700"/>
    <n v="250"/>
    <m/>
    <s v="PD00003-1"/>
    <s v="5กก."/>
    <x v="1"/>
    <n v="1"/>
    <n v="250"/>
    <n v="250"/>
    <m/>
    <x v="3"/>
    <m/>
  </r>
  <r>
    <x v="50"/>
    <s v="2020-10-04 13:15:12 +0700"/>
    <s v="shipped"/>
    <s v="ปนัดดา ศรีบุญจิตร"/>
    <s v="086-331-4587"/>
    <m/>
    <s v="เลขที่ 65/23 ถนนจันทอุดม ตำบลท่าประดู่ อำเภอเมืองระยอง จังหวัดระยอง 21000"/>
    <s v="TH2101NQT1P2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15:00 +0700"/>
    <n v="500"/>
    <m/>
    <s v="PD00003-1"/>
    <s v="5กก."/>
    <x v="1"/>
    <n v="2"/>
    <n v="250"/>
    <n v="500"/>
    <m/>
    <x v="3"/>
    <m/>
  </r>
  <r>
    <x v="51"/>
    <s v="2020-10-04 13:16:29 +0700"/>
    <s v="shipped"/>
    <s v="มงคล วงศ์ประดู่"/>
    <s v="081-376-3449"/>
    <m/>
    <s v="เลขที่ 24/1 หมู่ 3 ตำบลเกาะศาลพระ อำเภอวัดเพลง จังหวัดราชบุรี 70170"/>
    <s v="TH1208NQSJB8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16:00 +0700"/>
    <n v="500"/>
    <m/>
    <s v="PD00003-1"/>
    <s v="5กก."/>
    <x v="1"/>
    <n v="2"/>
    <n v="250"/>
    <n v="500"/>
    <m/>
    <x v="3"/>
    <m/>
  </r>
  <r>
    <x v="52"/>
    <s v="2020-10-04 13:19:54 +0700"/>
    <s v="shipped"/>
    <s v="พัชรินทร์ สมดุลยาวาทย์"/>
    <s v="089-998-3540"/>
    <m/>
    <s v="เลขที่ 188 หมู่ 10 ตำบลแม่่สาว อำเภอแม่่อาย จังหวัดเชียงใหม่ 50280"/>
    <s v="TH4710NQPUU3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3:19:00 +0700"/>
    <n v="250"/>
    <m/>
    <s v="PD00003-1"/>
    <s v="5กก."/>
    <x v="1"/>
    <n v="1"/>
    <n v="250"/>
    <n v="250"/>
    <m/>
    <x v="3"/>
    <m/>
  </r>
  <r>
    <x v="53"/>
    <s v="2020-10-04 13:23:26 +0700"/>
    <s v="shipped"/>
    <s v="กุลภัสสรณ์ พ่วงวัฒนวงศ์"/>
    <s v="080-449-2224"/>
    <m/>
    <s v="เลขที่ 241/25 หมู่ที่ 6 หมู่บ้านชาลิตา 1 ตำบลนาเกลือ อำเถอบางละมุง จังหวัดชลบุรี 20150"/>
    <s v="TH2004NQT6A7H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24:00 +0700"/>
    <n v="500"/>
    <m/>
    <s v="PD00003-1"/>
    <s v="5กก."/>
    <x v="1"/>
    <n v="2"/>
    <n v="250"/>
    <n v="500"/>
    <m/>
    <x v="3"/>
    <m/>
  </r>
  <r>
    <x v="54"/>
    <s v="2020-10-04 13:27:19 +0700"/>
    <s v="shipped"/>
    <s v="ฐินันท์ธร รักธง"/>
    <s v="081-5537158"/>
    <m/>
    <s v="เลขที่ 49/372 หมู่ที่ 7 โครงการ MT city ตำบลคลองสอง อำเภอคลองหลวง จังหวัดปทุมธานี 12120"/>
    <s v="TH0402NQR6T3B/TH0402NQQX05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27:00 +0700"/>
    <n v="500"/>
    <m/>
    <s v="PD00003-1"/>
    <s v="5กก."/>
    <x v="1"/>
    <n v="2"/>
    <n v="250"/>
    <n v="500"/>
    <m/>
    <x v="3"/>
    <m/>
  </r>
  <r>
    <x v="55"/>
    <s v="2020-10-04 13:29:44 +0700"/>
    <s v="shipped"/>
    <s v="สุเทพ น้อยกมล"/>
    <s v="081-831-7204"/>
    <m/>
    <s v="เลขที่ 216 หมู่ที่ 14 บ้านดอนแท่น ตำบลกลางเวียง อำเภอเวียงสา จังหวัดน่าน 55110"/>
    <s v="TH5207NQT302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29:00 +0700"/>
    <n v="500"/>
    <m/>
    <s v="PD00003-1"/>
    <s v="5กก."/>
    <x v="1"/>
    <n v="2"/>
    <n v="250"/>
    <n v="500"/>
    <m/>
    <x v="3"/>
    <m/>
  </r>
  <r>
    <x v="56"/>
    <s v="2020-10-04 13:32:19 +0700"/>
    <s v="shipped"/>
    <s v="จันทพร ปุณณรัตนกุล"/>
    <s v="091-405-0212"/>
    <m/>
    <s v="เลขที่ 107/1 หมู่ที่ 4 ถนนเทศบาลซอย 2 ตำบลบ้านยาง อำเภอเสาไห้ จังหวัดสระบุรี 18160"/>
    <s v="TH1010NQTSX6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32:00 +0700"/>
    <n v="500"/>
    <m/>
    <s v="PD00003-1"/>
    <s v="5กก."/>
    <x v="1"/>
    <n v="2"/>
    <n v="250"/>
    <n v="500"/>
    <m/>
    <x v="3"/>
    <m/>
  </r>
  <r>
    <x v="57"/>
    <s v="2020-10-04 13:34:32 +0700"/>
    <s v="shipped"/>
    <s v="ศิริกุล​ ธารามาศ"/>
    <s v="081-565-5074 , 089-834-8839"/>
    <m/>
    <s v="เลขที่ 146/8 หมู่ที่ ​1 ถนน​สาย​บ้าน​แลง ตำบลเชิงเนิน อำเภอเมืองระยอง จังหวัดระยอง 21000"/>
    <s v="TH2101NQTB51B/TH2101NQT767B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04 13:34:00 +0700"/>
    <n v="1000"/>
    <m/>
    <s v="PD00003-1"/>
    <s v="5กก."/>
    <x v="1"/>
    <n v="4"/>
    <n v="250"/>
    <n v="1000"/>
    <m/>
    <x v="3"/>
    <m/>
  </r>
  <r>
    <x v="58"/>
    <s v="2020-10-04 13:38:27 +0700"/>
    <s v="shipped"/>
    <s v="วีณา เอี่ยมวัฒนไพสิน"/>
    <s v="081-431-1084"/>
    <m/>
    <s v="เลขที่ 27 จรัญสนิทวงศ์ 49/1 แขวงบางบำหรุ เขตบางพลัด กรุงเทพมหานคร ฯ 10700"/>
    <s v="TH0124NQSM13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3:38:00 +0700"/>
    <n v="250"/>
    <m/>
    <s v="PD00003-1"/>
    <s v="5กก."/>
    <x v="1"/>
    <n v="1"/>
    <n v="250"/>
    <n v="250"/>
    <m/>
    <x v="3"/>
    <m/>
  </r>
  <r>
    <x v="59"/>
    <s v="2020-10-04 13:42:07 +0700"/>
    <s v="shipped"/>
    <s v="ธมนณพร  อินทสุวรรณ"/>
    <s v="061-585-1765 , 065-870-3092"/>
    <m/>
    <s v="เลขที่ 242/5 หมู่ 1  บ้านหมาดุ  _x0009_ ซอย.สุขใจ  ตำบลวังกระแจะ_x0009__x000a_อำเภอเมืองตราด จังหวัดตราด_x0009_23000"/>
    <s v="TH2301NQSFX5G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3:41:00 +0700"/>
    <n v="250"/>
    <m/>
    <s v="PD00003-1"/>
    <s v="5กก."/>
    <x v="1"/>
    <n v="1"/>
    <n v="250"/>
    <n v="250"/>
    <m/>
    <x v="3"/>
    <m/>
  </r>
  <r>
    <x v="60"/>
    <s v="2020-10-04 13:44:54 +0700"/>
    <s v="shipped"/>
    <s v="บุศรินทร์_x0009_ร่วมวัง"/>
    <s v="086-361-3251 , 02-801-3058"/>
    <m/>
    <s v="เลขที่ 368 ซอยเพชรเกษม 55/2_x0009_ถนนเพชรเกษม แขวงหลักสอง_x0009_เขตบางแค กรุงเทพมหานคร ฯ_x0009_10160"/>
    <s v="TH0120NQSZC6D/TH0120NQRE92D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44:00 +0700"/>
    <n v="500"/>
    <m/>
    <s v="PD00003-1"/>
    <s v="5กก."/>
    <x v="1"/>
    <n v="2"/>
    <n v="250"/>
    <n v="500"/>
    <m/>
    <x v="3"/>
    <m/>
  </r>
  <r>
    <x v="61"/>
    <s v="2020-10-04 13:49:17 +0700"/>
    <s v="shipped"/>
    <s v="ปณิธี เปลี่ยนชีวิน (เดียร์)"/>
    <s v="091-723-8518"/>
    <m/>
    <s v="เลขที่ 39/450 โซน H4 หมู่บ้านเนเบอร์โฮมธารารมณ์วัชรพล ถนนสุขาภิบาล 5 ซอย 82 แขวงสามวาตะวันตก เขตคลองสามวา กรุงเทพมหานคร ฯ 10510"/>
    <s v="TH0103NQSUY3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3:49:00 +0700"/>
    <n v="250"/>
    <m/>
    <s v="PD00003-1"/>
    <s v="5กก."/>
    <x v="1"/>
    <n v="1"/>
    <n v="250"/>
    <n v="250"/>
    <m/>
    <x v="3"/>
    <m/>
  </r>
  <r>
    <x v="62"/>
    <s v="2020-10-04 13:51:45 +0700"/>
    <s v="shipped"/>
    <s v="มัณฑนา โพธิ์สุวรรณ"/>
    <s v="093-967-7091"/>
    <m/>
    <s v="เลขที่ 83/46 หมู่ที่ 10 ตำบลหนองขาม อำเภอศรีราชา จังหวัดชลบุรี 20230"/>
    <s v="TH2007NQT4H0E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4 13:51:00 +0700"/>
    <n v="500"/>
    <m/>
    <s v="PD00003-1"/>
    <s v="5กก."/>
    <x v="1"/>
    <n v="2"/>
    <n v="250"/>
    <n v="500"/>
    <m/>
    <x v="3"/>
    <m/>
  </r>
  <r>
    <x v="63"/>
    <s v="2020-10-04 13:54:17 +0700"/>
    <s v="shipped"/>
    <s v="ณัฐวดี ส่งศรี"/>
    <s v="081-823-9444"/>
    <m/>
    <s v="เลขที่ 98/113 หมู่บ้านเพอร์เฟคเพลส สุขุมวิท77 ถนน ลาดกระบัง ตำบลราชาเทวะ อำเภอบางพลี จังหวัดสมุทรปราการ 10540"/>
    <s v="TH0203NQSQK0E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4 13:54:00 +0700"/>
    <n v="250"/>
    <m/>
    <s v="PD00003-1"/>
    <s v="5กก."/>
    <x v="1"/>
    <n v="1"/>
    <n v="250"/>
    <n v="250"/>
    <m/>
    <x v="3"/>
    <m/>
  </r>
  <r>
    <x v="64"/>
    <s v="2020-10-04 15:25:38 +0700"/>
    <s v="shipped"/>
    <s v="น.ส.สคราญ ขาวเรือง _x000a_"/>
    <n v="890120721"/>
    <m/>
    <s v="Nada Place  (ห้อง 302) _x000a_เลขที่ 366  ซ.กรุงธนบุรี 6 ถ.กรุงธนบุรี แขวงบางลำภูล่าง เขตคลองสาน  กทม. 10600_x000a_"/>
    <s v="TH6802NW7GW4K"/>
    <s v="bbl"/>
    <s v="063-0-339919"/>
    <s v="ธรรมธุรกิจ วิสาหกิจเพื่อสังคม"/>
    <s v="โรงสี-Flash"/>
    <n v="50"/>
    <x v="10"/>
    <x v="0"/>
    <x v="16"/>
    <s v="2020-10-04 15:26:00 +0700"/>
    <n v="270"/>
    <m/>
    <s v="PD00003-1"/>
    <s v="5กก."/>
    <x v="1"/>
    <n v="1"/>
    <n v="220"/>
    <n v="220"/>
    <m/>
    <x v="3"/>
    <m/>
  </r>
  <r>
    <x v="65"/>
    <s v="2020-10-04 15:30:46 +0700"/>
    <s v="shipped"/>
    <s v="สุพุทธา นาสิงห์ขันธ์"/>
    <n v="818586860"/>
    <m/>
    <s v="293 หมู่5 บ้านป่าแดงงาม ต.กุดแห่ อ.นากลาง จ.หนองบัวลำภู 39170"/>
    <s v="TH3602NW7193I"/>
    <s v="kbank"/>
    <s v="048-3-402309"/>
    <s v="ธรรมธุรกิจ วิสาหกิจเพื่อสังคม"/>
    <s v="โรงสี-Flash"/>
    <n v="65"/>
    <x v="10"/>
    <x v="0"/>
    <x v="10"/>
    <s v="2020-10-04 15:31:00 +0700"/>
    <n v="285"/>
    <m/>
    <s v="PD00003-1"/>
    <s v="5กก."/>
    <x v="1"/>
    <n v="1"/>
    <n v="220"/>
    <n v="220"/>
    <m/>
    <x v="3"/>
    <m/>
  </r>
  <r>
    <x v="66"/>
    <s v="2020-10-04 16:49:28 +0700"/>
    <s v="shipped"/>
    <s v="เบญจมาศ มาชมสมบูรณ์"/>
    <n v="840963733"/>
    <m/>
    <s v="สนง.สรรพากรพื้นที่สมุทรปราการ2 เลขที่ 333/9 ม.3 ต.สำโรงกลาง อ.พระประแดง จ.สมุทรปราการ 10130"/>
    <s v="TH0204NW73Y0N"/>
    <s v="kbank"/>
    <s v="048-3-402309"/>
    <s v="ธรรมธุรกิจ วิสาหกิจเพื่อสังคม"/>
    <s v="โรงสี-Flash"/>
    <n v="50"/>
    <x v="19"/>
    <x v="0"/>
    <x v="21"/>
    <s v="2020-10-04 16:50:00 +0700"/>
    <n v="275"/>
    <m/>
    <s v="PD00002-1"/>
    <s v="1กก"/>
    <x v="0"/>
    <n v="5"/>
    <n v="45"/>
    <n v="225"/>
    <m/>
    <x v="3"/>
    <m/>
  </r>
  <r>
    <x v="67"/>
    <s v="2020-10-05 08:28:55 +0700"/>
    <s v="shipped"/>
    <s v="แมชีละเอียด กุหลาบเหลือง"/>
    <s v="081-169-9435"/>
    <m/>
    <s v="ศูนย์วิปัสสนาภาวนาพระพุทธบาทเนินฆ้อ-พุทธมณฑป_x000a_อ.แกลง จ.ระยอง_x000a_21110"/>
    <s v="H2D0100501112"/>
    <s v="bbl"/>
    <s v="สั่งซื้อข้าวล่วงหน้า"/>
    <s v="สั่งซื้อข้าวล่วงหน้า"/>
    <s v="Inter Express"/>
    <n v="0"/>
    <x v="20"/>
    <x v="1"/>
    <x v="22"/>
    <s v="2020-10-05 08:28:00 +0700"/>
    <n v="1500"/>
    <m/>
    <s v="PD00003-1"/>
    <s v="5กก."/>
    <x v="1"/>
    <n v="6"/>
    <n v="250"/>
    <n v="1500"/>
    <m/>
    <x v="4"/>
    <m/>
  </r>
  <r>
    <x v="68"/>
    <s v="2020-10-06 06:21:40 +0700"/>
    <s v="shipped"/>
    <s v="ฐานธรรมธุรกิจ ชุมพร คาบาน่า"/>
    <n v="626469393"/>
    <m/>
    <s v="69/4 หมู่ 8 ต.สะพลี อ.ปะทิว จ.ชุมพร 86230"/>
    <s v="ส่งวันที่ 6/10/63"/>
    <m/>
    <m/>
    <m/>
    <s v="ชุมพรลำเลียงขนส่ง"/>
    <n v="0"/>
    <x v="21"/>
    <x v="1"/>
    <x v="23"/>
    <s v="2020-10-06 06:34:00 +0700"/>
    <n v="0"/>
    <m/>
    <s v="PD00002-1"/>
    <s v="1กก"/>
    <x v="0"/>
    <n v="50"/>
    <n v="0"/>
    <n v="0"/>
    <m/>
    <x v="5"/>
    <m/>
  </r>
  <r>
    <x v="68"/>
    <s v="2020-10-06 06:21:40 +0700"/>
    <s v="shipped"/>
    <s v="ฐานธรรมธุรกิจ ชุมพร คาบาน่า"/>
    <n v="626469393"/>
    <m/>
    <s v="69/4 หมู่ 8 ต.สะพลี อ.ปะทิว จ.ชุมพร 86230"/>
    <s v="ส่งวันที่ 6/10/63"/>
    <m/>
    <m/>
    <m/>
    <s v="ชุมพรลำเลียงขนส่ง"/>
    <n v="0"/>
    <x v="21"/>
    <x v="1"/>
    <x v="23"/>
    <s v="2020-10-06 06:34:00 +0700"/>
    <n v="0"/>
    <m/>
    <s v="PD00003-1"/>
    <s v="5กก."/>
    <x v="1"/>
    <n v="40"/>
    <n v="0"/>
    <n v="0"/>
    <m/>
    <x v="5"/>
    <m/>
  </r>
  <r>
    <x v="68"/>
    <s v="2020-10-06 06:21:40 +0700"/>
    <s v="shipped"/>
    <s v="ฐานธรรมธุรกิจ ชุมพร คาบาน่า"/>
    <n v="626469393"/>
    <m/>
    <s v="69/4 หมู่ 8 ต.สะพลี อ.ปะทิว จ.ชุมพร 86230"/>
    <s v="ส่งวันที่ 6/10/63"/>
    <m/>
    <m/>
    <m/>
    <s v="ชุมพรลำเลียงขนส่ง"/>
    <n v="0"/>
    <x v="21"/>
    <x v="1"/>
    <x v="23"/>
    <s v="2020-10-06 06:34:00 +0700"/>
    <n v="0"/>
    <m/>
    <s v="PD00011-1"/>
    <s v="5กก"/>
    <x v="2"/>
    <n v="64"/>
    <n v="0"/>
    <n v="0"/>
    <m/>
    <x v="5"/>
    <m/>
  </r>
  <r>
    <x v="68"/>
    <s v="2020-10-06 06:21:40 +0700"/>
    <s v="shipped"/>
    <s v="ฐานธรรมธุรกิจ ชุมพร คาบาน่า"/>
    <n v="626469393"/>
    <m/>
    <s v="69/4 หมู่ 8 ต.สะพลี อ.ปะทิว จ.ชุมพร 86230"/>
    <s v="ส่งวันที่ 6/10/63"/>
    <m/>
    <m/>
    <m/>
    <s v="ชุมพรลำเลียงขนส่ง"/>
    <n v="0"/>
    <x v="21"/>
    <x v="1"/>
    <x v="23"/>
    <s v="2020-10-06 06:34:00 +0700"/>
    <n v="0"/>
    <m/>
    <s v="PD00005-1"/>
    <s v="1กก"/>
    <x v="12"/>
    <n v="50"/>
    <n v="0"/>
    <n v="0"/>
    <m/>
    <x v="5"/>
    <m/>
  </r>
  <r>
    <x v="69"/>
    <s v="2020-10-06 06:50:25 +0700"/>
    <s v="shipped"/>
    <s v="สุรสิทธิ์ ธนสมบูรณ์กิจ"/>
    <s v="095-9604955"/>
    <m/>
    <s v="321/1 ซ.ริมคลองสามเสน ถ.พระรามหก แขวงสามเสนใน เขตพญาไท จังหวัดกรุงเทพฯ 10400 "/>
    <s v="TH0130NW7S02A/TH0130NW7DJ7A"/>
    <s v="kbank"/>
    <s v="048-3-402309"/>
    <s v="ธรรมธุรกิจ วิสาหกิจเพื่อสังคม"/>
    <s v="โรงสี-Flash"/>
    <n v="100"/>
    <x v="12"/>
    <x v="0"/>
    <x v="24"/>
    <s v="2020-10-06 06:51:00 +0700"/>
    <n v="540"/>
    <m/>
    <s v="PD00003-1"/>
    <s v="5กก."/>
    <x v="1"/>
    <n v="2"/>
    <n v="220"/>
    <n v="440"/>
    <m/>
    <x v="5"/>
    <m/>
  </r>
  <r>
    <x v="70"/>
    <s v="2020-10-06 06:53:30 +0700"/>
    <s v="shipped"/>
    <s v="นายบุญสืบ ฟองสุวรรณ"/>
    <n v="842101241"/>
    <m/>
    <s v="132 หมู่ 6 ซ.เทศบาล 33 ต.อ. นครหลวง จ.พระนครศรีอยุธยา 13260 "/>
    <s v="TH0503NW7A52A"/>
    <s v="bbl"/>
    <s v="063-0-339919"/>
    <s v="ธรรมธุรกิจ วิสาหกิจเพื่อสังคม"/>
    <s v="โรงสี-Flash"/>
    <n v="65"/>
    <x v="22"/>
    <x v="0"/>
    <x v="25"/>
    <s v="2020-10-06 06:54:00 +0700"/>
    <n v="320"/>
    <m/>
    <s v="PD00002-1"/>
    <s v="1กก"/>
    <x v="0"/>
    <n v="2"/>
    <n v="45"/>
    <n v="90"/>
    <m/>
    <x v="5"/>
    <m/>
  </r>
  <r>
    <x v="70"/>
    <s v="2020-10-06 06:53:30 +0700"/>
    <s v="shipped"/>
    <s v="นายบุญสืบ ฟองสุวรรณ"/>
    <n v="842101241"/>
    <m/>
    <s v="132 หมู่ 6 ซ.เทศบาล 33 ต.อ. นครหลวง จ.พระนครศรีอยุธยา 13260 "/>
    <s v="TH0503NW7A52A"/>
    <s v="bbl"/>
    <s v="063-0-339919"/>
    <s v="ธรรมธุรกิจ วิสาหกิจเพื่อสังคม"/>
    <s v="โรงสี-Flash"/>
    <n v="65"/>
    <x v="22"/>
    <x v="0"/>
    <x v="25"/>
    <s v="2020-10-06 06:54:00 +0700"/>
    <n v="320"/>
    <m/>
    <s v="PD00005-1"/>
    <s v="1กก"/>
    <x v="12"/>
    <n v="3"/>
    <n v="55"/>
    <n v="165"/>
    <m/>
    <x v="5"/>
    <m/>
  </r>
  <r>
    <x v="71"/>
    <s v="2020-10-06 06:56:38 +0700"/>
    <s v="shipped"/>
    <s v="วรรณา เวชวสันต์"/>
    <n v="862666692"/>
    <m/>
    <s v=" 95/1 ถ.เบญจมฯ-นาพรุ หมู่5 _x000a_ต.ไชยมนตรี อ.เมือง จ.นครศรีธรรมราช 80000_x000a_"/>
    <s v="TH6401NWAQ48H"/>
    <s v="kbank"/>
    <s v="048-3-402309"/>
    <s v="ธรรมธุรกิจ วิสาหกิจเพื่อสังคม"/>
    <s v="โรงสี-Flash"/>
    <n v="130"/>
    <x v="9"/>
    <x v="0"/>
    <x v="9"/>
    <s v="2020-10-06 06:57:00 +0700"/>
    <n v="600"/>
    <m/>
    <s v="PD00003-1"/>
    <s v="5กก."/>
    <x v="1"/>
    <n v="1"/>
    <n v="220"/>
    <n v="220"/>
    <m/>
    <x v="5"/>
    <m/>
  </r>
  <r>
    <x v="71"/>
    <s v="2020-10-06 06:56:38 +0700"/>
    <s v="shipped"/>
    <s v="วรรณา เวชวสันต์"/>
    <n v="862666692"/>
    <m/>
    <s v=" 95/1 ถ.เบญจมฯ-นาพรุ หมู่5 _x000a_ต.ไชยมนตรี อ.เมือง จ.นครศรีธรรมราช 80000_x000a_"/>
    <s v="TH6401NWAQ48H"/>
    <s v="kbank"/>
    <s v="048-3-402309"/>
    <s v="ธรรมธุรกิจ วิสาหกิจเพื่อสังคม"/>
    <s v="โรงสี-Flash"/>
    <n v="130"/>
    <x v="9"/>
    <x v="0"/>
    <x v="9"/>
    <s v="2020-10-06 06:57:00 +0700"/>
    <n v="600"/>
    <m/>
    <s v="PD00011-1"/>
    <s v="5กก"/>
    <x v="2"/>
    <n v="1"/>
    <n v="250"/>
    <n v="250"/>
    <m/>
    <x v="5"/>
    <m/>
  </r>
  <r>
    <x v="72"/>
    <s v="2020-10-06 06:58:53 +0700"/>
    <s v="shipped"/>
    <s v="รภัสสิทธิ์ แก้วบรรเจิดกิจ"/>
    <n v="830128737"/>
    <m/>
    <s v="_x000a_3599/57 หมู่บ้านกลางกรุงสาธรเหนือ-ใต้ ถ.เจริญราษฏร์ แขวงบางโคล่ เขตบางคอแหลม กทม.10120 _x000a_"/>
    <s v="H2D0100601489"/>
    <s v="kbank"/>
    <s v="048-3-402309"/>
    <s v="ธรรมธุรกิจ วิสาหกิจเพื่อสังคม"/>
    <s v="Inter Express"/>
    <n v="0"/>
    <x v="23"/>
    <x v="0"/>
    <x v="26"/>
    <s v="2020-10-06 06:59:00 +0700"/>
    <n v="2000"/>
    <m/>
    <s v="PD00011-1"/>
    <s v="5กก"/>
    <x v="2"/>
    <n v="8"/>
    <n v="250"/>
    <n v="2000"/>
    <m/>
    <x v="5"/>
    <m/>
  </r>
  <r>
    <x v="73"/>
    <s v="2020-10-06 07:00:37 +0700"/>
    <s v="shipped"/>
    <s v="นายค้ำ ภูดงน้อย"/>
    <n v="656158434"/>
    <m/>
    <s v="82หมู่2 ต.หนองหญ้าไซ อ.วังสามหมอ จ. อุดรธานี 41280"/>
    <s v="TH3810NWAFZ0B"/>
    <s v="bbl"/>
    <s v="063-0-339919"/>
    <s v="ธรรมธุรกิจ วิสาหกิจเพื่อสังคม"/>
    <s v="โรงสี-Flash"/>
    <n v="130"/>
    <x v="12"/>
    <x v="0"/>
    <x v="12"/>
    <s v="2020-10-06 07:01:00 +0700"/>
    <n v="570"/>
    <m/>
    <s v="PD00003-1"/>
    <s v="5กก."/>
    <x v="1"/>
    <n v="2"/>
    <n v="220"/>
    <n v="440"/>
    <m/>
    <x v="5"/>
    <m/>
  </r>
  <r>
    <x v="74"/>
    <s v="2020-10-06 07:02:24 +0700"/>
    <s v="shipped"/>
    <s v="ประภาพรรณ ประทีปณถลาง"/>
    <n v="817976478"/>
    <s v="lee_phuket@yahoo.com"/>
    <s v="_x000a_108/63  ซ.ไพศาล ถ.เจ้าฟ้า_x000a_ต.วิชิต อ.เมือง จ.ภูเก็ต 83000_x000a_"/>
    <s v="TH6701NWA7T2E"/>
    <s v="kbank"/>
    <s v="048-3-402309"/>
    <s v="ธรรมธุรกิจ วิสาหกิจเพื่อสังคม"/>
    <s v="โรงสี-Flash"/>
    <n v="130"/>
    <x v="12"/>
    <x v="0"/>
    <x v="12"/>
    <s v="2020-10-06 07:03:00 +0700"/>
    <n v="570"/>
    <m/>
    <s v="PD00003-1"/>
    <s v="5กก."/>
    <x v="1"/>
    <n v="2"/>
    <n v="220"/>
    <n v="440"/>
    <m/>
    <x v="5"/>
    <m/>
  </r>
  <r>
    <x v="75"/>
    <s v="2020-10-06 07:03:55 +0700"/>
    <s v="shipped"/>
    <s v="ทนง​ศักดิ์​ ทับ​สี​นวล"/>
    <n v="872671872"/>
    <m/>
    <s v="​ 99​/28 ม.1 ต.อ่าวลึก​เหนือ​ อ.อ่าวลึก​ จ. กระบี่​ 81110"/>
    <s v="TH7001NWATG0B/TH6505NWABT7F"/>
    <s v="kbank"/>
    <s v="048-3-402309"/>
    <s v="ธรรมธุรกิจ วิสาหกิจเพื่อสังคม"/>
    <s v="โรงสี-Flash"/>
    <n v="260"/>
    <x v="1"/>
    <x v="0"/>
    <x v="27"/>
    <s v="2020-10-06 07:04:00 +0700"/>
    <n v="1260"/>
    <m/>
    <s v="PD00011-1"/>
    <s v="5กก"/>
    <x v="2"/>
    <n v="4"/>
    <n v="250"/>
    <n v="1000"/>
    <m/>
    <x v="5"/>
    <m/>
  </r>
  <r>
    <x v="76"/>
    <s v="2020-10-06 07:05:20 +0700"/>
    <s v="shipped"/>
    <s v="ปลื้มจิตต์ เตชธรรมรักข์"/>
    <s v="084-080-4818"/>
    <m/>
    <s v="_x000a_(ส่งร้านเปลี่ยนน้ำมันเครื่อง Valvoline)_x000a_97 หมู่ 8 ถนน ทางรถไฟเก่า-ปากน้ำ_x000a_ตำบลสำโรงกลาง  อำเภอ พระประแดง_x000a_จังหวัด สมุทรปราการ  10130_x000a__x000a_"/>
    <s v="TH0204NW7X60O"/>
    <s v="promptpay"/>
    <n v="505556005091"/>
    <s v="ธรรมธุรกิจ วิสาหกิจเพื่อสังคม"/>
    <s v="โรงสี-Flash"/>
    <n v="65"/>
    <x v="10"/>
    <x v="0"/>
    <x v="10"/>
    <s v="2020-10-06 07:05:00 +0700"/>
    <n v="285"/>
    <m/>
    <s v="PD00003-1"/>
    <s v="5กก."/>
    <x v="1"/>
    <n v="1"/>
    <n v="220"/>
    <n v="220"/>
    <m/>
    <x v="5"/>
    <m/>
  </r>
  <r>
    <x v="77"/>
    <s v="2020-10-06 08:45:37 +0700"/>
    <s v="shipped"/>
    <s v="จุรีย์พร   สงนวล "/>
    <n v="815983227"/>
    <m/>
    <s v="82/1 ถ.จรูญธรรม ต.คูหาสวรรค์ อ.เมือง จ.พัทลุง 93000"/>
    <s v="TH7401NW9VU1A"/>
    <s v="kbank"/>
    <s v="048-3-402309"/>
    <s v="ธรรมธุรกิจ วิสาหกิจเพื่อสังคม"/>
    <s v="โรงสี-Flash"/>
    <n v="65"/>
    <x v="13"/>
    <x v="0"/>
    <x v="28"/>
    <s v="2020-10-06 08:46:00 +0700"/>
    <n v="200"/>
    <m/>
    <s v="PD00002-1"/>
    <s v="1กก"/>
    <x v="0"/>
    <n v="3"/>
    <n v="45"/>
    <n v="135"/>
    <m/>
    <x v="5"/>
    <m/>
  </r>
  <r>
    <x v="78"/>
    <s v="2020-10-06 10:13:45 +0700"/>
    <s v="shipped"/>
    <s v="พัชรี คงฤทธิศึกษากร"/>
    <s v="086-352-5071"/>
    <m/>
    <s v="เลขที่ 118/152 หมู่บ้านบุราสิริ ถนนพหลโยธิน-สายไหม แขวงสายไหม เขตสายไหม กรุงเทพมหานคร ฯ 10220"/>
    <s v="TH0147NW8U88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13:00 +0700"/>
    <n v="250"/>
    <m/>
    <s v="PD00003-1"/>
    <s v="5กก."/>
    <x v="1"/>
    <n v="1"/>
    <n v="250"/>
    <n v="250"/>
    <m/>
    <x v="5"/>
    <m/>
  </r>
  <r>
    <x v="79"/>
    <s v="2020-10-06 10:17:43 +0700"/>
    <s v="shipped"/>
    <s v="ผู้บริจาค : เอกสิทธิ์ เอี่ยมเรือง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NW9BR0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17:00 +0700"/>
    <n v="250"/>
    <m/>
    <s v="PD00003-1"/>
    <s v="5กก."/>
    <x v="1"/>
    <n v="1"/>
    <n v="250"/>
    <n v="250"/>
    <m/>
    <x v="5"/>
    <m/>
  </r>
  <r>
    <x v="80"/>
    <s v="2020-10-06 10:20:34 +0700"/>
    <s v="shipped"/>
    <s v="ผู้บริจาค : จันทรา วิริยะเสนา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NW9RQ0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20:00 +0700"/>
    <n v="250"/>
    <m/>
    <s v="PD00003-1"/>
    <s v="5กก."/>
    <x v="1"/>
    <n v="1"/>
    <n v="250"/>
    <n v="250"/>
    <m/>
    <x v="5"/>
    <m/>
  </r>
  <r>
    <x v="81"/>
    <s v="2020-10-06 10:24:26 +0700"/>
    <s v="shipped"/>
    <s v="ผู้บริจาค : เนตรนภา รีพินิจ"/>
    <s v="086-224-3444"/>
    <m/>
    <s v="ผู้รับ: หลวงพ่ออินทร์ถวาย สันตุสสโก วัดป่านาคำน้อย ตำบลบ้านก้อง อำเภอนายูง จังหวัดอุดรธานี 41380"/>
    <s v="TH3817NW9155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24:00 +0700"/>
    <n v="250"/>
    <m/>
    <s v="PD00003-1"/>
    <s v="5กก."/>
    <x v="1"/>
    <n v="1"/>
    <n v="250"/>
    <n v="250"/>
    <m/>
    <x v="5"/>
    <m/>
  </r>
  <r>
    <x v="82"/>
    <s v="2020-10-06 10:27:10 +0700"/>
    <s v="shipped"/>
    <s v="จีรสุดา  สนิทวงศ์ ณ อยุธยา"/>
    <s v="092-446-4625"/>
    <m/>
    <s v="เลขที่ 59/274 หมู่บ้านโฮมเพลส _x0009_ซอยรามคำแหง140_x0009_ถนนรามคำแหง แขวงสะพานสูง_x0009_เขตสะพานสูง  กรุงเทพมหานคร ฯ 10240"/>
    <s v="TH0144NW9YU4A/TH0144NW7UC4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6 10:26:00 +0700"/>
    <n v="500"/>
    <m/>
    <s v="PD00003-1"/>
    <s v="5กก."/>
    <x v="1"/>
    <n v="2"/>
    <n v="250"/>
    <n v="500"/>
    <m/>
    <x v="5"/>
    <m/>
  </r>
  <r>
    <x v="83"/>
    <s v="2020-10-06 10:30:12 +0700"/>
    <s v="shipped"/>
    <s v="ศศิมา  ฉัตรธงชัยกุล"/>
    <s v="061-694-4455"/>
    <m/>
    <s v="เลขที่ 87/9 หมู่ 2 ถนนราชพฤษ์_x000a_ตำบลบางพลับ อำเภอปากเกร็ด_x000a_จังหวัดนนทบุรี_x0009_11120"/>
    <s v="TH0306NW93H5K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30:00 +0700"/>
    <n v="250"/>
    <m/>
    <s v="PD00003-1"/>
    <s v="5กก."/>
    <x v="1"/>
    <n v="1"/>
    <n v="250"/>
    <n v="250"/>
    <m/>
    <x v="5"/>
    <m/>
  </r>
  <r>
    <x v="84"/>
    <s v="2020-10-06 10:33:11 +0700"/>
    <s v="shipped"/>
    <s v="ศรีประภา  ชัยสินธพ (สุุพรรณี โคมัตสุ)"/>
    <s v="081-813-6777"/>
    <m/>
    <s v="อินเตอร์ทาวเวอร์ ห้อง 8A เลขที่ 35_x0009_ซอยสุขุมวิท 11 แขวงคลองตันเหนือ เขตวัฒนากรุงเทพมหานคร ฯ  10110"/>
    <s v="TH0142NW9NU0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32:00 +0700"/>
    <n v="250"/>
    <m/>
    <s v="PD00003-1"/>
    <s v="5กก."/>
    <x v="1"/>
    <n v="1"/>
    <n v="250"/>
    <n v="250"/>
    <m/>
    <x v="5"/>
    <m/>
  </r>
  <r>
    <x v="85"/>
    <s v="2020-10-06 10:36:21 +0700"/>
    <s v="shipped"/>
    <s v="ศรีประภา  ชัยสินธพ(สุวิมล เรียบร้อยเจริญ)"/>
    <s v="081-813-6777"/>
    <m/>
    <s v="อินเตอร์ทาวเวอร์ ห้อง 8A เลขที่ 35_x0009_ซอยสุขุมวิท 11 แขวงคลองตันเหนือ เขตวัฒนา กรุงเทพมหานคร ฯ 10110"/>
    <s v="TH0142NW9PC4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36:00 +0700"/>
    <n v="250"/>
    <m/>
    <s v="PD00003-1"/>
    <s v="5กก."/>
    <x v="1"/>
    <n v="1"/>
    <n v="250"/>
    <n v="250"/>
    <m/>
    <x v="5"/>
    <m/>
  </r>
  <r>
    <x v="86"/>
    <s v="2020-10-06 10:39:06 +0700"/>
    <s v="shipped"/>
    <s v="ศรีประภา  ชัยสินธพ(สิริชา สุกุมลนันท์)"/>
    <s v="081-813-6777"/>
    <m/>
    <s v="อินเตอร์ทาวเวอร์ ห้อง 8A เลขที่ 35_x0009_ซอยสุขุมวิท 11 แขวงคลองตันเหนือ เขตวัฒนา กรุงเทพมหานคร ฯ  10110"/>
    <s v="TH0142NW9SH2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38:00 +0700"/>
    <n v="250"/>
    <m/>
    <s v="PD00003-1"/>
    <s v="5กก."/>
    <x v="1"/>
    <n v="1"/>
    <n v="250"/>
    <n v="250"/>
    <m/>
    <x v="5"/>
    <m/>
  </r>
  <r>
    <x v="87"/>
    <s v="2020-10-06 10:41:53 +0700"/>
    <s v="shipped"/>
    <s v="นภดล  นิงสานนท์"/>
    <s v="089-446-2048 , 081-818-1527"/>
    <m/>
    <s v="บ้านเลขที่ 19/2 ซอยเอกมัย10_x0009_ถนนสุขุมวิท63_x0009_ แขวงคลองตันเหนือ เขตวัฒนา กรุงเทพมหานคร ฯ  10110"/>
    <s v="TH0142NW8905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41:00 +0700"/>
    <n v="250"/>
    <m/>
    <s v="PD00003-1"/>
    <s v="5กก."/>
    <x v="1"/>
    <n v="1"/>
    <n v="250"/>
    <n v="250"/>
    <m/>
    <x v="5"/>
    <m/>
  </r>
  <r>
    <x v="88"/>
    <s v="2020-10-06 10:44:19 +0700"/>
    <s v="shipped"/>
    <s v="ผ่องศรี  ชะนะมา"/>
    <s v="081-994-4861"/>
    <m/>
    <s v="บ้านเลขที่ 124_x0009_ถนนเทศบาล 2_x0009_ตำบลตลาดหลวง อำเภอเมืองอ่างทอง จังหวัดอ่างทอง_x0009_14000"/>
    <s v="TH0601NWAFZ9A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06 10:44:00 +0700"/>
    <n v="530"/>
    <m/>
    <s v="PD00003-1"/>
    <s v="5กก."/>
    <x v="1"/>
    <n v="1"/>
    <n v="250"/>
    <n v="250"/>
    <m/>
    <x v="5"/>
    <m/>
  </r>
  <r>
    <x v="88"/>
    <s v="2020-10-06 10:44:19 +0700"/>
    <s v="shipped"/>
    <s v="ผ่องศรี  ชะนะมา"/>
    <s v="081-994-4861"/>
    <m/>
    <s v="บ้านเลขที่ 124_x0009_ถนนเทศบาล 2_x0009_ตำบลตลาดหลวง อำเภอเมืองอ่างทอง จังหวัดอ่างทอง_x0009_14000"/>
    <s v="TH0601NWAFZ9A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06 10:44:00 +0700"/>
    <n v="530"/>
    <m/>
    <s v="PD00011-1"/>
    <s v="5กก"/>
    <x v="2"/>
    <n v="1"/>
    <n v="280"/>
    <n v="280"/>
    <m/>
    <x v="5"/>
    <m/>
  </r>
  <r>
    <x v="89"/>
    <s v="2020-10-06 10:52:03 +0700"/>
    <s v="shipped"/>
    <s v="ผู้บริจาค : เบญจวรรณ ราชสืบ"/>
    <s v="061-271-7201"/>
    <m/>
    <s v="ผู้รับ: หลวงพ่ออินทร์ถวาย สันตุสสโก วัดป่านาคำน้อย ตำบลบ้านก้อง อำเภอนายูง จังหวัดอุดรธานี 41380"/>
    <s v="TH3817NWA051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51:00 +0700"/>
    <n v="250"/>
    <m/>
    <s v="PD00003-1"/>
    <s v="5กก."/>
    <x v="1"/>
    <n v="1"/>
    <n v="250"/>
    <n v="250"/>
    <m/>
    <x v="5"/>
    <m/>
  </r>
  <r>
    <x v="90"/>
    <s v="2020-10-06 10:55:53 +0700"/>
    <s v="shipped"/>
    <s v="วัลภา  เจษฎาวนิชกุล"/>
    <s v="081-323-6460"/>
    <m/>
    <s v="เลขที่ 76_x0009_สุขุมวิทซอย 2 (ผาสุก)_x0009__x0009_แขวงคลองเตย_x0009_เขตคลองเตย_x000a_กรุงเทพมหานคร ฯ _x0009_10110"/>
    <s v="TH0101NW6Y41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55:00 +0700"/>
    <n v="250"/>
    <m/>
    <s v="PD00003-1"/>
    <s v="5กก."/>
    <x v="1"/>
    <n v="1"/>
    <n v="250"/>
    <n v="250"/>
    <m/>
    <x v="5"/>
    <m/>
  </r>
  <r>
    <x v="91"/>
    <s v="2020-10-06 10:58:36 +0700"/>
    <s v="shipped"/>
    <s v="กอบ สงวนน้อย"/>
    <s v="089-896-5758 , 095-883-4516"/>
    <s v="pui_kob@yahoo.com"/>
    <s v="เลขที่ 1 ซอยสังคมสงเคราะห์ 16 แยก 7 ถนนสังคมสงเคราะห์ แขวงลาดพร้าว เขตลาดพร้าว กรุงเทพมหานคร ฯ 10230"/>
    <s v="TH0140NWA2T0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6 10:58:00 +0700"/>
    <n v="250"/>
    <m/>
    <s v="PD00003-1"/>
    <s v="5กก."/>
    <x v="1"/>
    <n v="1"/>
    <n v="250"/>
    <n v="250"/>
    <m/>
    <x v="5"/>
    <m/>
  </r>
  <r>
    <x v="92"/>
    <s v="2020-10-06 11:01:57 +0700"/>
    <s v="shipped"/>
    <s v="ผู้บริจาค : สุมิตรา ศรสงคราม"/>
    <s v="086-224-3444"/>
    <s v="ssumitra469@gmail.com"/>
    <s v="ผู้รับ : หลวงพ่ออินทร์ถวาย สันตุสสโก วัดป่านาคำน้อย เลขที่ 132 หมู่ 7 ตำบลบ้านก้อง อำเภอนายูง จังหวัดอุดรธานี 41380"/>
    <s v="H2D0100902137"/>
    <s v="bbl"/>
    <s v="สั่งซื้อข้าวล่วงหน้า"/>
    <s v="สั่งซื้อข้าวล่วงหน้า"/>
    <s v="Inter Express"/>
    <n v="0"/>
    <x v="24"/>
    <x v="1"/>
    <x v="29"/>
    <s v="2020-10-06 11:02:00 +0700"/>
    <n v="2000"/>
    <m/>
    <s v="PD00003-1"/>
    <s v="5กก."/>
    <x v="1"/>
    <n v="12"/>
    <n v="250"/>
    <n v="3000"/>
    <m/>
    <x v="5"/>
    <m/>
  </r>
  <r>
    <x v="93"/>
    <s v="2020-10-06 11:08:55 +0700"/>
    <s v="shipped"/>
    <s v="สมหมาย ยอดแก้ว"/>
    <s v="089-198-5348"/>
    <m/>
    <s v="เลขที่ 2 อาคาร หอพักบ้านมีสุข ถนนท่าเคียน 5 ตำบลควนลัง อำเภอหาดใหญ่ จังหวัดสงขลา 90110"/>
    <s v="TH7111NWADB6B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06 11:08:00 +0700"/>
    <n v="560"/>
    <m/>
    <s v="PD00011-1"/>
    <s v="5กก"/>
    <x v="2"/>
    <n v="2"/>
    <n v="280"/>
    <n v="560"/>
    <m/>
    <x v="5"/>
    <m/>
  </r>
  <r>
    <x v="94"/>
    <s v="2020-10-06 11:16:25 +0700"/>
    <s v="shipped"/>
    <s v="นางสาวนิตยา ป่าสลุง"/>
    <s v="089-537-3295"/>
    <m/>
    <s v="เลขที่ 36/2 หมู่ 8 ตำบลโคกสลุง อำเภอพัฒนานิคม จังหวัดลพบุรี 15140"/>
    <s v="TH0702NWAAE4E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6 11:16:00 +0700"/>
    <n v="500"/>
    <m/>
    <s v="PD00003-1"/>
    <s v="5กก."/>
    <x v="1"/>
    <n v="2"/>
    <n v="250"/>
    <n v="500"/>
    <m/>
    <x v="5"/>
    <m/>
  </r>
  <r>
    <x v="95"/>
    <s v="2020-10-06 11:19:05 +0700"/>
    <s v="shipped"/>
    <s v="นางนฤมล กิจรุ่งเรืองกูล"/>
    <s v="087-220-7878"/>
    <m/>
    <s v="เลขที่ 545 ถนนร่วมจิตต์ แขวงถนนนครไชยศรี เขตดุสิต กรุงเทพมหานครฯ 10300"/>
    <s v="TH0109NW8S01B/TH0109NW8PP7B/TH0109NW8ME5B/TH0109NW8ER7B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06 11:19:00 +0700"/>
    <n v="1000"/>
    <m/>
    <s v="PD00003-1"/>
    <s v="5กก."/>
    <x v="1"/>
    <n v="4"/>
    <n v="250"/>
    <n v="1000"/>
    <m/>
    <x v="5"/>
    <m/>
  </r>
  <r>
    <x v="96"/>
    <s v="2020-10-06 11:22:31 +0700"/>
    <s v="shipped"/>
    <s v="วิมลรัตน์ คุณภาพดีเลิศ"/>
    <s v="084 - 613-2322"/>
    <s v="2293@sanook.com"/>
    <s v="ร้านศิริภัณฑ์ 85 ตลาดหนองดอก รอบเมือง ตำบลในเมือง อำเภอเมืองลำพูน จังหวัดลำพูน 51000"/>
    <s v="TH4801NWAMY5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6 11:22:00 +0700"/>
    <n v="500"/>
    <m/>
    <s v="PD00003-1"/>
    <s v="5กก."/>
    <x v="1"/>
    <n v="2"/>
    <n v="250"/>
    <n v="500"/>
    <m/>
    <x v="5"/>
    <m/>
  </r>
  <r>
    <x v="97"/>
    <s v="2020-10-06 11:24:49 +0700"/>
    <s v="shipped"/>
    <s v="ศรีนวล ประพิณพงศานนท์"/>
    <s v="089-191-8426"/>
    <s v="2293@sanook.com"/>
    <s v="เลขที่ 6/551 คอนโดลุมพินี-ริเวอร์ไซด์ พระราม 3 พระราม 3 แขวงบางโพงพาง เขตยานนาวา กรุงเทพมหานคร ฯ 10120"/>
    <s v="TH0136NW9VP9B/TH0136NW80TO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6 11:24:00 +0700"/>
    <n v="500"/>
    <m/>
    <s v="PD00003-1"/>
    <s v="5กก."/>
    <x v="1"/>
    <n v="2"/>
    <n v="250"/>
    <n v="500"/>
    <m/>
    <x v="5"/>
    <m/>
  </r>
  <r>
    <x v="98"/>
    <s v="2020-10-06 11:38:41 +0700"/>
    <s v="shipped"/>
    <s v="คุณสมใจ สุทธิกุลการณ์"/>
    <s v="089-458-5022"/>
    <s v="s_kunkarn@hotmail.com"/>
    <s v="เลขที่ 398/11 หมู่บ้านเดอะเลเจ้นด์ ซอยนนทรี 22 ถนนนนทรี _x000a_แขวงช่องนนทรี เขตยานนาวา _x000a_กรุงเทพมหานครฯ 10120"/>
    <s v="TH0136NWA4TPA/TH0136NWA176A/TH0136NW6V59A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06 11:39:00 +0700"/>
    <n v="750"/>
    <m/>
    <s v="PD00003-1"/>
    <s v="5กก."/>
    <x v="1"/>
    <n v="3"/>
    <n v="250"/>
    <n v="750"/>
    <m/>
    <x v="5"/>
    <m/>
  </r>
  <r>
    <x v="99"/>
    <s v="2020-10-06 11:44:44 +0700"/>
    <s v="shipped"/>
    <s v="ปานหทัย คล้ายจินดา"/>
    <n v="927951645"/>
    <m/>
    <s v="129/91 หมู่บ้านศุภาลัยการ์เด้นวิลล์ ต.บางขะแยง อ.เมืองปทุมธานี จ.ปทุมธานี_x000a_ 12000"/>
    <s v="TH0401NW8C11F"/>
    <s v="bbl"/>
    <s v="063-0-339919"/>
    <s v="ธรรมธุรกิจ วิสาหกิจเพื่อสังคม"/>
    <s v="โรงสี-Flash"/>
    <n v="50"/>
    <x v="10"/>
    <x v="0"/>
    <x v="16"/>
    <s v="2020-10-06 11:45:00 +0700"/>
    <n v="270"/>
    <m/>
    <s v="PD00003-1"/>
    <s v="5กก."/>
    <x v="1"/>
    <n v="1"/>
    <n v="220"/>
    <n v="220"/>
    <m/>
    <x v="5"/>
    <m/>
  </r>
  <r>
    <x v="100"/>
    <s v="2020-10-06 11:51:49 +0700"/>
    <s v="shipped"/>
    <s v="คุณรัตติกาล วุฒิ "/>
    <n v="892201728"/>
    <m/>
    <s v="_x000a_333/175 หมู่บ้านเดอะคอนเน็ค  12A ซ.กิ่งแก้ว 37 ต.ราชาเทวะ อ.บางพลี จ.สมุทรปราการ  10540"/>
    <s v="TH0203NW8HE0E"/>
    <s v="kbank"/>
    <s v="048-3-402309"/>
    <s v="ธรรมธุรกิจ วิสาหกิจเพื่อสังคม"/>
    <s v="โรงสี-Flash"/>
    <n v="50"/>
    <x v="10"/>
    <x v="0"/>
    <x v="16"/>
    <s v="2020-10-06 11:52:00 +0700"/>
    <n v="270"/>
    <m/>
    <s v="PD00003-1"/>
    <s v="5กก."/>
    <x v="1"/>
    <n v="1"/>
    <n v="220"/>
    <n v="220"/>
    <m/>
    <x v="5"/>
    <m/>
  </r>
  <r>
    <x v="101"/>
    <s v="2020-10-06 12:03:27 +0700"/>
    <s v="shipped"/>
    <s v="คุณกำชัย"/>
    <n v="908956879"/>
    <m/>
    <s v="280/55 ตึกฟาร์มเฮาส์ ถ.เลี่ยงเมือง ต.เมืองเก่า อ.เมืองขอนแก่น จ.ขอนแก่น 40000"/>
    <s v="TH3701NWA8S1F/TH3701NW9J06F"/>
    <s v="kbank"/>
    <s v="048-3-402309"/>
    <s v="ธรรมธุรกิจ วิสาหกิจเพื่อสังคม"/>
    <s v="โรงสี-Flash"/>
    <n v="130"/>
    <x v="26"/>
    <x v="0"/>
    <x v="31"/>
    <s v="2020-10-06 12:04:00 +0700"/>
    <n v="460"/>
    <m/>
    <s v="PD00003-1"/>
    <s v="5กก."/>
    <x v="1"/>
    <n v="1"/>
    <n v="220"/>
    <n v="220"/>
    <m/>
    <x v="5"/>
    <m/>
  </r>
  <r>
    <x v="101"/>
    <s v="2020-10-06 12:03:27 +0700"/>
    <s v="shipped"/>
    <s v="คุณกำชัย"/>
    <n v="908956879"/>
    <m/>
    <s v="280/55 ตึกฟาร์มเฮาส์ ถ.เลี่ยงเมือง ต.เมืองเก่า อ.เมืองขอนแก่น จ.ขอนแก่น 40000"/>
    <s v="TH3701NWA8S1F/TH3701NW9J06F"/>
    <s v="kbank"/>
    <s v="048-3-402309"/>
    <s v="ธรรมธุรกิจ วิสาหกิจเพื่อสังคม"/>
    <s v="โรงสี-Flash"/>
    <n v="130"/>
    <x v="26"/>
    <x v="0"/>
    <x v="31"/>
    <s v="2020-10-06 12:04:00 +0700"/>
    <n v="460"/>
    <m/>
    <s v="PD00005-1"/>
    <s v="1กก"/>
    <x v="12"/>
    <n v="2"/>
    <n v="55"/>
    <n v="110"/>
    <m/>
    <x v="5"/>
    <m/>
  </r>
  <r>
    <x v="102"/>
    <s v="2020-10-06 16:57:15 +0700"/>
    <s v="shipped"/>
    <s v="อจ. ทิพวัลย์  ตรีวิจิตรเกษม  "/>
    <s v=" 0902673421, 056-491691"/>
    <m/>
    <s v="โรงเรียนคริสเตียนมโนรมย์นานาชาติ. _x000a_164 หมู่ 3 _x000a_ต. คุ้งสำเภา _x000a_อ. มโนรมย์ _x000a_จ. ชัยนาท 17110. "/>
    <s v="TH0902NYN0D9A/TH0902NYMSM7A"/>
    <s v="kbank"/>
    <s v="048-3-402309"/>
    <s v="ธรรมธุรกิจ วิสาหกิจเพื่อสังคม"/>
    <s v="โรงสี-Flash"/>
    <n v="260"/>
    <x v="27"/>
    <x v="0"/>
    <x v="32"/>
    <s v="2020-10-06 16:57:00 +0700"/>
    <n v="1200"/>
    <m/>
    <s v="PD00003-1"/>
    <s v="5กก."/>
    <x v="1"/>
    <n v="2"/>
    <n v="220"/>
    <n v="440"/>
    <m/>
    <x v="5"/>
    <m/>
  </r>
  <r>
    <x v="102"/>
    <s v="2020-10-06 16:57:15 +0700"/>
    <s v="shipped"/>
    <s v="อจ. ทิพวัลย์  ตรีวิจิตรเกษม  "/>
    <s v=" 0902673421, 056-491691"/>
    <m/>
    <s v="โรงเรียนคริสเตียนมโนรมย์นานาชาติ. _x000a_164 หมู่ 3 _x000a_ต. คุ้งสำเภา _x000a_อ. มโนรมย์ _x000a_จ. ชัยนาท 17110. "/>
    <s v="TH0902NYN0D9A/TH0902NYMSM7A"/>
    <s v="kbank"/>
    <s v="048-3-402309"/>
    <s v="ธรรมธุรกิจ วิสาหกิจเพื่อสังคม"/>
    <s v="โรงสี-Flash"/>
    <n v="260"/>
    <x v="27"/>
    <x v="0"/>
    <x v="32"/>
    <s v="2020-10-06 16:57:00 +0700"/>
    <n v="1200"/>
    <m/>
    <s v="PD00011-1"/>
    <s v="5กก"/>
    <x v="2"/>
    <n v="2"/>
    <n v="250"/>
    <n v="500"/>
    <m/>
    <x v="5"/>
    <m/>
  </r>
  <r>
    <x v="103"/>
    <s v="2020-10-07 08:31:33 +0700"/>
    <s v="voided"/>
    <s v="ฐานธรรมธุรกิจ ชุมพร คาบาน่า"/>
    <n v="626469393"/>
    <m/>
    <s v="69/4 หมู่ 8 ต.สะพลี อ.ปะทิว จ.ชุมพร 86230"/>
    <m/>
    <m/>
    <m/>
    <m/>
    <m/>
    <n v="0"/>
    <x v="28"/>
    <x v="1"/>
    <x v="33"/>
    <m/>
    <n v="0"/>
    <m/>
    <s v="PD00063-2"/>
    <s v="S (V)"/>
    <x v="13"/>
    <n v="3"/>
    <n v="200"/>
    <n v="600"/>
    <m/>
    <x v="6"/>
    <m/>
  </r>
  <r>
    <x v="103"/>
    <s v="2020-10-07 08:31:33 +0700"/>
    <s v="voided"/>
    <s v="ฐานธรรมธุรกิจ ชุมพร คาบาน่า"/>
    <n v="626469393"/>
    <m/>
    <s v="69/4 หมู่ 8 ต.สะพลี อ.ปะทิว จ.ชุมพร 86230"/>
    <m/>
    <m/>
    <m/>
    <m/>
    <m/>
    <n v="0"/>
    <x v="28"/>
    <x v="1"/>
    <x v="33"/>
    <m/>
    <n v="0"/>
    <m/>
    <s v="PD00139-1"/>
    <s v="S (V)"/>
    <x v="14"/>
    <n v="1"/>
    <n v="180"/>
    <n v="180"/>
    <m/>
    <x v="6"/>
    <m/>
  </r>
  <r>
    <x v="103"/>
    <s v="2020-10-07 08:31:33 +0700"/>
    <s v="voided"/>
    <s v="ฐานธรรมธุรกิจ ชุมพร คาบาน่า"/>
    <n v="626469393"/>
    <m/>
    <s v="69/4 หมู่ 8 ต.สะพลี อ.ปะทิว จ.ชุมพร 86230"/>
    <m/>
    <m/>
    <m/>
    <m/>
    <m/>
    <n v="0"/>
    <x v="28"/>
    <x v="1"/>
    <x v="33"/>
    <m/>
    <n v="0"/>
    <m/>
    <s v="PD00063-1"/>
    <s v="XS (V)"/>
    <x v="13"/>
    <n v="1"/>
    <n v="200"/>
    <n v="200"/>
    <m/>
    <x v="6"/>
    <m/>
  </r>
  <r>
    <x v="103"/>
    <s v="2020-10-07 08:31:33 +0700"/>
    <s v="voided"/>
    <s v="ฐานธรรมธุรกิจ ชุมพร คาบาน่า"/>
    <n v="626469393"/>
    <m/>
    <s v="69/4 หมู่ 8 ต.สะพลี อ.ปะทิว จ.ชุมพร 86230"/>
    <m/>
    <m/>
    <m/>
    <m/>
    <m/>
    <n v="0"/>
    <x v="28"/>
    <x v="1"/>
    <x v="33"/>
    <m/>
    <n v="0"/>
    <m/>
    <s v="PD00139-1"/>
    <s v="S (V)"/>
    <x v="14"/>
    <n v="1"/>
    <n v="180"/>
    <n v="180"/>
    <m/>
    <x v="6"/>
    <m/>
  </r>
  <r>
    <x v="103"/>
    <s v="2020-10-07 08:31:33 +0700"/>
    <s v="voided"/>
    <s v="ฐานธรรมธุรกิจ ชุมพร คาบาน่า"/>
    <n v="626469393"/>
    <m/>
    <s v="69/4 หมู่ 8 ต.สะพลี อ.ปะทิว จ.ชุมพร 86230"/>
    <m/>
    <m/>
    <m/>
    <m/>
    <m/>
    <n v="0"/>
    <x v="28"/>
    <x v="1"/>
    <x v="33"/>
    <m/>
    <n v="0"/>
    <m/>
    <s v="PD00063-1"/>
    <s v="XS (V)"/>
    <x v="13"/>
    <n v="1"/>
    <n v="200"/>
    <n v="200"/>
    <m/>
    <x v="6"/>
    <m/>
  </r>
  <r>
    <x v="104"/>
    <s v="2020-10-07 08:43:37 +0700"/>
    <s v="shipped"/>
    <s v="เบิกอาสา"/>
    <m/>
    <m/>
    <m/>
    <m/>
    <m/>
    <m/>
    <m/>
    <s v="รับเองฐานธรรมฯพระราม9"/>
    <n v="0"/>
    <x v="21"/>
    <x v="1"/>
    <x v="23"/>
    <s v="2020-10-07 13:50:00 +0700"/>
    <n v="0"/>
    <s v="มอบอาสาฐานธรรมฯชุมพรคาบาน่า 22 ตัว"/>
    <s v="PD00063-3"/>
    <s v="M (V)"/>
    <x v="13"/>
    <n v="9"/>
    <n v="0"/>
    <n v="0"/>
    <m/>
    <x v="6"/>
    <m/>
  </r>
  <r>
    <x v="104"/>
    <s v="2020-10-07 08:43:37 +0700"/>
    <s v="shipped"/>
    <s v="เบิกอาสา"/>
    <m/>
    <m/>
    <m/>
    <m/>
    <m/>
    <m/>
    <m/>
    <s v="รับเองฐานธรรมฯพระราม9"/>
    <n v="0"/>
    <x v="21"/>
    <x v="1"/>
    <x v="23"/>
    <s v="2020-10-07 13:50:00 +0700"/>
    <n v="0"/>
    <s v="มอบอาสาฐานธรรมฯชุมพรคาบาน่า 22 ตัว"/>
    <s v="PD00063-4"/>
    <s v="L (V)"/>
    <x v="13"/>
    <n v="2"/>
    <n v="0"/>
    <n v="0"/>
    <m/>
    <x v="6"/>
    <m/>
  </r>
  <r>
    <x v="104"/>
    <s v="2020-10-07 08:43:37 +0700"/>
    <s v="shipped"/>
    <s v="เบิกอาสา"/>
    <m/>
    <m/>
    <m/>
    <m/>
    <m/>
    <m/>
    <m/>
    <s v="รับเองฐานธรรมฯพระราม9"/>
    <n v="0"/>
    <x v="21"/>
    <x v="1"/>
    <x v="23"/>
    <s v="2020-10-07 13:50:00 +0700"/>
    <n v="0"/>
    <s v="มอบอาสาฐานธรรมฯชุมพรคาบาน่า 22 ตัว"/>
    <s v="PD00139-1"/>
    <s v="S (V)"/>
    <x v="14"/>
    <n v="1"/>
    <n v="0"/>
    <n v="0"/>
    <m/>
    <x v="6"/>
    <m/>
  </r>
  <r>
    <x v="104"/>
    <s v="2020-10-07 08:43:37 +0700"/>
    <s v="shipped"/>
    <s v="เบิกอาสา"/>
    <m/>
    <m/>
    <m/>
    <m/>
    <m/>
    <m/>
    <m/>
    <s v="รับเองฐานธรรมฯพระราม9"/>
    <n v="0"/>
    <x v="21"/>
    <x v="1"/>
    <x v="23"/>
    <s v="2020-10-07 13:50:00 +0700"/>
    <n v="0"/>
    <s v="มอบอาสาฐานธรรมฯชุมพรคาบาน่า 22 ตัว"/>
    <s v="PD00139-5"/>
    <s v="2XL (V)"/>
    <x v="14"/>
    <n v="6"/>
    <n v="0"/>
    <n v="0"/>
    <m/>
    <x v="6"/>
    <m/>
  </r>
  <r>
    <x v="105"/>
    <s v="2020-10-07 08:56:46 +0700"/>
    <s v="shipped"/>
    <s v="วิทยา วันกฤษณา"/>
    <n v="864911424"/>
    <m/>
    <s v="177​ หมู่​ 1​ ซอยเก้าพี่น้อง​ ถนนเพชรเกษม​ 41 ต.ควนลัง​  อ.หาดใหญ่​ จ.สงขลา​ 90110"/>
    <s v="TH7111NYHYS2B"/>
    <s v="bbl"/>
    <s v="063-0-339919"/>
    <s v="ธรรมธุรกิจ วิสาหกิจเพื่อสังคม"/>
    <s v="โรงสี-Flash"/>
    <n v="65"/>
    <x v="29"/>
    <x v="0"/>
    <x v="34"/>
    <s v="2020-10-07 08:57:00 +0700"/>
    <n v="310"/>
    <m/>
    <s v="PD00002-1"/>
    <s v="1กก"/>
    <x v="0"/>
    <n v="3"/>
    <n v="45"/>
    <n v="135"/>
    <m/>
    <x v="6"/>
    <m/>
  </r>
  <r>
    <x v="105"/>
    <s v="2020-10-07 08:56:46 +0700"/>
    <s v="shipped"/>
    <s v="วิทยา วันกฤษณา"/>
    <n v="864911424"/>
    <m/>
    <s v="177​ หมู่​ 1​ ซอยเก้าพี่น้อง​ ถนนเพชรเกษม​ 41 ต.ควนลัง​  อ.หาดใหญ่​ จ.สงขลา​ 90110"/>
    <s v="TH7111NYHYS2B"/>
    <s v="bbl"/>
    <s v="063-0-339919"/>
    <s v="ธรรมธุรกิจ วิสาหกิจเพื่อสังคม"/>
    <s v="โรงสี-Flash"/>
    <n v="65"/>
    <x v="29"/>
    <x v="0"/>
    <x v="34"/>
    <s v="2020-10-07 08:57:00 +0700"/>
    <n v="310"/>
    <m/>
    <s v="PD00005-1"/>
    <s v="1กก"/>
    <x v="12"/>
    <n v="2"/>
    <n v="55"/>
    <n v="110"/>
    <m/>
    <x v="6"/>
    <m/>
  </r>
  <r>
    <x v="106"/>
    <s v="2020-10-07 13:13:49 +0700"/>
    <s v="shipped"/>
    <s v="เนาวรัตน์ วงศ์มณีนิล"/>
    <s v="081-715-2594"/>
    <m/>
    <s v="เลขที่ 5/20 หมู่บ้านแสนสุข ซอย 4  ถนนบางแสน สาย 3_x000a_ตำบลแสนสุข อำเภอเมืองชลบุรี จังหวัดชลบุรี  20130"/>
    <s v="TH2001NYKEC1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3:13:00 +0700"/>
    <n v="250"/>
    <m/>
    <s v="PD00003-1"/>
    <s v="5กก."/>
    <x v="1"/>
    <n v="1"/>
    <n v="250"/>
    <n v="250"/>
    <m/>
    <x v="6"/>
    <m/>
  </r>
  <r>
    <x v="107"/>
    <s v="2020-10-07 13:19:19 +0700"/>
    <s v="shipped"/>
    <s v="จันทร์ขจร ลาภบุญทรัพย์"/>
    <s v="095-987-1494"/>
    <m/>
    <s v="เลขที่ 55 หมู่บ้านบางนาวิลล่า ซอยบางนา-ตราด 16 แขวงบางนา เขตบางนา กรุงเทพมหานคร ฯ 10260"/>
    <s v="TH0122NYHVP6A/TH0122NYH8W7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7 13:19:00 +0700"/>
    <n v="500"/>
    <m/>
    <s v="PD00003-1"/>
    <s v="5กก."/>
    <x v="1"/>
    <n v="2"/>
    <n v="250"/>
    <n v="500"/>
    <m/>
    <x v="6"/>
    <m/>
  </r>
  <r>
    <x v="108"/>
    <s v="2020-10-07 13:23:33 +0700"/>
    <s v="shipped"/>
    <s v="ผ่องใส  ตันติวิชญวานิช"/>
    <s v="081-957-9567"/>
    <m/>
    <s v="เลขที่ 9/25-26_x0009_  ถนนหนองจิก_x000a_ตำบลสะบารัง  อำเภอเมืองปัตตานี_x0009_ จังหวัดปัตตานี 94000"/>
    <s v="TH7501NYJQG5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3:40:00 +0700"/>
    <n v="250"/>
    <m/>
    <s v="PD00003-1"/>
    <s v="5กก."/>
    <x v="1"/>
    <n v="1"/>
    <n v="250"/>
    <n v="250"/>
    <m/>
    <x v="6"/>
    <m/>
  </r>
  <r>
    <x v="109"/>
    <s v="2020-10-07 13:43:08 +0700"/>
    <s v="shipped"/>
    <s v="ผู้บริจาค : คุณศรัณยา พัทยาวรรณ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NYHD93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3:42:00 +0700"/>
    <n v="250"/>
    <m/>
    <s v="PD00003-1"/>
    <s v="5กก."/>
    <x v="1"/>
    <n v="1"/>
    <n v="250"/>
    <n v="250"/>
    <m/>
    <x v="6"/>
    <m/>
  </r>
  <r>
    <x v="110"/>
    <s v="2020-10-07 13:45:51 +0700"/>
    <s v="shipped"/>
    <s v="ผู้บริจาค : ศิริเพ็ญ มานะวนิชกุล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NYKS80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3:45:00 +0700"/>
    <n v="250"/>
    <m/>
    <s v="PD00003-1"/>
    <s v="5กก."/>
    <x v="1"/>
    <n v="1"/>
    <n v="250"/>
    <n v="250"/>
    <m/>
    <x v="6"/>
    <m/>
  </r>
  <r>
    <x v="111"/>
    <s v="2020-10-07 13:49:30 +0700"/>
    <s v="shipped"/>
    <s v="นุจรี  เรืองเดช"/>
    <s v="081-423-8706"/>
    <m/>
    <s v="เลขที่ 31/2  ซอยสบายใจ แยก 4_x0009_ถนนสุทธิสาร_x0009_แขวงห้วยขวาง_x0009_เขตห้วยขวาง_x0009_กรุงเทพมหานคร ฯ _x0009_ 10310"/>
    <s v="TH0151NYK0J9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3:49:00 +0700"/>
    <n v="250"/>
    <m/>
    <s v="PD00003-1"/>
    <s v="5กก."/>
    <x v="1"/>
    <n v="1"/>
    <n v="250"/>
    <n v="250"/>
    <m/>
    <x v="6"/>
    <m/>
  </r>
  <r>
    <x v="112"/>
    <s v="2020-10-07 13:55:43 +0700"/>
    <s v="shipped"/>
    <s v="สุนีย์  ปัญญาวัฒนสิทธิ์"/>
    <s v="085-905-0076"/>
    <m/>
    <s v="เลขที่ 704/44 หมู่บ้านคุณาลัย_x0009__x0009_ถนนบางขุนเทียน-ชายทะเล_x000a_แขวงท่าข้าม  เขตบางขุนเทียน_x000a_กรุงเทพมหานคร ฯ 10150"/>
    <s v="TH0117NYMB18A/TH0117NYJ5V4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7 13:55:00 +0700"/>
    <n v="500"/>
    <m/>
    <s v="PD00003-1"/>
    <s v="5กก."/>
    <x v="1"/>
    <n v="2"/>
    <n v="250"/>
    <n v="500"/>
    <m/>
    <x v="6"/>
    <m/>
  </r>
  <r>
    <x v="113"/>
    <s v="2020-10-07 13:58:24 +0700"/>
    <s v="shipped"/>
    <s v="กมลณัฐ  จุ้มใหญ่"/>
    <s v="083-001-7212"/>
    <m/>
    <s v="เลขที่ 34 หมู่ 5 ตำบลโนนทอง อำเภอเกษตรสมบูรณ์ จังหวัดชัยภูมิ 36120"/>
    <s v="TH3304NYKHP2L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3:58:00 +0700"/>
    <n v="250"/>
    <m/>
    <s v="PD00003-1"/>
    <s v="5กก."/>
    <x v="1"/>
    <n v="1"/>
    <n v="250"/>
    <n v="250"/>
    <m/>
    <x v="6"/>
    <m/>
  </r>
  <r>
    <x v="114"/>
    <s v="2020-10-07 14:02:25 +0700"/>
    <s v="shipped"/>
    <s v="ผู้บริจาค : จิรนันท์ สิริอำไพรัตน์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NYMH30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4:02:00 +0700"/>
    <n v="250"/>
    <m/>
    <s v="PD00003-1"/>
    <s v="5กก."/>
    <x v="1"/>
    <n v="1"/>
    <n v="250"/>
    <n v="250"/>
    <m/>
    <x v="6"/>
    <m/>
  </r>
  <r>
    <x v="115"/>
    <s v="2020-10-07 14:05:10 +0700"/>
    <s v="shipped"/>
    <s v="ผู้บริจาค : สิริรัตน์ มโนบูรชัยเลิศ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NYMK13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4:05:00 +0700"/>
    <n v="250"/>
    <m/>
    <s v="PD00003-1"/>
    <s v="5กก."/>
    <x v="1"/>
    <n v="1"/>
    <n v="250"/>
    <n v="250"/>
    <m/>
    <x v="6"/>
    <m/>
  </r>
  <r>
    <x v="116"/>
    <s v="2020-10-07 14:06:16 +0700"/>
    <s v="shipped"/>
    <s v="อภิสิทธิ์ กมลธง"/>
    <n v="619191250"/>
    <m/>
    <s v="_x000a_สำนักปฏิบัติธรรมถ้ำป่าอาชาทอง_x000a_ตู้ ปณ.42 ปณจ.แม่จัน ต.แม่จัน อ.แม่จัน จ.เชียงราย 57110"/>
    <s v="TH5407NYXS53A"/>
    <s v="kbank"/>
    <s v="048-3-402309"/>
    <s v="ธรรมธุรกิจ วิสาหกิจเพื่อสังคม"/>
    <s v="Flash Express"/>
    <n v="0"/>
    <x v="30"/>
    <x v="0"/>
    <x v="35"/>
    <s v="2020-10-07 14:07:00 +0700"/>
    <n v="250"/>
    <m/>
    <s v="PD00264-4"/>
    <s v="XL (V)"/>
    <x v="15"/>
    <n v="1"/>
    <n v="199"/>
    <n v="199"/>
    <m/>
    <x v="6"/>
    <m/>
  </r>
  <r>
    <x v="117"/>
    <s v="2020-10-07 14:08:39 +0700"/>
    <s v="shipped"/>
    <s v="กุ๊กไก่ ปิยะกิจ"/>
    <s v="081-839-6595"/>
    <m/>
    <s v="เลขที่ 395 ซอยจรัญสนิทวงศ์ 12 หมู่บ้านศิวาลัย แขวงวัดท่าพระ เขตบางกอกใหญ่ กรุงเทพมหานคร ฯ 10600"/>
    <s v="TH0115NYJM07A/TH0115NYH683A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07 14:08:00 +0700"/>
    <n v="560"/>
    <m/>
    <s v="PD00011-1"/>
    <s v="5กก"/>
    <x v="2"/>
    <n v="2"/>
    <n v="280"/>
    <n v="560"/>
    <m/>
    <x v="6"/>
    <m/>
  </r>
  <r>
    <x v="118"/>
    <s v="2020-10-07 14:12:31 +0700"/>
    <s v="shipped"/>
    <s v="นาวาเอกสมคิด พรรพุทธ"/>
    <s v="090-953-9771"/>
    <m/>
    <s v="เลขที่ 2 หมู่ 2 ตำบลหนองแก อำเภอพระพุทธบาท จังหวัดสระบุรี 18120"/>
    <s v="TH1009NYHNR2I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07 14:12:00 +0700"/>
    <n v="280"/>
    <m/>
    <s v="PD00011-1"/>
    <s v="5กก"/>
    <x v="2"/>
    <n v="1"/>
    <n v="280"/>
    <n v="280"/>
    <m/>
    <x v="6"/>
    <m/>
  </r>
  <r>
    <x v="119"/>
    <s v="2020-10-07 14:13:40 +0700"/>
    <s v="shipped"/>
    <s v="สกาวรัตน์​ ศรีศุภรัตน์"/>
    <s v="086-892-4708"/>
    <m/>
    <s v="เลขที่ 167-169 ถนนราชดำเนิน ตำบลพระปฐมเจดีย์ อำเภอเมืองนครปฐม จังหวัดนครปฐม 73000"/>
    <s v="TH1501NYJYK0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4:13:00 +0700"/>
    <n v="250"/>
    <m/>
    <s v="PD00003-1"/>
    <s v="5กก."/>
    <x v="1"/>
    <n v="1"/>
    <n v="250"/>
    <n v="250"/>
    <m/>
    <x v="6"/>
    <m/>
  </r>
  <r>
    <x v="120"/>
    <s v="2020-10-07 14:18:28 +0700"/>
    <s v="shipped"/>
    <s v="นายณัฐพงษ์ กิติจิต "/>
    <n v="826615664"/>
    <m/>
    <s v="บ.บีฟู้ดส์ จำกัด ถนน สระบุรี -หล่มสัก เลขที่ 39 ม.5 ต.ช่องสาริกา อ.พัฒนานิคม จ.ลพบุรี 15220"/>
    <s v="TH0702NYM4X5B"/>
    <s v="bbl"/>
    <s v="063-0-339919"/>
    <s v="ธรรมธุรกิจ วิสาหกิจเพื่อสังคม"/>
    <s v="โรงสี-Flash"/>
    <n v="65"/>
    <x v="10"/>
    <x v="0"/>
    <x v="10"/>
    <s v="2020-10-07 14:19:00 +0700"/>
    <n v="285"/>
    <m/>
    <s v="PD00003-1"/>
    <s v="5กก."/>
    <x v="1"/>
    <n v="1"/>
    <n v="220"/>
    <n v="220"/>
    <m/>
    <x v="6"/>
    <m/>
  </r>
  <r>
    <x v="121"/>
    <s v="2020-10-07 14:20:23 +0700"/>
    <s v="shipped"/>
    <s v="อุไรวรรณ ชัยวิริยะกุล"/>
    <s v="02-933-3089,089-855-2888"/>
    <m/>
    <s v="เลขที่ 17 (เลขที่เก่า 116/15 ) ถนนโชคชัย 4 แขวงลาดพร้าว เขตลาดพร้าว กรุงเทพมหานคร ฯ (ใกล้โรงพยาบาลเปาโลโชคชัย 4 ติดร้านขนมปังจ๊ะจ๋า ) 10230"/>
    <s v="TH0140NYJ3V3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4:20:00 +0700"/>
    <n v="250"/>
    <m/>
    <s v="PD00003-1"/>
    <s v="5กก."/>
    <x v="1"/>
    <n v="1"/>
    <n v="250"/>
    <n v="250"/>
    <m/>
    <x v="6"/>
    <m/>
  </r>
  <r>
    <x v="122"/>
    <s v="2020-10-07 14:26:20 +0700"/>
    <s v="shipped"/>
    <s v="กำธร ดีวิไลพันธุ์"/>
    <s v="081-4343710"/>
    <m/>
    <s v="เลขที่ 32/53 ถนนแม้นรำลึก ตำบลหน้าเมือง อำเภอเมืองราชบุรี จังหวัดราชบุรี 70000"/>
    <s v="TH1201NYMVF2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7 14:26:00 +0700"/>
    <n v="500"/>
    <m/>
    <s v="PD00003-1"/>
    <s v="5กก."/>
    <x v="1"/>
    <n v="2"/>
    <n v="250"/>
    <n v="500"/>
    <m/>
    <x v="6"/>
    <m/>
  </r>
  <r>
    <x v="123"/>
    <s v="2020-10-07 14:30:19 +0700"/>
    <s v="shipped"/>
    <s v="อรภัทรา นพวันนันทกูร"/>
    <s v="089-923-5363"/>
    <m/>
    <s v="เลขที่ 72/13 นวมินทร์ 77 แยก 77/1 แขวงนวมินทร์ เขตบึงกุ่ม กรุงเทพมหานคร ฯ 10240"/>
    <s v="TH0126PPWRB0C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07 14:30:00 +0700"/>
    <n v="280"/>
    <m/>
    <s v="PD00011-1"/>
    <s v="5กก"/>
    <x v="2"/>
    <n v="1"/>
    <n v="280"/>
    <n v="280"/>
    <m/>
    <x v="6"/>
    <m/>
  </r>
  <r>
    <x v="124"/>
    <s v="2020-10-07 14:36:38 +0700"/>
    <s v="shipped"/>
    <s v="นางสาวจงจิตต์ เจริญสินรุ่งเรือง"/>
    <s v="093-306-5145"/>
    <m/>
    <s v="เลขที่ 15 ซอยร่มเกล้า 21/7 ถนนร่มเกล้า แขวงคลองสามประเวศ เขตลาดกระบัง _x000a_กรุงเทพมหานครฯ  10520"/>
    <s v="TH0139NYMEN9G/TH0139NYM001G/TH0139NYKP80G/TH0139NYJEX9G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07 14:36:00 +0700"/>
    <n v="1000"/>
    <m/>
    <s v="PD00003-1"/>
    <s v="5กก."/>
    <x v="1"/>
    <n v="4"/>
    <n v="250"/>
    <n v="1000"/>
    <m/>
    <x v="6"/>
    <m/>
  </r>
  <r>
    <x v="125"/>
    <s v="2020-10-07 14:39:19 +0700"/>
    <s v="shipped"/>
    <s v="นางสาวน้ำทิพย์ คงแก้ว"/>
    <s v="088-753-9917"/>
    <m/>
    <s v="เลขที่ 14/4 หมู่ที่ 9 _x000a_ตำบลวิสัยเหนือ _x000a_อำเภอเมืองชุมพร จังหวัดชุมพร 86100"/>
    <s v="TH7001NYMYE9O/TH7001NYMPU2O"/>
    <s v="bbl"/>
    <s v="สั่งซื้อข้าวล่วงหน้า"/>
    <s v="สั่งซื้อข้าวล่วงหน้า"/>
    <s v="โรงสี-Flash"/>
    <n v="0"/>
    <x v="31"/>
    <x v="1"/>
    <x v="36"/>
    <s v="2020-10-07 14:39:00 +0700"/>
    <n v="1090"/>
    <m/>
    <s v="PD00003-1"/>
    <s v="5กก."/>
    <x v="1"/>
    <n v="1"/>
    <n v="250"/>
    <n v="250"/>
    <m/>
    <x v="6"/>
    <m/>
  </r>
  <r>
    <x v="125"/>
    <s v="2020-10-07 14:39:19 +0700"/>
    <s v="shipped"/>
    <s v="นางสาวน้ำทิพย์ คงแก้ว"/>
    <s v="088-753-9917"/>
    <m/>
    <s v="เลขที่ 14/4 หมู่ที่ 9 _x000a_ตำบลวิสัยเหนือ _x000a_อำเภอเมืองชุมพร จังหวัดชุมพร 86100"/>
    <s v="TH7001NYMYE9O/TH7001NYMPU2O"/>
    <s v="bbl"/>
    <s v="สั่งซื้อข้าวล่วงหน้า"/>
    <s v="สั่งซื้อข้าวล่วงหน้า"/>
    <s v="โรงสี-Flash"/>
    <n v="0"/>
    <x v="31"/>
    <x v="1"/>
    <x v="36"/>
    <s v="2020-10-07 14:39:00 +0700"/>
    <n v="1090"/>
    <m/>
    <s v="PD00011-1"/>
    <s v="5กก"/>
    <x v="2"/>
    <n v="3"/>
    <n v="280"/>
    <n v="840"/>
    <m/>
    <x v="6"/>
    <m/>
  </r>
  <r>
    <x v="126"/>
    <s v="2020-10-07 14:41:46 +0700"/>
    <s v="shipped"/>
    <s v="นายธนวรรธน์ ไกรพิสิทธิ์กุล"/>
    <s v="062-245-4665"/>
    <m/>
    <s v="เลขที่ 325/6 ถนนหลานหลวง แขวงสี่แยกมหานาค เขตดุสิต _x000a_กรุงเทพมหานครฯ 10300"/>
    <s v="TH0109NYKXR0E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4:41:00 +0700"/>
    <n v="250"/>
    <m/>
    <s v="PD00003-1"/>
    <s v="5กก."/>
    <x v="1"/>
    <n v="1"/>
    <n v="250"/>
    <n v="250"/>
    <m/>
    <x v="6"/>
    <m/>
  </r>
  <r>
    <x v="127"/>
    <s v="2020-10-07 14:43:28 +0700"/>
    <s v="shipped"/>
    <s v="ฐินินัน งามสงวน"/>
    <n v="891351191"/>
    <m/>
    <s v="639 ม1 (ใกล้วัดหินกอง) ต.เขาคันทรง อ.ศรีราชา จ.ชลบุรี 20110"/>
    <s v="H2D0100902082"/>
    <s v="promptpay"/>
    <n v="505556005091"/>
    <s v="ธรรมธุรกิจ วิสาหกิจเพื่อสังคม"/>
    <s v="Inter Express"/>
    <n v="0"/>
    <x v="32"/>
    <x v="0"/>
    <x v="37"/>
    <s v="2020-10-07 14:43:00 +0700"/>
    <n v="2500"/>
    <m/>
    <s v="PD00011-1"/>
    <s v="5กก"/>
    <x v="2"/>
    <n v="10"/>
    <n v="250"/>
    <n v="2500"/>
    <m/>
    <x v="6"/>
    <m/>
  </r>
  <r>
    <x v="128"/>
    <s v="2020-10-07 14:43:43 +0700"/>
    <s v="shipped"/>
    <s v="นายภานุพล กาลวันตวานิช"/>
    <s v="091-525-4888"/>
    <m/>
    <s v="เลขที่ 546 หมู่ที่ 10 _x000a_ปัญญารีสอร์ท ซอย 9 _x000a_ตำบลบางพระ อำเภอศรีราชา_x000a_จังหวัดชลบุรี 20110"/>
    <s v="TH2007NYM2B0G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7 14:43:00 +0700"/>
    <n v="250"/>
    <m/>
    <s v="PD00003-1"/>
    <s v="5กก."/>
    <x v="1"/>
    <n v="1"/>
    <n v="250"/>
    <n v="250"/>
    <m/>
    <x v="6"/>
    <m/>
  </r>
  <r>
    <x v="129"/>
    <s v="2020-10-08 08:35:36 +0700"/>
    <s v="shipped"/>
    <s v="คุณนพรัตน์ ธรรมกุลางกูร"/>
    <s v="081-483-7272"/>
    <m/>
    <s v="เลขที่ 111/36 ถนนสุโขทัย แขวงดุสิต เขตดุสิต กรุงเทพมหานคร ฯ 10300"/>
    <s v="TH0109NYKMH2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8 08:35:00 +0700"/>
    <n v="250"/>
    <m/>
    <s v="PD00003-1"/>
    <s v="5กก."/>
    <x v="1"/>
    <n v="1"/>
    <n v="250"/>
    <n v="250"/>
    <m/>
    <x v="7"/>
    <m/>
  </r>
  <r>
    <x v="130"/>
    <s v="2020-10-08 17:00:55 +0700"/>
    <s v="shipped"/>
    <s v="น.ส.ณภัทร รุ่นแรก"/>
    <s v="064 903 7624"/>
    <m/>
    <s v="เลขที่ 134 หมู่ 11_x000a_ตำบลเขาแก้วศรีสมบูรณ์_x000a_อำเภอทุ่งเสลี่ยม_x000a_จังหวัดสุโขทัย 64230"/>
    <s v="TH600P6T494E/TH6009P6QC20E"/>
    <s v="bbl"/>
    <s v="063-0-339919"/>
    <s v="ธรรมธุรกิจ วิสาหกิจเพื่อสังคม"/>
    <s v="โรงสี-Flash"/>
    <n v="195"/>
    <x v="33"/>
    <x v="0"/>
    <x v="38"/>
    <s v="2020-10-08 17:01:00 +0700"/>
    <n v="855"/>
    <m/>
    <s v="PD00003-1"/>
    <s v="5กก."/>
    <x v="1"/>
    <n v="3"/>
    <n v="220"/>
    <n v="660"/>
    <m/>
    <x v="7"/>
    <m/>
  </r>
  <r>
    <x v="131"/>
    <s v="2020-10-08 17:37:58 +0700"/>
    <s v="shipped"/>
    <s v="นายนิติพงศ์ จันทรมณี"/>
    <s v=" 061-0528794"/>
    <m/>
    <s v="_x000a_160 ถ.สะพานยาว ต.โพธิ์เสด็จ_x000a_อ.เมือง จ.นครศรีธรรมราช_x000a_80000"/>
    <s v="TH6401P6T1B8L"/>
    <s v="kbank"/>
    <s v="048-3-402309"/>
    <s v="ธรรมธุรกิจ วิสาหกิจเพื่อสังคม"/>
    <s v="โรงสี-Flash"/>
    <n v="130"/>
    <x v="12"/>
    <x v="0"/>
    <x v="12"/>
    <s v="2020-10-08 17:38:00 +0700"/>
    <n v="570"/>
    <s v="f: Bank Msv"/>
    <s v="PD00003-1"/>
    <s v="5กก."/>
    <x v="1"/>
    <n v="2"/>
    <n v="220"/>
    <n v="440"/>
    <m/>
    <x v="7"/>
    <m/>
  </r>
  <r>
    <x v="132"/>
    <s v="2020-10-09 01:00:48 +0700"/>
    <s v="shipped"/>
    <s v="ริมปิง"/>
    <s v="02-970-1214 , 083-353-6291"/>
    <m/>
    <s v="ศูนย์กระจายสินค้าริมปิง ( DC )เลขที่ 120 ซอยแจ้งวัฒนะ 4 แยก 9 แขวงอนุสาวรีย์ เขตบางเขน กรุงเทพมหานคร ฯ 10220"/>
    <s v="ส่งวันที่ 09/10/63"/>
    <m/>
    <m/>
    <m/>
    <s v="รถธรรมธุรกิจ"/>
    <n v="0"/>
    <x v="21"/>
    <x v="1"/>
    <x v="23"/>
    <s v="2020-10-09 01:03:59 +0700"/>
    <n v="0"/>
    <s v="นัดส่ง 9/10/63 ก่อน 13.00 น."/>
    <s v="PD00002-1"/>
    <s v="1กก"/>
    <x v="0"/>
    <n v="50"/>
    <n v="0"/>
    <n v="0"/>
    <m/>
    <x v="8"/>
    <m/>
  </r>
  <r>
    <x v="132"/>
    <s v="2020-10-09 01:00:48 +0700"/>
    <s v="shipped"/>
    <s v="ริมปิง"/>
    <s v="02-970-1214 , 083-353-6291"/>
    <m/>
    <s v="ศูนย์กระจายสินค้าริมปิง ( DC )เลขที่ 120 ซอยแจ้งวัฒนะ 4 แยก 9 แขวงอนุสาวรีย์ เขตบางเขน กรุงเทพมหานคร ฯ 10220"/>
    <s v="ส่งวันที่ 09/10/63"/>
    <m/>
    <m/>
    <m/>
    <s v="รถธรรมธุรกิจ"/>
    <n v="0"/>
    <x v="21"/>
    <x v="1"/>
    <x v="23"/>
    <s v="2020-10-09 01:03:59 +0700"/>
    <n v="0"/>
    <s v="นัดส่ง 9/10/63 ก่อน 13.00 น."/>
    <s v="PD00003-1"/>
    <s v="5กก."/>
    <x v="1"/>
    <n v="15"/>
    <n v="0"/>
    <n v="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02-1"/>
    <s v="1กก"/>
    <x v="0"/>
    <n v="111"/>
    <n v="45"/>
    <n v="4995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04-1"/>
    <s v="2กก."/>
    <x v="6"/>
    <n v="26"/>
    <n v="90"/>
    <n v="234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03-1"/>
    <s v="5กก."/>
    <x v="1"/>
    <n v="13"/>
    <n v="220"/>
    <n v="286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11-1"/>
    <s v="5กก"/>
    <x v="2"/>
    <n v="4"/>
    <n v="250"/>
    <n v="10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05-1"/>
    <s v="1กก"/>
    <x v="12"/>
    <n v="18"/>
    <n v="55"/>
    <n v="99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33-1"/>
    <s v="ขวด (V)"/>
    <x v="16"/>
    <n v="9"/>
    <n v="80"/>
    <n v="72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22-1"/>
    <s v="ถุง (V)"/>
    <x v="17"/>
    <n v="16"/>
    <n v="60"/>
    <n v="96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74-1"/>
    <s v="ขวด (V)"/>
    <x v="18"/>
    <n v="3"/>
    <n v="65"/>
    <n v="195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76-1"/>
    <s v="กระปุก (V)"/>
    <x v="19"/>
    <n v="10"/>
    <n v="55"/>
    <n v="55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138-1"/>
    <s v="ขวด (V)"/>
    <x v="20"/>
    <n v="10"/>
    <n v="60"/>
    <n v="6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29-1"/>
    <s v="0.5กก"/>
    <x v="3"/>
    <n v="6"/>
    <n v="50"/>
    <n v="3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55-1"/>
    <s v="0.5กก"/>
    <x v="21"/>
    <n v="2"/>
    <n v="50"/>
    <n v="1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56-1"/>
    <s v="0.5กก"/>
    <x v="4"/>
    <n v="10"/>
    <n v="50"/>
    <n v="5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60-1"/>
    <s v="0.5กก"/>
    <x v="22"/>
    <n v="8"/>
    <n v="50"/>
    <n v="4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43-1"/>
    <s v="ขวด (V)"/>
    <x v="23"/>
    <n v="1"/>
    <n v="145"/>
    <n v="145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45-1"/>
    <s v="ขวด (V)"/>
    <x v="24"/>
    <n v="1"/>
    <n v="130"/>
    <n v="13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41-1"/>
    <s v="ขวด (V)"/>
    <x v="25"/>
    <n v="1"/>
    <n v="115"/>
    <n v="115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38-1"/>
    <s v="ก้อน (V)"/>
    <x v="26"/>
    <n v="1"/>
    <n v="50"/>
    <n v="5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37-1"/>
    <s v="ก้อน (V)"/>
    <x v="27"/>
    <n v="3"/>
    <n v="50"/>
    <n v="15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64-1"/>
    <s v="หลอด (V)"/>
    <x v="8"/>
    <n v="2"/>
    <n v="95"/>
    <n v="19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97-1"/>
    <s v="ถุง (V)"/>
    <x v="28"/>
    <n v="14"/>
    <n v="35"/>
    <n v="49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66-1"/>
    <s v="ขวด (V)"/>
    <x v="9"/>
    <n v="4"/>
    <n v="95"/>
    <n v="38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154-1"/>
    <s v="ขวด (V)"/>
    <x v="29"/>
    <n v="3"/>
    <n v="85"/>
    <n v="255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155-1"/>
    <s v="ขวด (V)"/>
    <x v="30"/>
    <n v="2"/>
    <n v="85"/>
    <n v="17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39-1"/>
    <s v="ก้อน (V)"/>
    <x v="31"/>
    <n v="2"/>
    <n v="50"/>
    <n v="1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088-1"/>
    <s v="ขวดเหลี่ยม (V)"/>
    <x v="10"/>
    <n v="1"/>
    <n v="130"/>
    <n v="13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162-1"/>
    <s v="ขวด (V)"/>
    <x v="11"/>
    <n v="1"/>
    <n v="60"/>
    <n v="6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256-1"/>
    <s v="กระปุก (V)"/>
    <x v="32"/>
    <n v="10"/>
    <n v="25"/>
    <n v="25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261-1"/>
    <s v="กระปุก (V)"/>
    <x v="33"/>
    <n v="10"/>
    <n v="25"/>
    <n v="25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163-5"/>
    <s v="ขวด (V)"/>
    <x v="7"/>
    <n v="1"/>
    <n v="400"/>
    <n v="400"/>
    <m/>
    <x v="8"/>
    <m/>
  </r>
  <r>
    <x v="133"/>
    <s v="2020-10-09 01:06:33 +0700"/>
    <s v="shipped"/>
    <s v="Thailand Sustainability Expo2020"/>
    <m/>
    <m/>
    <s v="สามย่านมิตรทาวน์ ชั้น G"/>
    <m/>
    <s v="kbank"/>
    <s v="048-3-402309"/>
    <s v="ธรรมธุรกิจ วิสาหกิจเพื่อสังคม"/>
    <s v="อื่นๆ"/>
    <n v="0"/>
    <x v="34"/>
    <x v="4"/>
    <x v="39"/>
    <s v="2020-10-05 13:32:00 +0700"/>
    <n v="19675"/>
    <s v="ยอดขาย 1-4 ต.ค.63_x000a_ส่วนลดจากลูกค้าซื้อข้าวกล้อง1กก. 40ถุง"/>
    <s v="PD00156-1"/>
    <s v="1กก"/>
    <x v="34"/>
    <n v="2"/>
    <n v="50"/>
    <n v="100"/>
    <m/>
    <x v="8"/>
    <m/>
  </r>
  <r>
    <x v="134"/>
    <s v="2020-10-09 01:21:21 +0700"/>
    <s v="shipped"/>
    <s v="รายการเบิกหุงชิม"/>
    <m/>
    <m/>
    <m/>
    <m/>
    <m/>
    <m/>
    <m/>
    <s v="อื่นๆ"/>
    <n v="0"/>
    <x v="21"/>
    <x v="1"/>
    <x v="23"/>
    <s v="2020-10-09 01:22:36 +0700"/>
    <n v="0"/>
    <s v="หุงชิมในงาน Thailand Sustainability Expo 2020"/>
    <s v="PD00004-1"/>
    <s v="2กก."/>
    <x v="6"/>
    <n v="1"/>
    <n v="0"/>
    <n v="0"/>
    <m/>
    <x v="8"/>
    <m/>
  </r>
  <r>
    <x v="135"/>
    <s v="2020-10-09 06:41:40 +0700"/>
    <s v="shipped"/>
    <s v="ชนาลัย"/>
    <n v="987860290"/>
    <m/>
    <s v="ชนาลัย  89 ม.9 ต.ป่างิ้ว อ.ศรีสัชนาลัย จ.สุโขทัย 64130"/>
    <s v="H2D0100902078"/>
    <s v="kbank"/>
    <s v="048-3-402309"/>
    <s v="ธรรมธุรกิจ วิสาหกิจเพื่อสังคม"/>
    <s v="Inter Express"/>
    <n v="0"/>
    <x v="35"/>
    <x v="0"/>
    <x v="40"/>
    <s v="2020-10-09 06:42:00 +0700"/>
    <n v="2350"/>
    <m/>
    <s v="PD00003-1"/>
    <s v="5กก."/>
    <x v="1"/>
    <n v="5"/>
    <n v="220"/>
    <n v="1100"/>
    <m/>
    <x v="8"/>
    <m/>
  </r>
  <r>
    <x v="135"/>
    <s v="2020-10-09 06:41:40 +0700"/>
    <s v="shipped"/>
    <s v="ชนาลัย"/>
    <n v="987860290"/>
    <m/>
    <s v="ชนาลัย  89 ม.9 ต.ป่างิ้ว อ.ศรีสัชนาลัย จ.สุโขทัย 64130"/>
    <s v="H2D0100902078"/>
    <s v="kbank"/>
    <s v="048-3-402309"/>
    <s v="ธรรมธุรกิจ วิสาหกิจเพื่อสังคม"/>
    <s v="Inter Express"/>
    <n v="0"/>
    <x v="35"/>
    <x v="0"/>
    <x v="40"/>
    <s v="2020-10-09 06:42:00 +0700"/>
    <n v="2350"/>
    <m/>
    <s v="PD00011-1"/>
    <s v="5กก"/>
    <x v="2"/>
    <n v="5"/>
    <n v="250"/>
    <n v="1250"/>
    <m/>
    <x v="8"/>
    <m/>
  </r>
  <r>
    <x v="136"/>
    <s v="2020-10-09 06:45:02 +0700"/>
    <s v="shipped"/>
    <s v="ขวัญ"/>
    <n v="943295461"/>
    <s v="kboonvaranun@gmail.com"/>
    <s v="_x000a_1361/1  AT45 Exclusive Apartment ห้องเลขที่ 2613 _x000a_ซ.ประชาชื่น 44 ถ.ประชาชื่น แขวงวงศ์สว่าง _x000a_เขตบางซื่อ กรุงเทพ 10800"/>
    <s v="TH10121P6R7U6B"/>
    <s v="kbank"/>
    <s v="048-3-402309"/>
    <s v="ธรรมธุรกิจ วิสาหกิจเพื่อสังคม"/>
    <s v="โรงสี-Flash"/>
    <n v="50"/>
    <x v="10"/>
    <x v="0"/>
    <x v="16"/>
    <s v="2020-10-09 06:45:00 +0700"/>
    <n v="270"/>
    <m/>
    <s v="PD00003-1"/>
    <s v="5กก."/>
    <x v="1"/>
    <n v="1"/>
    <n v="220"/>
    <n v="220"/>
    <m/>
    <x v="8"/>
    <m/>
  </r>
  <r>
    <x v="137"/>
    <s v="2020-10-09 13:07:58 +0700"/>
    <s v="shipped"/>
    <s v="ปนัดดา อดุลยศักด์"/>
    <n v="838490936"/>
    <m/>
    <s v="_x000a_48/48 หมู่บ้านเพชรวัฒนะ ถ.เลียบคลองประปา ต.บ้านใหม่ อ.ปากเกร็ด จ.นนทบุรี 11120"/>
    <s v="ส่งวันที่ 12/10/63"/>
    <m/>
    <m/>
    <m/>
    <s v="รถธรรมธุรกิจ"/>
    <n v="0"/>
    <x v="36"/>
    <x v="5"/>
    <x v="23"/>
    <s v="2020-10-09 13:09:53 +0700"/>
    <m/>
    <s v="เคลมข้าวเหม็น"/>
    <s v="PD00003-1"/>
    <s v="5กก."/>
    <x v="1"/>
    <n v="9"/>
    <n v="220"/>
    <n v="1980"/>
    <m/>
    <x v="8"/>
    <m/>
  </r>
  <r>
    <x v="138"/>
    <s v="2020-10-09 13:12:18 +0700"/>
    <s v="shipped"/>
    <s v="วินัย เทศหริ่ง"/>
    <n v="890517263"/>
    <m/>
    <s v="122/63 ซอยหมู่บ้านเขาตะเกียบ ต หนองแก อ หัวหิน จ ประจวบคีรีขันธ์ 77110  "/>
    <s v="TH1907P6SM75B"/>
    <s v="kbank"/>
    <s v="048-3-402309"/>
    <s v="ธรรมธุรกิจ วิสาหกิจเพื่อสังคม"/>
    <s v="โรงสี-Flash"/>
    <n v="65"/>
    <x v="4"/>
    <x v="0"/>
    <x v="41"/>
    <s v="2020-10-09 13:12:00 +0700"/>
    <n v="315"/>
    <m/>
    <s v="PD00011-1"/>
    <s v="5กก"/>
    <x v="2"/>
    <n v="1"/>
    <n v="250"/>
    <n v="250"/>
    <m/>
    <x v="8"/>
    <m/>
  </r>
  <r>
    <x v="139"/>
    <s v="2020-10-09 13:18:23 +0700"/>
    <s v="shipped"/>
    <s v="นิรมล ไพโรจน์สกุลสุข"/>
    <n v="612951569"/>
    <m/>
    <s v="_x000a_101/90 หมู่บ้าน สุขสันต์10 ซ.กาญนาภิเษก 5 ถ.กาญนาภิเษก แขวงหลักสอง เขตบางแค กทม. 10160"/>
    <s v="TH0120P8CYJ6D"/>
    <s v="bbl"/>
    <s v="063-0-339919"/>
    <s v="ธรรมธุรกิจ วิสาหกิจเพื่อสังคม"/>
    <s v="Flash Express"/>
    <n v="50"/>
    <x v="37"/>
    <x v="0"/>
    <x v="42"/>
    <s v="2020-10-09 13:21:00 +0700"/>
    <n v="665"/>
    <m/>
    <s v="PD00022-1"/>
    <s v="ถุง (V)"/>
    <x v="17"/>
    <n v="3"/>
    <n v="60"/>
    <n v="180"/>
    <m/>
    <x v="8"/>
    <m/>
  </r>
  <r>
    <x v="139"/>
    <s v="2020-10-09 13:18:23 +0700"/>
    <s v="shipped"/>
    <s v="นิรมล ไพโรจน์สกุลสุข"/>
    <n v="612951569"/>
    <m/>
    <s v="_x000a_101/90 หมู่บ้าน สุขสันต์10 ซ.กาญนาภิเษก 5 ถ.กาญนาภิเษก แขวงหลักสอง เขตบางแค กทม. 10160"/>
    <s v="TH0120P8CYJ6D"/>
    <s v="bbl"/>
    <s v="063-0-339919"/>
    <s v="ธรรมธุรกิจ วิสาหกิจเพื่อสังคม"/>
    <s v="Flash Express"/>
    <n v="50"/>
    <x v="37"/>
    <x v="0"/>
    <x v="42"/>
    <s v="2020-10-09 13:21:00 +0700"/>
    <n v="665"/>
    <m/>
    <s v="PD00029-1"/>
    <s v="0.5กก"/>
    <x v="3"/>
    <n v="1"/>
    <n v="50"/>
    <n v="50"/>
    <m/>
    <x v="8"/>
    <m/>
  </r>
  <r>
    <x v="139"/>
    <s v="2020-10-09 13:18:23 +0700"/>
    <s v="shipped"/>
    <s v="นิรมล ไพโรจน์สกุลสุข"/>
    <n v="612951569"/>
    <m/>
    <s v="_x000a_101/90 หมู่บ้าน สุขสันต์10 ซ.กาญนาภิเษก 5 ถ.กาญนาภิเษก แขวงหลักสอง เขตบางแค กทม. 10160"/>
    <s v="TH0120P8CYJ6D"/>
    <s v="bbl"/>
    <s v="063-0-339919"/>
    <s v="ธรรมธุรกิจ วิสาหกิจเพื่อสังคม"/>
    <s v="Flash Express"/>
    <n v="50"/>
    <x v="37"/>
    <x v="0"/>
    <x v="42"/>
    <s v="2020-10-09 13:21:00 +0700"/>
    <n v="665"/>
    <m/>
    <s v="PD00056-1"/>
    <s v="0.5กก"/>
    <x v="4"/>
    <n v="1"/>
    <n v="50"/>
    <n v="50"/>
    <m/>
    <x v="8"/>
    <m/>
  </r>
  <r>
    <x v="139"/>
    <s v="2020-10-09 13:18:23 +0700"/>
    <s v="shipped"/>
    <s v="นิรมล ไพโรจน์สกุลสุข"/>
    <n v="612951569"/>
    <m/>
    <s v="_x000a_101/90 หมู่บ้าน สุขสันต์10 ซ.กาญนาภิเษก 5 ถ.กาญนาภิเษก แขวงหลักสอง เขตบางแค กทม. 10160"/>
    <s v="TH0120P8CYJ6D"/>
    <s v="bbl"/>
    <s v="063-0-339919"/>
    <s v="ธรรมธุรกิจ วิสาหกิจเพื่อสังคม"/>
    <s v="Flash Express"/>
    <n v="50"/>
    <x v="37"/>
    <x v="0"/>
    <x v="42"/>
    <s v="2020-10-09 13:21:00 +0700"/>
    <n v="665"/>
    <m/>
    <s v="PD00060-1"/>
    <s v="0.5กก"/>
    <x v="22"/>
    <n v="1"/>
    <n v="50"/>
    <n v="50"/>
    <m/>
    <x v="8"/>
    <m/>
  </r>
  <r>
    <x v="139"/>
    <s v="2020-10-09 13:18:23 +0700"/>
    <s v="shipped"/>
    <s v="นิรมล ไพโรจน์สกุลสุข"/>
    <n v="612951569"/>
    <m/>
    <s v="_x000a_101/90 หมู่บ้าน สุขสันต์10 ซ.กาญนาภิเษก 5 ถ.กาญนาภิเษก แขวงหลักสอง เขตบางแค กทม. 10160"/>
    <s v="TH0120P8CYJ6D"/>
    <s v="bbl"/>
    <s v="063-0-339919"/>
    <s v="ธรรมธุรกิจ วิสาหกิจเพื่อสังคม"/>
    <s v="Flash Express"/>
    <n v="50"/>
    <x v="37"/>
    <x v="0"/>
    <x v="42"/>
    <s v="2020-10-09 13:21:00 +0700"/>
    <n v="665"/>
    <m/>
    <s v="PD00097-1"/>
    <s v="ถุง (V)"/>
    <x v="28"/>
    <n v="1"/>
    <n v="35"/>
    <n v="35"/>
    <m/>
    <x v="8"/>
    <m/>
  </r>
  <r>
    <x v="139"/>
    <s v="2020-10-09 13:18:23 +0700"/>
    <s v="shipped"/>
    <s v="นิรมล ไพโรจน์สกุลสุข"/>
    <n v="612951569"/>
    <m/>
    <s v="_x000a_101/90 หมู่บ้าน สุขสันต์10 ซ.กาญนาภิเษก 5 ถ.กาญนาภิเษก แขวงหลักสอง เขตบางแค กทม. 10160"/>
    <s v="TH0120P8CYJ6D"/>
    <s v="bbl"/>
    <s v="063-0-339919"/>
    <s v="ธรรมธุรกิจ วิสาหกิจเพื่อสังคม"/>
    <s v="Flash Express"/>
    <n v="50"/>
    <x v="37"/>
    <x v="0"/>
    <x v="42"/>
    <s v="2020-10-09 13:21:00 +0700"/>
    <n v="665"/>
    <m/>
    <s v="PD00156-1"/>
    <s v="1กก"/>
    <x v="34"/>
    <n v="1"/>
    <n v="50"/>
    <n v="50"/>
    <m/>
    <x v="8"/>
    <m/>
  </r>
  <r>
    <x v="139"/>
    <s v="2020-10-09 13:18:23 +0700"/>
    <s v="shipped"/>
    <s v="นิรมล ไพโรจน์สกุลสุข"/>
    <n v="612951569"/>
    <m/>
    <s v="_x000a_101/90 หมู่บ้าน สุขสันต์10 ซ.กาญนาภิเษก 5 ถ.กาญนาภิเษก แขวงหลักสอง เขตบางแค กทม. 10160"/>
    <s v="TH0120P8CYJ6D"/>
    <s v="bbl"/>
    <s v="063-0-339919"/>
    <s v="ธรรมธุรกิจ วิสาหกิจเพื่อสังคม"/>
    <s v="Flash Express"/>
    <n v="50"/>
    <x v="37"/>
    <x v="0"/>
    <x v="42"/>
    <s v="2020-10-09 13:21:00 +0700"/>
    <n v="665"/>
    <m/>
    <s v="PD00027-2"/>
    <s v="ขวด (V)"/>
    <x v="35"/>
    <n v="1"/>
    <n v="200"/>
    <n v="200"/>
    <m/>
    <x v="8"/>
    <m/>
  </r>
  <r>
    <x v="140"/>
    <s v="2020-10-09 13:19:23 +0700"/>
    <s v="shipped"/>
    <s v="เตชินท์ โพธิ์สุวัฒนากุล"/>
    <s v="095-4289441"/>
    <m/>
    <s v="บริษัท อุตสาหกรรมยางสุขไทย จำกัด เลขที่ 41 หมู่2 ซอยวัดสวนส้ม ถนนปู่เจ้าสมิงพรายใต้ ตำบลสำโรง อำเภอพระประแดง จังหวัดสมุทรปราการ 10130"/>
    <s v="TH0204P6R2J5G/TH0204P6QN62G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09 13:19:00 +0700"/>
    <n v="500"/>
    <m/>
    <s v="PD00003-1"/>
    <s v="5กก."/>
    <x v="1"/>
    <n v="2"/>
    <n v="250"/>
    <n v="500"/>
    <m/>
    <x v="8"/>
    <m/>
  </r>
  <r>
    <x v="141"/>
    <s v="2020-10-09 13:22:16 +0700"/>
    <s v="shipped"/>
    <s v="มนัสนันท์ เหรียญรักวงศ์"/>
    <s v="063-959-3649"/>
    <m/>
    <s v="เลขที่ 12/265 หมู่บ้านพระปิ่น 4  ถนนมาเจริญ_x000a_แขวงหนองแขม เขตหนองแขม กรุงเทพมหานคร ฯ 10160"/>
    <s v="TH0148P6SHE0A/TH0148P6SB49A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09 13:22:00 +0700"/>
    <n v="560"/>
    <m/>
    <s v="PD00011-1"/>
    <s v="5กก"/>
    <x v="2"/>
    <n v="2"/>
    <n v="280"/>
    <n v="560"/>
    <m/>
    <x v="8"/>
    <m/>
  </r>
  <r>
    <x v="142"/>
    <s v="2020-10-09 13:27:08 +0700"/>
    <s v="shipped"/>
    <s v="สาครินทร์   อรรควุฒิวาณิชย์"/>
    <s v="081-920-6125"/>
    <m/>
    <s v="เลขที่ 40/860 _x0009_ซอยนวมินทร์109_x0009__x0009_แขวงนวมินทร์_x0009_เขตบึงกุ่ม_x000a_กรุงเทพมหานคร ฯ 10230"/>
    <s v="TH0126P6RDH5C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9 13:26:00 +0700"/>
    <n v="250"/>
    <m/>
    <s v="PD00003-1"/>
    <s v="5กก."/>
    <x v="1"/>
    <n v="1"/>
    <n v="250"/>
    <n v="250"/>
    <m/>
    <x v="8"/>
    <m/>
  </r>
  <r>
    <x v="143"/>
    <s v="2020-10-09 13:34:25 +0700"/>
    <s v="shipped"/>
    <s v="วไลรัตน์ อรรควุฒิวาณิชย์"/>
    <s v="081-841-9839"/>
    <m/>
    <s v="เลขที่ 7/196 หมู่ที่ 2 ซอยบ้านเรา ถนน 331 ตำบลพลูตาหลวง อำเภอสัตหีบ จังหวัดชลบุุรี 20180"/>
    <s v="TH2008P6QWV9C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9 13:34:00 +0700"/>
    <n v="250"/>
    <m/>
    <s v="PD00003-1"/>
    <s v="5กก."/>
    <x v="1"/>
    <n v="1"/>
    <n v="250"/>
    <n v="250"/>
    <m/>
    <x v="8"/>
    <m/>
  </r>
  <r>
    <x v="144"/>
    <s v="2020-10-09 13:42:30 +0700"/>
    <s v="shipped"/>
    <s v="ชมนาด  นวลปลอด"/>
    <s v="090-993-4191"/>
    <m/>
    <s v="เลขที่ 195 ซอยพหลโยธิน 64 ซอยย่อย แข็งขัน 4  ตำบลคูคต_x0009_อำเภอลำลูกกา จังหวัดปทุมธานี_x0009_12130"/>
    <s v="TH0406P6R3K3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9 13:42:00 +0700"/>
    <n v="250"/>
    <m/>
    <s v="PD00003-1"/>
    <s v="5กก."/>
    <x v="1"/>
    <n v="1"/>
    <n v="250"/>
    <n v="250"/>
    <m/>
    <x v="8"/>
    <m/>
  </r>
  <r>
    <x v="145"/>
    <s v="2020-10-09 13:48:46 +0700"/>
    <s v="shipped"/>
    <s v="เนตร มะปราง"/>
    <s v="081-308-2519"/>
    <m/>
    <s v="เลขที่ 777/519 หมู่บ้านเดอะไนท์ทรี หมู่ 8 ตำบลหนองบัวศาลา อำเภอเมืองนครราชสีมา จังหวัดนครราชสีมา 30000"/>
    <s v="TH2701P6T6K9S/TH2701P6QJ48S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09 13:48:00 +0700"/>
    <n v="750"/>
    <m/>
    <s v="PD00003-1"/>
    <s v="5กก."/>
    <x v="1"/>
    <n v="3"/>
    <n v="250"/>
    <n v="750"/>
    <m/>
    <x v="8"/>
    <m/>
  </r>
  <r>
    <x v="146"/>
    <s v="2020-10-09 13:54:46 +0700"/>
    <s v="shipped"/>
    <s v="นางสาวอัมพร ตั้งเทียนชัย"/>
    <s v="089-821-7803"/>
    <m/>
    <s v="เลขที่ 3 ซอยบางนาตราด 19 แยก 20 ถนนบางนาตราดแขวงบางนา เขตบางนา กรุงเทพมหานคร ฯ 10260"/>
    <s v="TH0122P6RAK6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9 13:54:00 +0700"/>
    <n v="250"/>
    <m/>
    <s v="PD00003-1"/>
    <s v="5กก."/>
    <x v="1"/>
    <n v="1"/>
    <n v="250"/>
    <n v="250"/>
    <m/>
    <x v="8"/>
    <m/>
  </r>
  <r>
    <x v="147"/>
    <s v="2020-10-09 13:56:05 +0700"/>
    <s v="shipped"/>
    <s v="คุณอนันต์ชัย จึงสมาน"/>
    <s v="086-336-0562"/>
    <m/>
    <s v="เลขที่ 79/130 รามคำแหง 150 หมู่บ้านธารารมณ์ ซอย 3 แขวงสะพานสูง เขตสะพานสูง กรุงเทพมหานคร ฯ 10240"/>
    <s v="TH0144D6SSB0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09 13:56:00 +0700"/>
    <n v="250"/>
    <m/>
    <s v="PD00003-1"/>
    <s v="5กก."/>
    <x v="1"/>
    <n v="1"/>
    <n v="250"/>
    <n v="250"/>
    <m/>
    <x v="8"/>
    <m/>
  </r>
  <r>
    <x v="148"/>
    <s v="2020-10-09 14:14:09 +0700"/>
    <s v="shipped"/>
    <s v="นางสาวจิราพร กัวสกุล"/>
    <s v="081-442-4167"/>
    <m/>
    <s v="เลขที่ 58/18 หมู่บ้านอิคอนเนเจอร์ รามอินทรา 109_x000a_ ถนนพระยาสุเรนทร์_x000a_ แขวงมีนบุรี  เขตมีนบุรี_x000a_กรุงเทพมหานครฯ 10510"/>
    <s v="TH0134P6SPQ7A/TH0134P6SEV8A/TH0134P6S7S8A/TH0134P6RX30A"/>
    <s v="bbl"/>
    <s v="สั่งซื้อข้าวล่วงหน้า"/>
    <s v="สั่งซื้อข้าวล่วงหน้า"/>
    <s v="อื่นๆ"/>
    <n v="0"/>
    <x v="38"/>
    <x v="1"/>
    <x v="43"/>
    <s v="2020-10-09 14:15:00 +0700"/>
    <n v="1120"/>
    <m/>
    <s v="PD00011-1"/>
    <s v="5กก"/>
    <x v="2"/>
    <n v="4"/>
    <n v="280"/>
    <n v="1120"/>
    <m/>
    <x v="8"/>
    <m/>
  </r>
  <r>
    <x v="149"/>
    <s v="2020-10-09 14:35:43 +0700"/>
    <s v="shipped"/>
    <s v="HealthMe"/>
    <m/>
    <m/>
    <s v="ร้านสุขทุกคำ"/>
    <s v="รับวันที่ 12/10/63"/>
    <s v="bbl"/>
    <s v="063-0-339919"/>
    <s v="ธรรมธุรกิจ วิสาหกิจเพื่อสังคม"/>
    <m/>
    <n v="0"/>
    <x v="39"/>
    <x v="1"/>
    <x v="44"/>
    <s v="2020-10-21 19:37:00 +0700"/>
    <n v="2880"/>
    <s v="ยังไม่จ่ายค่าสินค้า นัดรับ จ.12/10/63"/>
    <s v="PD00003-1"/>
    <s v="5กก."/>
    <x v="1"/>
    <n v="16"/>
    <n v="180"/>
    <n v="2880"/>
    <m/>
    <x v="8"/>
    <m/>
  </r>
  <r>
    <x v="150"/>
    <s v="2020-10-09 18:10:59 +0700"/>
    <s v="shipped"/>
    <s v=" วิภาวี  มะณี"/>
    <n v="629489324"/>
    <m/>
    <s v="สำนักงานขนส่งจังหวัดสุโขทัย_x000a_ต.บ้านกล้วย อ.เมือง จ. สุโขทัย 64000_x000a_"/>
    <s v="TH6001P6RQX4F"/>
    <s v="bbl"/>
    <s v="063-0-339919"/>
    <s v="ธรรมธุรกิจ วิสาหกิจเพื่อสังคม"/>
    <s v="โรงสี-Flash"/>
    <n v="65"/>
    <x v="10"/>
    <x v="0"/>
    <x v="10"/>
    <s v="2020-10-09 18:11:00 +0700"/>
    <n v="285"/>
    <m/>
    <s v="PD00003-1"/>
    <s v="5กก."/>
    <x v="1"/>
    <n v="1"/>
    <n v="220"/>
    <n v="220"/>
    <m/>
    <x v="8"/>
    <m/>
  </r>
  <r>
    <x v="151"/>
    <s v="2020-10-11 07:11:18 +0700"/>
    <s v="shipped"/>
    <s v="เพ็ญนภา จินดามัย_x000a_"/>
    <s v="089-4133175"/>
    <m/>
    <s v="_x000a_3 ซอยประชาอุทิศ 33 แยก 11_x000a_แขวงบางมด เขตทุ่งครุ_x000a_กทม 10140"/>
    <s v="TH0112P6S3A6B"/>
    <s v="kbank"/>
    <s v="048-3-402309"/>
    <s v="ธรรมธุรกิจ วิสาหกิจเพื่อสังคม"/>
    <s v="โรงสี-Flash"/>
    <n v="50"/>
    <x v="10"/>
    <x v="0"/>
    <x v="16"/>
    <s v="2020-10-11 07:11:00 +0700"/>
    <n v="270"/>
    <m/>
    <s v="PD00003-1"/>
    <s v="5กก."/>
    <x v="1"/>
    <n v="1"/>
    <n v="220"/>
    <n v="220"/>
    <m/>
    <x v="9"/>
    <m/>
  </r>
  <r>
    <x v="152"/>
    <s v="2020-10-11 09:21:38 +0700"/>
    <s v="shipped"/>
    <s v="ณฐา ฐานนาวิน"/>
    <n v="645152646"/>
    <m/>
    <s v="_x000a_27ซ.บรมราชชนนี70_x000a_ถนนบรมราชชนนี_x000a_ศาลาธรรมสพน์_x000a_เขตทวีวัฒนา_x000a_กรุงเทพฯ 10170"/>
    <s v="TH0111PCAXJ7B"/>
    <s v="bbl"/>
    <s v="063-0-339919"/>
    <s v="ธรรมธุรกิจ วิสาหกิจเพื่อสังคม"/>
    <s v="โรงสี-Flash"/>
    <n v="50"/>
    <x v="10"/>
    <x v="0"/>
    <x v="16"/>
    <s v="2020-10-11 09:21:00 +0700"/>
    <n v="270"/>
    <m/>
    <s v="PD00003-1"/>
    <s v="5กก."/>
    <x v="1"/>
    <n v="1"/>
    <n v="220"/>
    <n v="220"/>
    <m/>
    <x v="9"/>
    <m/>
  </r>
  <r>
    <x v="153"/>
    <s v="2020-10-11 09:24:55 +0700"/>
    <s v="shipped"/>
    <s v="นิพาพร สุทธิลักษณ์"/>
    <n v="861906699"/>
    <m/>
    <s v="_x000a_115 ซอยกสิกิจ ถนนช่อแฮ _x000a_ตำบลในเวียง  อำเภอเมือง _x000a_จังหวัดแพร่ 54000"/>
    <s v="TH5101PC8WM1R"/>
    <s v="kbank"/>
    <s v="048-3-402309"/>
    <s v="ธรรมธุรกิจ วิสาหกิจเพื่อสังคม"/>
    <s v="โรงสี-Flash"/>
    <n v="65"/>
    <x v="10"/>
    <x v="0"/>
    <x v="10"/>
    <s v="2020-10-11 09:25:00 +0700"/>
    <n v="285"/>
    <m/>
    <s v="PD00003-1"/>
    <s v="5กก."/>
    <x v="1"/>
    <n v="1"/>
    <n v="220"/>
    <n v="220"/>
    <m/>
    <x v="9"/>
    <m/>
  </r>
  <r>
    <x v="154"/>
    <s v="2020-10-11 09:26:46 +0700"/>
    <s v="shipped"/>
    <s v="ศกศิริ วัฒนโสภณวงศ์"/>
    <n v="899278981"/>
    <m/>
    <s v="_x000a_2689/17-19_x000a_ถนนเจริญกรุง_x000a_แขวงบางคอแหลม_x000a_เขตบางคอแหลม_x000a_กรุงเทพ 10120"/>
    <s v="TH0119PCAVW4A/TH0119PC8TG3A"/>
    <s v="bbl"/>
    <s v="063-0-339919"/>
    <s v="ธรรมธุรกิจ วิสาหกิจเพื่อสังคม"/>
    <s v="โรงสี-Flash"/>
    <n v="100"/>
    <x v="12"/>
    <x v="0"/>
    <x v="24"/>
    <s v="2020-10-11 09:27:00 +0700"/>
    <n v="540"/>
    <m/>
    <s v="PD00003-1"/>
    <s v="5กก."/>
    <x v="1"/>
    <n v="2"/>
    <n v="220"/>
    <n v="440"/>
    <m/>
    <x v="9"/>
    <m/>
  </r>
  <r>
    <x v="155"/>
    <s v="2020-10-11 09:41:41 +0700"/>
    <s v="shipped"/>
    <s v="คุณ วัชรา สอาดขำ"/>
    <n v="813744639"/>
    <m/>
    <s v="_x000a_437 ซ.วงศ์สว่าง _x000a_17/1 ถ.วงศ์สว่าง แขวง วงศ์สว่าง_x000a_เขต บางสื่อ กทม._x000a_10800"/>
    <s v="TH0121PCAD33B/TH0121PC9XZ6B/TH0121PC8J13B/TH0121PC9SC3B/TH0121PC82H2B"/>
    <s v="kbank"/>
    <s v="048-3-402309"/>
    <s v="ธรรมธุรกิจ วิสาหกิจเพื่อสังคม"/>
    <s v="โรงสี-Flash"/>
    <n v="250"/>
    <x v="40"/>
    <x v="0"/>
    <x v="45"/>
    <s v="2020-10-11 09:42:00 +0700"/>
    <n v="1350"/>
    <m/>
    <s v="PD00003-1"/>
    <s v="5กก."/>
    <x v="1"/>
    <n v="5"/>
    <n v="220"/>
    <n v="1100"/>
    <m/>
    <x v="9"/>
    <m/>
  </r>
  <r>
    <x v="156"/>
    <s v="2020-10-11 10:03:29 +0700"/>
    <s v="shipped"/>
    <s v="เขมณัฏฐ์ สงวนไชยกฤษณ์"/>
    <s v="063-649-2455"/>
    <m/>
    <s v="เลขที่ 223/75 หมู่บ่านสี่ไชยทอง 3 ตำบลปากเกร็ด อำเภอปากเกร็ด จังหวัดนนทบุรี 11120"/>
    <s v="TH0306PCAH15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1 10:03:00 +0700"/>
    <n v="250"/>
    <m/>
    <s v="PD00003-1"/>
    <s v="5กก."/>
    <x v="1"/>
    <n v="1"/>
    <n v="250"/>
    <n v="250"/>
    <m/>
    <x v="9"/>
    <m/>
  </r>
  <r>
    <x v="157"/>
    <s v="2020-10-11 10:08:12 +0700"/>
    <s v="shipped"/>
    <s v="พงษ์เทพ แก้วติ๊บ"/>
    <s v="091-887-1502"/>
    <m/>
    <s v="บ้านเลขที่ 59/2 หมู่ 11 บ้านไร่ข่วงเปา ตำบลปงแสนทอง อำเภอเมืองลำปาง จังหวัดลำปาง 52100"/>
    <s v="TH4901PCAJC5H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1 10:08:00 +0700"/>
    <n v="250"/>
    <m/>
    <s v="PD00003-1"/>
    <s v="5กก."/>
    <x v="1"/>
    <n v="1"/>
    <n v="250"/>
    <n v="250"/>
    <m/>
    <x v="9"/>
    <m/>
  </r>
  <r>
    <x v="158"/>
    <s v="2020-10-11 10:11:48 +0700"/>
    <s v="shipped"/>
    <s v="คุณสุพจน์ ทองเสมียน"/>
    <s v="081-834-7417"/>
    <m/>
    <s v="เลขที่ 50/1002 หมู่ 2 ถนนรังสิต-นครนายก ตำบลบึงยี่โถ อำเภอธัญบุรี จังหวัดปทุมธานี 12130"/>
    <s v="TH0403PC7PR4B/TH0403PC7KH4B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11 10:11:00 +0700"/>
    <n v="560"/>
    <m/>
    <s v="PD00011-1"/>
    <s v="5กก"/>
    <x v="2"/>
    <n v="2"/>
    <n v="280"/>
    <n v="560"/>
    <m/>
    <x v="9"/>
    <m/>
  </r>
  <r>
    <x v="159"/>
    <s v="2020-10-11 10:12:16 +0700"/>
    <s v="shipped"/>
    <s v="มาริษา สุขปานแก้ว"/>
    <n v="933055058"/>
    <m/>
    <s v="131 หมู่ 2 ต สะเมิงใต้ อ สะเมิง จ เชียงใหม่ 50250"/>
    <s v="TH4708PCAST2A"/>
    <s v="kbank"/>
    <s v="048-3-402309"/>
    <s v="ธรรมธุรกิจ วิสาหกิจเพื่อสังคม"/>
    <s v="โรงสี-Flash"/>
    <n v="65"/>
    <x v="10"/>
    <x v="0"/>
    <x v="10"/>
    <s v="2020-10-11 10:12:00 +0700"/>
    <n v="285"/>
    <m/>
    <s v="PD00003-1"/>
    <s v="5กก."/>
    <x v="1"/>
    <n v="1"/>
    <n v="220"/>
    <n v="220"/>
    <m/>
    <x v="9"/>
    <m/>
  </r>
  <r>
    <x v="160"/>
    <s v="2020-10-11 10:15:58 +0700"/>
    <s v="shipped"/>
    <s v="ผู้บริจาค : บุญณี​ กุศลโสภิต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PC96T1F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1 10:15:00 +0700"/>
    <n v="500"/>
    <m/>
    <s v="PD00003-1"/>
    <s v="5กก."/>
    <x v="1"/>
    <n v="2"/>
    <n v="250"/>
    <n v="500"/>
    <m/>
    <x v="9"/>
    <m/>
  </r>
  <r>
    <x v="161"/>
    <s v="2020-10-11 10:21:51 +0700"/>
    <s v="shipped"/>
    <s v="ผู้บริจาค : รวิวรรณ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PCC054F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1 10:21:00 +0700"/>
    <n v="500"/>
    <m/>
    <s v="PD00003-1"/>
    <s v="5กก."/>
    <x v="1"/>
    <n v="2"/>
    <n v="250"/>
    <n v="500"/>
    <m/>
    <x v="9"/>
    <m/>
  </r>
  <r>
    <x v="162"/>
    <s v="2020-10-11 10:22:58 +0700"/>
    <s v="shipped"/>
    <s v="ผู้บริจาค : รวิวรรณ"/>
    <s v="086-224-3444"/>
    <m/>
    <s v="ผู้รับ : หลวงพ่ออินทร์ถวาย สันตุสสโก วัดป่านาคำน้อย ตำบลบ้านก้อง อำเภอนายูง จังหวัดอุดรธานี 41380"/>
    <s v="TH3817PCC408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1 10:22:00 +0700"/>
    <n v="500"/>
    <m/>
    <s v="PD00003-1"/>
    <s v="5กก."/>
    <x v="1"/>
    <n v="2"/>
    <n v="250"/>
    <n v="500"/>
    <m/>
    <x v="9"/>
    <m/>
  </r>
  <r>
    <x v="163"/>
    <s v="2020-10-11 10:27:57 +0700"/>
    <s v="shipped"/>
    <s v="ผู้บริจาค : ทิพย์วรา จีระสกุลวัฒน์"/>
    <s v="095-658-6207"/>
    <m/>
    <s v="ผู้รับ : แม่ชีลำใย วัดถ้ำสหาย หลวงปู่จันเรียน หมู่ 3 ตำบลทับกุง อำเภอหนองแสง จังหวัดอุดรธานี 41340"/>
    <s v="TH3816PC9V25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1 10:28:00 +0700"/>
    <n v="250"/>
    <m/>
    <s v="PD00003-1"/>
    <s v="5กก."/>
    <x v="1"/>
    <n v="1"/>
    <n v="250"/>
    <n v="250"/>
    <m/>
    <x v="9"/>
    <m/>
  </r>
  <r>
    <x v="164"/>
    <s v="2020-10-11 10:32:04 +0700"/>
    <s v="shipped"/>
    <s v="ดำรงฤทธิ์ บุญก่อเกียรติกุล"/>
    <s v="081-820-5931"/>
    <m/>
    <s v="เลขที่ 58 ตรอกเสถียร ถนนตะนาว แขวงศาลเจ้าพ่อเสือ เขตพระนคร กรุงเทพมหานคร ฯ 10200"/>
    <s v="TH0132PC7WF8J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11 10:32:00 +0700"/>
    <n v="280"/>
    <m/>
    <s v="PD00011-1"/>
    <s v="5กก"/>
    <x v="2"/>
    <n v="1"/>
    <n v="280"/>
    <n v="280"/>
    <m/>
    <x v="9"/>
    <m/>
  </r>
  <r>
    <x v="165"/>
    <s v="2020-10-11 10:36:05 +0700"/>
    <s v="shipped"/>
    <s v="นางสาวจุฑามาส ตันเจริญ"/>
    <s v="098-635-5922"/>
    <m/>
    <s v="เลขที่ 112/90 หมู่ที่ 16 หมู่บ้านลุมพินีทาวน์วิลล์ ซอยศรีด่าน 18 ถนนศรีนครินทร์ ตำบลบางแก้ว อำเภอบางพลี จังหวัดสมุทรปราการ  10540"/>
    <s v="TH0203PCA723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1 10:35:00 +0700"/>
    <n v="250"/>
    <m/>
    <s v="PD00003-1"/>
    <s v="5กก."/>
    <x v="1"/>
    <n v="1"/>
    <n v="250"/>
    <n v="250"/>
    <m/>
    <x v="9"/>
    <m/>
  </r>
  <r>
    <x v="166"/>
    <s v="2020-10-11 13:38:48 +0700"/>
    <s v="shipped"/>
    <s v="ณัฐหทัย แสงเงิน"/>
    <n v="826853611"/>
    <m/>
    <s v="_x000a_47ม.10ซ.บางฝ้าย ถ.สุขภิบาล6 ต.บางหัวเสือ อ.พระประแดง จ.สมุทรปราการ_x000a_10130"/>
    <s v="TH0204PC9ZK1F"/>
    <s v="bbl"/>
    <s v="063-0-339919"/>
    <s v="ธรรมธุรกิจ วิสาหกิจเพื่อสังคม"/>
    <s v="โรงสี-Flash"/>
    <n v="50"/>
    <x v="10"/>
    <x v="0"/>
    <x v="16"/>
    <s v="2020-10-11 13:39:00 +0700"/>
    <n v="270"/>
    <m/>
    <s v="PD00003-1"/>
    <s v="5กก."/>
    <x v="1"/>
    <n v="1"/>
    <n v="220"/>
    <n v="220"/>
    <m/>
    <x v="9"/>
    <m/>
  </r>
  <r>
    <x v="167"/>
    <s v="2020-10-11 13:45:07 +0700"/>
    <s v="shipped"/>
    <s v="คุณธิดา"/>
    <n v="994265146"/>
    <m/>
    <s v="K.Tida_x000a_101 ถ.พระราม6 ต.ทับเที่ยง อ.เมือง จ.ตรัง 92000"/>
    <s v="TH7301PCBXS9A"/>
    <s v="kbank"/>
    <s v="048-3-402309"/>
    <s v="ธรรมธุรกิจ วิสาหกิจเพื่อสังคม"/>
    <s v="โรงสี-Flash"/>
    <n v="130"/>
    <x v="3"/>
    <x v="0"/>
    <x v="46"/>
    <s v="2020-10-11 13:45:00 +0700"/>
    <n v="630"/>
    <m/>
    <s v="PD00011-1"/>
    <s v="5กก"/>
    <x v="2"/>
    <n v="2"/>
    <n v="250"/>
    <n v="500"/>
    <m/>
    <x v="9"/>
    <m/>
  </r>
  <r>
    <x v="168"/>
    <s v="2020-10-11 16:30:24 +0700"/>
    <s v="shipped"/>
    <s v="ชฎา  นิยมค้า             "/>
    <s v=" 086 5165989"/>
    <m/>
    <s v="156/1  หมู่ 3  ต. ลำพยา   อ. เมือง  จ. นครปฐม  73000    "/>
    <s v="TH1501PCCB855/TH1501PCC7S4S/TH1501PCABS5S"/>
    <s v="bbl"/>
    <s v="063-0-339919"/>
    <s v="ธรรมธุรกิจ วิสาหกิจเพื่อสังคม"/>
    <s v="โรงสี-Flash"/>
    <n v="325"/>
    <x v="40"/>
    <x v="0"/>
    <x v="47"/>
    <s v="2020-10-11 16:30:00 +0700"/>
    <n v="1425"/>
    <m/>
    <s v="PD00003-1"/>
    <s v="5กก."/>
    <x v="1"/>
    <n v="5"/>
    <n v="220"/>
    <n v="1100"/>
    <m/>
    <x v="9"/>
    <m/>
  </r>
  <r>
    <x v="169"/>
    <s v="2020-10-12 06:39:48 +0700"/>
    <s v="shipped"/>
    <s v="น.ส.พูนศรี รังสรรค์ปัญญา"/>
    <s v="093-2139288"/>
    <m/>
    <s v="_x000a_อาคารเมืองทองธานี T10_x000a_19/836 ต.บ้านใหม่ อ.ปากเกร็ด จ.นนทบุรี 11120_x000a_"/>
    <s v="TH0306PC8CR9C"/>
    <s v="kbank"/>
    <s v="048-3-402309"/>
    <s v="ธรรมธุรกิจ วิสาหกิจเพื่อสังคม"/>
    <s v="โรงสี-Flash"/>
    <n v="50"/>
    <x v="41"/>
    <x v="0"/>
    <x v="48"/>
    <s v="2020-10-12 06:41:00 +0700"/>
    <n v="290"/>
    <m/>
    <s v="PD00002-1"/>
    <s v="1กก"/>
    <x v="0"/>
    <n v="3"/>
    <n v="45"/>
    <n v="135"/>
    <m/>
    <x v="10"/>
    <m/>
  </r>
  <r>
    <x v="169"/>
    <s v="2020-10-12 06:39:48 +0700"/>
    <s v="shipped"/>
    <s v="น.ส.พูนศรี รังสรรค์ปัญญา"/>
    <s v="093-2139288"/>
    <m/>
    <s v="_x000a_อาคารเมืองทองธานี T10_x000a_19/836 ต.บ้านใหม่ อ.ปากเกร็ด จ.นนทบุรี 11120_x000a_"/>
    <s v="TH0306PC8CR9C"/>
    <s v="kbank"/>
    <s v="048-3-402309"/>
    <s v="ธรรมธุรกิจ วิสาหกิจเพื่อสังคม"/>
    <s v="โรงสี-Flash"/>
    <n v="50"/>
    <x v="41"/>
    <x v="0"/>
    <x v="48"/>
    <s v="2020-10-12 06:41:00 +0700"/>
    <n v="290"/>
    <m/>
    <s v="PD00005-1"/>
    <s v="1กก"/>
    <x v="12"/>
    <n v="1"/>
    <n v="55"/>
    <n v="55"/>
    <m/>
    <x v="10"/>
    <m/>
  </r>
  <r>
    <x v="169"/>
    <s v="2020-10-12 06:39:48 +0700"/>
    <s v="shipped"/>
    <s v="น.ส.พูนศรี รังสรรค์ปัญญา"/>
    <s v="093-2139288"/>
    <m/>
    <s v="_x000a_อาคารเมืองทองธานี T10_x000a_19/836 ต.บ้านใหม่ อ.ปากเกร็ด จ.นนทบุรี 11120_x000a_"/>
    <s v="TH0306PC8CR9C"/>
    <s v="kbank"/>
    <s v="048-3-402309"/>
    <s v="ธรรมธุรกิจ วิสาหกิจเพื่อสังคม"/>
    <s v="โรงสี-Flash"/>
    <n v="50"/>
    <x v="41"/>
    <x v="0"/>
    <x v="48"/>
    <s v="2020-10-12 06:41:00 +0700"/>
    <n v="290"/>
    <m/>
    <s v="PD00156-1"/>
    <s v="1กก"/>
    <x v="34"/>
    <n v="1"/>
    <n v="50"/>
    <n v="50"/>
    <m/>
    <x v="10"/>
    <m/>
  </r>
  <r>
    <x v="170"/>
    <s v="2020-10-12 06:44:42 +0700"/>
    <s v="shipped"/>
    <s v="จิตาภา รื่นพานิช"/>
    <s v="088-9166997"/>
    <m/>
    <s v="19/39  ม.15  ต.บ้านพระ_x0009_ _x000a_อ.เมือง  ปราจีนบุรี_x000a_25230"/>
    <s v="TH2501P8CZ49H"/>
    <s v="kbank"/>
    <s v="048-3-402309"/>
    <s v="ธรรมธุรกิจ วิสาหกิจเพื่อสังคม"/>
    <s v="Flash Express"/>
    <n v="0"/>
    <x v="42"/>
    <x v="1"/>
    <x v="49"/>
    <s v="2020-10-12 06:51:00 +0700"/>
    <n v="1215"/>
    <m/>
    <s v="PD00003-1"/>
    <s v="5กก."/>
    <x v="1"/>
    <n v="2"/>
    <n v="220"/>
    <n v="440"/>
    <m/>
    <x v="10"/>
    <m/>
  </r>
  <r>
    <x v="170"/>
    <s v="2020-10-12 06:44:42 +0700"/>
    <s v="shipped"/>
    <s v="จิตาภา รื่นพานิช"/>
    <s v="088-9166997"/>
    <m/>
    <s v="19/39  ม.15  ต.บ้านพระ_x0009_ _x000a_อ.เมือง  ปราจีนบุรี_x000a_25230"/>
    <s v="TH2501P8CZ49H"/>
    <s v="kbank"/>
    <s v="048-3-402309"/>
    <s v="ธรรมธุรกิจ วิสาหกิจเพื่อสังคม"/>
    <s v="Flash Express"/>
    <n v="0"/>
    <x v="42"/>
    <x v="1"/>
    <x v="49"/>
    <s v="2020-10-12 06:51:00 +0700"/>
    <n v="1215"/>
    <m/>
    <s v="PD00041-1"/>
    <s v="ขวด (V)"/>
    <x v="25"/>
    <n v="1"/>
    <n v="115"/>
    <n v="115"/>
    <m/>
    <x v="10"/>
    <m/>
  </r>
  <r>
    <x v="170"/>
    <s v="2020-10-12 06:44:42 +0700"/>
    <s v="shipped"/>
    <s v="จิตาภา รื่นพานิช"/>
    <s v="088-9166997"/>
    <m/>
    <s v="19/39  ม.15  ต.บ้านพระ_x0009_ _x000a_อ.เมือง  ปราจีนบุรี_x000a_25230"/>
    <s v="TH2501P8CZ49H"/>
    <s v="kbank"/>
    <s v="048-3-402309"/>
    <s v="ธรรมธุรกิจ วิสาหกิจเพื่อสังคม"/>
    <s v="Flash Express"/>
    <n v="0"/>
    <x v="42"/>
    <x v="1"/>
    <x v="49"/>
    <s v="2020-10-12 06:51:00 +0700"/>
    <n v="1215"/>
    <m/>
    <s v="PD00089-1"/>
    <s v="ซอง (V)"/>
    <x v="36"/>
    <n v="1"/>
    <n v="50"/>
    <n v="50"/>
    <m/>
    <x v="10"/>
    <m/>
  </r>
  <r>
    <x v="170"/>
    <s v="2020-10-12 06:44:42 +0700"/>
    <s v="shipped"/>
    <s v="จิตาภา รื่นพานิช"/>
    <s v="088-9166997"/>
    <m/>
    <s v="19/39  ม.15  ต.บ้านพระ_x0009_ _x000a_อ.เมือง  ปราจีนบุรี_x000a_25230"/>
    <s v="TH2501P8CZ49H"/>
    <s v="kbank"/>
    <s v="048-3-402309"/>
    <s v="ธรรมธุรกิจ วิสาหกิจเพื่อสังคม"/>
    <s v="Flash Express"/>
    <n v="0"/>
    <x v="42"/>
    <x v="1"/>
    <x v="49"/>
    <s v="2020-10-12 06:51:00 +0700"/>
    <n v="1215"/>
    <m/>
    <s v="PD00165-1"/>
    <s v="ขวด (V)"/>
    <x v="37"/>
    <n v="1"/>
    <n v="95"/>
    <n v="95"/>
    <m/>
    <x v="10"/>
    <m/>
  </r>
  <r>
    <x v="170"/>
    <s v="2020-10-12 06:44:42 +0700"/>
    <s v="shipped"/>
    <s v="จิตาภา รื่นพานิช"/>
    <s v="088-9166997"/>
    <m/>
    <s v="19/39  ม.15  ต.บ้านพระ_x0009_ _x000a_อ.เมือง  ปราจีนบุรี_x000a_25230"/>
    <s v="TH2501P8CZ49H"/>
    <s v="kbank"/>
    <s v="048-3-402309"/>
    <s v="ธรรมธุรกิจ วิสาหกิจเพื่อสังคม"/>
    <s v="Flash Express"/>
    <n v="0"/>
    <x v="42"/>
    <x v="1"/>
    <x v="49"/>
    <s v="2020-10-12 06:51:00 +0700"/>
    <n v="1215"/>
    <m/>
    <s v="PD00042-1"/>
    <s v="ขวด (V)"/>
    <x v="38"/>
    <n v="1"/>
    <n v="95"/>
    <n v="95"/>
    <m/>
    <x v="10"/>
    <m/>
  </r>
  <r>
    <x v="170"/>
    <s v="2020-10-12 06:44:42 +0700"/>
    <s v="shipped"/>
    <s v="จิตาภา รื่นพานิช"/>
    <s v="088-9166997"/>
    <m/>
    <s v="19/39  ม.15  ต.บ้านพระ_x0009_ _x000a_อ.เมือง  ปราจีนบุรี_x000a_25230"/>
    <s v="TH2501P8CZ49H"/>
    <s v="kbank"/>
    <s v="048-3-402309"/>
    <s v="ธรรมธุรกิจ วิสาหกิจเพื่อสังคม"/>
    <s v="Flash Express"/>
    <n v="0"/>
    <x v="42"/>
    <x v="1"/>
    <x v="49"/>
    <s v="2020-10-12 06:51:00 +0700"/>
    <n v="1215"/>
    <m/>
    <s v="PD00127-1"/>
    <s v="เล่ม (V)"/>
    <x v="39"/>
    <n v="1"/>
    <n v="160"/>
    <n v="160"/>
    <m/>
    <x v="10"/>
    <m/>
  </r>
  <r>
    <x v="170"/>
    <s v="2020-10-12 06:44:42 +0700"/>
    <s v="shipped"/>
    <s v="จิตาภา รื่นพานิช"/>
    <s v="088-9166997"/>
    <m/>
    <s v="19/39  ม.15  ต.บ้านพระ_x0009_ _x000a_อ.เมือง  ปราจีนบุรี_x000a_25230"/>
    <s v="TH2501P8CZ49H"/>
    <s v="kbank"/>
    <s v="048-3-402309"/>
    <s v="ธรรมธุรกิจ วิสาหกิจเพื่อสังคม"/>
    <s v="Flash Express"/>
    <n v="0"/>
    <x v="42"/>
    <x v="1"/>
    <x v="49"/>
    <s v="2020-10-12 06:51:00 +0700"/>
    <n v="1215"/>
    <m/>
    <s v="PD00074-1"/>
    <s v="ขวด (V)"/>
    <x v="18"/>
    <n v="1"/>
    <n v="65"/>
    <n v="65"/>
    <m/>
    <x v="10"/>
    <m/>
  </r>
  <r>
    <x v="171"/>
    <s v="2020-10-12 10:19:01 +0700"/>
    <s v="shipped"/>
    <s v="นางทิพากร แก่นอินทร์"/>
    <s v="086-756-3599"/>
    <m/>
    <s v="เลขที่ 194/32 หมู่ที่ 1 ตำบลไพศาลี อำเภอไพศาลี จังหวัดนครสวรรค์ 60220"/>
    <s v="TH5609PC8PT5H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2 10:19:00 +0700"/>
    <n v="250"/>
    <m/>
    <s v="PD00003-1"/>
    <s v="5กก."/>
    <x v="1"/>
    <n v="1"/>
    <n v="250"/>
    <n v="250"/>
    <m/>
    <x v="10"/>
    <m/>
  </r>
  <r>
    <x v="172"/>
    <s v="2020-10-12 10:25:15 +0700"/>
    <s v="shipped"/>
    <s v="บจก. เซ็นจูรี่ แทรเวิล เอเจนซี่"/>
    <s v="084-439-4880 , 084-439-4882"/>
    <m/>
    <s v="เลขที่ 21/11 ฉัตรไชยเพลส ( สำนักงาน ) ซอยลาดพร้าว 15 แยก 2 แขวงจอมพล เขตจตุจักร กรุงเทพมหานคร ฯ 10900"/>
    <s v="TH0105PCBK55B/TH0105PC8A40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2 10:25:00 +0700"/>
    <n v="500"/>
    <m/>
    <s v="PD00003-1"/>
    <s v="5กก."/>
    <x v="1"/>
    <n v="2"/>
    <n v="250"/>
    <n v="500"/>
    <m/>
    <x v="10"/>
    <m/>
  </r>
  <r>
    <x v="173"/>
    <s v="2020-10-12 10:28:39 +0700"/>
    <s v="shipped"/>
    <s v="สุภาพ  เอี่ยมวนานนทชัย"/>
    <s v="092-249-5901"/>
    <m/>
    <s v="เลขที่ 80/7-8 หมู่ 6_x0009_ตำบลเสาธงหิน  อำเภอบางใหญ่_x0009_จังหวัดนนทบุรี_x0009_11140"/>
    <s v="TH0303PCBAB0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2 10:28:00 +0700"/>
    <n v="250"/>
    <m/>
    <s v="PD00003-1"/>
    <s v="5กก."/>
    <x v="1"/>
    <n v="1"/>
    <n v="250"/>
    <n v="250"/>
    <m/>
    <x v="10"/>
    <m/>
  </r>
  <r>
    <x v="174"/>
    <s v="2020-10-12 10:43:47 +0700"/>
    <s v="shipped"/>
    <s v="จุฑา พิชิตลำเค็ญ"/>
    <s v="089-890-5733"/>
    <m/>
    <s v="แอลปาติโอ อพาร์ทเม้นท์ เลขที่ 305/13 ซอยสุขุมวิท 31 แขวงคลองตันเหนือ เขตวัฒนา กรุงเทพมหานคร ฯ 10110"/>
    <s v="TH0142PC9F74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2 10:44:00 +0700"/>
    <n v="250"/>
    <m/>
    <s v="PD00003-1"/>
    <s v="5กก."/>
    <x v="1"/>
    <n v="1"/>
    <n v="250"/>
    <n v="250"/>
    <m/>
    <x v="10"/>
    <m/>
  </r>
  <r>
    <x v="175"/>
    <s v="2020-10-12 10:46:55 +0700"/>
    <s v="shipped"/>
    <s v="ผู้บริจาค : พรรณิกา โชนะโต"/>
    <s v="036-413805"/>
    <m/>
    <s v="ผู้รับ : บริจาคให้มูลนิธิธรรมรักษ์ วัดพระบาทน้ำพุ ตำบลเขาสามยอด อำเภอเมืองลพบุรี จังหวัดลพบุรี 15000"/>
    <s v="TH0701PCC2H2F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2 10:47:00 +0700"/>
    <n v="250"/>
    <m/>
    <s v="PD00003-1"/>
    <s v="5กก."/>
    <x v="1"/>
    <n v="1"/>
    <n v="250"/>
    <n v="250"/>
    <m/>
    <x v="10"/>
    <m/>
  </r>
  <r>
    <x v="176"/>
    <s v="2020-10-12 10:49:16 +0700"/>
    <s v="shipped"/>
    <s v="อรนุช เหลียงกอบกิจ"/>
    <s v="088-766-1433"/>
    <m/>
    <s v="เลขที่ 68/5 หมู่ 5  ตำบลท่าผา  อำเภอบ้านโป่ง_x0009_จังหวัดราชบุรี_x0009_70110"/>
    <s v="TH1204PC8539B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12 10:49:00 +0700"/>
    <n v="280"/>
    <m/>
    <s v="PD00011-1"/>
    <s v="5กก"/>
    <x v="2"/>
    <n v="1"/>
    <n v="280"/>
    <n v="280"/>
    <m/>
    <x v="10"/>
    <m/>
  </r>
  <r>
    <x v="177"/>
    <s v="2020-10-12 10:53:06 +0700"/>
    <s v="shipped"/>
    <s v="นารี บุนนาค"/>
    <s v="089-772-3993"/>
    <m/>
    <s v="เลขที่ 85 ซอยริมทางด่วน 2 แขวงบางจาก เขตพระโขนง กรุงเทพมหานคร ฯ 10260"/>
    <s v="TH0131PCC5N7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2 10:53:00 +0700"/>
    <n v="250"/>
    <m/>
    <s v="PD00003-1"/>
    <s v="5กก."/>
    <x v="1"/>
    <n v="1"/>
    <n v="250"/>
    <n v="250"/>
    <m/>
    <x v="10"/>
    <m/>
  </r>
  <r>
    <x v="178"/>
    <s v="2020-10-12 10:57:53 +0700"/>
    <s v="shipped"/>
    <s v="ชัช _x0009_ศรีสุวรรณ"/>
    <s v="085-282-7165"/>
    <m/>
    <s v="เลขที่ 184 หมู่ 3 ตำบลทรงธรรม  อำเภอเมือง จังหวัดกำแพงเพชร_x0009_62000"/>
    <s v="TH5801PCCGQ8F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2 10:58:00 +0700"/>
    <n v="500"/>
    <m/>
    <s v="PD00003-1"/>
    <s v="5กก."/>
    <x v="1"/>
    <n v="2"/>
    <n v="250"/>
    <n v="500"/>
    <m/>
    <x v="10"/>
    <m/>
  </r>
  <r>
    <x v="179"/>
    <s v="2020-10-12 11:01:08 +0700"/>
    <s v="shipped"/>
    <s v="ปนัดดา แสงสวัสดิ์"/>
    <s v="085-823-0643"/>
    <s v="pumja_p@yahoo.com"/>
    <s v="เลขที่ 2 ซอยพึ่งมี 21 ถนนสุขุมวิท 93 แขวงบางจาก เขตพระโขนง กรุงเทพมหานคร ฯ 10260"/>
    <s v="TH0131PCBPP7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2 11:01:00 +0700"/>
    <n v="250"/>
    <m/>
    <s v="PD00003-1"/>
    <s v="5กก."/>
    <x v="1"/>
    <n v="1"/>
    <n v="250"/>
    <n v="250"/>
    <m/>
    <x v="10"/>
    <m/>
  </r>
  <r>
    <x v="180"/>
    <s v="2020-10-12 11:04:12 +0700"/>
    <s v="shipped"/>
    <s v="สุพรรณี  ศักดิ์สุจริต"/>
    <s v="081-592-9856"/>
    <m/>
    <s v="การประปาส่วนภูมิภาคเขต 7 _x000a_เลขที่ 140  หมู่ 4 ตำบลหนองบัว_x000a_อำเภอเมือง จังหวัดอุดรธานี_x0009_41000"/>
    <s v="TH3801PCCEV0D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2 11:04:00 +0700"/>
    <n v="500"/>
    <m/>
    <s v="PD00003-1"/>
    <s v="5กก."/>
    <x v="1"/>
    <n v="2"/>
    <n v="250"/>
    <n v="500"/>
    <m/>
    <x v="10"/>
    <m/>
  </r>
  <r>
    <x v="181"/>
    <s v="2020-10-12 11:07:52 +0700"/>
    <s v="shipped"/>
    <s v="ทวีพร เนียมมาลัย"/>
    <s v="089-287-2874"/>
    <m/>
    <s v="เลขที่ 19  หมู่ 1  ตำบลบางสน_x0009__x000a_อำเภอปะทิว จังหวัดชุมพร  86160"/>
    <s v="TH7003PCBV68A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12 11:08:00 +0700"/>
    <n v="530"/>
    <m/>
    <s v="PD00003-1"/>
    <s v="5กก."/>
    <x v="1"/>
    <n v="1"/>
    <n v="250"/>
    <n v="250"/>
    <m/>
    <x v="10"/>
    <m/>
  </r>
  <r>
    <x v="181"/>
    <s v="2020-10-12 11:07:52 +0700"/>
    <s v="shipped"/>
    <s v="ทวีพร เนียมมาลัย"/>
    <s v="089-287-2874"/>
    <m/>
    <s v="เลขที่ 19  หมู่ 1  ตำบลบางสน_x0009__x000a_อำเภอปะทิว จังหวัดชุมพร  86160"/>
    <s v="TH7003PCBV68A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12 11:08:00 +0700"/>
    <n v="530"/>
    <m/>
    <s v="PD00011-1"/>
    <s v="5กก"/>
    <x v="2"/>
    <n v="1"/>
    <n v="280"/>
    <n v="280"/>
    <m/>
    <x v="10"/>
    <m/>
  </r>
  <r>
    <x v="182"/>
    <s v="2020-10-12 11:13:19 +0700"/>
    <s v="shipped"/>
    <s v="ศตภร ไล้ทอง"/>
    <s v="081-828-5978"/>
    <m/>
    <s v="เลขที่ 525/231 พรสว่าง 1 สุขุมวิท 113 ตำบลสำโรงเหนือ อำเภอเมืองสมุทรปราการ จังหวัดสมุทรปราการ 10270"/>
    <s v="TH0201PCBN78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2 11:13:00 +0700"/>
    <n v="250"/>
    <m/>
    <s v="PD00003-1"/>
    <s v="5กก."/>
    <x v="1"/>
    <n v="1"/>
    <n v="250"/>
    <n v="250"/>
    <m/>
    <x v="10"/>
    <m/>
  </r>
  <r>
    <x v="183"/>
    <s v="2020-10-12 11:16:55 +0700"/>
    <s v="shipped"/>
    <s v="เชิดศักดิ์ สุขแสง"/>
    <s v="095-056-3993"/>
    <m/>
    <s v="เลขที่ 77/3 หมู่ 2 ตำบลปลายโพงพาง อำเภออัมพวา จังหวัดสมุทรสงคราม 75110"/>
    <s v="TH1703PCCND1H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2 11:17:00 +0700"/>
    <n v="500"/>
    <m/>
    <s v="PD00003-1"/>
    <s v="5กก."/>
    <x v="1"/>
    <n v="2"/>
    <n v="250"/>
    <n v="500"/>
    <m/>
    <x v="10"/>
    <m/>
  </r>
  <r>
    <x v="184"/>
    <s v="2020-10-12 11:23:12 +0700"/>
    <s v="shipped"/>
    <s v="สุภาวดี นาหัวนิล"/>
    <n v="848122448"/>
    <m/>
    <s v="368 ถ.เฉลิมพระเกียรติ ร.9 ซ. 38-40_x000a_แขวงหนองบอน เขตประเวศ กรุงเทพฯ 10250_x000a_"/>
    <s v="TH0128PCBT85C"/>
    <s v="bbl"/>
    <s v="063-0-339919"/>
    <s v="ธรรมธุรกิจ วิสาหกิจเพื่อสังคม"/>
    <s v="โรงสี-Flash"/>
    <n v="50"/>
    <x v="10"/>
    <x v="0"/>
    <x v="16"/>
    <s v="2020-10-12 11:23:00 +0700"/>
    <n v="270"/>
    <m/>
    <s v="PD00003-1"/>
    <s v="5กก."/>
    <x v="1"/>
    <n v="1"/>
    <n v="220"/>
    <n v="220"/>
    <m/>
    <x v="10"/>
    <m/>
  </r>
  <r>
    <x v="185"/>
    <s v="2020-10-12 11:24:01 +0700"/>
    <s v="shipped"/>
    <s v="ธัชกร สิทธิโชค"/>
    <s v="061-979-5914"/>
    <m/>
    <s v="เลขที่ 126/528 หมู่ 7 หมู่บ้านอีสเทิร์นแลนด์เฮ้าส์ 2 ตำบลสุรศกดิ์ อำเภอศรีราช จังหวัดชลบุรี 20110"/>
    <s v="TH2007PC9C97B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12 11:24:00 +0700"/>
    <n v="280"/>
    <m/>
    <s v="PD00011-1"/>
    <s v="5กก"/>
    <x v="2"/>
    <n v="1"/>
    <n v="280"/>
    <n v="280"/>
    <m/>
    <x v="10"/>
    <m/>
  </r>
  <r>
    <x v="186"/>
    <s v="2020-10-12 11:26:57 +0700"/>
    <s v="shipped"/>
    <s v="คุณ ณัฐญา ตรีธรรมรักษ์"/>
    <s v="061-373-2899"/>
    <m/>
    <s v="_x000a_4-6-8 ซ1 ถ หลังสวน ต หลังสวน อ หลังสวน  _x000a_จ ชุมพร 86110"/>
    <s v="H2D0101202121"/>
    <s v="kbank"/>
    <s v="048-3-402309"/>
    <s v="ธรรมธุรกิจ วิสาหกิจเพื่อสังคม"/>
    <s v="Inter Express"/>
    <n v="0"/>
    <x v="43"/>
    <x v="0"/>
    <x v="50"/>
    <s v="2020-10-12 11:28:00 +0700"/>
    <n v="1760"/>
    <m/>
    <s v="PD00003-1"/>
    <s v="5กก."/>
    <x v="1"/>
    <n v="8"/>
    <n v="220"/>
    <n v="1760"/>
    <m/>
    <x v="10"/>
    <m/>
  </r>
  <r>
    <x v="187"/>
    <s v="2020-10-12 11:28:08 +0700"/>
    <s v="shipped"/>
    <s v="วีระ มหาจุนทการ"/>
    <s v="089-123-7944"/>
    <s v="weera.maha@gmail.com"/>
    <s v="เลขที่ 9/117 หมู่บ้านเดอะเซ็นโทร สุขุมวิท 113 ซอยวัดด่านสำโรง ถนนศรีนครินทร์ ตำบลสำโรงเหนือ อำเภอเมืองสมุทรปราการ จังหวัดสมุุทรปราการ 10270"/>
    <s v="TH0201PC91C7B/TH0201PC8YZ6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2 11:28:00 +0700"/>
    <n v="500"/>
    <m/>
    <s v="PD00003-1"/>
    <s v="5กก."/>
    <x v="1"/>
    <n v="2"/>
    <n v="250"/>
    <n v="500"/>
    <m/>
    <x v="10"/>
    <m/>
  </r>
  <r>
    <x v="188"/>
    <s v="2020-10-12 11:29:31 +0700"/>
    <s v="shipped"/>
    <s v="พรทิพย์ ศรีชูศิลป์"/>
    <n v="824166292"/>
    <m/>
    <s v="146ม.7 ต.กำแพงแสน อ.กำแพงแสน จ.นครปฐม 73140 "/>
    <s v="TH1502PCCHP4L"/>
    <s v="bbl"/>
    <s v="063-0-339919"/>
    <s v="ธรรมธุรกิจ วิสาหกิจเพื่อสังคม"/>
    <s v="โรงสี-Flash"/>
    <n v="130"/>
    <x v="12"/>
    <x v="0"/>
    <x v="12"/>
    <s v="2020-10-12 11:30:00 +0700"/>
    <n v="570"/>
    <m/>
    <s v="PD00003-1"/>
    <s v="5กก."/>
    <x v="1"/>
    <n v="2"/>
    <n v="220"/>
    <n v="440"/>
    <m/>
    <x v="10"/>
    <m/>
  </r>
  <r>
    <x v="189"/>
    <s v="2020-10-12 11:32:07 +0700"/>
    <s v="shipped"/>
    <s v="วรรณพงศ์    เจนกิจจาไพบูลย์"/>
    <s v="086-782-0378"/>
    <m/>
    <s v="เลขที่ 100/919  ถนนลาดพร้าววังหิน ซอย 72 แขวงลาดพร้า_x000a_เขตลาดพร้าว กรุงเทพมหานคร ฯ 10230"/>
    <s v="TH0140PC93V3B/TH0140PC87E4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2 11:32:00 +0700"/>
    <n v="500"/>
    <m/>
    <s v="PD00003-1"/>
    <s v="5กก."/>
    <x v="1"/>
    <n v="2"/>
    <n v="250"/>
    <n v="500"/>
    <m/>
    <x v="10"/>
    <m/>
  </r>
  <r>
    <x v="190"/>
    <s v="2020-10-12 11:36:28 +0700"/>
    <s v="shipped"/>
    <s v="สุกัญญา"/>
    <s v="091-819-7866"/>
    <m/>
    <s v="เลขที่ 314/26 ซอยศรีอยุธยา 7 ถนนศรีอยุธยา แขวงทุ่งพญาไท เขตราชเทวี กรุงเทพมหานคร ฯ 10400"/>
    <s v="TH0137PC7ZR8C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12 11:37:00 +0700"/>
    <n v="530"/>
    <m/>
    <s v="PD00011-1"/>
    <s v="5กก"/>
    <x v="2"/>
    <n v="1"/>
    <n v="280"/>
    <n v="280"/>
    <m/>
    <x v="10"/>
    <m/>
  </r>
  <r>
    <x v="191"/>
    <s v="2020-10-12 18:48:45 +0700"/>
    <s v="shipped"/>
    <s v="สาหร่าย ประสาทน้ำเงิน"/>
    <n v="909633165"/>
    <m/>
    <s v="190/74 โครงการเมโทรพาร์คสาทร ถ.กัลปพฤกษ์ แขวงบางหว้า เขตภาษีเจริญ กทม. 10160"/>
    <s v="TH0133PC7TH2F"/>
    <s v="kbank"/>
    <s v="048-3-402309"/>
    <s v="ธรรมธุรกิจ วิสาหกิจเพื่อสังคม"/>
    <s v="โรงสี-Flash"/>
    <n v="50"/>
    <x v="10"/>
    <x v="0"/>
    <x v="16"/>
    <s v="2020-10-12 18:49:00 +0700"/>
    <n v="270"/>
    <m/>
    <s v="PD00003-1"/>
    <s v="5กก."/>
    <x v="1"/>
    <n v="1"/>
    <n v="220"/>
    <n v="220"/>
    <m/>
    <x v="10"/>
    <m/>
  </r>
  <r>
    <x v="192"/>
    <s v="2020-10-13 10:16:02 +0700"/>
    <s v="shipped"/>
    <s v="จุรีรัตน์ เลิศวรพินิต"/>
    <n v="836292585"/>
    <m/>
    <s v="24 ถ.ในตลาดเทศบาล ต.เมือง อ.สวรรคโลก จ.สุโขทัย 64110"/>
    <s v="TH6007PE1DM8B"/>
    <s v="kbank"/>
    <s v="048-3-402309"/>
    <s v="ธรรมธุรกิจ วิสาหกิจเพื่อสังคม"/>
    <s v="Flash Express"/>
    <n v="65"/>
    <x v="44"/>
    <x v="0"/>
    <x v="51"/>
    <s v="2020-10-13 10:19:00 +0700"/>
    <n v="260"/>
    <m/>
    <s v="PD00064-1"/>
    <s v="หลอด (V)"/>
    <x v="8"/>
    <n v="1"/>
    <n v="95"/>
    <n v="95"/>
    <m/>
    <x v="11"/>
    <m/>
  </r>
  <r>
    <x v="192"/>
    <s v="2020-10-13 10:16:02 +0700"/>
    <s v="shipped"/>
    <s v="จุรีรัตน์ เลิศวรพินิต"/>
    <n v="836292585"/>
    <m/>
    <s v="24 ถ.ในตลาดเทศบาล ต.เมือง อ.สวรรคโลก จ.สุโขทัย 64110"/>
    <s v="TH6007PE1DM8B"/>
    <s v="kbank"/>
    <s v="048-3-402309"/>
    <s v="ธรรมธุรกิจ วิสาหกิจเพื่อสังคม"/>
    <s v="Flash Express"/>
    <n v="65"/>
    <x v="44"/>
    <x v="0"/>
    <x v="51"/>
    <s v="2020-10-13 10:19:00 +0700"/>
    <n v="260"/>
    <m/>
    <s v="PD00089-1"/>
    <s v="ซอง (V)"/>
    <x v="36"/>
    <n v="2"/>
    <n v="50"/>
    <n v="100"/>
    <m/>
    <x v="11"/>
    <m/>
  </r>
  <r>
    <x v="193"/>
    <s v="2020-10-13 12:28:27 +0700"/>
    <s v="shipped"/>
    <s v="คุณ​ รุ่ง​ทิพย์​  เอื้อ​เศร​ษ​ฐ​พันธ์"/>
    <n v="944626552"/>
    <s v="pong_rungtip@hotmail.com"/>
    <s v="_x000a_เลขที่​3​ ซ.เพชรเกษม​41​ ถ.เพชรเกษม​ แขวง​บางแค​ เขต​บางแค​ กรุงเทพ​ฯ​ 10160"/>
    <s v="TH0120PPX5N5A"/>
    <s v="bbl"/>
    <s v="063-0-339919"/>
    <s v="ธรรมธุรกิจ วิสาหกิจเพื่อสังคม"/>
    <s v="โรงสี-Flash"/>
    <n v="50"/>
    <x v="10"/>
    <x v="0"/>
    <x v="16"/>
    <s v="2020-10-13 12:29:00 +0700"/>
    <n v="270"/>
    <m/>
    <s v="PD00003-1"/>
    <s v="5กก."/>
    <x v="1"/>
    <n v="1"/>
    <n v="220"/>
    <n v="220"/>
    <m/>
    <x v="11"/>
    <m/>
  </r>
  <r>
    <x v="194"/>
    <s v="2020-10-13 12:58:58 +0700"/>
    <s v="shipped"/>
    <s v="อาศยา ทรัพย์มนู "/>
    <n v="898943316"/>
    <m/>
    <s v="3/3 ม.เศรษฐสิริประชาชื่น(เรส 1)  ถ.ประชาชื่นนนทบุรี ต.ท่าทราย อ.เมือง จ.นนทบุรี 11000"/>
    <s v="TH0301PE1F05E/TH0301PE1G79E"/>
    <s v="kbank"/>
    <s v="048-3-402309"/>
    <s v="ธรรมธุรกิจ วิสาหกิจเพื่อสังคม"/>
    <s v="Flash Express"/>
    <n v="100"/>
    <x v="45"/>
    <x v="0"/>
    <x v="52"/>
    <s v="2020-10-13 13:03:00 +0700"/>
    <n v="720"/>
    <m/>
    <s v="PD00003-1"/>
    <s v="5กก."/>
    <x v="1"/>
    <n v="1"/>
    <n v="220"/>
    <n v="220"/>
    <m/>
    <x v="11"/>
    <m/>
  </r>
  <r>
    <x v="194"/>
    <s v="2020-10-13 12:58:58 +0700"/>
    <s v="shipped"/>
    <s v="อาศยา ทรัพย์มนู "/>
    <n v="898943316"/>
    <m/>
    <s v="3/3 ม.เศรษฐสิริประชาชื่น(เรส 1)  ถ.ประชาชื่นนนทบุรี ต.ท่าทราย อ.เมือง จ.นนทบุรี 11000"/>
    <s v="TH0301PE1F05E/TH0301PE1G79E"/>
    <s v="kbank"/>
    <s v="048-3-402309"/>
    <s v="ธรรมธุรกิจ วิสาหกิจเพื่อสังคม"/>
    <s v="Flash Express"/>
    <n v="100"/>
    <x v="45"/>
    <x v="0"/>
    <x v="52"/>
    <s v="2020-10-13 13:03:00 +0700"/>
    <n v="720"/>
    <m/>
    <s v="PD00060-1"/>
    <s v="0.5กก"/>
    <x v="22"/>
    <n v="2"/>
    <n v="50"/>
    <n v="100"/>
    <m/>
    <x v="11"/>
    <m/>
  </r>
  <r>
    <x v="194"/>
    <s v="2020-10-13 12:58:58 +0700"/>
    <s v="shipped"/>
    <s v="อาศยา ทรัพย์มนู "/>
    <n v="898943316"/>
    <m/>
    <s v="3/3 ม.เศรษฐสิริประชาชื่น(เรส 1)  ถ.ประชาชื่นนนทบุรี ต.ท่าทราย อ.เมือง จ.นนทบุรี 11000"/>
    <s v="TH0301PE1F05E/TH0301PE1G79E"/>
    <s v="kbank"/>
    <s v="048-3-402309"/>
    <s v="ธรรมธุรกิจ วิสาหกิจเพื่อสังคม"/>
    <s v="Flash Express"/>
    <n v="100"/>
    <x v="45"/>
    <x v="0"/>
    <x v="52"/>
    <s v="2020-10-13 13:03:00 +0700"/>
    <n v="720"/>
    <m/>
    <s v="PD00037-1"/>
    <s v="ก้อน (V)"/>
    <x v="27"/>
    <n v="3"/>
    <n v="50"/>
    <n v="150"/>
    <m/>
    <x v="11"/>
    <m/>
  </r>
  <r>
    <x v="194"/>
    <s v="2020-10-13 12:58:58 +0700"/>
    <s v="shipped"/>
    <s v="อาศยา ทรัพย์มนู "/>
    <n v="898943316"/>
    <m/>
    <s v="3/3 ม.เศรษฐสิริประชาชื่น(เรส 1)  ถ.ประชาชื่นนนทบุรี ต.ท่าทราย อ.เมือง จ.นนทบุรี 11000"/>
    <s v="TH0301PE1F05E/TH0301PE1G79E"/>
    <s v="kbank"/>
    <s v="048-3-402309"/>
    <s v="ธรรมธุรกิจ วิสาหกิจเพื่อสังคม"/>
    <s v="Flash Express"/>
    <n v="100"/>
    <x v="45"/>
    <x v="0"/>
    <x v="52"/>
    <s v="2020-10-13 13:03:00 +0700"/>
    <n v="720"/>
    <m/>
    <s v="PD00039-1"/>
    <s v="ก้อน (V)"/>
    <x v="31"/>
    <n v="3"/>
    <n v="50"/>
    <n v="150"/>
    <m/>
    <x v="11"/>
    <m/>
  </r>
  <r>
    <x v="195"/>
    <s v="2020-10-14 09:37:35 +0700"/>
    <s v="shipped"/>
    <s v="คุณทิพยา  บุญทอง"/>
    <s v=" 085 - 6191348"/>
    <m/>
    <s v=" 145/15 ซอย     แสงอรุณ 4_x000a_   ถนนดอนนก ม.4_x000a_   ต.มะขามเตี้ย อ.เมือง จ.สุราษฎร์ธานี 84000"/>
    <s v="TH6801PPWAP3B"/>
    <s v="kbank"/>
    <s v="048-3-402309"/>
    <s v="ธรรมธุรกิจ วิสาหกิจเพื่อสังคม"/>
    <s v="โรงสี-Flash"/>
    <n v="65"/>
    <x v="4"/>
    <x v="0"/>
    <x v="41"/>
    <s v="2020-10-14 09:38:00 +0700"/>
    <n v="315"/>
    <m/>
    <s v="PD00011-1"/>
    <s v="5กก"/>
    <x v="2"/>
    <n v="1"/>
    <n v="250"/>
    <n v="250"/>
    <m/>
    <x v="12"/>
    <m/>
  </r>
  <r>
    <x v="196"/>
    <s v="2020-10-14 09:59:35 +0700"/>
    <s v="shipped"/>
    <s v="นาย วิศาล เหรียญสง่าวงศ์"/>
    <n v="830752611"/>
    <m/>
    <s v="11/7 ม.1ต.บ้านนา อ.แกลง จ.ระยอง21110 "/>
    <s v="TH2103PPWZ02H"/>
    <s v="kbank"/>
    <s v="048-3-402309"/>
    <s v="ธรรมธุรกิจ วิสาหกิจเพื่อสังคม"/>
    <s v="โรงสี-Flash"/>
    <n v="130"/>
    <x v="12"/>
    <x v="0"/>
    <x v="12"/>
    <s v="2020-10-14 10:00:00 +0700"/>
    <n v="570"/>
    <m/>
    <s v="PD00003-1"/>
    <s v="5กก."/>
    <x v="1"/>
    <n v="2"/>
    <n v="220"/>
    <n v="440"/>
    <m/>
    <x v="12"/>
    <m/>
  </r>
  <r>
    <x v="197"/>
    <s v="2020-10-14 10:28:22 +0700"/>
    <s v="shipped"/>
    <s v="คุณ ชิณาภา ชุณหโชตน์ "/>
    <n v="949146554"/>
    <m/>
    <s v="119/127 ซอย8 ม.5 ม.กานดาริมคลอง2 ถนน พระราม2 ต.พันท้ายนรสิงห์ อ.เมือง สมุทรสาคร 74000"/>
    <s v="TH1601PPWGD4M"/>
    <s v="promptpay"/>
    <n v="505556005091"/>
    <s v="ธรรมธุรกิจ วิสาหกิจเพื่อสังคม"/>
    <s v="โรงสี-Flash"/>
    <n v="130"/>
    <x v="12"/>
    <x v="0"/>
    <x v="12"/>
    <s v="2020-10-14 10:28:00 +0700"/>
    <n v="570"/>
    <m/>
    <s v="PD00003-1"/>
    <s v="5กก."/>
    <x v="1"/>
    <n v="2"/>
    <n v="220"/>
    <n v="440"/>
    <m/>
    <x v="12"/>
    <m/>
  </r>
  <r>
    <x v="198"/>
    <s v="2020-10-14 10:46:05 +0700"/>
    <s v="shipped"/>
    <s v="ธีระศักดิ์ สวัสดิ์อภิธรรม "/>
    <n v="811955051"/>
    <m/>
    <s v=" กศน.อำเภอไทรโยค _x000a_ต.ลุ่มสุ่ม อ.ไทรโยค จ.กาญจนบุรี 71150"/>
    <s v="TH1305PPXPB7D"/>
    <s v="kbank"/>
    <s v="048-3-402309"/>
    <s v="ธรรมธุรกิจ วิสาหกิจเพื่อสังคม"/>
    <s v="โรงสี-Flash"/>
    <n v="65"/>
    <x v="4"/>
    <x v="0"/>
    <x v="41"/>
    <s v="2020-10-14 10:46:00 +0700"/>
    <n v="315"/>
    <m/>
    <s v="PD00011-1"/>
    <s v="5กก"/>
    <x v="2"/>
    <n v="1"/>
    <n v="250"/>
    <n v="250"/>
    <m/>
    <x v="12"/>
    <m/>
  </r>
  <r>
    <x v="199"/>
    <s v="2020-10-14 12:21:05 +0700"/>
    <s v="shipped"/>
    <s v="คุณนงเยาว์   วงศ์สุพรรณ"/>
    <n v="924518690"/>
    <m/>
    <s v="หมู่บ้านสหมิตร 1   _x000a_358  ม.1  ต.ชะมาย_x000a_อ.ทุ่งสง  จ.นครศรีธรรมราช 80110_x000a_   "/>
    <s v="TH6409PJYBH8B"/>
    <s v="kbank"/>
    <s v="048-3-402309"/>
    <s v="ธรรมธุรกิจ วิสาหกิจเพื่อสังคม"/>
    <s v="Flash Express"/>
    <n v="130"/>
    <x v="46"/>
    <x v="0"/>
    <x v="53"/>
    <s v="2020-10-14 12:22:00 +0700"/>
    <n v="585"/>
    <m/>
    <s v="PD00002-1"/>
    <s v="1กก"/>
    <x v="0"/>
    <n v="6"/>
    <n v="45"/>
    <n v="270"/>
    <m/>
    <x v="12"/>
    <m/>
  </r>
  <r>
    <x v="199"/>
    <s v="2020-10-14 12:21:05 +0700"/>
    <s v="shipped"/>
    <s v="คุณนงเยาว์   วงศ์สุพรรณ"/>
    <n v="924518690"/>
    <m/>
    <s v="หมู่บ้านสหมิตร 1   _x000a_358  ม.1  ต.ชะมาย_x000a_อ.ทุ่งสง  จ.นครศรีธรรมราช 80110_x000a_   "/>
    <s v="TH6409PJYBH8B"/>
    <s v="kbank"/>
    <s v="048-3-402309"/>
    <s v="ธรรมธุรกิจ วิสาหกิจเพื่อสังคม"/>
    <s v="Flash Express"/>
    <n v="130"/>
    <x v="46"/>
    <x v="0"/>
    <x v="53"/>
    <s v="2020-10-14 12:22:00 +0700"/>
    <n v="585"/>
    <m/>
    <s v="PD00060-1"/>
    <s v="0.5กก"/>
    <x v="22"/>
    <n v="1"/>
    <n v="50"/>
    <n v="50"/>
    <m/>
    <x v="12"/>
    <m/>
  </r>
  <r>
    <x v="199"/>
    <s v="2020-10-14 12:21:05 +0700"/>
    <s v="shipped"/>
    <s v="คุณนงเยาว์   วงศ์สุพรรณ"/>
    <n v="924518690"/>
    <m/>
    <s v="หมู่บ้านสหมิตร 1   _x000a_358  ม.1  ต.ชะมาย_x000a_อ.ทุ่งสง  จ.นครศรีธรรมราช 80110_x000a_   "/>
    <s v="TH6409PJYBH8B"/>
    <s v="kbank"/>
    <s v="048-3-402309"/>
    <s v="ธรรมธุรกิจ วิสาหกิจเพื่อสังคม"/>
    <s v="Flash Express"/>
    <n v="130"/>
    <x v="46"/>
    <x v="0"/>
    <x v="53"/>
    <s v="2020-10-14 12:22:00 +0700"/>
    <n v="585"/>
    <m/>
    <s v="PD00047-1"/>
    <s v="กระปุก (V)"/>
    <x v="40"/>
    <n v="1"/>
    <n v="40"/>
    <n v="40"/>
    <m/>
    <x v="12"/>
    <m/>
  </r>
  <r>
    <x v="199"/>
    <s v="2020-10-14 12:21:05 +0700"/>
    <s v="shipped"/>
    <s v="คุณนงเยาว์   วงศ์สุพรรณ"/>
    <n v="924518690"/>
    <m/>
    <s v="หมู่บ้านสหมิตร 1   _x000a_358  ม.1  ต.ชะมาย_x000a_อ.ทุ่งสง  จ.นครศรีธรรมราช 80110_x000a_   "/>
    <s v="TH6409PJYBH8B"/>
    <s v="kbank"/>
    <s v="048-3-402309"/>
    <s v="ธรรมธุรกิจ วิสาหกิจเพื่อสังคม"/>
    <s v="Flash Express"/>
    <n v="130"/>
    <x v="46"/>
    <x v="0"/>
    <x v="53"/>
    <s v="2020-10-14 12:22:00 +0700"/>
    <n v="585"/>
    <m/>
    <s v="PD00066-1"/>
    <s v="ขวด (V)"/>
    <x v="9"/>
    <n v="1"/>
    <n v="95"/>
    <n v="95"/>
    <m/>
    <x v="12"/>
    <m/>
  </r>
  <r>
    <x v="200"/>
    <s v="2020-10-14 12:25:48 +0700"/>
    <s v="shipped"/>
    <s v="คุณปานทิพย์ สีตะระโส"/>
    <n v="819914804"/>
    <m/>
    <s v="30 ม.4 ต.น้ำตาล อ.อินทร์บุรี จ.สิงห์บุรี 16110"/>
    <s v="TH0806PPWUY5G"/>
    <s v="kbank"/>
    <s v="048-3-402309"/>
    <s v="ธรรมธุรกิจ วิสาหกิจเพื่อสังคม"/>
    <s v="โรงสี-Flash"/>
    <n v="65"/>
    <x v="10"/>
    <x v="0"/>
    <x v="10"/>
    <s v="2020-10-14 12:26:00 +0700"/>
    <n v="285"/>
    <m/>
    <s v="PD00003-1"/>
    <s v="5กก."/>
    <x v="1"/>
    <n v="1"/>
    <n v="220"/>
    <n v="220"/>
    <m/>
    <x v="12"/>
    <m/>
  </r>
  <r>
    <x v="201"/>
    <s v="2020-10-14 14:23:26 +0700"/>
    <s v="shipped"/>
    <s v="บริษัท เชลเทอร์ การ์เด้น  จำกัด"/>
    <n v="818548165"/>
    <m/>
    <s v="10/895 ซ.ประเสริฐมนูกิจ33 แขวงนวลจันทร์ เขตบึงกุ่ม กทม.10230"/>
    <s v="ส่งวันที่ 24/10/63"/>
    <s v="kbank"/>
    <s v="048-3-402309"/>
    <s v="ธรรมธุรกิจ วิสาหกิจเพื่อสังคม"/>
    <s v="รถธรรมธุรกิจ"/>
    <n v="0"/>
    <x v="8"/>
    <x v="2"/>
    <x v="8"/>
    <s v="2020-11-08 16:46:00 +0700"/>
    <n v="6000"/>
    <m/>
    <s v="PD00011-1"/>
    <s v="5กก"/>
    <x v="2"/>
    <n v="30"/>
    <n v="250"/>
    <n v="7500"/>
    <m/>
    <x v="12"/>
    <m/>
  </r>
  <r>
    <x v="202"/>
    <s v="2020-10-14 15:58:33 +0700"/>
    <s v="shipped"/>
    <s v="พัชรี  สุนทรประภัสสร์"/>
    <n v="868862550"/>
    <m/>
    <s v="48 ซ.ประวิทย์และเพื่อน 13 ถ.สุขุมวิท 101/1 ต.บางจาก อ.พระโขนง จ.กรุงเทพ 10260"/>
    <s v="ส่งวันที่ 16/10/63"/>
    <s v="bbl"/>
    <s v="063-0-339919"/>
    <s v="ธรรมธุรกิจ วิสาหกิจเพื่อสังคม"/>
    <s v="รถธรรมธุรกิจ"/>
    <n v="0"/>
    <x v="47"/>
    <x v="3"/>
    <x v="54"/>
    <s v="2020-10-14 12:29:00 +0700"/>
    <n v="4020"/>
    <m/>
    <s v="PD00003-1"/>
    <s v="5กก."/>
    <x v="1"/>
    <n v="4"/>
    <n v="220"/>
    <n v="880"/>
    <m/>
    <x v="12"/>
    <m/>
  </r>
  <r>
    <x v="202"/>
    <s v="2020-10-14 15:58:33 +0700"/>
    <s v="shipped"/>
    <s v="พัชรี  สุนทรประภัสสร์"/>
    <n v="868862550"/>
    <m/>
    <s v="48 ซ.ประวิทย์และเพื่อน 13 ถ.สุขุมวิท 101/1 ต.บางจาก อ.พระโขนง จ.กรุงเทพ 10260"/>
    <s v="ส่งวันที่ 16/10/63"/>
    <s v="bbl"/>
    <s v="063-0-339919"/>
    <s v="ธรรมธุรกิจ วิสาหกิจเพื่อสังคม"/>
    <s v="รถธรรมธุรกิจ"/>
    <n v="0"/>
    <x v="47"/>
    <x v="3"/>
    <x v="54"/>
    <s v="2020-10-14 12:29:00 +0700"/>
    <n v="4020"/>
    <m/>
    <s v="PD00011-1"/>
    <s v="5กก"/>
    <x v="2"/>
    <n v="14"/>
    <n v="250"/>
    <n v="3500"/>
    <m/>
    <x v="12"/>
    <m/>
  </r>
  <r>
    <x v="203"/>
    <s v="2020-10-14 16:35:31 +0700"/>
    <s v="shipped"/>
    <s v="วารุณี เจือจันทร์"/>
    <n v="837499977"/>
    <m/>
    <s v="วารุณี เจือจันทร์_x000a_ที่อยู่: ร้านแซลมอนคาเฟ่ ตลาดรัตนากรไร่วณาสิน(ตลาดเช้าฝั่งบิ๊กซี) ซอยสยามคันทรีคลับ ต.หนองปรือ อ.บางละมุง จ.ชลบุรี 20150"/>
    <s v="TH2004PJXZ28B"/>
    <s v="kbank"/>
    <s v="048-3-402309"/>
    <s v="ธรรมธุรกิจ วิสาหกิจเพื่อสังคม"/>
    <s v="Flash Express"/>
    <n v="65"/>
    <x v="48"/>
    <x v="0"/>
    <x v="55"/>
    <s v="2020-10-14 16:36:00 +0700"/>
    <n v="255"/>
    <m/>
    <s v="PD00029-1"/>
    <s v="0.5กก"/>
    <x v="3"/>
    <n v="2"/>
    <n v="50"/>
    <n v="100"/>
    <m/>
    <x v="12"/>
    <m/>
  </r>
  <r>
    <x v="203"/>
    <s v="2020-10-14 16:35:31 +0700"/>
    <s v="shipped"/>
    <s v="วารุณี เจือจันทร์"/>
    <n v="837499977"/>
    <m/>
    <s v="วารุณี เจือจันทร์_x000a_ที่อยู่: ร้านแซลมอนคาเฟ่ ตลาดรัตนากรไร่วณาสิน(ตลาดเช้าฝั่งบิ๊กซี) ซอยสยามคันทรีคลับ ต.หนองปรือ อ.บางละมุง จ.ชลบุรี 20150"/>
    <s v="TH2004PJXZ28B"/>
    <s v="kbank"/>
    <s v="048-3-402309"/>
    <s v="ธรรมธุรกิจ วิสาหกิจเพื่อสังคม"/>
    <s v="Flash Express"/>
    <n v="65"/>
    <x v="48"/>
    <x v="0"/>
    <x v="55"/>
    <s v="2020-10-14 16:36:00 +0700"/>
    <n v="255"/>
    <m/>
    <s v="PD00004-1"/>
    <s v="2กก."/>
    <x v="6"/>
    <n v="1"/>
    <n v="90"/>
    <n v="90"/>
    <m/>
    <x v="12"/>
    <m/>
  </r>
  <r>
    <x v="204"/>
    <s v="2020-10-14 18:37:15 +0700"/>
    <s v="shipped"/>
    <s v="พัชนี วิมูลชาติ"/>
    <n v="818680451"/>
    <m/>
    <s v="_x000a_84/2 ม.3 ต.วังไก่เถื่อน อ.หันคมจ.ชัยนาท 17130"/>
    <s v="TH0906PPWWV9F"/>
    <s v="bbl"/>
    <s v="063-0-339919"/>
    <s v="ธรรมธุรกิจ วิสาหกิจเพื่อสังคม"/>
    <s v="โรงสี-Flash"/>
    <n v="65"/>
    <x v="10"/>
    <x v="0"/>
    <x v="10"/>
    <s v="2020-10-14 18:39:00 +0700"/>
    <n v="285"/>
    <m/>
    <s v="PD00003-1"/>
    <s v="5กก."/>
    <x v="1"/>
    <n v="1"/>
    <n v="220"/>
    <n v="220"/>
    <m/>
    <x v="12"/>
    <m/>
  </r>
  <r>
    <x v="205"/>
    <s v="2020-10-14 21:00:51 +0700"/>
    <s v="shipped"/>
    <s v="คุณจันทนี "/>
    <n v="875311618"/>
    <m/>
    <s v="_x000a_873/10 ถนนราษฎร์บรรจบ ตำบล มหาชัย อำเภอเมืองฯ จ.สมุทรสาคร 74000"/>
    <s v="TH1601PJY4H3A"/>
    <s v="kbank"/>
    <s v="048-3-402309"/>
    <s v="ธรรมธุรกิจ วิสาหกิจเพื่อสังคม"/>
    <s v="Flash Express"/>
    <n v="65"/>
    <x v="49"/>
    <x v="1"/>
    <x v="56"/>
    <s v="2020-10-14 21:02:00 +0700"/>
    <n v="215"/>
    <s v="ขอถั่วเหลืองจากเชียงใหม่ค่ะ"/>
    <s v="PD00056-1"/>
    <s v="0.5กก"/>
    <x v="4"/>
    <n v="1"/>
    <n v="50"/>
    <n v="50"/>
    <m/>
    <x v="12"/>
    <m/>
  </r>
  <r>
    <x v="205"/>
    <s v="2020-10-14 21:00:51 +0700"/>
    <s v="shipped"/>
    <s v="คุณจันทนี "/>
    <n v="875311618"/>
    <m/>
    <s v="_x000a_873/10 ถนนราษฎร์บรรจบ ตำบล มหาชัย อำเภอเมืองฯ จ.สมุทรสาคร 74000"/>
    <s v="TH1601PJY4H3A"/>
    <s v="kbank"/>
    <s v="048-3-402309"/>
    <s v="ธรรมธุรกิจ วิสาหกิจเพื่อสังคม"/>
    <s v="Flash Express"/>
    <n v="65"/>
    <x v="49"/>
    <x v="1"/>
    <x v="56"/>
    <s v="2020-10-14 21:02:00 +0700"/>
    <n v="215"/>
    <s v="ขอถั่วเหลืองจากเชียงใหม่ค่ะ"/>
    <s v="PD00029-1"/>
    <s v="0.5กก"/>
    <x v="3"/>
    <n v="2"/>
    <n v="50"/>
    <n v="100"/>
    <m/>
    <x v="12"/>
    <m/>
  </r>
  <r>
    <x v="206"/>
    <s v="2020-10-15 08:34:15 +0700"/>
    <s v="shipped"/>
    <s v="รพีพรรณ ไมตรีมิตร"/>
    <s v="091-6984160"/>
    <m/>
    <s v="เลขที่ 34 ถนนซ้ายพระ ตำบลพระปฐมเจดีย์  อำเภอเมือง  จังหวัดนครปฐม 73000"/>
    <s v="TH1501PPXB54A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15 08:34:00 +0700"/>
    <n v="560"/>
    <m/>
    <s v="PD00011-1"/>
    <s v="5กก"/>
    <x v="2"/>
    <n v="2"/>
    <n v="280"/>
    <n v="560"/>
    <m/>
    <x v="13"/>
    <m/>
  </r>
  <r>
    <x v="207"/>
    <s v="2020-10-15 08:35:48 +0700"/>
    <s v="shipped"/>
    <s v="พูนทรัพย์ ไพศาลธนากร"/>
    <s v="088-564-4951"/>
    <m/>
    <s v="เลขที่ 103 ซอยเพชรเกษม 62/3 แขวงบางแคเหนือ เขตบางแค กรุุงเทพมหานครฯ 10160"/>
    <s v="TH0120PPWNW9B/TH0120PPWEE6B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15 08:36:00 +0700"/>
    <n v="560"/>
    <m/>
    <s v="PD00011-1"/>
    <s v="5กก"/>
    <x v="2"/>
    <n v="2"/>
    <n v="280"/>
    <n v="560"/>
    <m/>
    <x v="13"/>
    <m/>
  </r>
  <r>
    <x v="208"/>
    <s v="2020-10-15 10:57:28 +0700"/>
    <s v="shipped"/>
    <s v="สมาคมธุรกิจเพื่อสังคม(สำนักงานใหญ่)"/>
    <s v="062-079-3232,02-252-7114 ต่อ 408"/>
    <m/>
    <s v="เลขที่ 1875/1 ถนน พระราม 4 แขวงลุมพินี เขตปทุมวัน กรุงเทพมหานคร ฯ 10330"/>
    <s v="ส่งวันที่ 19/10/63"/>
    <s v="kbank"/>
    <s v="048-3-402309"/>
    <s v="ธรรมธุรกิจ วิสาหกิจเพื่อสังคม"/>
    <s v="รถธรรมธุรกิจ"/>
    <n v="0"/>
    <x v="50"/>
    <x v="6"/>
    <x v="57"/>
    <s v="2020-10-21 00:00:00 +0700"/>
    <n v="4500"/>
    <m/>
    <s v="PD00002-1"/>
    <s v="1กก"/>
    <x v="0"/>
    <n v="50"/>
    <n v="50"/>
    <n v="2500"/>
    <m/>
    <x v="13"/>
    <m/>
  </r>
  <r>
    <x v="208"/>
    <s v="2020-10-15 10:57:28 +0700"/>
    <s v="shipped"/>
    <s v="สมาคมธุรกิจเพื่อสังคม(สำนักงานใหญ่)"/>
    <s v="062-079-3232,02-252-7114 ต่อ 408"/>
    <m/>
    <s v="เลขที่ 1875/1 ถนน พระราม 4 แขวงลุมพินี เขตปทุมวัน กรุงเทพมหานคร ฯ 10330"/>
    <s v="ส่งวันที่ 19/10/63"/>
    <s v="kbank"/>
    <s v="048-3-402309"/>
    <s v="ธรรมธุรกิจ วิสาหกิจเพื่อสังคม"/>
    <s v="รถธรรมธุรกิจ"/>
    <n v="0"/>
    <x v="50"/>
    <x v="6"/>
    <x v="57"/>
    <s v="2020-10-21 00:00:00 +0700"/>
    <n v="4500"/>
    <m/>
    <s v="PD00005-1"/>
    <s v="1กก"/>
    <x v="12"/>
    <n v="50"/>
    <n v="50"/>
    <n v="2500"/>
    <m/>
    <x v="13"/>
    <m/>
  </r>
  <r>
    <x v="209"/>
    <s v="2020-10-15 11:23:03 +0700"/>
    <s v="shipped"/>
    <s v="นาย ปรัชญา ถนอมนิ่ม"/>
    <n v="996401714"/>
    <m/>
    <s v="36/21ชินเขต2/20_x000a_งามวงวาน47แยก22_x000a_แขวง ทุ่งสองห้อง_x000a_เขต หลักสี่_x000a_กทม10210"/>
    <s v="TH0150PJXY38B"/>
    <s v="kbank"/>
    <s v="048-3-402309"/>
    <s v="ธรรมธุรกิจ วิสาหกิจเพื่อสังคม"/>
    <s v="Flash Express"/>
    <n v="50"/>
    <x v="51"/>
    <x v="0"/>
    <x v="58"/>
    <s v="2020-10-15 11:23:00 +0700"/>
    <n v="150"/>
    <m/>
    <s v="PD00049-1"/>
    <s v="1ลิตร"/>
    <x v="41"/>
    <n v="1"/>
    <n v="100"/>
    <n v="100"/>
    <m/>
    <x v="13"/>
    <m/>
  </r>
  <r>
    <x v="210"/>
    <s v="2020-10-15 11:26:06 +0700"/>
    <s v="shipped"/>
    <s v="กรองทอง ล้อธนวิจิตร"/>
    <n v="959366165"/>
    <m/>
    <s v="_x000a_234/378 ม.6 มบ.นันทวัน_x000a_ถ.ศรีนครินทร์ ต.บางเมือง_x000a_อ.เมือง จ.สมุทรปราการ_x000a_10270_x000a_"/>
    <s v="TH0201PJY9V1C/TH0201PJY6A2C"/>
    <s v="kbank"/>
    <s v="048-3-402309"/>
    <s v="ธรรมธุรกิจ วิสาหกิจเพื่อสังคม"/>
    <s v="Flash Express"/>
    <n v="100"/>
    <x v="52"/>
    <x v="0"/>
    <x v="59"/>
    <s v="2020-10-15 12:42:00 +0700"/>
    <n v="690"/>
    <m/>
    <s v="PD00004-1"/>
    <s v="2กก."/>
    <x v="6"/>
    <n v="1"/>
    <n v="90"/>
    <n v="90"/>
    <m/>
    <x v="13"/>
    <m/>
  </r>
  <r>
    <x v="210"/>
    <s v="2020-10-15 11:26:06 +0700"/>
    <s v="shipped"/>
    <s v="กรองทอง ล้อธนวิจิตร"/>
    <n v="959366165"/>
    <m/>
    <s v="_x000a_234/378 ม.6 มบ.นันทวัน_x000a_ถ.ศรีนครินทร์ ต.บางเมือง_x000a_อ.เมือง จ.สมุทรปราการ_x000a_10270_x000a_"/>
    <s v="TH0201PJY9V1C/TH0201PJY6A2C"/>
    <s v="kbank"/>
    <s v="048-3-402309"/>
    <s v="ธรรมธุรกิจ วิสาหกิจเพื่อสังคม"/>
    <s v="Flash Express"/>
    <n v="100"/>
    <x v="52"/>
    <x v="0"/>
    <x v="59"/>
    <s v="2020-10-15 12:42:00 +0700"/>
    <n v="690"/>
    <m/>
    <s v="PD00011-1"/>
    <s v="5กก"/>
    <x v="2"/>
    <n v="1"/>
    <n v="250"/>
    <n v="250"/>
    <m/>
    <x v="13"/>
    <m/>
  </r>
  <r>
    <x v="210"/>
    <s v="2020-10-15 11:26:06 +0700"/>
    <s v="shipped"/>
    <s v="กรองทอง ล้อธนวิจิตร"/>
    <n v="959366165"/>
    <m/>
    <s v="_x000a_234/378 ม.6 มบ.นันทวัน_x000a_ถ.ศรีนครินทร์ ต.บางเมือง_x000a_อ.เมือง จ.สมุทรปราการ_x000a_10270_x000a_"/>
    <s v="TH0201PJY9V1C/TH0201PJY6A2C"/>
    <s v="kbank"/>
    <s v="048-3-402309"/>
    <s v="ธรรมธุรกิจ วิสาหกิจเพื่อสังคม"/>
    <s v="Flash Express"/>
    <n v="100"/>
    <x v="52"/>
    <x v="0"/>
    <x v="59"/>
    <s v="2020-10-15 12:42:00 +0700"/>
    <n v="690"/>
    <m/>
    <s v="PD00099-1"/>
    <s v="0.5กก"/>
    <x v="42"/>
    <n v="1"/>
    <n v="50"/>
    <n v="50"/>
    <m/>
    <x v="13"/>
    <m/>
  </r>
  <r>
    <x v="210"/>
    <s v="2020-10-15 11:26:06 +0700"/>
    <s v="shipped"/>
    <s v="กรองทอง ล้อธนวิจิตร"/>
    <n v="959366165"/>
    <m/>
    <s v="_x000a_234/378 ม.6 มบ.นันทวัน_x000a_ถ.ศรีนครินทร์ ต.บางเมือง_x000a_อ.เมือง จ.สมุทรปราการ_x000a_10270_x000a_"/>
    <s v="TH0201PJY9V1C/TH0201PJY6A2C"/>
    <s v="kbank"/>
    <s v="048-3-402309"/>
    <s v="ธรรมธุรกิจ วิสาหกิจเพื่อสังคม"/>
    <s v="Flash Express"/>
    <n v="100"/>
    <x v="52"/>
    <x v="0"/>
    <x v="59"/>
    <s v="2020-10-15 12:42:00 +0700"/>
    <n v="690"/>
    <m/>
    <s v="PD00055-1"/>
    <s v="0.5กก"/>
    <x v="21"/>
    <n v="2"/>
    <n v="50"/>
    <n v="100"/>
    <m/>
    <x v="13"/>
    <m/>
  </r>
  <r>
    <x v="210"/>
    <s v="2020-10-15 11:26:06 +0700"/>
    <s v="shipped"/>
    <s v="กรองทอง ล้อธนวิจิตร"/>
    <n v="959366165"/>
    <m/>
    <s v="_x000a_234/378 ม.6 มบ.นันทวัน_x000a_ถ.ศรีนครินทร์ ต.บางเมือง_x000a_อ.เมือง จ.สมุทรปราการ_x000a_10270_x000a_"/>
    <s v="TH0201PJY9V1C/TH0201PJY6A2C"/>
    <s v="kbank"/>
    <s v="048-3-402309"/>
    <s v="ธรรมธุรกิจ วิสาหกิจเพื่อสังคม"/>
    <s v="Flash Express"/>
    <n v="100"/>
    <x v="52"/>
    <x v="0"/>
    <x v="59"/>
    <s v="2020-10-15 12:42:00 +0700"/>
    <n v="690"/>
    <m/>
    <s v="PD00056-1"/>
    <s v="0.5กก"/>
    <x v="4"/>
    <n v="1"/>
    <n v="50"/>
    <n v="50"/>
    <m/>
    <x v="13"/>
    <m/>
  </r>
  <r>
    <x v="210"/>
    <s v="2020-10-15 11:26:06 +0700"/>
    <s v="shipped"/>
    <s v="กรองทอง ล้อธนวิจิตร"/>
    <n v="959366165"/>
    <m/>
    <s v="_x000a_234/378 ม.6 มบ.นันทวัน_x000a_ถ.ศรีนครินทร์ ต.บางเมือง_x000a_อ.เมือง จ.สมุทรปราการ_x000a_10270_x000a_"/>
    <s v="TH0201PJY9V1C/TH0201PJY6A2C"/>
    <s v="kbank"/>
    <s v="048-3-402309"/>
    <s v="ธรรมธุรกิจ วิสาหกิจเพื่อสังคม"/>
    <s v="Flash Express"/>
    <n v="100"/>
    <x v="52"/>
    <x v="0"/>
    <x v="59"/>
    <s v="2020-10-15 12:42:00 +0700"/>
    <n v="690"/>
    <m/>
    <s v="PD00060-1"/>
    <s v="0.5กก"/>
    <x v="22"/>
    <n v="1"/>
    <n v="50"/>
    <n v="50"/>
    <m/>
    <x v="13"/>
    <m/>
  </r>
  <r>
    <x v="211"/>
    <s v="2020-10-15 11:30:35 +0700"/>
    <s v="shipped"/>
    <s v="บุศรา  มีสินธิ์ "/>
    <n v="813560898"/>
    <m/>
    <s v="88/18 ม .8 ต.จอมบึง อ. จอมบึง ราชบุรี 70150"/>
    <s v="TH1210PYY2P6A"/>
    <s v="kbank"/>
    <s v="048-3-402309"/>
    <s v="ธรรมธุรกิจ วิสาหกิจเพื่อสังคม"/>
    <s v="Flash Express"/>
    <n v="65"/>
    <x v="53"/>
    <x v="0"/>
    <x v="60"/>
    <s v="2020-10-15 11:31:00 +0700"/>
    <n v="515"/>
    <m/>
    <s v="PD00029-1"/>
    <s v="0.5กก"/>
    <x v="3"/>
    <n v="4"/>
    <n v="50"/>
    <n v="200"/>
    <m/>
    <x v="13"/>
    <m/>
  </r>
  <r>
    <x v="211"/>
    <s v="2020-10-15 11:30:35 +0700"/>
    <s v="shipped"/>
    <s v="บุศรา  มีสินธิ์ "/>
    <n v="813560898"/>
    <m/>
    <s v="88/18 ม .8 ต.จอมบึง อ. จอมบึง ราชบุรี 70150"/>
    <s v="TH1210PYY2P6A"/>
    <s v="kbank"/>
    <s v="048-3-402309"/>
    <s v="ธรรมธุรกิจ วิสาหกิจเพื่อสังคม"/>
    <s v="Flash Express"/>
    <n v="65"/>
    <x v="53"/>
    <x v="0"/>
    <x v="60"/>
    <s v="2020-10-15 11:31:00 +0700"/>
    <n v="515"/>
    <m/>
    <s v="PD00099-1"/>
    <s v="0.5กก"/>
    <x v="42"/>
    <n v="2"/>
    <n v="50"/>
    <n v="100"/>
    <m/>
    <x v="13"/>
    <m/>
  </r>
  <r>
    <x v="211"/>
    <s v="2020-10-15 11:30:35 +0700"/>
    <s v="shipped"/>
    <s v="บุศรา  มีสินธิ์ "/>
    <n v="813560898"/>
    <m/>
    <s v="88/18 ม .8 ต.จอมบึง อ. จอมบึง ราชบุรี 70150"/>
    <s v="TH1210PYY2P6A"/>
    <s v="kbank"/>
    <s v="048-3-402309"/>
    <s v="ธรรมธุรกิจ วิสาหกิจเพื่อสังคม"/>
    <s v="Flash Express"/>
    <n v="65"/>
    <x v="53"/>
    <x v="0"/>
    <x v="60"/>
    <s v="2020-10-15 11:31:00 +0700"/>
    <n v="515"/>
    <m/>
    <s v="PD00055-1"/>
    <s v="0.5กก"/>
    <x v="21"/>
    <n v="2"/>
    <n v="50"/>
    <n v="100"/>
    <m/>
    <x v="13"/>
    <m/>
  </r>
  <r>
    <x v="211"/>
    <s v="2020-10-15 11:30:35 +0700"/>
    <s v="shipped"/>
    <s v="บุศรา  มีสินธิ์ "/>
    <n v="813560898"/>
    <m/>
    <s v="88/18 ม .8 ต.จอมบึง อ. จอมบึง ราชบุรี 70150"/>
    <s v="TH1210PYY2P6A"/>
    <s v="kbank"/>
    <s v="048-3-402309"/>
    <s v="ธรรมธุรกิจ วิสาหกิจเพื่อสังคม"/>
    <s v="Flash Express"/>
    <n v="65"/>
    <x v="53"/>
    <x v="0"/>
    <x v="60"/>
    <s v="2020-10-15 11:31:00 +0700"/>
    <n v="515"/>
    <m/>
    <s v="PD00056-1"/>
    <s v="0.5กก"/>
    <x v="4"/>
    <n v="1"/>
    <n v="50"/>
    <n v="50"/>
    <m/>
    <x v="13"/>
    <m/>
  </r>
  <r>
    <x v="212"/>
    <s v="2020-10-15 11:38:21 +0700"/>
    <s v="shipped"/>
    <s v="กนกวรรณ ศิริวรรณดี"/>
    <n v="814589021"/>
    <m/>
    <s v="134/597 หมู่บ้านพลีโน่ ซ. สุขสวัสดิ์ 30 แขวง บางปะกอก เขต ราษฏร์บูรณะ กทม 10140"/>
    <s v="TH0138PPWJK1A"/>
    <s v="kbank"/>
    <s v="048-3-402309"/>
    <s v="ธรรมธุรกิจ วิสาหกิจเพื่อสังคม"/>
    <s v="โรงสี-Flash"/>
    <n v="50"/>
    <x v="10"/>
    <x v="0"/>
    <x v="16"/>
    <s v="2020-10-15 11:39:00 +0700"/>
    <n v="270"/>
    <m/>
    <s v="PD00003-1"/>
    <s v="5กก."/>
    <x v="1"/>
    <n v="1"/>
    <n v="220"/>
    <n v="220"/>
    <m/>
    <x v="13"/>
    <m/>
  </r>
  <r>
    <x v="213"/>
    <s v="2020-10-15 12:44:08 +0700"/>
    <s v="shipped"/>
    <s v="อัจฉราภรณ์​ จักร​เจริญพร​ชัย​   "/>
    <n v="806942495"/>
    <m/>
    <s v="  8/9​ ม.4​ ต.หมอนนาง​อ.พนัสนิคม​ ​จ.ชลบุรี​ 20140"/>
    <s v="TH206PPX374F/TH2006PPX0T6F"/>
    <s v="kbank"/>
    <s v="048-3-402309"/>
    <s v="ธรรมธุรกิจ วิสาหกิจเพื่อสังคม"/>
    <s v="โรงสี-Flash"/>
    <n v="260"/>
    <x v="11"/>
    <x v="0"/>
    <x v="14"/>
    <s v="2020-10-15 12:44:00 +0700"/>
    <n v="1140"/>
    <m/>
    <s v="PD00003-1"/>
    <s v="5กก."/>
    <x v="1"/>
    <n v="4"/>
    <n v="220"/>
    <n v="880"/>
    <m/>
    <x v="13"/>
    <m/>
  </r>
  <r>
    <x v="214"/>
    <s v="2020-10-15 16:58:48 +0700"/>
    <s v="shipped"/>
    <s v="ดำรงศักดิ์ เหมาะมาศ"/>
    <n v="661596591"/>
    <m/>
    <s v="_x000a_ร่มโพธิ์คอนโดมิเนียม_x000a_1/51 หมู่ 2 ต.สวนใหญ่ อ.เมือง จ.นนทบุรี 11000"/>
    <s v="TH0301PJY860A"/>
    <s v="kbank"/>
    <s v="048-3-402309"/>
    <s v="ธรรมธุรกิจ วิสาหกิจเพื่อสังคม"/>
    <s v="Flash Express"/>
    <n v="50"/>
    <x v="16"/>
    <x v="0"/>
    <x v="17"/>
    <s v="2020-10-15 17:00:00 +0700"/>
    <n v="450"/>
    <m/>
    <s v="PD00029-1"/>
    <s v="0.5กก"/>
    <x v="3"/>
    <n v="2"/>
    <n v="50"/>
    <n v="100"/>
    <m/>
    <x v="13"/>
    <m/>
  </r>
  <r>
    <x v="214"/>
    <s v="2020-10-15 16:58:48 +0700"/>
    <s v="shipped"/>
    <s v="ดำรงศักดิ์ เหมาะมาศ"/>
    <n v="661596591"/>
    <m/>
    <s v="_x000a_ร่มโพธิ์คอนโดมิเนียม_x000a_1/51 หมู่ 2 ต.สวนใหญ่ อ.เมือง จ.นนทบุรี 11000"/>
    <s v="TH0301PJY860A"/>
    <s v="kbank"/>
    <s v="048-3-402309"/>
    <s v="ธรรมธุรกิจ วิสาหกิจเพื่อสังคม"/>
    <s v="Flash Express"/>
    <n v="50"/>
    <x v="16"/>
    <x v="0"/>
    <x v="17"/>
    <s v="2020-10-15 17:00:00 +0700"/>
    <n v="450"/>
    <m/>
    <s v="PD00099-1"/>
    <s v="0.5กก"/>
    <x v="42"/>
    <n v="2"/>
    <n v="50"/>
    <n v="100"/>
    <m/>
    <x v="13"/>
    <m/>
  </r>
  <r>
    <x v="214"/>
    <s v="2020-10-15 16:58:48 +0700"/>
    <s v="shipped"/>
    <s v="ดำรงศักดิ์ เหมาะมาศ"/>
    <n v="661596591"/>
    <m/>
    <s v="_x000a_ร่มโพธิ์คอนโดมิเนียม_x000a_1/51 หมู่ 2 ต.สวนใหญ่ อ.เมือง จ.นนทบุรี 11000"/>
    <s v="TH0301PJY860A"/>
    <s v="kbank"/>
    <s v="048-3-402309"/>
    <s v="ธรรมธุรกิจ วิสาหกิจเพื่อสังคม"/>
    <s v="Flash Express"/>
    <n v="50"/>
    <x v="16"/>
    <x v="0"/>
    <x v="17"/>
    <s v="2020-10-15 17:00:00 +0700"/>
    <n v="450"/>
    <m/>
    <s v="PD00055-1"/>
    <s v="0.5กก"/>
    <x v="21"/>
    <n v="2"/>
    <n v="50"/>
    <n v="100"/>
    <m/>
    <x v="13"/>
    <m/>
  </r>
  <r>
    <x v="214"/>
    <s v="2020-10-15 16:58:48 +0700"/>
    <s v="shipped"/>
    <s v="ดำรงศักดิ์ เหมาะมาศ"/>
    <n v="661596591"/>
    <m/>
    <s v="_x000a_ร่มโพธิ์คอนโดมิเนียม_x000a_1/51 หมู่ 2 ต.สวนใหญ่ อ.เมือง จ.นนทบุรี 11000"/>
    <s v="TH0301PJY860A"/>
    <s v="kbank"/>
    <s v="048-3-402309"/>
    <s v="ธรรมธุรกิจ วิสาหกิจเพื่อสังคม"/>
    <s v="Flash Express"/>
    <n v="50"/>
    <x v="16"/>
    <x v="0"/>
    <x v="17"/>
    <s v="2020-10-15 17:00:00 +0700"/>
    <n v="450"/>
    <m/>
    <s v="PD00060-1"/>
    <s v="0.5กก"/>
    <x v="22"/>
    <n v="2"/>
    <n v="50"/>
    <n v="100"/>
    <m/>
    <x v="13"/>
    <m/>
  </r>
  <r>
    <x v="215"/>
    <s v="2020-10-16 09:46:54 +0700"/>
    <s v="shipped"/>
    <s v="ธพรรญพร ยันต์ "/>
    <s v="081 838 4534"/>
    <m/>
    <s v=" 36/335 ม.ทอฝัน ซ.วัดกำแพง ถ.พิบูลสงคราม บางเขน เมือง นนทบุรี 11000 "/>
    <s v="TH0301PV3SW5C"/>
    <s v="kbank"/>
    <s v="048-3-402309"/>
    <s v="ธรรมธุรกิจ วิสาหกิจเพื่อสังคม"/>
    <s v="โรงสี-Flash"/>
    <n v="50"/>
    <x v="10"/>
    <x v="0"/>
    <x v="16"/>
    <s v="2020-10-16 09:47:00 +0700"/>
    <n v="270"/>
    <m/>
    <s v="PD00003-1"/>
    <s v="5กก."/>
    <x v="1"/>
    <n v="1"/>
    <n v="220"/>
    <n v="220"/>
    <m/>
    <x v="14"/>
    <m/>
  </r>
  <r>
    <x v="216"/>
    <s v="2020-10-16 10:29:54 +0700"/>
    <s v="shipped"/>
    <s v=" วิสาลินี ศักดิ์สุจริต "/>
    <s v="   094-8989-652"/>
    <m/>
    <s v="_x000a_99/15 หมู่14 ซอยกิ่งแก้ว21_x000a_ตำบลบางพลีใหญ่ อำเภอบางพลี_x000a_จังหวัดสมุทรปราการ_x000a_10540_x000a__x000a_"/>
    <s v="TH0203PV4BC8A/TH0203PV42F8A"/>
    <s v="bbl"/>
    <s v="063-0-339919"/>
    <s v="ธรรมธุรกิจ วิสาหกิจเพื่อสังคม"/>
    <s v="โรงสี-Flash"/>
    <n v="100"/>
    <x v="9"/>
    <x v="0"/>
    <x v="12"/>
    <s v="2020-10-16 10:30:00 +0700"/>
    <n v="570"/>
    <m/>
    <s v="PD00003-1"/>
    <s v="5กก."/>
    <x v="1"/>
    <n v="1"/>
    <n v="220"/>
    <n v="220"/>
    <m/>
    <x v="14"/>
    <m/>
  </r>
  <r>
    <x v="216"/>
    <s v="2020-10-16 10:29:54 +0700"/>
    <s v="shipped"/>
    <s v=" วิสาลินี ศักดิ์สุจริต "/>
    <s v="   094-8989-652"/>
    <m/>
    <s v="_x000a_99/15 หมู่14 ซอยกิ่งแก้ว21_x000a_ตำบลบางพลีใหญ่ อำเภอบางพลี_x000a_จังหวัดสมุทรปราการ_x000a_10540_x000a__x000a_"/>
    <s v="TH0203PV4BC8A/TH0203PV42F8A"/>
    <s v="bbl"/>
    <s v="063-0-339919"/>
    <s v="ธรรมธุรกิจ วิสาหกิจเพื่อสังคม"/>
    <s v="โรงสี-Flash"/>
    <n v="100"/>
    <x v="9"/>
    <x v="0"/>
    <x v="12"/>
    <s v="2020-10-16 10:30:00 +0700"/>
    <n v="570"/>
    <m/>
    <s v="PD00011-1"/>
    <s v="5กก"/>
    <x v="2"/>
    <n v="1"/>
    <n v="250"/>
    <n v="250"/>
    <m/>
    <x v="14"/>
    <m/>
  </r>
  <r>
    <x v="217"/>
    <s v="2020-10-16 10:58:05 +0700"/>
    <s v="shipped"/>
    <s v="นายสุรินทร์ รถทอง "/>
    <s v="0849962491 , 0909651162"/>
    <m/>
    <s v="_x000a_80 ม.5  ต.หงษ์เจริญ อ.ท่าแซะ จ. ชุมพร   86140   "/>
    <s v="TH7002PV4876A"/>
    <s v="kbank"/>
    <s v="048-3-402309"/>
    <s v="ธรรมธุรกิจ วิสาหกิจเพื่อสังคม"/>
    <s v="โรงสี-Flash"/>
    <n v="65"/>
    <x v="10"/>
    <x v="0"/>
    <x v="10"/>
    <s v="2020-10-16 10:59:00 +0700"/>
    <n v="285"/>
    <m/>
    <s v="PD00003-1"/>
    <s v="5กก."/>
    <x v="1"/>
    <n v="1"/>
    <n v="220"/>
    <n v="220"/>
    <m/>
    <x v="14"/>
    <m/>
  </r>
  <r>
    <x v="218"/>
    <s v="2020-10-16 11:37:18 +0700"/>
    <s v="shipped"/>
    <s v="คุณนงคราญ เอนกผลเจริญ"/>
    <n v="841635121"/>
    <m/>
    <s v="      9/4 หมู่บ้านเสรี   ซอย ลาดพร้าว 101  แยก 44  แขวงคลองจั่น เขตบางกะปิ  กทม. 10240_x000a_"/>
    <s v="TH0116PV4MP2A/TH0116PV4K44A"/>
    <s v="bbl"/>
    <s v="063-0-339919"/>
    <s v="ธรรมธุรกิจ วิสาหกิจเพื่อสังคม"/>
    <s v="โรงสี-Flash"/>
    <n v="100"/>
    <x v="9"/>
    <x v="0"/>
    <x v="12"/>
    <s v="2020-10-16 11:38:00 +0700"/>
    <n v="570"/>
    <m/>
    <s v="PD00003-1"/>
    <s v="5กก."/>
    <x v="1"/>
    <n v="1"/>
    <n v="220"/>
    <n v="220"/>
    <m/>
    <x v="14"/>
    <m/>
  </r>
  <r>
    <x v="218"/>
    <s v="2020-10-16 11:37:18 +0700"/>
    <s v="shipped"/>
    <s v="คุณนงคราญ เอนกผลเจริญ"/>
    <n v="841635121"/>
    <m/>
    <s v="      9/4 หมู่บ้านเสรี   ซอย ลาดพร้าว 101  แยก 44  แขวงคลองจั่น เขตบางกะปิ  กทม. 10240_x000a_"/>
    <s v="TH0116PV4MP2A/TH0116PV4K44A"/>
    <s v="bbl"/>
    <s v="063-0-339919"/>
    <s v="ธรรมธุรกิจ วิสาหกิจเพื่อสังคม"/>
    <s v="โรงสี-Flash"/>
    <n v="100"/>
    <x v="9"/>
    <x v="0"/>
    <x v="12"/>
    <s v="2020-10-16 11:38:00 +0700"/>
    <n v="570"/>
    <m/>
    <s v="PD00011-1"/>
    <s v="5กก"/>
    <x v="2"/>
    <n v="1"/>
    <n v="250"/>
    <n v="250"/>
    <m/>
    <x v="14"/>
    <m/>
  </r>
  <r>
    <x v="219"/>
    <s v="2020-10-16 12:14:27 +0700"/>
    <s v="shipped"/>
    <s v="วัฒนา สมานวงศ์"/>
    <n v="899199269"/>
    <m/>
    <s v=" บ้านเลขที่ 113/5 หมู่ 8 บ้านประดู่ลาย ต.นาหูกวาง อ.ทับสะแก จ.ประจวบคีรีขันธ์ 77130"/>
    <s v="TH1903PV5RC7C"/>
    <s v="bbl"/>
    <s v="063-0-339919"/>
    <s v="ธรรมธุรกิจ วิสาหกิจเพื่อสังคม"/>
    <s v="โรงสี-Flash"/>
    <n v="130"/>
    <x v="12"/>
    <x v="0"/>
    <x v="12"/>
    <s v="2020-10-16 12:14:00 +0700"/>
    <n v="570"/>
    <m/>
    <s v="PD00003-1"/>
    <s v="5กก."/>
    <x v="1"/>
    <n v="2"/>
    <n v="220"/>
    <n v="440"/>
    <m/>
    <x v="14"/>
    <m/>
  </r>
  <r>
    <x v="220"/>
    <s v="2020-10-16 14:17:10 +0700"/>
    <s v="shipped"/>
    <s v="ภาราดา แพทย์รักษา"/>
    <n v="819451415"/>
    <m/>
    <s v="8/5 ถนนริมน้ำ ต.ท่าประดู่ อ.เมือง จ.ระยอง 21000"/>
    <s v="H2D0102001601"/>
    <s v="kbank"/>
    <s v="048-3-402309"/>
    <s v="ธรรมธุรกิจ วิสาหกิจเพื่อสังคม"/>
    <s v="Inter Express"/>
    <n v="0"/>
    <x v="54"/>
    <x v="7"/>
    <x v="15"/>
    <s v="2020-10-16 14:17:00 +0700"/>
    <n v="3200"/>
    <m/>
    <s v="PD00002-1"/>
    <s v="1กก"/>
    <x v="0"/>
    <n v="80"/>
    <n v="45"/>
    <n v="3600"/>
    <m/>
    <x v="14"/>
    <m/>
  </r>
  <r>
    <x v="221"/>
    <s v="2020-10-17 10:05:12 +0700"/>
    <s v="shipped"/>
    <s v="นางชิตวรา  บรรจงปรุ"/>
    <n v="817183628"/>
    <m/>
    <s v="_x000a_มหาวิทยาลัยราชภัฏนครราชสีมา อาคาร 22 คณะวิทยาการจัดการ ถนนสุรนารายณ์ ต.ในเมือง อ.เมือง จ.นครราชสีมา 30000"/>
    <s v="TH2701PWYU77A"/>
    <s v="kbank"/>
    <s v="048-3-402309"/>
    <s v="ธรรมธุรกิจ วิสาหกิจเพื่อสังคม"/>
    <s v="Flash Express"/>
    <n v="65"/>
    <x v="55"/>
    <x v="0"/>
    <x v="61"/>
    <s v="2020-10-17 10:05:00 +0700"/>
    <n v="365"/>
    <m/>
    <s v="PD00037-1"/>
    <s v="ก้อน (V)"/>
    <x v="27"/>
    <n v="6"/>
    <n v="50"/>
    <n v="300"/>
    <m/>
    <x v="15"/>
    <m/>
  </r>
  <r>
    <x v="222"/>
    <s v="2020-10-17 10:12:43 +0700"/>
    <s v="shipped"/>
    <s v="สาโรจน์  สิมมาลี"/>
    <s v="089-510-1551"/>
    <m/>
    <s v="บ.กาจรเลเบิลฯ เลขที่  50/1 หมู่ 3_x0009__x0009__x0009_ตำบลคอกกระบือ_x0009_อำเภอเมือง_x0009_จังหวัดสมุทรสาคร 74000"/>
    <s v="TH1601PV4F12K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7 10:13:00 +0700"/>
    <n v="250"/>
    <m/>
    <s v="PD00003-1"/>
    <s v="5กก."/>
    <x v="1"/>
    <n v="1"/>
    <n v="250"/>
    <n v="250"/>
    <m/>
    <x v="15"/>
    <m/>
  </r>
  <r>
    <x v="223"/>
    <s v="2020-10-17 10:21:43 +0700"/>
    <s v="voided"/>
    <s v="Chayanit Bunraksa"/>
    <n v="899435837"/>
    <m/>
    <s v="กล่องที่ส่ง.  นางมะลิ ภูมิเลิศ. 141/1  บ้านโนนสะอาด ม.6 ต.หนองไฮ อ.เมือง จ. อุดรธานี. 41000"/>
    <m/>
    <m/>
    <m/>
    <m/>
    <m/>
    <n v="0"/>
    <x v="1"/>
    <x v="1"/>
    <x v="1"/>
    <m/>
    <n v="0"/>
    <m/>
    <m/>
    <m/>
    <x v="43"/>
    <n v="1"/>
    <n v="1000"/>
    <n v="1000"/>
    <m/>
    <x v="15"/>
    <m/>
  </r>
  <r>
    <x v="224"/>
    <s v="2020-10-17 10:25:05 +0700"/>
    <s v="shipped"/>
    <s v="เชิดชัย อริยานุชิตกุล"/>
    <s v="089-937-2844"/>
    <m/>
    <s v="เลขที่ 110/4 หมู่ 13 ถนนราษฎร์คนึง ตำบลในเมือง อำเภอเมืองขอนแก่น จังหวัดขอนแก่น 40000"/>
    <s v="TH3701PV5SQ2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7 10:25:00 +0700"/>
    <n v="500"/>
    <m/>
    <s v="PD00003-1"/>
    <s v="5กก."/>
    <x v="1"/>
    <n v="2"/>
    <n v="250"/>
    <n v="500"/>
    <m/>
    <x v="15"/>
    <m/>
  </r>
  <r>
    <x v="225"/>
    <s v="2020-10-17 10:28:01 +0700"/>
    <s v="shipped"/>
    <s v="อรวรรณ บุญวรเศรษฐ์"/>
    <s v="091-067-1899"/>
    <m/>
    <s v="หจก.พัฒนายนต์ เชียงใหม่ เลขที่ 341/1 ถนนเจริญประเทศ ตำบลช้างคลาน อำเภอเมืองเชียงใหม่ จังหวัดเชียงใหม่ 50100"/>
    <s v="TH4701PV3MQ98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17 10:28:00 +0700"/>
    <n v="280"/>
    <m/>
    <s v="PD00011-1"/>
    <s v="5กก"/>
    <x v="2"/>
    <n v="1"/>
    <n v="280"/>
    <n v="280"/>
    <m/>
    <x v="15"/>
    <m/>
  </r>
  <r>
    <x v="226"/>
    <s v="2020-10-17 10:31:52 +0700"/>
    <s v="shipped"/>
    <s v="รัตนรัตน์ ขุนสนิท"/>
    <s v="089-292-1631"/>
    <m/>
    <s v="เลขที่ 70/123 หมู่​ 10 ตำบลหนองปรือ​ อำเภอบางละมุง จังหวัดชลบุรี​ 20150"/>
    <s v="TH2004PV3VC3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17 10:32:00 +0700"/>
    <n v="250"/>
    <m/>
    <s v="PD00003-1"/>
    <s v="5กก."/>
    <x v="1"/>
    <n v="1"/>
    <n v="250"/>
    <n v="250"/>
    <m/>
    <x v="15"/>
    <m/>
  </r>
  <r>
    <x v="227"/>
    <s v="2020-10-17 10:35:05 +0700"/>
    <s v="shipped"/>
    <s v="คุณจิรามาศ เจียรพร"/>
    <n v="818218656"/>
    <m/>
    <s v="_x000a_170 ซ.ลาซาล 8 แยก 10 (แบริ่ง 9)_x000a_แขวงบางนา เขตบางนา_x000a_กทม 10260"/>
    <s v="ส่งวันที่ 20/10/63"/>
    <s v="bbl"/>
    <s v="063-0-339919"/>
    <s v="ธรรมธุรกิจ วิสาหกิจเพื่อสังคม"/>
    <s v="รถธรรมธุรกิจ"/>
    <n v="0"/>
    <x v="56"/>
    <x v="0"/>
    <x v="62"/>
    <s v="2020-10-17 10:37:00 +0700"/>
    <n v="1880"/>
    <m/>
    <s v="PD00003-1"/>
    <s v="5กก."/>
    <x v="1"/>
    <n v="4"/>
    <n v="220"/>
    <n v="880"/>
    <m/>
    <x v="15"/>
    <m/>
  </r>
  <r>
    <x v="227"/>
    <s v="2020-10-17 10:35:05 +0700"/>
    <s v="shipped"/>
    <s v="คุณจิรามาศ เจียรพร"/>
    <n v="818218656"/>
    <m/>
    <s v="_x000a_170 ซ.ลาซาล 8 แยก 10 (แบริ่ง 9)_x000a_แขวงบางนา เขตบางนา_x000a_กทม 10260"/>
    <s v="ส่งวันที่ 20/10/63"/>
    <s v="bbl"/>
    <s v="063-0-339919"/>
    <s v="ธรรมธุรกิจ วิสาหกิจเพื่อสังคม"/>
    <s v="รถธรรมธุรกิจ"/>
    <n v="0"/>
    <x v="56"/>
    <x v="0"/>
    <x v="62"/>
    <s v="2020-10-17 10:37:00 +0700"/>
    <n v="1880"/>
    <m/>
    <s v="PD00011-1"/>
    <s v="5กก"/>
    <x v="2"/>
    <n v="4"/>
    <n v="250"/>
    <n v="1000"/>
    <m/>
    <x v="15"/>
    <m/>
  </r>
  <r>
    <x v="228"/>
    <s v="2020-10-17 10:36:24 +0700"/>
    <s v="shipped"/>
    <s v="ดรุณี​ อินทนิล"/>
    <s v="082-312-8299"/>
    <m/>
    <s v="เลขที่ 187 หมู่ 6 บ้านหนองสะแบง ตำบลโคกใหญ่ อำเภอโนนสัง จังหวัดหนองบัวลำภู 39140"/>
    <s v="TH3603PV5Z59G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7 10:37:00 +0700"/>
    <n v="500"/>
    <m/>
    <s v="PD00003-1"/>
    <s v="5กก."/>
    <x v="1"/>
    <n v="2"/>
    <n v="250"/>
    <n v="500"/>
    <m/>
    <x v="15"/>
    <m/>
  </r>
  <r>
    <x v="229"/>
    <s v="2020-10-17 10:40:19 +0700"/>
    <s v="shipped"/>
    <s v="คุณณัฐกานต์ นิติการุญ _x000a_   "/>
    <s v="063-9155455"/>
    <m/>
    <s v="คลินิกยาต้นเปา (ร้านข้าง7/11)_x000a_128/6 ม.1 ต.ต้นเปา_x000a_อ.สันกำแพง จ.เชียงใหม่50130"/>
    <s v="TH4713PV5VF0I"/>
    <s v="kbank"/>
    <s v="048-3-402309"/>
    <s v="ธรรมธุรกิจ วิสาหกิจเพื่อสังคม"/>
    <s v="โรงสี-Flash"/>
    <n v="130"/>
    <x v="12"/>
    <x v="0"/>
    <x v="12"/>
    <s v="2020-10-17 10:42:00 +0700"/>
    <n v="570"/>
    <s v="9112,9113,9114จ่ายรวม"/>
    <s v="PD00003-1"/>
    <s v="5กก."/>
    <x v="1"/>
    <n v="2"/>
    <n v="220"/>
    <n v="440"/>
    <m/>
    <x v="15"/>
    <m/>
  </r>
  <r>
    <x v="230"/>
    <s v="2020-10-17 10:40:38 +0700"/>
    <s v="shipped"/>
    <s v=" อาจารย์ครองชัย สารบรรณ_x000a_     "/>
    <s v="098-8615491"/>
    <m/>
    <s v="บ้านเลขที่ 4ซอย8 _x000a_     ถ.รณชัยชาญยุทธ ต.ในเมือง อ.เมือง จ.ร้อยเอ็ด 45000_x000a_  "/>
    <s v="TH4201PV6759A"/>
    <s v="kbank"/>
    <s v="048-3-402309"/>
    <s v="ธรรมธุรกิจ วิสาหกิจเพื่อสังคม"/>
    <s v="โรงสี-Flash"/>
    <n v="130"/>
    <x v="12"/>
    <x v="0"/>
    <x v="12"/>
    <s v="2020-10-17 10:48:00 +0700"/>
    <n v="570"/>
    <s v="9112,9113,9114จ่ายรวม"/>
    <s v="PD00003-1"/>
    <s v="5กก."/>
    <x v="1"/>
    <n v="2"/>
    <n v="220"/>
    <n v="440"/>
    <m/>
    <x v="15"/>
    <m/>
  </r>
  <r>
    <x v="231"/>
    <s v="2020-10-17 10:40:46 +0700"/>
    <s v="shipped"/>
    <s v="คุณธีระศักดิ์ เที่ยงแก๊ส_x000a_    "/>
    <s v=".096-8966498  "/>
    <m/>
    <s v="_x000a_    70 ซอยมิตรอนันต์_x000a_    ถ.นครไชยศรี แขวงนครไชยศรี เขต ดุสิต_x000a_   จ.กรุงเทพ 10300_x000a_  "/>
    <s v="TH0109PV4H38B"/>
    <s v="kbank"/>
    <s v="048-3-402309"/>
    <s v="ธรรมธุรกิจ วิสาหกิจเพื่อสังคม"/>
    <s v="โรงสี-Flash"/>
    <n v="50"/>
    <x v="10"/>
    <x v="0"/>
    <x v="16"/>
    <s v="2020-10-17 10:50:00 +0700"/>
    <n v="270"/>
    <s v="9112,9113,9114จ่ายรวม"/>
    <s v="PD00003-1"/>
    <s v="5กก."/>
    <x v="1"/>
    <n v="1"/>
    <n v="220"/>
    <n v="220"/>
    <m/>
    <x v="15"/>
    <m/>
  </r>
  <r>
    <x v="232"/>
    <s v="2020-10-17 10:40:53 +0700"/>
    <s v="shipped"/>
    <s v="นางทิพวรรณ ทองเชียง"/>
    <s v="064-828128"/>
    <m/>
    <s v="เลขที่ 202/55 หมู่ 1 ตำบลลำตาเสา อำเภอวังน้อย จังหวัดพระนครศรีอยุธยา 13170"/>
    <s v="TH0511PV62A5A/TH0506PV5J00P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17 10:41:00 +0700"/>
    <n v="1000"/>
    <m/>
    <s v="PD00003-1"/>
    <s v="5กก."/>
    <x v="1"/>
    <n v="4"/>
    <n v="250"/>
    <n v="1000"/>
    <m/>
    <x v="15"/>
    <m/>
  </r>
  <r>
    <x v="233"/>
    <s v="2020-10-17 10:46:48 +0700"/>
    <s v="shipped"/>
    <s v="สมปอง ประไพวงษ์"/>
    <s v="081-674-6648"/>
    <m/>
    <s v="เลขที่ 167-169 ถนนจอมพล ตำบลระแหง อำเภอเมือง จังหวัดตาก 63000"/>
    <s v="TH5901PV5NE4A/TH5901PV5KW8A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17 10:47:00 +0700"/>
    <n v="1000"/>
    <m/>
    <s v="PD00003-1"/>
    <s v="5กก."/>
    <x v="1"/>
    <n v="4"/>
    <n v="250"/>
    <n v="1000"/>
    <m/>
    <x v="15"/>
    <m/>
  </r>
  <r>
    <x v="234"/>
    <s v="2020-10-17 12:18:03 +0700"/>
    <s v="shipped"/>
    <s v="น.ส.สุภาวดี ปัทมนาคิน_x000a_"/>
    <n v="894863308"/>
    <m/>
    <s v="_x000a_19/8 หมู่ 4 ต.บางขนุน อ.บางกรวย จ.นนทบุรี 11130"/>
    <s v="ส่งวันที่ 21/10/63"/>
    <s v="kbank"/>
    <s v="048-3-402309"/>
    <s v="ธรรมธุรกิจ วิสาหกิจเพื่อสังคม"/>
    <s v="รถธรรมธุรกิจ"/>
    <n v="0"/>
    <x v="43"/>
    <x v="0"/>
    <x v="50"/>
    <s v="2020-10-17 12:20:00 +0700"/>
    <n v="1760"/>
    <m/>
    <s v="PD00003-1"/>
    <s v="5กก."/>
    <x v="1"/>
    <n v="8"/>
    <n v="220"/>
    <n v="1760"/>
    <m/>
    <x v="15"/>
    <m/>
  </r>
  <r>
    <x v="235"/>
    <s v="2020-10-17 13:35:21 +0700"/>
    <s v="shipped"/>
    <s v="ศรัณยา​ ประจวบแท่น"/>
    <n v="868541388"/>
    <m/>
    <s v="_x000a_349​ม.11ต.บ้านแท่น​ อ.บ้านแท่น​ จ.ชัยภูมิ_x000a_36190"/>
    <s v="TH3311PV5A88A/TH3311PV4D58A"/>
    <s v="kbank"/>
    <s v="048-3-402309"/>
    <s v="ธรรมธุรกิจ วิสาหกิจเพื่อสังคม"/>
    <s v="โรงสี-Flash"/>
    <n v="195"/>
    <x v="57"/>
    <x v="0"/>
    <x v="63"/>
    <s v="2020-10-17 13:35:00 +0700"/>
    <n v="915"/>
    <m/>
    <s v="PD00003-1"/>
    <s v="5กก."/>
    <x v="1"/>
    <n v="1"/>
    <n v="220"/>
    <n v="220"/>
    <m/>
    <x v="15"/>
    <m/>
  </r>
  <r>
    <x v="235"/>
    <s v="2020-10-17 13:35:21 +0700"/>
    <s v="shipped"/>
    <s v="ศรัณยา​ ประจวบแท่น"/>
    <n v="868541388"/>
    <m/>
    <s v="_x000a_349​ม.11ต.บ้านแท่น​ อ.บ้านแท่น​ จ.ชัยภูมิ_x000a_36190"/>
    <s v="TH3311PV5A88A/TH3311PV4D58A"/>
    <s v="kbank"/>
    <s v="048-3-402309"/>
    <s v="ธรรมธุรกิจ วิสาหกิจเพื่อสังคม"/>
    <s v="โรงสี-Flash"/>
    <n v="195"/>
    <x v="57"/>
    <x v="0"/>
    <x v="63"/>
    <s v="2020-10-17 13:35:00 +0700"/>
    <n v="915"/>
    <m/>
    <s v="PD00011-1"/>
    <s v="5กก"/>
    <x v="2"/>
    <n v="2"/>
    <n v="250"/>
    <n v="500"/>
    <m/>
    <x v="15"/>
    <m/>
  </r>
  <r>
    <x v="236"/>
    <s v="2020-10-17 14:24:43 +0700"/>
    <s v="shipped"/>
    <s v="ผู้บริจาค : นางสาวสุธินี นิติชาคร จากลูกศิษย์ทางไกล"/>
    <s v="098-264-5899"/>
    <m/>
    <s v="ผู้รับ : วัดสวนสันติธรรม 332/1 หมู่6 บ้านโค้งดารา อำเภอศรีราชา จังหวัดชลบุรี 20230"/>
    <s v="TH2007PV3R34E/TH2007PV5C43E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17 14:25:00 +0700"/>
    <n v="750"/>
    <m/>
    <s v="PD00003-1"/>
    <s v="5กก."/>
    <x v="1"/>
    <n v="3"/>
    <n v="250"/>
    <n v="750"/>
    <m/>
    <x v="15"/>
    <m/>
  </r>
  <r>
    <x v="237"/>
    <s v="2020-10-17 14:27:19 +0700"/>
    <s v="shipped"/>
    <s v="ผู้บริจาค : คุณวิจิตรา ตันสุวรรณนนท์"/>
    <s v="089-410-4427"/>
    <m/>
    <s v="ผู้รับ : โรงเรียนหมู่บ้านเด็ก มูลนิธิเด็ก เลขที่ 16/1 หมู่ที่ 2 ถนนลาดหญ้า-ศรีสวัสดิ์ ตำบลวังด้ง อำเภอเมืองกาญจนบุรี จังหวัดกาญจนบุรี 71190"/>
    <s v="TH1308PV5WM4J/TH1308PV5UA1J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17 14:28:00 +0700"/>
    <n v="1000"/>
    <m/>
    <s v="PD00003-1"/>
    <s v="5กก."/>
    <x v="1"/>
    <n v="4"/>
    <n v="250"/>
    <n v="1000"/>
    <m/>
    <x v="15"/>
    <m/>
  </r>
  <r>
    <x v="238"/>
    <s v="2020-10-17 14:30:35 +0700"/>
    <s v="shipped"/>
    <s v="คุณเฉลียว สวัสดี"/>
    <s v="081-932-7992"/>
    <m/>
    <s v="33/2 ซอยสายไหม 26 _x000a_ถนนสายไหม แขวงสายไหม _x000a_เขตสายไหม กรุงเทพมหานครฯ 10220"/>
    <s v="TH0147PV5193B/TH0147PV4PS1B/TH0701PV3X96N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17 14:30:00 +0700"/>
    <n v="750"/>
    <m/>
    <s v="PD00003-1"/>
    <s v="5กก."/>
    <x v="1"/>
    <n v="3"/>
    <n v="250"/>
    <n v="750"/>
    <m/>
    <x v="15"/>
    <m/>
  </r>
  <r>
    <x v="239"/>
    <s v="2020-10-17 14:33:24 +0700"/>
    <s v="shipped"/>
    <s v="นางอุไร ศุขตระกูล"/>
    <s v="089-668-7576"/>
    <m/>
    <s v="เลขที่ 186/76 มบ.พาร์คเวย์ชาเล่ต์  ซอยรามคำแหง 190/1_x000a_ถนนรามคำแหง แขวง มีนบุรี เขต มีนบุรี กรุงเทพมหานคร ฯ 10510_x000a_(ซอยย่อยในหมู่บ้าน ซอย 14)"/>
    <s v="TH0134PV52Z0A/TH0134PV4UR8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7 14:33:00 +0700"/>
    <n v="500"/>
    <m/>
    <s v="PD00003-1"/>
    <s v="5กก."/>
    <x v="1"/>
    <n v="2"/>
    <n v="250"/>
    <n v="500"/>
    <m/>
    <x v="15"/>
    <m/>
  </r>
  <r>
    <x v="240"/>
    <s v="2020-10-17 14:36:47 +0700"/>
    <s v="shipped"/>
    <s v="นายศริ ศรีวงศ์พนาเวศ"/>
    <s v="094-549-5414"/>
    <m/>
    <s v="เลขที่ 104/62 หมู่ที่ 8 ถนนศรีนครินทร์ ตำบลบางเมือง อำเภอเมืองสมุทรปราการ _x000a_จังหวัดสมุุทรปราการ  10270"/>
    <s v="TH0201PV5DT7C/TH0201PV57A3C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7 14:37:00 +0700"/>
    <n v="500"/>
    <m/>
    <s v="PD00003-1"/>
    <s v="5กก."/>
    <x v="1"/>
    <n v="2"/>
    <n v="250"/>
    <n v="500"/>
    <m/>
    <x v="15"/>
    <m/>
  </r>
  <r>
    <x v="241"/>
    <s v="2020-10-17 14:38:24 +0700"/>
    <s v="shipped"/>
    <s v="คุณวันเพ็ญ ศรีภักดี"/>
    <s v="081-891-7781"/>
    <m/>
    <s v="เลขที่ 27/1 หมู่ที่ 7  ตำบลบางสน อำเภอปะทิว จังหวัดชุมพร 86160"/>
    <s v="TH7003PV5XY6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17 14:39:00 +0700"/>
    <n v="500"/>
    <m/>
    <s v="PD00003-1"/>
    <s v="5กก."/>
    <x v="1"/>
    <n v="2"/>
    <n v="250"/>
    <n v="500"/>
    <m/>
    <x v="15"/>
    <m/>
  </r>
  <r>
    <x v="242"/>
    <s v="2020-10-17 14:41:20 +0700"/>
    <s v="shipped"/>
    <s v="ผู้บริจาค : น.ส เชาวรี อัชนันท์"/>
    <s v="081-929-6958"/>
    <s v="drchaovaree@gmail.com"/>
    <s v="ผู้รับ : พระอาจารย์สมชาย กวิวังโส จิตตาภาวัน วิทยาลัยสงฆ์ เลขที่ 50 หมู่ 1 ตำบลนาเกลือ อำเภอบางละมุง จังหวัดชลบุรี 20150"/>
    <s v="TH2004PV6868H/TH2004PV63Z3H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17 14:41:00 +0700"/>
    <n v="1000"/>
    <m/>
    <s v="PD00003-1"/>
    <s v="5กก."/>
    <x v="1"/>
    <n v="4"/>
    <n v="250"/>
    <n v="1000"/>
    <m/>
    <x v="15"/>
    <m/>
  </r>
  <r>
    <x v="243"/>
    <s v="2020-10-17 16:37:00 +0700"/>
    <s v="shipped"/>
    <s v="เล้งยี้"/>
    <s v="087-5935939"/>
    <m/>
    <s v="_x000a__x000a_440 ซ.เจริญนคร40 ถ.เจริญนคร เขตคลองสาน แขวงบางลำภูล่าง กทม.10600_x000a_"/>
    <s v="TH0102PV55C7C/TH0102PV4QP7C"/>
    <s v="kbank"/>
    <s v="048-3-402309"/>
    <s v="ธรรมธุรกิจ วิสาหกิจเพื่อสังคม"/>
    <s v="โรงสี-Flash"/>
    <n v="100"/>
    <x v="12"/>
    <x v="0"/>
    <x v="24"/>
    <s v="2020-10-17 16:47:00 +0700"/>
    <n v="540"/>
    <m/>
    <s v="PD00003-1"/>
    <s v="5กก."/>
    <x v="1"/>
    <n v="2"/>
    <n v="220"/>
    <n v="440"/>
    <m/>
    <x v="15"/>
    <m/>
  </r>
  <r>
    <x v="244"/>
    <s v="2020-10-17 18:45:39 +0700"/>
    <s v="shipped"/>
    <s v="นางศุภากร  ตั้งจิตโชคชัย"/>
    <n v="9.9635453208142008E+18"/>
    <m/>
    <s v="_x000a_โรงเรียนวัดอ่างทอง_x000a_45 ม.11  ต.บางยาง_x000a_อ.กระทุ่มแบน จ.สมุทรสาคร 74110 _x000a_"/>
    <s v="H2D0102001591"/>
    <s v="bbl"/>
    <s v="063-0-339919"/>
    <s v="ธรรมธุรกิจ วิสาหกิจเพื่อสังคม"/>
    <s v="Inter Express"/>
    <n v="0"/>
    <x v="58"/>
    <x v="8"/>
    <x v="64"/>
    <s v="2020-10-17 18:48:00 +0700"/>
    <n v="3560"/>
    <m/>
    <s v="PD00004-1"/>
    <s v="2กก."/>
    <x v="6"/>
    <n v="10"/>
    <n v="90"/>
    <n v="900"/>
    <m/>
    <x v="15"/>
    <m/>
  </r>
  <r>
    <x v="244"/>
    <s v="2020-10-17 18:45:39 +0700"/>
    <s v="shipped"/>
    <s v="นางศุภากร  ตั้งจิตโชคชัย"/>
    <n v="9.9635453208142008E+18"/>
    <m/>
    <s v="_x000a_โรงเรียนวัดอ่างทอง_x000a_45 ม.11  ต.บางยาง_x000a_อ.กระทุ่มแบน จ.สมุทรสาคร 74110 _x000a_"/>
    <s v="H2D0102001591"/>
    <s v="bbl"/>
    <s v="063-0-339919"/>
    <s v="ธรรมธุรกิจ วิสาหกิจเพื่อสังคม"/>
    <s v="Inter Express"/>
    <n v="0"/>
    <x v="58"/>
    <x v="8"/>
    <x v="64"/>
    <s v="2020-10-17 18:48:00 +0700"/>
    <n v="3560"/>
    <m/>
    <s v="PD00011-1"/>
    <s v="5กก"/>
    <x v="2"/>
    <n v="12"/>
    <n v="250"/>
    <n v="3000"/>
    <m/>
    <x v="15"/>
    <m/>
  </r>
  <r>
    <x v="245"/>
    <s v="2020-10-18 05:40:47 +0700"/>
    <s v="shipped"/>
    <s v="ทัชชา ปิ่นคง "/>
    <n v="933575968"/>
    <m/>
    <s v="66หมู่1 ตำบลท่าคอย อำเภอท่ายาง จ.เพชรบุรี 76130"/>
    <s v="TH1805PV5Q25B"/>
    <s v="kbank"/>
    <s v="048-3-402309"/>
    <s v="ธรรมธุรกิจ วิสาหกิจเพื่อสังคม"/>
    <s v="โรงสี-Flash"/>
    <n v="130"/>
    <x v="12"/>
    <x v="0"/>
    <x v="12"/>
    <s v="2020-10-18 05:42:00 +0700"/>
    <n v="570"/>
    <m/>
    <s v="PD00003-1"/>
    <s v="5กก."/>
    <x v="1"/>
    <n v="2"/>
    <n v="220"/>
    <n v="440"/>
    <m/>
    <x v="16"/>
    <m/>
  </r>
  <r>
    <x v="246"/>
    <s v="2020-10-18 05:43:46 +0700"/>
    <s v="shipped"/>
    <s v="อุบาสิกาศิริขวัญ ดวงงาม"/>
    <n v="878110510"/>
    <m/>
    <s v="25 /2 ม .4 ต. คลองขวาง อ. ไทยน้อยจ. นนทบุรี 11150"/>
    <s v="TH0305PWYQY8F"/>
    <s v="kbank"/>
    <s v="048-3-402309"/>
    <s v="ธรรมธุรกิจ วิสาหกิจเพื่อสังคม"/>
    <s v="Flash Express"/>
    <n v="50"/>
    <x v="59"/>
    <x v="0"/>
    <x v="65"/>
    <s v="2020-10-18 05:45:00 +0700"/>
    <n v="920"/>
    <m/>
    <s v="PD00005-1"/>
    <s v="1กก"/>
    <x v="12"/>
    <n v="2"/>
    <n v="55"/>
    <n v="110"/>
    <m/>
    <x v="16"/>
    <m/>
  </r>
  <r>
    <x v="246"/>
    <s v="2020-10-18 05:43:46 +0700"/>
    <s v="shipped"/>
    <s v="อุบาสิกาศิริขวัญ ดวงงาม"/>
    <n v="878110510"/>
    <m/>
    <s v="25 /2 ม .4 ต. คลองขวาง อ. ไทยน้อยจ. นนทบุรี 11150"/>
    <s v="TH0305PWYQY8F"/>
    <s v="kbank"/>
    <s v="048-3-402309"/>
    <s v="ธรรมธุรกิจ วิสาหกิจเพื่อสังคม"/>
    <s v="Flash Express"/>
    <n v="50"/>
    <x v="59"/>
    <x v="0"/>
    <x v="65"/>
    <s v="2020-10-18 05:45:00 +0700"/>
    <n v="920"/>
    <m/>
    <s v="PD00033-1"/>
    <s v="ขวด (V)"/>
    <x v="16"/>
    <n v="2"/>
    <n v="80"/>
    <n v="160"/>
    <m/>
    <x v="16"/>
    <m/>
  </r>
  <r>
    <x v="246"/>
    <s v="2020-10-18 05:43:46 +0700"/>
    <s v="shipped"/>
    <s v="อุบาสิกาศิริขวัญ ดวงงาม"/>
    <n v="878110510"/>
    <m/>
    <s v="25 /2 ม .4 ต. คลองขวาง อ. ไทยน้อยจ. นนทบุรี 11150"/>
    <s v="TH0305PWYQY8F"/>
    <s v="kbank"/>
    <s v="048-3-402309"/>
    <s v="ธรรมธุรกิจ วิสาหกิจเพื่อสังคม"/>
    <s v="Flash Express"/>
    <n v="50"/>
    <x v="59"/>
    <x v="0"/>
    <x v="65"/>
    <s v="2020-10-18 05:45:00 +0700"/>
    <n v="920"/>
    <m/>
    <s v="PD00056-1"/>
    <s v="0.5กก"/>
    <x v="4"/>
    <n v="2"/>
    <n v="50"/>
    <n v="100"/>
    <m/>
    <x v="16"/>
    <m/>
  </r>
  <r>
    <x v="246"/>
    <s v="2020-10-18 05:43:46 +0700"/>
    <s v="shipped"/>
    <s v="อุบาสิกาศิริขวัญ ดวงงาม"/>
    <n v="878110510"/>
    <m/>
    <s v="25 /2 ม .4 ต. คลองขวาง อ. ไทยน้อยจ. นนทบุรี 11150"/>
    <s v="TH0305PWYQY8F"/>
    <s v="kbank"/>
    <s v="048-3-402309"/>
    <s v="ธรรมธุรกิจ วิสาหกิจเพื่อสังคม"/>
    <s v="Flash Express"/>
    <n v="50"/>
    <x v="59"/>
    <x v="0"/>
    <x v="65"/>
    <s v="2020-10-18 05:45:00 +0700"/>
    <n v="920"/>
    <m/>
    <s v="PD00029-1"/>
    <s v="0.5กก"/>
    <x v="3"/>
    <n v="2"/>
    <n v="50"/>
    <n v="100"/>
    <m/>
    <x v="16"/>
    <m/>
  </r>
  <r>
    <x v="246"/>
    <s v="2020-10-18 05:43:46 +0700"/>
    <s v="shipped"/>
    <s v="อุบาสิกาศิริขวัญ ดวงงาม"/>
    <n v="878110510"/>
    <m/>
    <s v="25 /2 ม .4 ต. คลองขวาง อ. ไทยน้อยจ. นนทบุรี 11150"/>
    <s v="TH0305PWYQY8F"/>
    <s v="kbank"/>
    <s v="048-3-402309"/>
    <s v="ธรรมธุรกิจ วิสาหกิจเพื่อสังคม"/>
    <s v="Flash Express"/>
    <n v="50"/>
    <x v="59"/>
    <x v="0"/>
    <x v="65"/>
    <s v="2020-10-18 05:45:00 +0700"/>
    <n v="920"/>
    <m/>
    <s v="PD00027-2"/>
    <s v="ขวด (V)"/>
    <x v="35"/>
    <n v="2"/>
    <n v="200"/>
    <n v="400"/>
    <m/>
    <x v="16"/>
    <m/>
  </r>
  <r>
    <x v="247"/>
    <s v="2020-10-18 13:29:36 +0700"/>
    <s v="shipped"/>
    <s v="ปานหทัย คล้ายจินดา"/>
    <n v="9.2795164499999999E-2"/>
    <m/>
    <s v="129/91 หมู่บ้านศุภาลัยการ์เด้นวิลล์ ต.บางขะแยง อ.เมืองปทุมธานี จ.ปทุมธานี_x000a_ 12000"/>
    <s v="TH0401Q2V2H7F"/>
    <s v="bbl"/>
    <s v="063-0-339919"/>
    <s v="ธรรมธุรกิจ วิสาหกิจเพื่อสังคม"/>
    <s v="โรงสี-Flash"/>
    <n v="50"/>
    <x v="4"/>
    <x v="0"/>
    <x v="66"/>
    <s v="2020-10-18 13:30:00 +0700"/>
    <n v="300"/>
    <m/>
    <s v="PD00011-1"/>
    <s v="5กก"/>
    <x v="2"/>
    <n v="1"/>
    <n v="250"/>
    <n v="250"/>
    <m/>
    <x v="16"/>
    <m/>
  </r>
  <r>
    <x v="248"/>
    <s v="2020-10-18 15:09:23 +0700"/>
    <s v="shipped"/>
    <s v="คุณอุไรรัตน์ โชควัฒนะทรัพย์ "/>
    <n v="898171635"/>
    <m/>
    <s v="39/104 หมู่บ้านสิริกานต์ ซอย 9 หมู่ 10 _x000a_ตำบลบางแม่นาง อำเภอบางใหญ่ _x000a_จังหวัดนนทบุรี 11140"/>
    <s v="TH0303PWY8Y0B/TH0303PWY2E9B"/>
    <s v="kbank"/>
    <s v="048-3-402309"/>
    <s v="ธรรมธุรกิจ วิสาหกิจเพื่อสังคม"/>
    <s v="Flash Express"/>
    <n v="100"/>
    <x v="60"/>
    <x v="0"/>
    <x v="67"/>
    <s v="2020-10-18 15:20:00 +0700"/>
    <n v="800"/>
    <m/>
    <s v="PD00011-1"/>
    <s v="5กก"/>
    <x v="2"/>
    <n v="1"/>
    <n v="250"/>
    <n v="250"/>
    <m/>
    <x v="16"/>
    <m/>
  </r>
  <r>
    <x v="248"/>
    <s v="2020-10-18 15:09:23 +0700"/>
    <s v="shipped"/>
    <s v="คุณอุไรรัตน์ โชควัฒนะทรัพย์ "/>
    <n v="898171635"/>
    <m/>
    <s v="39/104 หมู่บ้านสิริกานต์ ซอย 9 หมู่ 10 _x000a_ตำบลบางแม่นาง อำเภอบางใหญ่ _x000a_จังหวัดนนทบุรี 11140"/>
    <s v="TH0303PWY8Y0B/TH0303PWY2E9B"/>
    <s v="kbank"/>
    <s v="048-3-402309"/>
    <s v="ธรรมธุรกิจ วิสาหกิจเพื่อสังคม"/>
    <s v="Flash Express"/>
    <n v="100"/>
    <x v="60"/>
    <x v="0"/>
    <x v="67"/>
    <s v="2020-10-18 15:20:00 +0700"/>
    <n v="800"/>
    <m/>
    <s v="PD00156-1"/>
    <s v="1กก"/>
    <x v="34"/>
    <n v="1"/>
    <n v="50"/>
    <n v="50"/>
    <m/>
    <x v="16"/>
    <m/>
  </r>
  <r>
    <x v="248"/>
    <s v="2020-10-18 15:09:23 +0700"/>
    <s v="shipped"/>
    <s v="คุณอุไรรัตน์ โชควัฒนะทรัพย์ "/>
    <n v="898171635"/>
    <m/>
    <s v="39/104 หมู่บ้านสิริกานต์ ซอย 9 หมู่ 10 _x000a_ตำบลบางแม่นาง อำเภอบางใหญ่ _x000a_จังหวัดนนทบุรี 11140"/>
    <s v="TH0303PWY8Y0B/TH0303PWY2E9B"/>
    <s v="kbank"/>
    <s v="048-3-402309"/>
    <s v="ธรรมธุรกิจ วิสาหกิจเพื่อสังคม"/>
    <s v="Flash Express"/>
    <n v="100"/>
    <x v="60"/>
    <x v="0"/>
    <x v="67"/>
    <s v="2020-10-18 15:20:00 +0700"/>
    <n v="800"/>
    <m/>
    <s v="PD00099-1"/>
    <s v="0.5กก"/>
    <x v="42"/>
    <n v="2"/>
    <n v="50"/>
    <n v="100"/>
    <m/>
    <x v="16"/>
    <m/>
  </r>
  <r>
    <x v="248"/>
    <s v="2020-10-18 15:09:23 +0700"/>
    <s v="shipped"/>
    <s v="คุณอุไรรัตน์ โชควัฒนะทรัพย์ "/>
    <n v="898171635"/>
    <m/>
    <s v="39/104 หมู่บ้านสิริกานต์ ซอย 9 หมู่ 10 _x000a_ตำบลบางแม่นาง อำเภอบางใหญ่ _x000a_จังหวัดนนทบุรี 11140"/>
    <s v="TH0303PWY8Y0B/TH0303PWY2E9B"/>
    <s v="kbank"/>
    <s v="048-3-402309"/>
    <s v="ธรรมธุรกิจ วิสาหกิจเพื่อสังคม"/>
    <s v="Flash Express"/>
    <n v="100"/>
    <x v="60"/>
    <x v="0"/>
    <x v="67"/>
    <s v="2020-10-18 15:20:00 +0700"/>
    <n v="800"/>
    <m/>
    <s v="PD00056-1"/>
    <s v="0.5กก"/>
    <x v="4"/>
    <n v="3"/>
    <n v="50"/>
    <n v="150"/>
    <m/>
    <x v="16"/>
    <m/>
  </r>
  <r>
    <x v="248"/>
    <s v="2020-10-18 15:09:23 +0700"/>
    <s v="shipped"/>
    <s v="คุณอุไรรัตน์ โชควัฒนะทรัพย์ "/>
    <n v="898171635"/>
    <m/>
    <s v="39/104 หมู่บ้านสิริกานต์ ซอย 9 หมู่ 10 _x000a_ตำบลบางแม่นาง อำเภอบางใหญ่ _x000a_จังหวัดนนทบุรี 11140"/>
    <s v="TH0303PWY8Y0B/TH0303PWY2E9B"/>
    <s v="kbank"/>
    <s v="048-3-402309"/>
    <s v="ธรรมธุรกิจ วิสาหกิจเพื่อสังคม"/>
    <s v="Flash Express"/>
    <n v="100"/>
    <x v="60"/>
    <x v="0"/>
    <x v="67"/>
    <s v="2020-10-18 15:20:00 +0700"/>
    <n v="800"/>
    <m/>
    <s v="PD00060-1"/>
    <s v="0.5กก"/>
    <x v="22"/>
    <n v="3"/>
    <n v="50"/>
    <n v="150"/>
    <m/>
    <x v="16"/>
    <m/>
  </r>
  <r>
    <x v="249"/>
    <s v="2020-10-18 15:45:57 +0700"/>
    <s v="shipped"/>
    <s v="เทอดศักดิ์ ทองงามตระกูล"/>
    <n v="891887453"/>
    <m/>
    <s v="  432/51 ต.หินเหล็กไฟ อ.หัวหิน จ.ประจวบคีรีขันธ์  0891887453"/>
    <s v="TH1907Q2X058C"/>
    <s v="bbl"/>
    <s v="063-0-339919"/>
    <s v="ธรรมธุรกิจ วิสาหกิจเพื่อสังคม"/>
    <s v="โรงสี-Flash"/>
    <n v="130"/>
    <x v="12"/>
    <x v="0"/>
    <x v="12"/>
    <s v="2020-10-18 15:47:00 +0700"/>
    <n v="570"/>
    <m/>
    <s v="PD00003-1"/>
    <s v="5กก."/>
    <x v="1"/>
    <n v="2"/>
    <n v="220"/>
    <n v="440"/>
    <m/>
    <x v="16"/>
    <m/>
  </r>
  <r>
    <x v="250"/>
    <s v="2020-10-18 16:42:29 +0700"/>
    <s v="shipped"/>
    <s v="หรั่ง รังสรรค์"/>
    <n v="958495602"/>
    <m/>
    <s v="102 ศาลาแดง 1/1_x000a_สีลม บางรัก กทม 10500"/>
    <s v="TH0125PWYF42D/TH0125PWYCY4D"/>
    <s v="kbank"/>
    <s v="048-3-402309"/>
    <s v="ธรรมธุรกิจ วิสาหกิจเพื่อสังคม"/>
    <s v="Flash Express"/>
    <n v="100"/>
    <x v="61"/>
    <x v="0"/>
    <x v="68"/>
    <s v="2020-10-18 16:43:00 +0700"/>
    <n v="640"/>
    <m/>
    <s v="PD00056-1"/>
    <s v="0.5กก"/>
    <x v="4"/>
    <n v="4"/>
    <n v="50"/>
    <n v="200"/>
    <m/>
    <x v="16"/>
    <m/>
  </r>
  <r>
    <x v="250"/>
    <s v="2020-10-18 16:42:29 +0700"/>
    <s v="shipped"/>
    <s v="หรั่ง รังสรรค์"/>
    <n v="958495602"/>
    <m/>
    <s v="102 ศาลาแดง 1/1_x000a_สีลม บางรัก กทม 10500"/>
    <s v="TH0125PWYF42D/TH0125PWYCY4D"/>
    <s v="kbank"/>
    <s v="048-3-402309"/>
    <s v="ธรรมธุรกิจ วิสาหกิจเพื่อสังคม"/>
    <s v="Flash Express"/>
    <n v="100"/>
    <x v="61"/>
    <x v="0"/>
    <x v="68"/>
    <s v="2020-10-18 16:43:00 +0700"/>
    <n v="640"/>
    <m/>
    <s v="PD00097-1"/>
    <s v="ถุง (V)"/>
    <x v="28"/>
    <n v="4"/>
    <n v="35"/>
    <n v="140"/>
    <m/>
    <x v="16"/>
    <m/>
  </r>
  <r>
    <x v="250"/>
    <s v="2020-10-18 16:42:29 +0700"/>
    <s v="shipped"/>
    <s v="หรั่ง รังสรรค์"/>
    <n v="958495602"/>
    <m/>
    <s v="102 ศาลาแดง 1/1_x000a_สีลม บางรัก กทม 10500"/>
    <s v="TH0125PWYF42D/TH0125PWYCY4D"/>
    <s v="kbank"/>
    <s v="048-3-402309"/>
    <s v="ธรรมธุรกิจ วิสาหกิจเพื่อสังคม"/>
    <s v="Flash Express"/>
    <n v="100"/>
    <x v="61"/>
    <x v="0"/>
    <x v="68"/>
    <s v="2020-10-18 16:43:00 +0700"/>
    <n v="640"/>
    <m/>
    <s v="PD00156-1"/>
    <s v="1กก"/>
    <x v="34"/>
    <n v="4"/>
    <n v="50"/>
    <n v="200"/>
    <m/>
    <x v="16"/>
    <m/>
  </r>
  <r>
    <x v="251"/>
    <s v="2020-10-18 19:08:35 +0700"/>
    <s v="shipped"/>
    <s v="สุนิสา ไชยแก้ว"/>
    <s v="080 0363497"/>
    <m/>
    <s v="6/26 ซอยหมู่บ้านมิ่งขวัญ  ต.คอหงส์  อ.หาดใหญ่  จ.สงขลา 90110 "/>
    <s v="H2D0102001604"/>
    <s v="kbank"/>
    <s v="048-3-402309"/>
    <s v="ธรรมธุรกิจ วิสาหกิจเพื่อสังคม"/>
    <s v="Inter Express"/>
    <n v="0"/>
    <x v="32"/>
    <x v="0"/>
    <x v="37"/>
    <s v="2020-10-18 19:08:00 +0700"/>
    <n v="2500"/>
    <m/>
    <s v="PD00011-1"/>
    <s v="5กก"/>
    <x v="2"/>
    <n v="10"/>
    <n v="250"/>
    <n v="2500"/>
    <m/>
    <x v="16"/>
    <m/>
  </r>
  <r>
    <x v="252"/>
    <s v="2020-10-18 19:15:48 +0700"/>
    <s v="shipped"/>
    <s v="นฤเศรษฐ์ เตชะพงษ์ศานติ์"/>
    <n v="658295949"/>
    <m/>
    <s v="_x000a__x000a_200 ซอยกาญจนาภิเษก10 หมู่บ้านปริญลักษณ์ วงแหวนสาทร เขตบางแค กทม.10160"/>
    <s v="TH0120Q2VF58A"/>
    <s v="kbank"/>
    <s v="048-3-402309"/>
    <s v="ธรรมธุรกิจ วิสาหกิจเพื่อสังคม"/>
    <s v="โรงสี-Flash"/>
    <n v="50"/>
    <x v="4"/>
    <x v="0"/>
    <x v="66"/>
    <s v="2020-10-18 19:16:00 +0700"/>
    <n v="300"/>
    <m/>
    <s v="PD00011-1"/>
    <s v="5กก"/>
    <x v="2"/>
    <n v="1"/>
    <n v="250"/>
    <n v="250"/>
    <m/>
    <x v="16"/>
    <m/>
  </r>
  <r>
    <x v="253"/>
    <s v="2020-10-18 19:17:46 +0700"/>
    <s v="shipped"/>
    <s v="นางสาว  ศศิญา  เวชสาร            "/>
    <n v="988681725"/>
    <m/>
    <s v=" โรงงาน ตั้งเซ็งตั้ง เลขที่ 2 ถนนห้วยโป่งหนองบอน                ต. ห้วยโป่ง อ. เมืองระยอง.          จ. ระยอง.   21150"/>
    <s v="TH2101PWYMG7M"/>
    <s v="bbl"/>
    <s v="063-0-339919"/>
    <s v="ธรรมธุรกิจ วิสาหกิจเพื่อสังคม"/>
    <s v="Flash Express"/>
    <n v="130"/>
    <x v="62"/>
    <x v="0"/>
    <x v="69"/>
    <s v="2020-10-18 19:20:00 +0700"/>
    <n v="710"/>
    <m/>
    <s v="PD00003-1"/>
    <s v="5กก."/>
    <x v="1"/>
    <n v="1"/>
    <n v="220"/>
    <n v="220"/>
    <m/>
    <x v="16"/>
    <m/>
  </r>
  <r>
    <x v="253"/>
    <s v="2020-10-18 19:17:46 +0700"/>
    <s v="shipped"/>
    <s v="นางสาว  ศศิญา  เวชสาร            "/>
    <n v="988681725"/>
    <m/>
    <s v=" โรงงาน ตั้งเซ็งตั้ง เลขที่ 2 ถนนห้วยโป่งหนองบอน                ต. ห้วยโป่ง อ. เมืองระยอง.          จ. ระยอง.   21150"/>
    <s v="TH2101PWYMG7M"/>
    <s v="bbl"/>
    <s v="063-0-339919"/>
    <s v="ธรรมธุรกิจ วิสาหกิจเพื่อสังคม"/>
    <s v="Flash Express"/>
    <n v="130"/>
    <x v="62"/>
    <x v="0"/>
    <x v="69"/>
    <s v="2020-10-18 19:20:00 +0700"/>
    <n v="710"/>
    <m/>
    <s v="PD00043-1"/>
    <s v="ขวด (V)"/>
    <x v="23"/>
    <n v="1"/>
    <n v="145"/>
    <n v="145"/>
    <m/>
    <x v="16"/>
    <m/>
  </r>
  <r>
    <x v="253"/>
    <s v="2020-10-18 19:17:46 +0700"/>
    <s v="shipped"/>
    <s v="นางสาว  ศศิญา  เวชสาร            "/>
    <n v="988681725"/>
    <m/>
    <s v=" โรงงาน ตั้งเซ็งตั้ง เลขที่ 2 ถนนห้วยโป่งหนองบอน                ต. ห้วยโป่ง อ. เมืองระยอง.          จ. ระยอง.   21150"/>
    <s v="TH2101PWYMG7M"/>
    <s v="bbl"/>
    <s v="063-0-339919"/>
    <s v="ธรรมธุรกิจ วิสาหกิจเพื่อสังคม"/>
    <s v="Flash Express"/>
    <n v="130"/>
    <x v="62"/>
    <x v="0"/>
    <x v="69"/>
    <s v="2020-10-18 19:20:00 +0700"/>
    <n v="710"/>
    <m/>
    <s v="PD00064-1"/>
    <s v="หลอด (V)"/>
    <x v="8"/>
    <n v="1"/>
    <n v="95"/>
    <n v="95"/>
    <m/>
    <x v="16"/>
    <m/>
  </r>
  <r>
    <x v="253"/>
    <s v="2020-10-18 19:17:46 +0700"/>
    <s v="shipped"/>
    <s v="นางสาว  ศศิญา  เวชสาร            "/>
    <n v="988681725"/>
    <m/>
    <s v=" โรงงาน ตั้งเซ็งตั้ง เลขที่ 2 ถนนห้วยโป่งหนองบอน                ต. ห้วยโป่ง อ. เมืองระยอง.          จ. ระยอง.   21150"/>
    <s v="TH2101PWYMG7M"/>
    <s v="bbl"/>
    <s v="063-0-339919"/>
    <s v="ธรรมธุรกิจ วิสาหกิจเพื่อสังคม"/>
    <s v="Flash Express"/>
    <n v="130"/>
    <x v="62"/>
    <x v="0"/>
    <x v="69"/>
    <s v="2020-10-18 19:20:00 +0700"/>
    <n v="710"/>
    <m/>
    <s v="PD00162-1"/>
    <s v="ขวด (V)"/>
    <x v="11"/>
    <n v="2"/>
    <n v="60"/>
    <n v="120"/>
    <m/>
    <x v="16"/>
    <m/>
  </r>
  <r>
    <x v="254"/>
    <s v="2020-10-18 23:39:50 +0700"/>
    <s v="shipped"/>
    <s v="สุขุม ศิริภานุมาศ"/>
    <n v="894939499"/>
    <m/>
    <s v="_x000a_14 ซ.โชติวัฒน์ 4 ถ.ประขาชื่น บางซื่อ กทม. 10800_x000a_"/>
    <s v="TH0121Q2WA68A"/>
    <s v="kbank"/>
    <s v="048-3-402309"/>
    <s v="ธรรมธุรกิจ วิสาหกิจเพื่อสังคม"/>
    <s v="โรงสี-Flash"/>
    <n v="50"/>
    <x v="63"/>
    <x v="0"/>
    <x v="10"/>
    <s v="2020-10-18 23:41:00 +0700"/>
    <n v="285"/>
    <m/>
    <s v="PD00004-1"/>
    <s v="2กก."/>
    <x v="6"/>
    <n v="2"/>
    <n v="90"/>
    <n v="180"/>
    <m/>
    <x v="16"/>
    <m/>
  </r>
  <r>
    <x v="254"/>
    <s v="2020-10-18 23:39:50 +0700"/>
    <s v="shipped"/>
    <s v="สุขุม ศิริภานุมาศ"/>
    <n v="894939499"/>
    <m/>
    <s v="_x000a_14 ซ.โชติวัฒน์ 4 ถ.ประขาชื่น บางซื่อ กทม. 10800_x000a_"/>
    <s v="TH0121Q2WA68A"/>
    <s v="kbank"/>
    <s v="048-3-402309"/>
    <s v="ธรรมธุรกิจ วิสาหกิจเพื่อสังคม"/>
    <s v="โรงสี-Flash"/>
    <n v="50"/>
    <x v="63"/>
    <x v="0"/>
    <x v="10"/>
    <s v="2020-10-18 23:41:00 +0700"/>
    <n v="285"/>
    <m/>
    <s v="PD00005-1"/>
    <s v="1กก"/>
    <x v="12"/>
    <n v="1"/>
    <n v="55"/>
    <n v="55"/>
    <m/>
    <x v="16"/>
    <m/>
  </r>
  <r>
    <x v="255"/>
    <s v="2020-10-19 10:19:09 +0700"/>
    <s v="shipped"/>
    <s v="อิสรีย์ เลิศทวีวุฒิ "/>
    <s v="  .085 155 9943"/>
    <m/>
    <s v="_x000a_899/136 หมู่บ้านพฤกษ์ลดา ซอย 2/3 ถนนประชาอุทิศซอย 90 _x000a_ตำบลบ้านคลองสวน อำเภอพระสมุทรเจดีย์ สมุทรปราการ 10290"/>
    <s v="ส่งวันที่ 20/10/63"/>
    <s v="kbank"/>
    <s v="048-3-402309"/>
    <s v="ธรรมธุรกิจ วิสาหกิจเพื่อสังคม"/>
    <s v="รถธรรมธุรกิจ"/>
    <n v="0"/>
    <x v="64"/>
    <x v="9"/>
    <x v="70"/>
    <s v="2020-10-19 10:21:00 +0700"/>
    <n v="4700"/>
    <m/>
    <s v="PD00002-1"/>
    <s v="1กก"/>
    <x v="0"/>
    <n v="10"/>
    <n v="45"/>
    <n v="450"/>
    <m/>
    <x v="17"/>
    <m/>
  </r>
  <r>
    <x v="255"/>
    <s v="2020-10-19 10:19:09 +0700"/>
    <s v="shipped"/>
    <s v="อิสรีย์ เลิศทวีวุฒิ "/>
    <s v="  .085 155 9943"/>
    <m/>
    <s v="_x000a_899/136 หมู่บ้านพฤกษ์ลดา ซอย 2/3 ถนนประชาอุทิศซอย 90 _x000a_ตำบลบ้านคลองสวน อำเภอพระสมุทรเจดีย์ สมุทรปราการ 10290"/>
    <s v="ส่งวันที่ 20/10/63"/>
    <s v="kbank"/>
    <s v="048-3-402309"/>
    <s v="ธรรมธุรกิจ วิสาหกิจเพื่อสังคม"/>
    <s v="รถธรรมธุรกิจ"/>
    <n v="0"/>
    <x v="64"/>
    <x v="9"/>
    <x v="70"/>
    <s v="2020-10-19 10:21:00 +0700"/>
    <n v="4700"/>
    <m/>
    <s v="PD00003-1"/>
    <s v="5กก."/>
    <x v="1"/>
    <n v="10"/>
    <n v="220"/>
    <n v="2200"/>
    <m/>
    <x v="17"/>
    <m/>
  </r>
  <r>
    <x v="255"/>
    <s v="2020-10-19 10:19:09 +0700"/>
    <s v="shipped"/>
    <s v="อิสรีย์ เลิศทวีวุฒิ "/>
    <s v="  .085 155 9943"/>
    <m/>
    <s v="_x000a_899/136 หมู่บ้านพฤกษ์ลดา ซอย 2/3 ถนนประชาอุทิศซอย 90 _x000a_ตำบลบ้านคลองสวน อำเภอพระสมุทรเจดีย์ สมุทรปราการ 10290"/>
    <s v="ส่งวันที่ 20/10/63"/>
    <s v="kbank"/>
    <s v="048-3-402309"/>
    <s v="ธรรมธุรกิจ วิสาหกิจเพื่อสังคม"/>
    <s v="รถธรรมธุรกิจ"/>
    <n v="0"/>
    <x v="64"/>
    <x v="9"/>
    <x v="70"/>
    <s v="2020-10-19 10:21:00 +0700"/>
    <n v="4700"/>
    <m/>
    <s v="PD00011-1"/>
    <s v="5กก"/>
    <x v="2"/>
    <n v="10"/>
    <n v="250"/>
    <n v="2500"/>
    <m/>
    <x v="17"/>
    <m/>
  </r>
  <r>
    <x v="256"/>
    <s v="2020-10-19 10:27:39 +0700"/>
    <s v="shipped"/>
    <s v="นฤมน กิจวรเกียรติ"/>
    <n v="634562464"/>
    <m/>
    <s v="_x000a_9/276 ม1 ทรายรี_x000a_ซอยไอแลนด์_x000a_ต เกาะเต่า อ เกาะพงัน_x000a_จ สุราษฎร์ธานี_x000a_84360"/>
    <s v="PD253067248TH/PD253067251TH"/>
    <s v="bbl"/>
    <s v="063-0-339919"/>
    <s v="ธรรมธุรกิจ วิสาหกิจเพื่อสังคม"/>
    <s v="อื่นๆ"/>
    <n v="250"/>
    <x v="65"/>
    <x v="0"/>
    <x v="71"/>
    <s v="2020-10-21 16:15:00 +0700"/>
    <n v="1045"/>
    <m/>
    <s v="PD00003-1"/>
    <s v="5กก."/>
    <x v="1"/>
    <n v="1"/>
    <n v="220"/>
    <n v="220"/>
    <m/>
    <x v="17"/>
    <m/>
  </r>
  <r>
    <x v="256"/>
    <s v="2020-10-19 10:27:39 +0700"/>
    <s v="shipped"/>
    <s v="นฤมน กิจวรเกียรติ"/>
    <n v="634562464"/>
    <m/>
    <s v="_x000a_9/276 ม1 ทรายรี_x000a_ซอยไอแลนด์_x000a_ต เกาะเต่า อ เกาะพงัน_x000a_จ สุราษฎร์ธานี_x000a_84360"/>
    <s v="PD253067248TH/PD253067251TH"/>
    <s v="bbl"/>
    <s v="063-0-339919"/>
    <s v="ธรรมธุรกิจ วิสาหกิจเพื่อสังคม"/>
    <s v="อื่นๆ"/>
    <n v="250"/>
    <x v="65"/>
    <x v="0"/>
    <x v="71"/>
    <s v="2020-10-21 16:15:00 +0700"/>
    <n v="1045"/>
    <m/>
    <s v="PD00056-1"/>
    <s v="0.5กก"/>
    <x v="4"/>
    <n v="2"/>
    <n v="50"/>
    <n v="100"/>
    <m/>
    <x v="17"/>
    <m/>
  </r>
  <r>
    <x v="256"/>
    <s v="2020-10-19 10:27:39 +0700"/>
    <s v="shipped"/>
    <s v="นฤมน กิจวรเกียรติ"/>
    <n v="634562464"/>
    <m/>
    <s v="_x000a_9/276 ม1 ทรายรี_x000a_ซอยไอแลนด์_x000a_ต เกาะเต่า อ เกาะพงัน_x000a_จ สุราษฎร์ธานี_x000a_84360"/>
    <s v="PD253067248TH/PD253067251TH"/>
    <s v="bbl"/>
    <s v="063-0-339919"/>
    <s v="ธรรมธุรกิจ วิสาหกิจเพื่อสังคม"/>
    <s v="อื่นๆ"/>
    <n v="250"/>
    <x v="65"/>
    <x v="0"/>
    <x v="71"/>
    <s v="2020-10-21 16:15:00 +0700"/>
    <n v="1045"/>
    <m/>
    <s v="PD00060-1"/>
    <s v="0.5กก"/>
    <x v="22"/>
    <n v="2"/>
    <n v="50"/>
    <n v="100"/>
    <m/>
    <x v="17"/>
    <m/>
  </r>
  <r>
    <x v="256"/>
    <s v="2020-10-19 10:27:39 +0700"/>
    <s v="shipped"/>
    <s v="นฤมน กิจวรเกียรติ"/>
    <n v="634562464"/>
    <m/>
    <s v="_x000a_9/276 ม1 ทรายรี_x000a_ซอยไอแลนด์_x000a_ต เกาะเต่า อ เกาะพงัน_x000a_จ สุราษฎร์ธานี_x000a_84360"/>
    <s v="PD253067248TH/PD253067251TH"/>
    <s v="bbl"/>
    <s v="063-0-339919"/>
    <s v="ธรรมธุรกิจ วิสาหกิจเพื่อสังคม"/>
    <s v="อื่นๆ"/>
    <n v="250"/>
    <x v="65"/>
    <x v="0"/>
    <x v="71"/>
    <s v="2020-10-21 16:15:00 +0700"/>
    <n v="1045"/>
    <m/>
    <s v="PD00135-1"/>
    <s v="1ลิตร"/>
    <x v="44"/>
    <n v="1"/>
    <n v="130"/>
    <n v="130"/>
    <m/>
    <x v="17"/>
    <m/>
  </r>
  <r>
    <x v="256"/>
    <s v="2020-10-19 10:27:39 +0700"/>
    <s v="shipped"/>
    <s v="นฤมน กิจวรเกียรติ"/>
    <n v="634562464"/>
    <m/>
    <s v="_x000a_9/276 ม1 ทรายรี_x000a_ซอยไอแลนด์_x000a_ต เกาะเต่า อ เกาะพงัน_x000a_จ สุราษฎร์ธานี_x000a_84360"/>
    <s v="PD253067248TH/PD253067251TH"/>
    <s v="bbl"/>
    <s v="063-0-339919"/>
    <s v="ธรรมธุรกิจ วิสาหกิจเพื่อสังคม"/>
    <s v="อื่นๆ"/>
    <n v="250"/>
    <x v="65"/>
    <x v="0"/>
    <x v="71"/>
    <s v="2020-10-21 16:15:00 +0700"/>
    <n v="1045"/>
    <m/>
    <s v="PD00156-2"/>
    <s v="5กก"/>
    <x v="5"/>
    <n v="1"/>
    <n v="245"/>
    <n v="245"/>
    <m/>
    <x v="17"/>
    <m/>
  </r>
  <r>
    <x v="257"/>
    <s v="2020-10-19 14:32:53 +0700"/>
    <s v="shipped"/>
    <s v="ภูมิรินทร์ บุตรศรีภูมิ"/>
    <n v="863654441"/>
    <m/>
    <s v="203 ซ.ปรีดีพนมยงค์ 11 ถ.สุขุมวิท 71_x000a_แขวงพระโขนงเหนือ เขตวัฒนา กทม.10110"/>
    <s v="TH0142Q2WRS5C/TH0142Q2V875C/TH0142Q2V4K0C"/>
    <s v="bbl"/>
    <s v="063-0-339919"/>
    <s v="ธรรมธุรกิจ วิสาหกิจเพื่อสังคม"/>
    <s v="โรงสี-Flash"/>
    <n v="150"/>
    <x v="57"/>
    <x v="0"/>
    <x v="72"/>
    <s v="2020-10-19 14:33:00 +0700"/>
    <n v="870"/>
    <m/>
    <s v="PD00003-1"/>
    <s v="5กก."/>
    <x v="1"/>
    <n v="1"/>
    <n v="220"/>
    <n v="220"/>
    <m/>
    <x v="17"/>
    <m/>
  </r>
  <r>
    <x v="257"/>
    <s v="2020-10-19 14:32:53 +0700"/>
    <s v="shipped"/>
    <s v="ภูมิรินทร์ บุตรศรีภูมิ"/>
    <n v="863654441"/>
    <m/>
    <s v="203 ซ.ปรีดีพนมยงค์ 11 ถ.สุขุมวิท 71_x000a_แขวงพระโขนงเหนือ เขตวัฒนา กทม.10110"/>
    <s v="TH0142Q2WRS5C/TH0142Q2V875C/TH0142Q2V4K0C"/>
    <s v="bbl"/>
    <s v="063-0-339919"/>
    <s v="ธรรมธุรกิจ วิสาหกิจเพื่อสังคม"/>
    <s v="โรงสี-Flash"/>
    <n v="150"/>
    <x v="57"/>
    <x v="0"/>
    <x v="72"/>
    <s v="2020-10-19 14:33:00 +0700"/>
    <n v="870"/>
    <m/>
    <s v="PD00011-1"/>
    <s v="5กก"/>
    <x v="2"/>
    <n v="2"/>
    <n v="250"/>
    <n v="500"/>
    <m/>
    <x v="17"/>
    <m/>
  </r>
  <r>
    <x v="258"/>
    <s v="2020-10-19 14:52:34 +0700"/>
    <s v="shipped"/>
    <s v="ทิพยา  บุญทอง"/>
    <s v="085 - 6191348"/>
    <m/>
    <s v=" 145/15 ซอย     แสงอรุณ 4_x000a_   ถนนดอนนก ม.4_x000a_   ต.มะขามเตี้ย อ.เมือง จ.สุราษฎร์ธานี 84000_x000a_"/>
    <s v="TH6801Q2WFV6B"/>
    <s v="kbank"/>
    <s v="048-3-402309"/>
    <s v="ธรรมธุรกิจ วิสาหกิจเพื่อสังคม"/>
    <s v="โรงสี-Flash"/>
    <n v="65"/>
    <x v="4"/>
    <x v="0"/>
    <x v="41"/>
    <s v="2020-10-19 14:52:00 +0700"/>
    <n v="315"/>
    <m/>
    <s v="PD00011-1"/>
    <s v="5กก"/>
    <x v="2"/>
    <n v="1"/>
    <n v="250"/>
    <n v="250"/>
    <m/>
    <x v="17"/>
    <m/>
  </r>
  <r>
    <x v="259"/>
    <s v="2020-10-19 17:04:09 +0700"/>
    <s v="shipped"/>
    <s v="อรวรรณ สิทธิพานิชย์ "/>
    <s v="095-615-3546 "/>
    <m/>
    <s v="_x000a_790 ม ภาณุ บางระมาด_x000a_ตลิ่งชัน กทม 10170 "/>
    <s v="TH0110Q2WEM0F"/>
    <s v="kbank"/>
    <s v="048-3-402309"/>
    <s v="ธรรมธุรกิจ วิสาหกิจเพื่อสังคม"/>
    <s v="โรงสี-Flash"/>
    <n v="50"/>
    <x v="29"/>
    <x v="0"/>
    <x v="73"/>
    <s v="2020-10-19 17:05:00 +0700"/>
    <n v="295"/>
    <m/>
    <s v="PD00002-1"/>
    <s v="1กก"/>
    <x v="0"/>
    <n v="2"/>
    <n v="45"/>
    <n v="90"/>
    <m/>
    <x v="17"/>
    <m/>
  </r>
  <r>
    <x v="259"/>
    <s v="2020-10-19 17:04:09 +0700"/>
    <s v="shipped"/>
    <s v="อรวรรณ สิทธิพานิชย์ "/>
    <s v="095-615-3546 "/>
    <m/>
    <s v="_x000a_790 ม ภาณุ บางระมาด_x000a_ตลิ่งชัน กทม 10170 "/>
    <s v="TH0110Q2WEM0F"/>
    <s v="kbank"/>
    <s v="048-3-402309"/>
    <s v="ธรรมธุรกิจ วิสาหกิจเพื่อสังคม"/>
    <s v="โรงสี-Flash"/>
    <n v="50"/>
    <x v="29"/>
    <x v="0"/>
    <x v="73"/>
    <s v="2020-10-19 17:05:00 +0700"/>
    <n v="295"/>
    <m/>
    <s v="PD00005-1"/>
    <s v="1กก"/>
    <x v="12"/>
    <n v="1"/>
    <n v="55"/>
    <n v="55"/>
    <m/>
    <x v="17"/>
    <m/>
  </r>
  <r>
    <x v="259"/>
    <s v="2020-10-19 17:04:09 +0700"/>
    <s v="shipped"/>
    <s v="อรวรรณ สิทธิพานิชย์ "/>
    <s v="095-615-3546 "/>
    <m/>
    <s v="_x000a_790 ม ภาณุ บางระมาด_x000a_ตลิ่งชัน กทม 10170 "/>
    <s v="TH0110Q2WEM0F"/>
    <s v="kbank"/>
    <s v="048-3-402309"/>
    <s v="ธรรมธุรกิจ วิสาหกิจเพื่อสังคม"/>
    <s v="โรงสี-Flash"/>
    <n v="50"/>
    <x v="29"/>
    <x v="0"/>
    <x v="73"/>
    <s v="2020-10-19 17:05:00 +0700"/>
    <n v="295"/>
    <m/>
    <s v="PD00156-1"/>
    <s v="1กก"/>
    <x v="34"/>
    <n v="2"/>
    <n v="50"/>
    <n v="100"/>
    <m/>
    <x v="17"/>
    <m/>
  </r>
  <r>
    <x v="260"/>
    <s v="2020-10-19 17:15:02 +0700"/>
    <s v="shipped"/>
    <s v="กีรติกร มณีก้องกิดาการ"/>
    <n v="835962414"/>
    <m/>
    <s v="_x000a_55/75 หมู่ 1 หมู่บ้านมนรดา_x000a_ต.บางบัวทอง อ.บางบัวทอง จ.นนทบุรี 11110"/>
    <s v="TH0304Q2VA41B"/>
    <s v="kbank"/>
    <s v="048-3-402309"/>
    <s v="ธรรมธุรกิจ วิสาหกิจเพื่อสังคม"/>
    <s v="โรงสี-Flash"/>
    <n v="50"/>
    <x v="66"/>
    <x v="0"/>
    <x v="74"/>
    <s v="2020-10-19 17:15:00 +0700"/>
    <n v="160"/>
    <m/>
    <s v="PD00005-1"/>
    <s v="1กก"/>
    <x v="12"/>
    <n v="2"/>
    <n v="55"/>
    <n v="110"/>
    <m/>
    <x v="17"/>
    <m/>
  </r>
  <r>
    <x v="261"/>
    <s v="2020-10-20 09:57:48 +0700"/>
    <s v="shipped"/>
    <s v="ผ่องศรี ภิญโญ"/>
    <n v="936359825"/>
    <m/>
    <s v="_x000a_-398/26 ม.10 ต. ท่าเรือ อ. เมือง_x000a_จ.นครศรีธรรมราช_x000a_80000"/>
    <s v="TH6401Q2WNJ1P"/>
    <s v="bbl"/>
    <s v="063-0-339919"/>
    <s v="ธรรมธุรกิจ วิสาหกิจเพื่อสังคม"/>
    <s v="โรงสี-Flash"/>
    <n v="65"/>
    <x v="10"/>
    <x v="0"/>
    <x v="10"/>
    <s v="2020-10-20 09:58:00 +0700"/>
    <n v="285"/>
    <m/>
    <s v="PD00003-1"/>
    <s v="5กก."/>
    <x v="1"/>
    <n v="1"/>
    <n v="220"/>
    <n v="220"/>
    <m/>
    <x v="18"/>
    <m/>
  </r>
  <r>
    <x v="262"/>
    <s v="2020-10-20 10:04:46 +0700"/>
    <s v="shipped"/>
    <s v="สุชานาถ กาญจนโสภาค"/>
    <n v="891954949"/>
    <m/>
    <s v="บ้านเลขที่ 42/23 ถ.คู่เมือง  ต.ปากน้ำ  อ.เมืองกระบี่ จ.กระบี่ 81000"/>
    <s v="TH6501Q2UUF0A"/>
    <s v="kbank"/>
    <s v="048-3-402309"/>
    <s v="ธรรมธุรกิจ วิสาหกิจเพื่อสังคม"/>
    <s v="โรงสี-Flash"/>
    <n v="65"/>
    <x v="4"/>
    <x v="0"/>
    <x v="41"/>
    <s v="2020-10-20 10:05:00 +0700"/>
    <n v="315"/>
    <m/>
    <s v="PD00011-1"/>
    <s v="5กก"/>
    <x v="2"/>
    <n v="1"/>
    <n v="250"/>
    <n v="250"/>
    <m/>
    <x v="18"/>
    <m/>
  </r>
  <r>
    <x v="263"/>
    <s v="2020-10-20 10:07:35 +0700"/>
    <s v="shipped"/>
    <s v="น.ส.กนกพร ธโนภาสสกุล"/>
    <n v="818106126"/>
    <m/>
    <s v="_x000a_ร้าน บราวน์สวีท _x000a_ห้อง E1 โครงการมาร์เกตทูเดย์ _x000a_เลขที่ 7 ซอยกรุงเทพกรีฑา 7 ถนนกรุงเทพกรีฑา แขวงหัวหมาก  เขตบางกะปิ  กรุงเทพ 10240"/>
    <s v="TH0116Q2WU28B/TH0116Q2WJ36B"/>
    <s v="kbank"/>
    <s v="048-3-402309"/>
    <s v="ธรรมธุรกิจ วิสาหกิจเพื่อสังคม"/>
    <s v="โรงสี-Flash"/>
    <n v="100"/>
    <x v="67"/>
    <x v="0"/>
    <x v="75"/>
    <s v="2020-10-20 10:08:00 +0700"/>
    <n v="455"/>
    <m/>
    <s v="PD00002-1"/>
    <s v="1กก"/>
    <x v="0"/>
    <n v="3"/>
    <n v="45"/>
    <n v="135"/>
    <m/>
    <x v="18"/>
    <m/>
  </r>
  <r>
    <x v="263"/>
    <s v="2020-10-20 10:07:35 +0700"/>
    <s v="shipped"/>
    <s v="น.ส.กนกพร ธโนภาสสกุล"/>
    <n v="818106126"/>
    <m/>
    <s v="_x000a_ร้าน บราวน์สวีท _x000a_ห้อง E1 โครงการมาร์เกตทูเดย์ _x000a_เลขที่ 7 ซอยกรุงเทพกรีฑา 7 ถนนกรุงเทพกรีฑา แขวงหัวหมาก  เขตบางกะปิ  กรุงเทพ 10240"/>
    <s v="TH0116Q2WU28B/TH0116Q2WJ36B"/>
    <s v="kbank"/>
    <s v="048-3-402309"/>
    <s v="ธรรมธุรกิจ วิสาหกิจเพื่อสังคม"/>
    <s v="โรงสี-Flash"/>
    <n v="100"/>
    <x v="67"/>
    <x v="0"/>
    <x v="75"/>
    <s v="2020-10-20 10:08:00 +0700"/>
    <n v="455"/>
    <m/>
    <s v="PD00003-1"/>
    <s v="5กก."/>
    <x v="1"/>
    <n v="1"/>
    <n v="220"/>
    <n v="220"/>
    <m/>
    <x v="18"/>
    <m/>
  </r>
  <r>
    <x v="264"/>
    <s v="2020-10-20 10:09:04 +0700"/>
    <s v="shipped"/>
    <s v="วิไลวรรณ บุญอยู่"/>
    <s v="081-880-3662"/>
    <m/>
    <s v="เลขที่ 9 ซอยวิศวเสนา ตำบลหน้าเมือง_x000a_อำเภอเมือง จังหวัดราชบุรี 70000"/>
    <s v="TH1201Q2UY46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0 10:10:00 +0700"/>
    <n v="500"/>
    <m/>
    <s v="PD00003-1"/>
    <s v="5กก."/>
    <x v="1"/>
    <n v="2"/>
    <n v="250"/>
    <n v="500"/>
    <m/>
    <x v="18"/>
    <m/>
  </r>
  <r>
    <x v="265"/>
    <s v="2020-10-20 11:19:26 +0700"/>
    <s v="shipped"/>
    <s v="ชุติมา  จันทร์ทองภักดี"/>
    <s v="081-565-1256"/>
    <m/>
    <s v="เลขที่ 200/42 หมู่ 2 ซอย 12 _x0009__x0009_ถนนโพธาราม_x0009_ตำบลช้างเผือก_x0009_อำเภอเมือง จังหวัดเชียงใหม่ _x0009_50300"/>
    <s v="TH4701Q2VMJ0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0 11:19:00 +0700"/>
    <n v="250"/>
    <m/>
    <s v="PD00003-1"/>
    <s v="5กก."/>
    <x v="1"/>
    <n v="1"/>
    <n v="250"/>
    <n v="250"/>
    <m/>
    <x v="18"/>
    <m/>
  </r>
  <r>
    <x v="266"/>
    <s v="2020-10-20 13:44:36 +0700"/>
    <s v="shipped"/>
    <s v="รุ่งกาญจน์ กาญจนมณี คอสท์_x000a_"/>
    <n v="913019880"/>
    <m/>
    <s v="20/6 หมู่10 บ้านป่าไม้ ซอย 3 ต.ออนกลาง อ.แม่ออน จ.เชียงใหม่ 50130"/>
    <s v="TH4723Q02SS9BG"/>
    <s v="bbl"/>
    <s v="063-0-339919"/>
    <s v="ธรรมธุรกิจ วิสาหกิจเพื่อสังคม"/>
    <s v="Flash Express"/>
    <n v="65"/>
    <x v="3"/>
    <x v="0"/>
    <x v="76"/>
    <s v="2020-10-20 13:45:00 +0700"/>
    <n v="565"/>
    <m/>
    <s v="PD00056-1"/>
    <s v="0.5กก"/>
    <x v="4"/>
    <n v="10"/>
    <n v="50"/>
    <n v="500"/>
    <m/>
    <x v="18"/>
    <m/>
  </r>
  <r>
    <x v="267"/>
    <s v="2020-10-20 22:23:46 +0700"/>
    <s v="shipped"/>
    <s v="ฐานธรรมธุรกิจ พระราม9"/>
    <m/>
    <m/>
    <m/>
    <m/>
    <s v="bbl"/>
    <s v="063-0-339919"/>
    <s v="ธรรมธุรกิจ วิสาหกิจเพื่อสังคม"/>
    <s v="รับเองฐานธรรมฯพระราม9"/>
    <n v="0"/>
    <x v="51"/>
    <x v="1"/>
    <x v="77"/>
    <s v="2020-10-19 15:05:00 +0700"/>
    <n v="100"/>
    <m/>
    <s v="PD00049-1"/>
    <s v="1ลิตร"/>
    <x v="41"/>
    <n v="1"/>
    <n v="100"/>
    <n v="100"/>
    <m/>
    <x v="18"/>
    <m/>
  </r>
  <r>
    <x v="268"/>
    <s v="2020-10-20 22:24:03 +0700"/>
    <s v="shipped"/>
    <s v="ฐานธรรมธุรกิจ พระราม9"/>
    <m/>
    <m/>
    <m/>
    <m/>
    <s v="bbl"/>
    <s v="063-0-339919"/>
    <s v="ธรรมธุรกิจ วิสาหกิจเพื่อสังคม"/>
    <s v="รับเองฐานธรรมฯพระราม9"/>
    <n v="0"/>
    <x v="3"/>
    <x v="1"/>
    <x v="3"/>
    <s v="2020-10-20 12:50:00 +0700"/>
    <n v="500"/>
    <m/>
    <s v="PD00049-1"/>
    <s v="1ลิตร"/>
    <x v="41"/>
    <n v="2"/>
    <n v="100"/>
    <n v="200"/>
    <m/>
    <x v="18"/>
    <m/>
  </r>
  <r>
    <x v="268"/>
    <s v="2020-10-20 22:24:03 +0700"/>
    <s v="shipped"/>
    <s v="ฐานธรรมธุรกิจ พระราม9"/>
    <m/>
    <m/>
    <m/>
    <m/>
    <s v="bbl"/>
    <s v="063-0-339919"/>
    <s v="ธรรมธุรกิจ วิสาหกิจเพื่อสังคม"/>
    <s v="รับเองฐานธรรมฯพระราม9"/>
    <n v="0"/>
    <x v="3"/>
    <x v="1"/>
    <x v="3"/>
    <s v="2020-10-20 12:50:00 +0700"/>
    <n v="500"/>
    <m/>
    <s v="PD00050-1"/>
    <s v="1ลิตร"/>
    <x v="45"/>
    <n v="2"/>
    <n v="150"/>
    <n v="300"/>
    <m/>
    <x v="18"/>
    <m/>
  </r>
  <r>
    <x v="269"/>
    <s v="2020-10-20 22:24:19 +0700"/>
    <s v="shipped"/>
    <s v="ฐานธรรมธุรกิจ พระราม9"/>
    <m/>
    <m/>
    <m/>
    <m/>
    <s v="kbank"/>
    <s v="048-3-402309"/>
    <s v="ธรรมธุรกิจ วิสาหกิจเพื่อสังคม"/>
    <s v="รับเองฐานธรรมฯพระราม9"/>
    <n v="0"/>
    <x v="68"/>
    <x v="4"/>
    <x v="26"/>
    <s v="2020-10-20 16:51:00 +0700"/>
    <n v="2000"/>
    <m/>
    <s v="PD00003-1"/>
    <s v="5กก."/>
    <x v="1"/>
    <n v="10"/>
    <n v="220"/>
    <n v="2200"/>
    <m/>
    <x v="18"/>
    <m/>
  </r>
  <r>
    <x v="270"/>
    <s v="2020-10-21 06:59:29 +0700"/>
    <s v="shipped"/>
    <s v="พิณญาดา อำภัยฤทธิ์ "/>
    <s v="095-7921525"/>
    <m/>
    <s v="_x000a_221/9 หมู่บ้านเพชรชมภู 2 หมู่ 3, ตำบลลำผักกูด อำเภอธัญบุรี จังหวัดปทุมธานี 12110_x000a_"/>
    <s v="TH0403Q2WSP9D/TH0403Q2W2U6D"/>
    <s v="kbank"/>
    <s v="048-3-402309"/>
    <s v="ธรรมธุรกิจ วิสาหกิจเพื่อสังคม"/>
    <s v="โรงสี-Flash"/>
    <n v="150"/>
    <x v="37"/>
    <x v="0"/>
    <x v="78"/>
    <s v="2020-10-21 07:00:00 +0700"/>
    <n v="765"/>
    <m/>
    <s v="PD00002-1"/>
    <s v="1กก"/>
    <x v="0"/>
    <n v="10"/>
    <n v="45"/>
    <n v="450"/>
    <m/>
    <x v="19"/>
    <m/>
  </r>
  <r>
    <x v="270"/>
    <s v="2020-10-21 06:59:29 +0700"/>
    <s v="shipped"/>
    <s v="พิณญาดา อำภัยฤทธิ์ "/>
    <s v="095-7921525"/>
    <m/>
    <s v="_x000a_221/9 หมู่บ้านเพชรชมภู 2 หมู่ 3, ตำบลลำผักกูด อำเภอธัญบุรี จังหวัดปทุมธานี 12110_x000a_"/>
    <s v="TH0403Q2WSP9D/TH0403Q2W2U6D"/>
    <s v="kbank"/>
    <s v="048-3-402309"/>
    <s v="ธรรมธุรกิจ วิสาหกิจเพื่อสังคม"/>
    <s v="โรงสี-Flash"/>
    <n v="150"/>
    <x v="37"/>
    <x v="0"/>
    <x v="78"/>
    <s v="2020-10-21 07:00:00 +0700"/>
    <n v="765"/>
    <m/>
    <s v="PD00005-1"/>
    <s v="1กก"/>
    <x v="12"/>
    <n v="3"/>
    <n v="55"/>
    <n v="165"/>
    <m/>
    <x v="19"/>
    <m/>
  </r>
  <r>
    <x v="271"/>
    <s v="2020-10-21 07:06:59 +0700"/>
    <s v="shipped"/>
    <s v="สุภาพร หล่มเพ็ชร"/>
    <n v="832953678"/>
    <m/>
    <s v="บริษัท เดลต้า อิเลคโทรนิคส์ 909 ซอย9 หมู่ 4 นิคมอุตสาหกรรมบางปู ถ.พัฒนา1 ต.แพรกษา อ.เมือง จ.สมุทรปราการ 10280"/>
    <s v="TH0201Q2WQR6F/TH0201Q2W6X8F"/>
    <s v="bbl"/>
    <s v="063-0-339919"/>
    <s v="ธรรมธุรกิจ วิสาหกิจเพื่อสังคม"/>
    <s v="โรงสี-Flash"/>
    <n v="100"/>
    <x v="12"/>
    <x v="0"/>
    <x v="24"/>
    <s v="2020-10-21 07:08:00 +0700"/>
    <n v="540"/>
    <m/>
    <s v="PD00003-1"/>
    <s v="5กก."/>
    <x v="1"/>
    <n v="2"/>
    <n v="220"/>
    <n v="440"/>
    <m/>
    <x v="19"/>
    <m/>
  </r>
  <r>
    <x v="272"/>
    <s v="2020-10-21 08:50:39 +0700"/>
    <s v="shipped"/>
    <s v="ลัดดา ภควัตมงคล"/>
    <s v="091-772-7476"/>
    <m/>
    <s v="เลขที่ 121 หมู่ที่ 16 บ้านคลองปลากั้ง ตำบลวังหมี อำเภอวังน้ำเขียว จังหวัดนครราชสีมา 30370"/>
    <s v="TH2725Q2WYV5B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21 08:51:00 +0700"/>
    <n v="530"/>
    <m/>
    <s v="PD00003-1"/>
    <s v="5กก."/>
    <x v="1"/>
    <n v="1"/>
    <n v="250"/>
    <n v="250"/>
    <m/>
    <x v="19"/>
    <m/>
  </r>
  <r>
    <x v="272"/>
    <s v="2020-10-21 08:50:39 +0700"/>
    <s v="shipped"/>
    <s v="ลัดดา ภควัตมงคล"/>
    <s v="091-772-7476"/>
    <m/>
    <s v="เลขที่ 121 หมู่ที่ 16 บ้านคลองปลากั้ง ตำบลวังหมี อำเภอวังน้ำเขียว จังหวัดนครราชสีมา 30370"/>
    <s v="TH2725Q2WYV5B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21 08:51:00 +0700"/>
    <n v="530"/>
    <m/>
    <s v="PD00011-1"/>
    <s v="5กก"/>
    <x v="2"/>
    <n v="1"/>
    <n v="280"/>
    <n v="280"/>
    <m/>
    <x v="19"/>
    <m/>
  </r>
  <r>
    <x v="273"/>
    <s v="2020-10-21 08:54:51 +0700"/>
    <s v="shipped"/>
    <s v="สุจิตรา เศวตบวร"/>
    <s v="086-994-3133"/>
    <m/>
    <s v="เลขที่ 71/43 หมู่ 6 ถนนเพชรหึงษ์ ตำบลบางยอ อำเภอพระประแดง จังหวัดสมุทรปราการ 10130"/>
    <s v="TH0204Q2WPP8H/TH0204Q2V6R9H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1 08:55:00 +0700"/>
    <n v="500"/>
    <m/>
    <s v="PD00003-1"/>
    <s v="5กก."/>
    <x v="1"/>
    <n v="2"/>
    <n v="250"/>
    <n v="500"/>
    <m/>
    <x v="19"/>
    <m/>
  </r>
  <r>
    <x v="274"/>
    <s v="2020-10-21 08:57:53 +0700"/>
    <s v="shipped"/>
    <s v="อักษรา เภาประเสริฐ"/>
    <s v="087-366-6609"/>
    <m/>
    <s v="สถานีอนามัยบางสะแก ตำบลบางสะแก อำเภอบางคนที จังหวัดสมุุทรคงคราม 75120"/>
    <s v="TH1702Q2VJ24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1 08:58:00 +0700"/>
    <n v="250"/>
    <m/>
    <s v="PD00003-1"/>
    <s v="5กก."/>
    <x v="1"/>
    <n v="1"/>
    <n v="250"/>
    <n v="250"/>
    <m/>
    <x v="19"/>
    <m/>
  </r>
  <r>
    <x v="275"/>
    <s v="2020-10-21 09:00:18 +0700"/>
    <s v="shipped"/>
    <s v="สมบูรณ์ กิตติสาเรศ"/>
    <s v="081-772-5739"/>
    <m/>
    <s v="เลขที่ 69/1063 แชปเตอร์วันคอนโด ถ.ราษฎร์บูรณะ แขวงราษฎร์บูรณะ เขตราษฎร์บูรณะ กรุงเทพมหานคร ฯ 10140"/>
    <s v="TH0138Q2WV49B/TH0138Q2WK35B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21 09:00:00 +0700"/>
    <n v="560"/>
    <m/>
    <s v="PD00011-1"/>
    <s v="5กก"/>
    <x v="2"/>
    <n v="2"/>
    <n v="280"/>
    <n v="560"/>
    <m/>
    <x v="19"/>
    <m/>
  </r>
  <r>
    <x v="276"/>
    <s v="2020-10-21 09:03:30 +0700"/>
    <s v="shipped"/>
    <s v="สุขวสา  แพสุวรรณ"/>
    <s v="086-465-9667"/>
    <m/>
    <s v="เลขที่ 275 หมู่ 1 ตำบลพนานิคม อำเภอนิคมพัฒนา จังหวัดระยอง 21180"/>
    <s v="TH2108Q2X146C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1 09:03:00 +0700"/>
    <n v="500"/>
    <m/>
    <s v="PD00003-1"/>
    <s v="5กก."/>
    <x v="1"/>
    <n v="2"/>
    <n v="250"/>
    <n v="500"/>
    <m/>
    <x v="19"/>
    <m/>
  </r>
  <r>
    <x v="277"/>
    <s v="2020-10-21 09:05:11 +0700"/>
    <s v="shipped"/>
    <s v="วีระชัย รุ่งอร่ามศิลป์"/>
    <s v="091-013-4761"/>
    <m/>
    <s v="เลขที่ 500 หมู่ 11 หมู่บ้านชุมเห็ด ตำบลชุมเข็ม อำเภอเมืองบุรีรัมย์ จ.บุรีรัมย์ 31000"/>
    <s v="TH2801Q2V0S2N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1 09:05:00 +0700"/>
    <n v="500"/>
    <m/>
    <s v="PD00003-1"/>
    <s v="5กก."/>
    <x v="1"/>
    <n v="2"/>
    <n v="250"/>
    <n v="500"/>
    <m/>
    <x v="19"/>
    <m/>
  </r>
  <r>
    <x v="278"/>
    <s v="2020-10-21 09:06:57 +0700"/>
    <s v="shipped"/>
    <s v="นางสาววาสนา เสรีกิตติกุล"/>
    <s v="089-891-4989"/>
    <m/>
    <s v="เลขที่ 1717/1 ถนนอ่อนนุช แขวงสวนหลวง เขตสวนหลวง กรุงเทพมหานคร ฯ 10250"/>
    <s v="TH0143Q2VC64C/TH0143Q2VQ15C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1 09:07:00 +0700"/>
    <n v="500"/>
    <m/>
    <s v="PD00003-1"/>
    <s v="5กก."/>
    <x v="1"/>
    <n v="2"/>
    <n v="250"/>
    <n v="500"/>
    <m/>
    <x v="19"/>
    <m/>
  </r>
  <r>
    <x v="279"/>
    <s v="2020-10-21 09:08:51 +0700"/>
    <s v="shipped"/>
    <s v="คุณชามินีย์ บุนนาค"/>
    <s v="089-788-8460"/>
    <m/>
    <s v="เลขที่ 6/116 ซอยลำลูกกา 37 ถนนลำลูกกา ตำบลคูคต อำเภอคูคต จังหวัดปทุมธานี 12130"/>
    <s v="TH0406Q2WW09A/TH0406Q2UHR9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1 09:09:00 +0700"/>
    <n v="500"/>
    <m/>
    <s v="PD00003-1"/>
    <s v="5กก."/>
    <x v="1"/>
    <n v="2"/>
    <n v="250"/>
    <n v="500"/>
    <m/>
    <x v="19"/>
    <m/>
  </r>
  <r>
    <x v="280"/>
    <s v="2020-10-21 09:10:30 +0700"/>
    <s v="shipped"/>
    <s v="คุณอุทัยวรรณ เตชะเจริญกุล"/>
    <s v="081-840-1061"/>
    <m/>
    <s v="เลขที่ 56/177 หมู่บ้านมัณฑนาวงแหวนปิ่นเกล้า ซอยวัดพระเงิน ถนนกาญจนาภิเษก ตำบลปลายบาง อำเภอบางกรวย จังหวัดนนทบุรี 11130"/>
    <s v="TH0302Q2UMS1H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1 09:10:00 +0700"/>
    <n v="250"/>
    <m/>
    <s v="PD00003-1"/>
    <s v="5กก."/>
    <x v="1"/>
    <n v="1"/>
    <n v="250"/>
    <n v="250"/>
    <m/>
    <x v="19"/>
    <m/>
  </r>
  <r>
    <x v="281"/>
    <s v="2020-10-21 09:12:27 +0700"/>
    <s v="shipped"/>
    <s v="นายขจร โถวสกุล"/>
    <s v="086-688-8838"/>
    <m/>
    <s v="เลขที่ 33/8 หมู่ 7 ถนนท่าสิงห์ ตำบลท่าช้าง อำเภอเมืองจันทบุรี_x000a_จังหวัดจันทบุรี 22000"/>
    <s v="TH2201Q2WXO0F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1 09:12:00 +0700"/>
    <n v="500"/>
    <m/>
    <s v="PD00003-1"/>
    <s v="5กก."/>
    <x v="1"/>
    <n v="2"/>
    <n v="250"/>
    <n v="500"/>
    <m/>
    <x v="19"/>
    <m/>
  </r>
  <r>
    <x v="282"/>
    <s v="2020-10-21 09:14:38 +0700"/>
    <s v="shipped"/>
    <s v="ไพฑูรย์ ดวงดี"/>
    <s v="081-596-5546"/>
    <m/>
    <s v="เลขที่ 100/73 หมู่ 2 ร้านมาร์ค มินิมาร์ท ร้านค้าตลาดค่ายพ่อขุนผาเมือง (ตรงข้ามซอย 8) ฝั่ง มทบ.36_x000a_ต.สะเดียง อ.เมืองเพชรบูรณ์_x000a__x000a_จ.เพชรบูรณ์_x000a__x000a_67000"/>
    <s v="TH6301Q2WXX2D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1 09:14:00 +0700"/>
    <n v="500"/>
    <m/>
    <s v="PD00003-1"/>
    <s v="5กก."/>
    <x v="1"/>
    <n v="2"/>
    <n v="250"/>
    <n v="500"/>
    <m/>
    <x v="19"/>
    <m/>
  </r>
  <r>
    <x v="283"/>
    <s v="2020-10-21 10:36:27 +0700"/>
    <s v="shipped"/>
    <s v="ปัทมา​ อินทร์​พรหม"/>
    <s v="086-616-5105"/>
    <m/>
    <s v="เลขที่ 60​ หมู่ 5 ตำบลหน้าเมือง​ อำเภอเกาะสมุย_x000a_จังหวัดสุ​ราษฎร์​ธานี​ 84140"/>
    <s v="TH6804Q9YR47D"/>
    <s v="kbank"/>
    <s v="048-3-402309"/>
    <s v="ธรรมธุรกิจ วิสาหกิจเพื่อสังคม"/>
    <s v="โรงสี-Flash"/>
    <n v="115"/>
    <x v="4"/>
    <x v="0"/>
    <x v="61"/>
    <s v="2020-10-21 10:36:00 +0700"/>
    <n v="365"/>
    <m/>
    <s v="PD00011-1"/>
    <s v="5กก"/>
    <x v="2"/>
    <n v="1"/>
    <n v="250"/>
    <n v="250"/>
    <m/>
    <x v="19"/>
    <m/>
  </r>
  <r>
    <x v="284"/>
    <s v="2020-10-21 10:43:47 +0700"/>
    <s v="shipped"/>
    <s v="​นาย​สมจิตต์​ ประจวบ​สุข​"/>
    <s v="085-916-0598"/>
    <m/>
    <s v="เลขที่  91​ หมู่ 3​ ตำบลนพรัตน์​ อำเภอหนองเสือ​ จังหวัดปทุมธานี​ 12170"/>
    <s v="TH0404Q9ZEW5G/TH0404Q9YWJ6G"/>
    <s v="kbank"/>
    <s v="048-3-402309"/>
    <s v="ธรรมธุรกิจ วิสาหกิจเพื่อสังคม"/>
    <s v="โรงสี-Flash"/>
    <n v="100"/>
    <x v="12"/>
    <x v="0"/>
    <x v="24"/>
    <s v="2020-10-21 10:44:00 +0700"/>
    <n v="540"/>
    <m/>
    <s v="PD00003-1"/>
    <s v="5กก."/>
    <x v="1"/>
    <n v="2"/>
    <n v="220"/>
    <n v="440"/>
    <m/>
    <x v="19"/>
    <m/>
  </r>
  <r>
    <x v="285"/>
    <s v="2020-10-21 10:45:41 +0700"/>
    <s v="shipped"/>
    <s v="สุรินทร์ เมืองแมะ"/>
    <s v="065-3595541"/>
    <s v="kun_3618@hotmail.com"/>
    <s v="(บ้านดอนแก้ว) 32 หมู่ 2 ต.เมืองปาน อ.เมืองปาน จ.ลำปาง 52240_x000a_"/>
    <s v="TH4913Q9Y801A/TH4913Q9Y6W4A"/>
    <s v="kbank"/>
    <s v="048-3-402309"/>
    <s v="ธรรมธุรกิจ วิสาหกิจเพื่อสังคม"/>
    <s v="โรงสี-Flash"/>
    <n v="195"/>
    <x v="33"/>
    <x v="0"/>
    <x v="38"/>
    <s v="2020-10-21 10:46:00 +0700"/>
    <n v="855"/>
    <m/>
    <s v="PD00003-1"/>
    <s v="5กก."/>
    <x v="1"/>
    <n v="3"/>
    <n v="220"/>
    <n v="660"/>
    <m/>
    <x v="19"/>
    <m/>
  </r>
  <r>
    <x v="286"/>
    <s v="2020-10-21 15:38:37 +0700"/>
    <s v="shipped"/>
    <s v="วันเพ็ญ  สุนทรธาดา"/>
    <n v="859171853"/>
    <m/>
    <s v="85 หมู่8ต.บางแขม อ.เมือง จ.นครปฐม ๗๓๐๐๐"/>
    <s v="TH1501Q9ZMV4B"/>
    <s v="bbl"/>
    <s v="063-0-339919"/>
    <s v="ธรรมธุรกิจ วิสาหกิจเพื่อสังคม"/>
    <s v="โรงสี-Flash"/>
    <n v="100"/>
    <x v="53"/>
    <x v="0"/>
    <x v="79"/>
    <s v="2020-10-21 15:39:00 +0700"/>
    <n v="550"/>
    <m/>
    <s v="PD00002-1"/>
    <s v="1กก"/>
    <x v="0"/>
    <n v="10"/>
    <n v="45"/>
    <n v="450"/>
    <m/>
    <x v="19"/>
    <m/>
  </r>
  <r>
    <x v="287"/>
    <s v="2020-10-21 16:17:58 +0700"/>
    <s v="shipped"/>
    <s v="นงนุช นามเสถียร"/>
    <n v="863444625"/>
    <m/>
    <s v="_x000a_987 หมู่ 3. หมู่บ้าน นฤภัทร_x000a_ตำบลดอนเจดีย์_x000a_อำเภอดอนเจดีย์_x000a_จังหวัดสุพรรณบุรี_x000a_72170"/>
    <s v="TH1406Q1RED7A"/>
    <s v="kbank"/>
    <s v="048-3-402309"/>
    <s v="ธรรมธุรกิจ วิสาหกิจเพื่อสังคม"/>
    <s v="Flash Express"/>
    <n v="65"/>
    <x v="69"/>
    <x v="0"/>
    <x v="80"/>
    <s v="2020-10-21 16:18:00 +0700"/>
    <n v="210"/>
    <m/>
    <s v="PD00002-1"/>
    <s v="1กก"/>
    <x v="0"/>
    <n v="1"/>
    <n v="45"/>
    <n v="45"/>
    <m/>
    <x v="19"/>
    <m/>
  </r>
  <r>
    <x v="287"/>
    <s v="2020-10-21 16:17:58 +0700"/>
    <s v="shipped"/>
    <s v="นงนุช นามเสถียร"/>
    <n v="863444625"/>
    <m/>
    <s v="_x000a_987 หมู่ 3. หมู่บ้าน นฤภัทร_x000a_ตำบลดอนเจดีย์_x000a_อำเภอดอนเจดีย์_x000a_จังหวัดสุพรรณบุรี_x000a_72170"/>
    <s v="TH1406Q1RED7A"/>
    <s v="kbank"/>
    <s v="048-3-402309"/>
    <s v="ธรรมธุรกิจ วิสาหกิจเพื่อสังคม"/>
    <s v="Flash Express"/>
    <n v="65"/>
    <x v="69"/>
    <x v="0"/>
    <x v="80"/>
    <s v="2020-10-21 16:18:00 +0700"/>
    <n v="210"/>
    <m/>
    <s v="PD00029-1"/>
    <s v="0.5กก"/>
    <x v="3"/>
    <n v="1"/>
    <n v="50"/>
    <n v="50"/>
    <m/>
    <x v="19"/>
    <m/>
  </r>
  <r>
    <x v="287"/>
    <s v="2020-10-21 16:17:58 +0700"/>
    <s v="shipped"/>
    <s v="นงนุช นามเสถียร"/>
    <n v="863444625"/>
    <m/>
    <s v="_x000a_987 หมู่ 3. หมู่บ้าน นฤภัทร_x000a_ตำบลดอนเจดีย์_x000a_อำเภอดอนเจดีย์_x000a_จังหวัดสุพรรณบุรี_x000a_72170"/>
    <s v="TH1406Q1RED7A"/>
    <s v="kbank"/>
    <s v="048-3-402309"/>
    <s v="ธรรมธุรกิจ วิสาหกิจเพื่อสังคม"/>
    <s v="Flash Express"/>
    <n v="65"/>
    <x v="69"/>
    <x v="0"/>
    <x v="80"/>
    <s v="2020-10-21 16:18:00 +0700"/>
    <n v="210"/>
    <m/>
    <s v="PD00056-1"/>
    <s v="0.5กก"/>
    <x v="4"/>
    <n v="1"/>
    <n v="50"/>
    <n v="50"/>
    <m/>
    <x v="19"/>
    <m/>
  </r>
  <r>
    <x v="288"/>
    <s v="2020-10-21 19:15:02 +0700"/>
    <s v="shipped"/>
    <s v=" สมพร พงษ์สมบูรณ์"/>
    <s v="084 044 1990"/>
    <m/>
    <s v="128/6 ซอย ไดมอนส์ ม.3 ต.บ้านสวน อ.เมือง จ.ชลบุรี 20000 "/>
    <s v="TH2001Q9Z0P3E/TH2001Q9YM24E"/>
    <s v="kbank"/>
    <s v="048-3-402309"/>
    <s v="ธรรมธุรกิจ วิสาหกิจเพื่อสังคม"/>
    <s v="โรงสี-Flash"/>
    <n v="195"/>
    <x v="33"/>
    <x v="0"/>
    <x v="38"/>
    <s v="2020-10-21 19:15:00 +0700"/>
    <n v="855"/>
    <m/>
    <s v="PD00003-1"/>
    <s v="5กก."/>
    <x v="1"/>
    <n v="3"/>
    <n v="220"/>
    <n v="660"/>
    <m/>
    <x v="19"/>
    <m/>
  </r>
  <r>
    <x v="289"/>
    <s v="2020-10-22 09:17:31 +0700"/>
    <s v="shipped"/>
    <s v="ปาริฉัตร ชัยนิยม"/>
    <s v="091-8296299"/>
    <m/>
    <s v="185 หมู่ 2ซอยเทศบาลบางปู 54 ตำบลท้ายบ้าน อำเภอเมือง สมุทรปราการ 10280"/>
    <s v="TH0201Q9ZFV4D/TH0201Q9Z524D"/>
    <s v="kbank"/>
    <s v="048-3-402309"/>
    <s v="ธรรมธุรกิจ วิสาหกิจเพื่อสังคม"/>
    <s v="โรงสี-Flash"/>
    <n v="100"/>
    <x v="12"/>
    <x v="0"/>
    <x v="24"/>
    <s v="2020-10-22 09:18:00 +0700"/>
    <n v="540"/>
    <m/>
    <s v="PD00003-1"/>
    <s v="5กก."/>
    <x v="1"/>
    <n v="2"/>
    <n v="220"/>
    <n v="440"/>
    <m/>
    <x v="20"/>
    <m/>
  </r>
  <r>
    <x v="290"/>
    <s v="2020-10-22 10:09:53 +0700"/>
    <s v="shipped"/>
    <s v="สรทัต มุ่งจิตวิศวกร"/>
    <n v="819206645"/>
    <m/>
    <s v="_x000a_99/87ม.5 ม.พาลาโซ่_x000a_บางขุนเทียน จอมทอง_x000a_กทม.10150"/>
    <s v="TH0106Q9XW13B"/>
    <s v="kbank"/>
    <s v="048-3-402309"/>
    <s v="ธรรมธุรกิจ วิสาหกิจเพื่อสังคม"/>
    <s v="โรงสี-Flash"/>
    <n v="50"/>
    <x v="10"/>
    <x v="0"/>
    <x v="16"/>
    <s v="2020-10-22 10:10:00 +0700"/>
    <n v="270"/>
    <m/>
    <s v="PD00003-1"/>
    <s v="5กก."/>
    <x v="1"/>
    <n v="1"/>
    <n v="220"/>
    <n v="220"/>
    <m/>
    <x v="20"/>
    <m/>
  </r>
  <r>
    <x v="291"/>
    <s v="2020-10-22 10:27:32 +0700"/>
    <s v="shipped"/>
    <s v="คุณสุจินต์  เธียรฐิติเศรษฐ์"/>
    <n v="866670004"/>
    <m/>
    <s v="_x000a_บ้านเลขที่  88/176_x000a_หมู่บ้านสินทรัพย์นคร  ซอย3/9  _x000a_ถนนพุทธมณฑลสาย2  _x000a_แขวงบางแคเหนือ  เขตบางแค  กรุงเทพฯ  10160"/>
    <s v="TH0120QBY725B/TH0120QBY839B/TH0120QBY2K4B/TH0120QBY0B8B"/>
    <s v="kbank"/>
    <s v="048-3-402309"/>
    <s v="ธรรมธุรกิจ วิสาหกิจเพื่อสังคม"/>
    <s v="Flash Express"/>
    <n v="220"/>
    <x v="70"/>
    <x v="0"/>
    <x v="81"/>
    <s v="2020-10-22 10:28:00 +0700"/>
    <n v="1295"/>
    <m/>
    <s v="PD00003-1"/>
    <s v="5กก."/>
    <x v="1"/>
    <n v="1"/>
    <n v="220"/>
    <n v="220"/>
    <m/>
    <x v="20"/>
    <m/>
  </r>
  <r>
    <x v="291"/>
    <s v="2020-10-22 10:27:32 +0700"/>
    <s v="shipped"/>
    <s v="คุณสุจินต์  เธียรฐิติเศรษฐ์"/>
    <n v="866670004"/>
    <m/>
    <s v="_x000a_บ้านเลขที่  88/176_x000a_หมู่บ้านสินทรัพย์นคร  ซอย3/9  _x000a_ถนนพุทธมณฑลสาย2  _x000a_แขวงบางแคเหนือ  เขตบางแค  กรุงเทพฯ  10160"/>
    <s v="TH0120QBY725B/TH0120QBY839B/TH0120QBY2K4B/TH0120QBY0B8B"/>
    <s v="kbank"/>
    <s v="048-3-402309"/>
    <s v="ธรรมธุรกิจ วิสาหกิจเพื่อสังคม"/>
    <s v="Flash Express"/>
    <n v="220"/>
    <x v="70"/>
    <x v="0"/>
    <x v="81"/>
    <s v="2020-10-22 10:28:00 +0700"/>
    <n v="1295"/>
    <m/>
    <s v="PD00011-1"/>
    <s v="5กก"/>
    <x v="2"/>
    <n v="3"/>
    <n v="250"/>
    <n v="750"/>
    <m/>
    <x v="20"/>
    <m/>
  </r>
  <r>
    <x v="291"/>
    <s v="2020-10-22 10:27:32 +0700"/>
    <s v="shipped"/>
    <s v="คุณสุจินต์  เธียรฐิติเศรษฐ์"/>
    <n v="866670004"/>
    <m/>
    <s v="_x000a_บ้านเลขที่  88/176_x000a_หมู่บ้านสินทรัพย์นคร  ซอย3/9  _x000a_ถนนพุทธมณฑลสาย2  _x000a_แขวงบางแคเหนือ  เขตบางแค  กรุงเทพฯ  10160"/>
    <s v="TH0120QBY725B/TH0120QBY839B/TH0120QBY2K4B/TH0120QBY0B8B"/>
    <s v="kbank"/>
    <s v="048-3-402309"/>
    <s v="ธรรมธุรกิจ วิสาหกิจเพื่อสังคม"/>
    <s v="Flash Express"/>
    <n v="220"/>
    <x v="70"/>
    <x v="0"/>
    <x v="81"/>
    <s v="2020-10-22 10:28:00 +0700"/>
    <n v="1295"/>
    <m/>
    <s v="PD00097-1"/>
    <s v="ถุง (V)"/>
    <x v="28"/>
    <n v="3"/>
    <n v="35"/>
    <n v="105"/>
    <m/>
    <x v="20"/>
    <m/>
  </r>
  <r>
    <x v="292"/>
    <s v="2020-10-22 12:04:12 +0700"/>
    <s v="shipped"/>
    <s v="หนังสือพิมพ์แนวหน้า"/>
    <s v="คุณมน 025210147"/>
    <m/>
    <s v="96 ม.3 ถ.วิภาวดีรังสิต แขวงตลาดบางเขน เขตหลักสี่ กทม."/>
    <m/>
    <s v="bbl"/>
    <s v="063-0-339919"/>
    <s v="ธรรมธุรกิจ วิสาหกิจเพื่อสังคม"/>
    <s v="รถธรรมธุรกิจ"/>
    <n v="0"/>
    <x v="71"/>
    <x v="1"/>
    <x v="82"/>
    <s v="2020-09-14 10:54:00 +0700"/>
    <n v="2100"/>
    <m/>
    <s v="PD00000-1"/>
    <s v="หน่วย"/>
    <x v="46"/>
    <n v="1"/>
    <n v="2100"/>
    <n v="2100"/>
    <m/>
    <x v="20"/>
    <m/>
  </r>
  <r>
    <x v="293"/>
    <s v="2020-10-22 12:04:28 +0700"/>
    <s v="shipped"/>
    <s v="หนังสือพิมพ์แนวหน้า"/>
    <s v="คุณมน 025210147"/>
    <m/>
    <s v="96 ม.3 ถ.วิภาวดีรังสิต แขวงตลาดบางเขน เขตหลักสี่ กทม."/>
    <m/>
    <s v="bbl"/>
    <s v="063-0-339919"/>
    <s v="ธรรมธุรกิจ วิสาหกิจเพื่อสังคม"/>
    <s v="รถธรรมธุรกิจ"/>
    <n v="0"/>
    <x v="71"/>
    <x v="1"/>
    <x v="82"/>
    <s v="2020-09-21 12:43:00 +0700"/>
    <n v="2100"/>
    <m/>
    <s v="PD00000-1"/>
    <s v="หน่วย"/>
    <x v="46"/>
    <n v="1"/>
    <n v="2100"/>
    <n v="2100"/>
    <m/>
    <x v="20"/>
    <m/>
  </r>
  <r>
    <x v="294"/>
    <s v="2020-10-22 12:04:48 +0700"/>
    <s v="shipped"/>
    <s v="หนังสือพิมพ์แนวหน้า"/>
    <s v="คุณมน 025210147"/>
    <m/>
    <s v="96 ม.3 ถ.วิภาวดีรังสิต แขวงตลาดบางเขน เขตหลักสี่ กทม."/>
    <m/>
    <s v="bbl"/>
    <s v="063-0-339919"/>
    <s v="ธรรมธุรกิจ วิสาหกิจเพื่อสังคม"/>
    <s v="รถธรรมธุรกิจ"/>
    <n v="0"/>
    <x v="71"/>
    <x v="1"/>
    <x v="82"/>
    <s v="2020-09-28 12:30:00 +0700"/>
    <n v="2100"/>
    <m/>
    <s v="PD00000-1"/>
    <s v="หน่วย"/>
    <x v="46"/>
    <n v="1"/>
    <n v="2100"/>
    <n v="2100"/>
    <m/>
    <x v="20"/>
    <m/>
  </r>
  <r>
    <x v="295"/>
    <s v="2020-10-22 12:05:17 +0700"/>
    <s v="shipped"/>
    <s v="หนังสือพิมพ์แนวหน้า"/>
    <s v="คุณมน 025210147"/>
    <m/>
    <s v="96 ม.3 ถ.วิภาวดีรังสิต แขวงตลาดบางเขน เขตหลักสี่ กทม."/>
    <m/>
    <s v="bbl"/>
    <s v="063-0-339919"/>
    <s v="ธรรมธุรกิจ วิสาหกิจเพื่อสังคม"/>
    <s v="รถธรรมธุรกิจ"/>
    <n v="0"/>
    <x v="71"/>
    <x v="1"/>
    <x v="82"/>
    <s v="2020-10-12 10:01:00 +0700"/>
    <n v="2100"/>
    <m/>
    <s v="PD00000-1"/>
    <s v="หน่วย"/>
    <x v="46"/>
    <n v="1"/>
    <n v="2100"/>
    <n v="2100"/>
    <m/>
    <x v="20"/>
    <m/>
  </r>
  <r>
    <x v="296"/>
    <s v="2020-10-22 12:05:47 +0700"/>
    <s v="shipped"/>
    <s v="หนังสือพิมพ์แนวหน้า"/>
    <s v="คุณมน 025210147"/>
    <m/>
    <s v="96 ม.3 ถ.วิภาวดีรังสิต แขวงตลาดบางเขน เขตหลักสี่ กทม."/>
    <m/>
    <s v="bbl"/>
    <s v="063-0-339919"/>
    <s v="ธรรมธุรกิจ วิสาหกิจเพื่อสังคม"/>
    <s v="รถธรรมธุรกิจ"/>
    <n v="0"/>
    <x v="71"/>
    <x v="1"/>
    <x v="82"/>
    <s v="2020-10-05 14:22:00 +0700"/>
    <n v="2100"/>
    <m/>
    <s v="PD00000-1"/>
    <s v="หน่วย"/>
    <x v="46"/>
    <n v="1"/>
    <n v="2100"/>
    <n v="2100"/>
    <m/>
    <x v="20"/>
    <m/>
  </r>
  <r>
    <x v="297"/>
    <s v="2020-10-22 12:06:00 +0700"/>
    <s v="shipped"/>
    <s v="หนังสือพิมพ์แนวหน้า"/>
    <s v="คุณมน 025210147"/>
    <m/>
    <s v="96 ม.3 ถ.วิภาวดีรังสิต แขวงตลาดบางเขน เขตหลักสี่ กทม."/>
    <m/>
    <s v="bbl"/>
    <s v="063-0-339919"/>
    <s v="ธรรมธุรกิจ วิสาหกิจเพื่อสังคม"/>
    <s v="รถธรรมธุรกิจ"/>
    <n v="0"/>
    <x v="71"/>
    <x v="1"/>
    <x v="82"/>
    <s v="2020-10-19 12:34:00 +0700"/>
    <n v="2100"/>
    <m/>
    <s v="PD00000-1"/>
    <s v="หน่วย"/>
    <x v="46"/>
    <n v="1"/>
    <n v="2100"/>
    <n v="2100"/>
    <m/>
    <x v="20"/>
    <m/>
  </r>
  <r>
    <x v="298"/>
    <s v="2020-10-22 13:06:27 +0700"/>
    <s v="shipped"/>
    <s v="เจนจุรีย์ จันทบูลย์"/>
    <s v="086-545-4936 , 086-610-0899"/>
    <m/>
    <s v="เลขที่ 89/42 หมู่ 6 หมู่บ้านเดอะพาลาซเซตโต้ ตำบลคลองสาม อำเภอคลองหลวง จังหวัดปทุมธานี 12120"/>
    <s v="TH0402Q9Z6W3C/TH0402Q9YBY6C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2 13:07:00 +0700"/>
    <n v="500"/>
    <m/>
    <s v="PD00003-1"/>
    <s v="5กก."/>
    <x v="1"/>
    <n v="2"/>
    <n v="250"/>
    <n v="500"/>
    <m/>
    <x v="20"/>
    <m/>
  </r>
  <r>
    <x v="299"/>
    <s v="2020-10-22 13:14:06 +0700"/>
    <s v="shipped"/>
    <s v="ผู้บริจาค : คุณพอเพียง จงเร่งเพียร"/>
    <s v="083-154-7296"/>
    <m/>
    <s v="ผู้รับ : หลวงแม่ดรุณี สามคำ สำนักปฎิบัติธรรมดรุณีวิเวกาศรม เลขที่ 198 หมู่ที่ 1 ตำบลท่าวังทอง อำเภอเมืองพะเยา จังหวัดพะเยา 56000"/>
    <s v="TH5301Q9YM70J/TH5301Q9Y4D9J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22 13:14:00 +0700"/>
    <n v="1000"/>
    <m/>
    <s v="PD00003-1"/>
    <s v="5กก."/>
    <x v="1"/>
    <n v="4"/>
    <n v="250"/>
    <n v="1000"/>
    <m/>
    <x v="20"/>
    <m/>
  </r>
  <r>
    <x v="300"/>
    <s v="2020-10-22 13:16:48 +0700"/>
    <s v="shipped"/>
    <s v="นางสาวไปรยา เบญญาเจริญกุล"/>
    <s v="089-107-7792"/>
    <m/>
    <s v="บริษัท ฟิวเจอร์ เมดิคอลซัพพลาย จำกัด เลขที่ 18 ซอยเลี่ยงเมืองนนทบุรี 4 ตำบลตลาดขวัญ อำเภอเมืองนนทบุรี จังหวัดนนทบุรี 11000"/>
    <s v="TH0301Q9YFR9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2 13:17:00 +0700"/>
    <n v="250"/>
    <m/>
    <s v="PD00003-1"/>
    <s v="5กก."/>
    <x v="1"/>
    <n v="1"/>
    <n v="250"/>
    <n v="250"/>
    <m/>
    <x v="20"/>
    <m/>
  </r>
  <r>
    <x v="301"/>
    <s v="2020-10-22 13:23:09 +0700"/>
    <s v="shipped"/>
    <s v="นายพฤตธิพงษ์ สายสุวรรณ"/>
    <s v="095-434-3877"/>
    <m/>
    <s v="เลขที่ 130 หมู่ที่ 2 ตำบลเวียง อำเภอเทิง จังหวัดเชียงราย 57160"/>
    <s v="TH5404Q9XSS7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2 13:23:00 +0700"/>
    <n v="500"/>
    <m/>
    <s v="PD00003-1"/>
    <s v="5กก."/>
    <x v="1"/>
    <n v="2"/>
    <n v="250"/>
    <n v="500"/>
    <m/>
    <x v="20"/>
    <m/>
  </r>
  <r>
    <x v="302"/>
    <s v="2020-10-22 13:25:04 +0700"/>
    <s v="shipped"/>
    <s v="นางสาวตรีชฎา นาคราช"/>
    <s v="092-756-5214"/>
    <m/>
    <s v="เลขที่ 61/3 ซอยมุขมนตรี 20 ตำบลในเมือง_x000a_ อำเภอเมืองนครราชสีมา _x000a_จังหวัดนครราชสีมา 30000"/>
    <s v="TH2701Q9YVK6A/TH2701Q9XMH5A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22 13:25:00 +0700"/>
    <n v="750"/>
    <m/>
    <s v="PD00003-1"/>
    <s v="5กก."/>
    <x v="1"/>
    <n v="3"/>
    <n v="250"/>
    <n v="750"/>
    <m/>
    <x v="20"/>
    <m/>
  </r>
  <r>
    <x v="303"/>
    <s v="2020-10-22 13:31:50 +0700"/>
    <s v="shipped"/>
    <s v="นางอุบล พังใหม่"/>
    <s v="062-950-0318"/>
    <m/>
    <s v="เลขที่ 96 หมู่ 5 บ้านภูเขาลาด ตำบลบ้านใหม่ อำเภอเมืองนครราชสีมา จังหวัดนครราชสีมา 30000"/>
    <s v="TH2701Q9Z2K5M/TH2701Q9XXJ8H"/>
    <s v="bbl"/>
    <s v="สั่งซื้อข้าวล่วงหน้า"/>
    <s v="สั่งซื้อข้าวล่วงหน้า"/>
    <s v="โรงสี-Flash"/>
    <n v="0"/>
    <x v="7"/>
    <x v="1"/>
    <x v="7"/>
    <s v="2020-10-22 13:32:00 +0700"/>
    <n v="840"/>
    <m/>
    <s v="PD00011-1"/>
    <s v="5กก"/>
    <x v="2"/>
    <n v="3"/>
    <n v="280"/>
    <n v="840"/>
    <m/>
    <x v="20"/>
    <m/>
  </r>
  <r>
    <x v="304"/>
    <s v="2020-10-22 13:36:00 +0700"/>
    <s v="shipped"/>
    <s v="คุณคำมี ลากุล"/>
    <s v="081-414-8321"/>
    <m/>
    <s v="เลขที่ 118 หมู่ 2 บ้านไร่เหนือ ตำบลบัววัฒนา อำเภอหนองไผ่ จังหวัดเพชรบูรณ์ 67140"/>
    <s v="TH6307Q9YYW7I/TH6307Q9YRE7E"/>
    <s v="bbl"/>
    <s v="สั่งซื้อข้าวล่วงหน้า"/>
    <s v="สั่งซื้อข้าวล่วงหน้า"/>
    <s v="โรงสี-Flash"/>
    <n v="0"/>
    <x v="31"/>
    <x v="1"/>
    <x v="36"/>
    <s v="2020-10-22 13:36:00 +0700"/>
    <n v="1090"/>
    <m/>
    <s v="PD00003-1"/>
    <s v="5กก."/>
    <x v="1"/>
    <n v="1"/>
    <n v="250"/>
    <n v="250"/>
    <m/>
    <x v="20"/>
    <m/>
  </r>
  <r>
    <x v="304"/>
    <s v="2020-10-22 13:36:00 +0700"/>
    <s v="shipped"/>
    <s v="คุณคำมี ลากุล"/>
    <s v="081-414-8321"/>
    <m/>
    <s v="เลขที่ 118 หมู่ 2 บ้านไร่เหนือ ตำบลบัววัฒนา อำเภอหนองไผ่ จังหวัดเพชรบูรณ์ 67140"/>
    <s v="TH6307Q9YYW7I/TH6307Q9YRE7E"/>
    <s v="bbl"/>
    <s v="สั่งซื้อข้าวล่วงหน้า"/>
    <s v="สั่งซื้อข้าวล่วงหน้า"/>
    <s v="โรงสี-Flash"/>
    <n v="0"/>
    <x v="31"/>
    <x v="1"/>
    <x v="36"/>
    <s v="2020-10-22 13:36:00 +0700"/>
    <n v="1090"/>
    <m/>
    <s v="PD00011-1"/>
    <s v="5กก"/>
    <x v="2"/>
    <n v="3"/>
    <n v="280"/>
    <n v="840"/>
    <m/>
    <x v="20"/>
    <m/>
  </r>
  <r>
    <x v="305"/>
    <s v="2020-10-22 13:53:51 +0700"/>
    <s v="shipped"/>
    <s v="คุณปัทมา ตันติรุจนานนท์"/>
    <s v="084-076-9897"/>
    <m/>
    <s v="เลขที่ 89/906 หมู่บ้านเพอร์เฟคพาร์ค ซอย 27 ถนนประชาอุทิศ ตำบลบางแม่นาง อำเภอบางใหญ่ จังหวัดนนทบุุรี 11140"/>
    <s v="TH0303Q9ZJ78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2 13:54:00 +0700"/>
    <n v="250"/>
    <m/>
    <s v="PD00003-1"/>
    <s v="5กก."/>
    <x v="1"/>
    <n v="1"/>
    <n v="250"/>
    <n v="250"/>
    <m/>
    <x v="20"/>
    <m/>
  </r>
  <r>
    <x v="306"/>
    <s v="2020-10-22 13:59:33 +0700"/>
    <s v="shipped"/>
    <s v="แพทย์หญิงพวงรัตน์ ชุมคช"/>
    <s v="085-585-0794"/>
    <m/>
    <s v="เลขที่ 152 ถนนดอนรุน ตำบลคูหาสวรรค์ อำเภอเมืองพัทลุง จังหวัดพัทลุง 93000"/>
    <s v="TH7401Q9Z4H3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2 14:00:00 +0700"/>
    <n v="250"/>
    <m/>
    <s v="PD00003-1"/>
    <s v="5กก."/>
    <x v="1"/>
    <n v="1"/>
    <n v="250"/>
    <n v="250"/>
    <m/>
    <x v="20"/>
    <m/>
  </r>
  <r>
    <x v="307"/>
    <s v="2020-10-22 14:01:46 +0700"/>
    <s v="shipped"/>
    <s v="นางสาวธนพร ลาภบุญทรัพย์"/>
    <s v="094-594-5451"/>
    <m/>
    <s v="เลขที่ 55 ถนนบางนา-ตราด 16 แขวงบางนาใต้ เขตบางนา กรุงเทพมหานครฯ 10260"/>
    <s v="TH0122Q9Y2B0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2 14:01:00 +0700"/>
    <n v="250"/>
    <m/>
    <s v="PD00003-1"/>
    <s v="5กก."/>
    <x v="1"/>
    <n v="1"/>
    <n v="250"/>
    <n v="250"/>
    <m/>
    <x v="20"/>
    <m/>
  </r>
  <r>
    <x v="308"/>
    <s v="2020-10-22 14:04:02 +0700"/>
    <s v="shipped"/>
    <s v="คุณทศพร เสกธีระ"/>
    <s v="081-907-8291"/>
    <m/>
    <s v="เลขที่ 20 ซอย 113 แขวงคลองจั่น เขตบางกะปิ กรุงเทพมหานคร ฯ  10240"/>
    <s v="TH0116Q9Z0D3A/TH0116Q9YSJ2A/TH0116Q9XZ02A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22 14:04:00 +0700"/>
    <n v="750"/>
    <m/>
    <s v="PD00003-1"/>
    <s v="5กก."/>
    <x v="1"/>
    <n v="3"/>
    <n v="250"/>
    <n v="750"/>
    <m/>
    <x v="20"/>
    <m/>
  </r>
  <r>
    <x v="309"/>
    <s v="2020-10-22 14:07:56 +0700"/>
    <s v="shipped"/>
    <s v="นายภักดี จิระภาพันธ์"/>
    <s v="081-619-7789"/>
    <m/>
    <s v="เลขที่ 139/21 อาคารผาสุข ถนนพระราม 6 ซอย 30 แขวงพญาไท เขตพญาไท กรุงเทพมหานครฯ 10400"/>
    <s v="TH0130Q9ZC83C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2 14:08:00 +0700"/>
    <n v="250"/>
    <m/>
    <s v="PD00003-1"/>
    <s v="5กก."/>
    <x v="1"/>
    <n v="1"/>
    <n v="250"/>
    <n v="250"/>
    <m/>
    <x v="20"/>
    <m/>
  </r>
  <r>
    <x v="310"/>
    <s v="2020-10-22 16:25:31 +0700"/>
    <s v="shipped"/>
    <s v="นงลักษณ์ เวทศิลป์"/>
    <n v="639606989"/>
    <m/>
    <s v="_x000a_182/230 หมู่4_x000a_ถ.ชาตะผดุง_x000a_ต.ในเมือง_x000a_อ.เมือง_x000a_จ.ขอนแก่น_x000a_40000"/>
    <s v="TH3701Q9XYQ9A"/>
    <s v="bbl"/>
    <s v="063-0-339919"/>
    <s v="ธรรมธุรกิจ วิสาหกิจเพื่อสังคม"/>
    <s v="โรงสี-Flash"/>
    <n v="65"/>
    <x v="10"/>
    <x v="0"/>
    <x v="10"/>
    <s v="2020-10-22 16:25:00 +0700"/>
    <n v="285"/>
    <m/>
    <s v="PD00003-1"/>
    <s v="5กก."/>
    <x v="1"/>
    <n v="1"/>
    <n v="220"/>
    <n v="220"/>
    <m/>
    <x v="20"/>
    <m/>
  </r>
  <r>
    <x v="311"/>
    <s v="2020-10-22 16:49:33 +0700"/>
    <s v="shipped"/>
    <s v="ภัทรนิศวร์ ภิระอัครโรจน์ "/>
    <n v="865557925"/>
    <m/>
    <s v="_x000a_ร้านมั่นหน้าครัว 419/59 ซ.29 ม.ทิพวัล ม.4 ต.บางเมือง อ.เมือง จ.สมุทรปราการ 10270"/>
    <s v="TH0201QBYGX2C"/>
    <s v="kbank"/>
    <s v="048-3-402309"/>
    <s v="ธรรมธุรกิจ วิสาหกิจเพื่อสังคม"/>
    <s v="Flash Express"/>
    <n v="50"/>
    <x v="55"/>
    <x v="0"/>
    <x v="83"/>
    <s v="2020-10-22 16:50:00 +0700"/>
    <n v="350"/>
    <m/>
    <s v="PD00056-1"/>
    <s v="0.5กก"/>
    <x v="4"/>
    <n v="6"/>
    <n v="50"/>
    <n v="300"/>
    <m/>
    <x v="20"/>
    <m/>
  </r>
  <r>
    <x v="312"/>
    <s v="2020-10-22 16:52:47 +0700"/>
    <s v="shipped"/>
    <s v="สีดา  วอนยิน"/>
    <n v="852211745"/>
    <m/>
    <s v="168 หมู่ 3 ต.หาดขาม  อ.กุยบุรี_x000a_จ.ประจวบคีรีขันธ์_x000a_77150_x000a_"/>
    <s v="TH1902QBYP84F"/>
    <s v="kbank"/>
    <s v="048-3-402309"/>
    <s v="ธรรมธุรกิจ วิสาหกิจเพื่อสังคม"/>
    <s v="Flash Express"/>
    <n v="130"/>
    <x v="72"/>
    <x v="0"/>
    <x v="84"/>
    <s v="2020-10-22 16:53:00 +0700"/>
    <n v="695"/>
    <m/>
    <s v="PD00011-1"/>
    <s v="5กก"/>
    <x v="2"/>
    <n v="1"/>
    <n v="250"/>
    <n v="250"/>
    <m/>
    <x v="20"/>
    <m/>
  </r>
  <r>
    <x v="312"/>
    <s v="2020-10-22 16:52:47 +0700"/>
    <s v="shipped"/>
    <s v="สีดา  วอนยิน"/>
    <n v="852211745"/>
    <m/>
    <s v="168 หมู่ 3 ต.หาดขาม  อ.กุยบุรี_x000a_จ.ประจวบคีรีขันธ์_x000a_77150_x000a_"/>
    <s v="TH1902QBYP84F"/>
    <s v="kbank"/>
    <s v="048-3-402309"/>
    <s v="ธรรมธุรกิจ วิสาหกิจเพื่อสังคม"/>
    <s v="Flash Express"/>
    <n v="130"/>
    <x v="72"/>
    <x v="0"/>
    <x v="84"/>
    <s v="2020-10-22 16:53:00 +0700"/>
    <n v="695"/>
    <m/>
    <s v="PD00099-1"/>
    <s v="0.5กก"/>
    <x v="42"/>
    <n v="1"/>
    <n v="50"/>
    <n v="50"/>
    <m/>
    <x v="20"/>
    <m/>
  </r>
  <r>
    <x v="312"/>
    <s v="2020-10-22 16:52:47 +0700"/>
    <s v="shipped"/>
    <s v="สีดา  วอนยิน"/>
    <n v="852211745"/>
    <m/>
    <s v="168 หมู่ 3 ต.หาดขาม  อ.กุยบุรี_x000a_จ.ประจวบคีรีขันธ์_x000a_77150_x000a_"/>
    <s v="TH1902QBYP84F"/>
    <s v="kbank"/>
    <s v="048-3-402309"/>
    <s v="ธรรมธุรกิจ วิสาหกิจเพื่อสังคม"/>
    <s v="Flash Express"/>
    <n v="130"/>
    <x v="72"/>
    <x v="0"/>
    <x v="84"/>
    <s v="2020-10-22 16:53:00 +0700"/>
    <n v="695"/>
    <m/>
    <s v="PD00060-1"/>
    <s v="0.5กก"/>
    <x v="22"/>
    <n v="1"/>
    <n v="50"/>
    <n v="50"/>
    <m/>
    <x v="20"/>
    <m/>
  </r>
  <r>
    <x v="312"/>
    <s v="2020-10-22 16:52:47 +0700"/>
    <s v="shipped"/>
    <s v="สีดา  วอนยิน"/>
    <n v="852211745"/>
    <m/>
    <s v="168 หมู่ 3 ต.หาดขาม  อ.กุยบุรี_x000a_จ.ประจวบคีรีขันธ์_x000a_77150_x000a_"/>
    <s v="TH1902QBYP84F"/>
    <s v="kbank"/>
    <s v="048-3-402309"/>
    <s v="ธรรมธุรกิจ วิสาหกิจเพื่อสังคม"/>
    <s v="Flash Express"/>
    <n v="130"/>
    <x v="72"/>
    <x v="0"/>
    <x v="84"/>
    <s v="2020-10-22 16:53:00 +0700"/>
    <n v="695"/>
    <m/>
    <s v="PD00135-1"/>
    <s v="1ลิตร"/>
    <x v="44"/>
    <n v="1"/>
    <n v="130"/>
    <n v="130"/>
    <m/>
    <x v="20"/>
    <m/>
  </r>
  <r>
    <x v="312"/>
    <s v="2020-10-22 16:52:47 +0700"/>
    <s v="shipped"/>
    <s v="สีดา  วอนยิน"/>
    <n v="852211745"/>
    <m/>
    <s v="168 หมู่ 3 ต.หาดขาม  อ.กุยบุรี_x000a_จ.ประจวบคีรีขันธ์_x000a_77150_x000a_"/>
    <s v="TH1902QBYP84F"/>
    <s v="kbank"/>
    <s v="048-3-402309"/>
    <s v="ธรรมธุรกิจ วิสาหกิจเพื่อสังคม"/>
    <s v="Flash Express"/>
    <n v="130"/>
    <x v="72"/>
    <x v="0"/>
    <x v="84"/>
    <s v="2020-10-22 16:53:00 +0700"/>
    <n v="695"/>
    <m/>
    <s v="PD00154-1"/>
    <s v="ขวด (V)"/>
    <x v="29"/>
    <n v="1"/>
    <n v="85"/>
    <n v="85"/>
    <m/>
    <x v="20"/>
    <m/>
  </r>
  <r>
    <x v="313"/>
    <s v="2020-10-23 07:54:53 +0700"/>
    <s v="shipped"/>
    <s v="ทำดีกินดี"/>
    <n v="910039159"/>
    <m/>
    <s v="บริษัท ทำดีกินดีจำกัด  539 โครงการดาดฟ้ามาร์เก็ตปาร์ค  ห้องบี1-2-3 ชั้น1 ถนนลาซาลใต้ บางนา บางนา กทม.10260 "/>
    <s v="ส่งวันที่ 26/10/63"/>
    <s v="kbank"/>
    <s v="048-3-402309"/>
    <s v="ธรรมธุรกิจ วิสาหกิจเพื่อสังคม"/>
    <s v="รถธรรมธุรกิจ"/>
    <n v="0"/>
    <x v="73"/>
    <x v="10"/>
    <x v="85"/>
    <s v="2020-10-23 07:56:00 +0700"/>
    <n v="3680"/>
    <m/>
    <s v="PD00011-1"/>
    <s v="5กก"/>
    <x v="2"/>
    <n v="16"/>
    <n v="250"/>
    <n v="4000"/>
    <m/>
    <x v="21"/>
    <m/>
  </r>
  <r>
    <x v="314"/>
    <s v="2020-10-23 14:31:48 +0700"/>
    <s v="shipped"/>
    <s v="นัทธมน คงคาสุริยฉาย"/>
    <n v="814098100"/>
    <m/>
    <s v="_x000a_122 ซ.จันทน์16 ถ.จันทน์ แขวงทุ่งวัดดอน เขตสาทร กทม 10120"/>
    <s v="TH0146Q9Z6T8B"/>
    <s v="kbank"/>
    <s v="048-3-402309"/>
    <s v="ธรรมธุรกิจ วิสาหกิจเพื่อสังคม"/>
    <s v="โรงสี-Flash"/>
    <n v="50"/>
    <x v="10"/>
    <x v="0"/>
    <x v="16"/>
    <s v="2020-10-23 14:32:00 +0700"/>
    <n v="270"/>
    <m/>
    <s v="PD00003-1"/>
    <s v="5กก."/>
    <x v="1"/>
    <n v="1"/>
    <n v="220"/>
    <n v="220"/>
    <m/>
    <x v="21"/>
    <m/>
  </r>
  <r>
    <x v="315"/>
    <s v="2020-10-23 16:36:51 +0700"/>
    <s v="shipped"/>
    <s v="กวิตา เอกธนวันต์"/>
    <n v="949462656"/>
    <m/>
    <s v="87/172 ม.ภัสสร7 ซ.15 ถ.บางกรวย-ไทรน้อย ต.บางรักใหญ่ อ.บางบัวทอง จ.นนทบุรี 11110"/>
    <s v="TH0304Q9ZAS8C/TH0304Q9Y992C/TH0304Q9Y1V5C"/>
    <s v="bbl"/>
    <s v="063-0-339919"/>
    <s v="ธรรมธุรกิจ วิสาหกิจเพื่อสังคม"/>
    <s v="โรงสี-Flash"/>
    <n v="150"/>
    <x v="33"/>
    <x v="0"/>
    <x v="86"/>
    <s v="2020-10-23 16:37:00 +0700"/>
    <n v="810"/>
    <m/>
    <s v="PD00003-1"/>
    <s v="5กก."/>
    <x v="1"/>
    <n v="3"/>
    <n v="220"/>
    <n v="660"/>
    <m/>
    <x v="21"/>
    <m/>
  </r>
  <r>
    <x v="316"/>
    <s v="2020-10-24 07:38:49 +0700"/>
    <s v="shipped"/>
    <s v="ศรินรัตน์ ทรัพย์ชนาทิต"/>
    <n v="846226451"/>
    <m/>
    <s v="_x000a_59/244 หมู่บ้านเดอะแพลนท์ เทพารักษ์ หมู่ 6 ซ.ศรีสมิตร ต.บางเมือง อ.เมืองสมุทรปราการ จ.สมุทรปราการ 10270"/>
    <s v="TH0201Q9YD96C"/>
    <s v="kbank"/>
    <s v="048-3-402309"/>
    <s v="ธรรมธุรกิจ วิสาหกิจเพื่อสังคม"/>
    <s v="โรงสี-Flash"/>
    <n v="100"/>
    <x v="74"/>
    <x v="0"/>
    <x v="61"/>
    <s v="2020-10-24 07:40:00 +0700"/>
    <n v="365"/>
    <m/>
    <s v="PD00002-1"/>
    <s v="1กก"/>
    <x v="0"/>
    <n v="1"/>
    <n v="45"/>
    <n v="45"/>
    <m/>
    <x v="22"/>
    <m/>
  </r>
  <r>
    <x v="316"/>
    <s v="2020-10-24 07:38:49 +0700"/>
    <s v="shipped"/>
    <s v="ศรินรัตน์ ทรัพย์ชนาทิต"/>
    <n v="846226451"/>
    <m/>
    <s v="_x000a_59/244 หมู่บ้านเดอะแพลนท์ เทพารักษ์ หมู่ 6 ซ.ศรีสมิตร ต.บางเมือง อ.เมืองสมุทรปราการ จ.สมุทรปราการ 10270"/>
    <s v="TH0201Q9YD96C"/>
    <s v="kbank"/>
    <s v="048-3-402309"/>
    <s v="ธรรมธุรกิจ วิสาหกิจเพื่อสังคม"/>
    <s v="โรงสี-Flash"/>
    <n v="100"/>
    <x v="74"/>
    <x v="0"/>
    <x v="61"/>
    <s v="2020-10-24 07:40:00 +0700"/>
    <n v="365"/>
    <m/>
    <s v="PD00003-1"/>
    <s v="5กก."/>
    <x v="1"/>
    <n v="1"/>
    <n v="220"/>
    <n v="220"/>
    <m/>
    <x v="22"/>
    <m/>
  </r>
  <r>
    <x v="317"/>
    <s v="2020-10-24 07:41:24 +0700"/>
    <s v="shipped"/>
    <s v="รัตนา สิงหนุวงศา"/>
    <n v="641139426"/>
    <s v="zhungleah@hotmail.com"/>
    <s v="_x000a__x000a_98 ซ. วชิรธรรมสาธิต 28 _x000a_ถ.สุขุมวิท 101/1 ต.บางนา_x000a_อ.บางนา จ.กทม. 10260"/>
    <s v="TH0122Q9YPT9A"/>
    <s v="kbank"/>
    <s v="048-3-402309"/>
    <s v="ธรรมธุรกิจ วิสาหกิจเพื่อสังคม"/>
    <s v="โรงสี-Flash"/>
    <n v="50"/>
    <x v="10"/>
    <x v="0"/>
    <x v="16"/>
    <s v="2020-10-24 07:42:00 +0700"/>
    <n v="270"/>
    <m/>
    <s v="PD00003-1"/>
    <s v="5กก."/>
    <x v="1"/>
    <n v="1"/>
    <n v="220"/>
    <n v="220"/>
    <m/>
    <x v="22"/>
    <m/>
  </r>
  <r>
    <x v="318"/>
    <s v="2020-10-24 10:17:49 +0700"/>
    <s v="shipped"/>
    <s v="นายพฤฒิพงศ์ อุปถัมภ์"/>
    <n v="866265953"/>
    <m/>
    <s v="_x000a_180/1 ถ.สุขุมวิท _x000a_ ม.4 ต.แกลง_x000a_ อ.เมือง จ.ระยอง_x000a_ 21160"/>
    <s v="TH2101QVHFH8F"/>
    <s v="kbank"/>
    <s v="048-3-402309"/>
    <s v="ธรรมธุรกิจ วิสาหกิจเพื่อสังคม"/>
    <s v="โรงสี-Flash"/>
    <n v="65"/>
    <x v="10"/>
    <x v="0"/>
    <x v="10"/>
    <s v="2020-10-24 10:18:00 +0700"/>
    <n v="285"/>
    <m/>
    <s v="PD00003-1"/>
    <s v="5กก."/>
    <x v="1"/>
    <n v="1"/>
    <n v="220"/>
    <n v="220"/>
    <m/>
    <x v="22"/>
    <m/>
  </r>
  <r>
    <x v="319"/>
    <s v="2020-10-24 14:57:17 +0700"/>
    <s v="shipped"/>
    <s v="รัฏิยา ชัยนาภาพงษ์_x000a_"/>
    <s v="081 918 4399"/>
    <m/>
    <s v="162 หมู่ 2 ถนนพิพิธ_x000a_ต. บางทราย, อ. เมือง ฯ_x000a_จ. ชลบุรี 20000"/>
    <s v="H2D0102701753"/>
    <s v="kbank"/>
    <s v="048-3-402309"/>
    <s v="ธรรมธุรกิจ วิสาหกิจเพื่อสังคม"/>
    <s v="Inter Express"/>
    <n v="0"/>
    <x v="43"/>
    <x v="0"/>
    <x v="50"/>
    <s v="2020-10-24 14:57:00 +0700"/>
    <n v="1760"/>
    <m/>
    <s v="PD00003-1"/>
    <s v="5กก."/>
    <x v="1"/>
    <n v="8"/>
    <n v="220"/>
    <n v="1760"/>
    <m/>
    <x v="22"/>
    <m/>
  </r>
  <r>
    <x v="320"/>
    <s v="2020-10-24 15:03:25 +0700"/>
    <s v="shipped"/>
    <s v="ณรงค์ วรวุฒิ"/>
    <n v="867788807"/>
    <m/>
    <s v="83 ซอยสาทร15,ถนนสาทรใต้,แขวงยานนาวา,เขตสาทร,กทม10120"/>
    <s v="TH0146Q9YF31C"/>
    <s v="kbank"/>
    <s v="048-3-402309"/>
    <s v="ธรรมธุรกิจ วิสาหกิจเพื่อสังคม"/>
    <s v="โรงสี-Flash"/>
    <n v="100"/>
    <x v="75"/>
    <x v="0"/>
    <x v="31"/>
    <s v="2020-10-24 15:03:00 +0700"/>
    <n v="460"/>
    <m/>
    <s v="PD00004-1"/>
    <s v="2กก."/>
    <x v="6"/>
    <n v="4"/>
    <n v="90"/>
    <n v="360"/>
    <m/>
    <x v="22"/>
    <m/>
  </r>
  <r>
    <x v="321"/>
    <s v="2020-10-24 15:17:29 +0700"/>
    <s v="shipped"/>
    <s v="คุณแดง"/>
    <s v="  089-995-1937 ,081-616-6029"/>
    <m/>
    <s v="วัดป่าแก้งใหม่ ม.4  ต.สังคม อ. สังคม จ. หนองคาย 43160"/>
    <s v="H2D0102701750"/>
    <s v="kbank"/>
    <s v="048-3-402309"/>
    <s v="ธรรมธุรกิจ วิสาหกิจเพื่อสังคม"/>
    <s v="Inter Express"/>
    <n v="0"/>
    <x v="68"/>
    <x v="0"/>
    <x v="87"/>
    <s v="2020-10-24 15:17:00 +0700"/>
    <n v="2200"/>
    <m/>
    <s v="PD00003-1"/>
    <s v="5กก."/>
    <x v="1"/>
    <n v="10"/>
    <n v="220"/>
    <n v="2200"/>
    <m/>
    <x v="22"/>
    <m/>
  </r>
  <r>
    <x v="322"/>
    <s v="2020-10-24 22:54:16 +0700"/>
    <s v="shipped"/>
    <s v="รำไพ วัชรปาณ "/>
    <n v="817906423"/>
    <s v="noidoksom@hotmail.com"/>
    <s v="๑๔๒ ถนนชุมพลตำบลในเมือง อำเภอเมืองจังหวัดนครราชสีมา ๓๐๐๐๐ "/>
    <s v="TH2701QBYMA3A"/>
    <s v="bbl"/>
    <s v="063-0-339919"/>
    <s v="ธรรมธุรกิจ วิสาหกิจเพื่อสังคม"/>
    <s v="Flash Express"/>
    <n v="0"/>
    <x v="61"/>
    <x v="0"/>
    <x v="24"/>
    <s v="2020-10-24 22:56:00 +0700"/>
    <n v="605"/>
    <m/>
    <s v="PD00237-1"/>
    <s v="กก"/>
    <x v="47"/>
    <n v="3"/>
    <n v="180"/>
    <n v="540"/>
    <m/>
    <x v="22"/>
    <m/>
  </r>
  <r>
    <x v="323"/>
    <s v="2020-10-24 23:00:59 +0700"/>
    <s v="shipped"/>
    <s v="คุณสโรชา  กล่อมสุข"/>
    <s v="098 4962165"/>
    <m/>
    <s v="_x000a__x000a_2137/204 หมู่ 7  คอนโดบ้านเทพารักษ์  อาคาร  3_x000a_ตำบล  เทพารักษ์_x000a_อำเภอ  เมือง_x000a_จังหวัด  สมุทรปราการ_x000a_10270 "/>
    <s v="TH0201Q9YMU2K"/>
    <s v="bbl"/>
    <s v="063-0-339919"/>
    <s v="ธรรมธุรกิจ วิสาหกิจเพื่อสังคม"/>
    <s v="โรงสี-Flash"/>
    <n v="50"/>
    <x v="10"/>
    <x v="0"/>
    <x v="16"/>
    <s v="2020-10-24 23:01:00 +0700"/>
    <n v="270"/>
    <m/>
    <s v="PD00003-1"/>
    <s v="5กก."/>
    <x v="1"/>
    <n v="1"/>
    <n v="220"/>
    <n v="220"/>
    <m/>
    <x v="22"/>
    <m/>
  </r>
  <r>
    <x v="324"/>
    <s v="2020-10-25 12:37:14 +0700"/>
    <s v="shipped"/>
    <s v="ทพ.วร​ศักดิ์​ ธิน​รุ่งโรจน์"/>
    <n v="868087247"/>
    <m/>
    <s v="_x000a_124​/139​ทิพย์​นิเวศน์​ซอย​1​ ถนน​เสือป่า​ ต​ำ​บล​หน้า​เมือง​ อ​ำ​เภอเมือง​ราชบุรี_x000a_70000"/>
    <s v="TH1201Q9Y396A"/>
    <s v="kbank"/>
    <s v="048-3-402309"/>
    <s v="ธรรมธุรกิจ วิสาหกิจเพื่อสังคม"/>
    <s v="โรงสี-Flash"/>
    <n v="65"/>
    <x v="10"/>
    <x v="0"/>
    <x v="10"/>
    <s v="2020-10-25 12:37:00 +0700"/>
    <n v="285"/>
    <m/>
    <s v="PD00003-1"/>
    <s v="5กก."/>
    <x v="1"/>
    <n v="1"/>
    <n v="220"/>
    <n v="220"/>
    <m/>
    <x v="23"/>
    <m/>
  </r>
  <r>
    <x v="325"/>
    <s v="2020-10-25 12:51:10 +0700"/>
    <s v="shipped"/>
    <s v="คุณอารุณี. บุญยืน"/>
    <n v="897215944"/>
    <m/>
    <s v="โรงเรียนท่าตูมประชาเสริมวิทย์ อำเภอท่าตูม จังหวัดสุรินทร์. 32120.  "/>
    <s v="TH2903Q9XRX4A"/>
    <s v="bbl"/>
    <s v="063-0-339919"/>
    <s v="ธรรมธุรกิจ วิสาหกิจเพื่อสังคม"/>
    <s v="โรงสี-Flash"/>
    <n v="130"/>
    <x v="12"/>
    <x v="0"/>
    <x v="12"/>
    <s v="2020-10-25 12:51:00 +0700"/>
    <n v="570"/>
    <m/>
    <s v="PD00003-1"/>
    <s v="5กก."/>
    <x v="1"/>
    <n v="2"/>
    <n v="220"/>
    <n v="440"/>
    <m/>
    <x v="23"/>
    <m/>
  </r>
  <r>
    <x v="326"/>
    <s v="2020-10-26 07:40:08 +0700"/>
    <s v="shipped"/>
    <s v="ศูนย์ฯ ธรรมอาภา จ.พิษณุโลก"/>
    <s v=" 08-1605-5576, 08-7135-2128"/>
    <m/>
    <s v="_x000a__x000a_เลขที่ 138 หมู่ 3 บ้านห้วยพลู ซ.ภูแดงร้อน 5 ต.แก่งโสภา อ.วังทอง จ.พิษณุโลก 65220_x000a__x000a_"/>
    <s v="H2D0102701742"/>
    <s v="bbl"/>
    <s v="063-0-339919"/>
    <s v="ธรรมธุรกิจ วิสาหกิจเพื่อสังคม"/>
    <s v="Inter Express"/>
    <n v="0"/>
    <x v="76"/>
    <x v="11"/>
    <x v="88"/>
    <s v="2020-10-26 07:41:00 +0700"/>
    <n v="4800"/>
    <m/>
    <s v="PD00003-1"/>
    <s v="5กก."/>
    <x v="1"/>
    <n v="24"/>
    <n v="220"/>
    <n v="5280"/>
    <m/>
    <x v="24"/>
    <m/>
  </r>
  <r>
    <x v="327"/>
    <s v="2020-10-26 13:54:09 +0700"/>
    <s v="shipped"/>
    <s v="คุณบุญเพ็ญ โพธิวัฒน์ (ส่งก่อน16.00น.วันราชการ)"/>
    <n v="850644225"/>
    <m/>
    <s v="47ม.4 ร.พ.ศรีธัญญา ถ.ติวานนท์ ต.ตลาดขวัญ อ.เมือง จ.นนทบุรี 11000"/>
    <s v="ส่งวันที่ 27/10/63"/>
    <s v="bbl"/>
    <s v="063-0-339919"/>
    <s v="ธรรมธุรกิจ วิสาหกิจเพื่อสังคม"/>
    <s v="รถธรรมธุรกิจ"/>
    <n v="0"/>
    <x v="77"/>
    <x v="12"/>
    <x v="89"/>
    <s v="2020-10-26 13:55:00 +0700"/>
    <n v="4450"/>
    <m/>
    <s v="PD00002-1"/>
    <s v="1กก"/>
    <x v="0"/>
    <n v="25"/>
    <n v="45"/>
    <n v="1125"/>
    <m/>
    <x v="24"/>
    <m/>
  </r>
  <r>
    <x v="327"/>
    <s v="2020-10-26 13:54:09 +0700"/>
    <s v="shipped"/>
    <s v="คุณบุญเพ็ญ โพธิวัฒน์ (ส่งก่อน16.00น.วันราชการ)"/>
    <n v="850644225"/>
    <m/>
    <s v="47ม.4 ร.พ.ศรีธัญญา ถ.ติวานนท์ ต.ตลาดขวัญ อ.เมือง จ.นนทบุรี 11000"/>
    <s v="ส่งวันที่ 27/10/63"/>
    <s v="bbl"/>
    <s v="063-0-339919"/>
    <s v="ธรรมธุรกิจ วิสาหกิจเพื่อสังคม"/>
    <s v="รถธรรมธุรกิจ"/>
    <n v="0"/>
    <x v="77"/>
    <x v="12"/>
    <x v="89"/>
    <s v="2020-10-26 13:55:00 +0700"/>
    <n v="4450"/>
    <m/>
    <s v="PD00011-1"/>
    <s v="5กก"/>
    <x v="2"/>
    <n v="15"/>
    <n v="250"/>
    <n v="3750"/>
    <m/>
    <x v="24"/>
    <m/>
  </r>
  <r>
    <x v="328"/>
    <s v="2020-10-26 13:59:56 +0700"/>
    <s v="shipped"/>
    <s v="รสจริน เจริญศิริ "/>
    <s v="089-701-7699"/>
    <m/>
    <s v="เลขที่  118 หมู่ 4 ตำบลป่าพลู อำเภอบ้านโฮ่ง จังหวัดลำพูน 51130"/>
    <s v="TH4803QF91U0B"/>
    <s v="kbank"/>
    <s v="048-3-402309"/>
    <s v="ธรรมธุรกิจ วิสาหกิจเพื่อสังคม"/>
    <s v="โรงสี-Flash"/>
    <n v="65"/>
    <x v="10"/>
    <x v="0"/>
    <x v="10"/>
    <s v="2020-10-26 14:00:00 +0700"/>
    <n v="285"/>
    <m/>
    <s v="PD00003-1"/>
    <s v="5กก."/>
    <x v="1"/>
    <n v="1"/>
    <n v="220"/>
    <n v="220"/>
    <m/>
    <x v="24"/>
    <m/>
  </r>
  <r>
    <x v="329"/>
    <s v="2020-10-26 16:37:34 +0700"/>
    <s v="shipped"/>
    <s v="จีรพันธ์ จิระสกุล"/>
    <s v="081-922-7453"/>
    <m/>
    <s v="เลขที่ 75/18 หมู่ที่ 5 ตำบลบางเมืองใหม่ อำเภอเมืองสมุทรปราการ จังหวคสมุทรปราการ 10270"/>
    <s v="TH0201QFA1C3J"/>
    <s v="kbank"/>
    <s v="048-3-402309"/>
    <s v="ธรรมธุรกิจ วิสาหกิจเพื่อสังคม"/>
    <s v="โรงสี-Flash"/>
    <n v="50"/>
    <x v="10"/>
    <x v="0"/>
    <x v="16"/>
    <s v="2020-10-26 16:37:00 +0700"/>
    <n v="270"/>
    <m/>
    <s v="PD00003-1"/>
    <s v="5กก."/>
    <x v="1"/>
    <n v="1"/>
    <n v="220"/>
    <n v="220"/>
    <m/>
    <x v="24"/>
    <m/>
  </r>
  <r>
    <x v="330"/>
    <s v="2020-10-26 16:41:42 +0700"/>
    <s v="shipped"/>
    <s v="ธนกร  ประเสริฐวงษ์"/>
    <n v="993629795"/>
    <m/>
    <s v="66/78 ม.5 ต.ห้วยกะปิ อ.เมือง จ.ชลบุรี 20130"/>
    <s v="H2D0102701756"/>
    <s v="bbl"/>
    <s v="063-0-339919"/>
    <s v="ธรรมธุรกิจ วิสาหกิจเพื่อสังคม"/>
    <s v="Inter Express"/>
    <n v="0"/>
    <x v="78"/>
    <x v="10"/>
    <x v="15"/>
    <s v="2020-10-26 16:43:00 +0700"/>
    <n v="3200"/>
    <m/>
    <s v="PD00003-1"/>
    <s v="5กก."/>
    <x v="1"/>
    <n v="16"/>
    <n v="220"/>
    <n v="3520"/>
    <m/>
    <x v="24"/>
    <m/>
  </r>
  <r>
    <x v="331"/>
    <s v="2020-10-26 16:47:06 +0700"/>
    <s v="shipped"/>
    <s v="เขมิกา แซ่ตั้ง"/>
    <s v="090-889-6226"/>
    <m/>
    <s v="เลขที่ 35/19 หมู่ 4 ตำบลลาดสวาย อำเภอลำลูกกา จังหวัดปทุมธานี_x000a_12150"/>
    <s v="TH0406QF96K1B"/>
    <s v="bbl"/>
    <s v="063-0-339919"/>
    <s v="ธรรมธุรกิจ วิสาหกิจเพื่อสังคม"/>
    <s v="โรงสี-Flash"/>
    <n v="50"/>
    <x v="4"/>
    <x v="0"/>
    <x v="66"/>
    <s v="2020-10-26 16:47:00 +0700"/>
    <n v="300"/>
    <m/>
    <s v="PD00011-1"/>
    <s v="5กก"/>
    <x v="2"/>
    <n v="1"/>
    <n v="250"/>
    <n v="250"/>
    <m/>
    <x v="24"/>
    <m/>
  </r>
  <r>
    <x v="332"/>
    <s v="2020-10-27 09:02:12 +0700"/>
    <s v="shipped"/>
    <s v="นางสุขญา"/>
    <s v="081-682-5162"/>
    <m/>
    <s v="เลขที่ 878/47 หมู่บ้านนาราสิริ ถนน ศรีนครินทร แขวงพัฒนาการ เขตสวนหลวง กรุงเทพมหานคร ฯ 10250"/>
    <s v="TH0143QFA9A1B/TH0143QFA3Q5B/TH0143QF9WD7B"/>
    <s v="bbl"/>
    <s v="สั่งซื้อข้าวล่วงหน้า"/>
    <s v="สั่งซื้อข้าวล่วงหน้า"/>
    <s v="โรงสี-Flash"/>
    <n v="0"/>
    <x v="7"/>
    <x v="1"/>
    <x v="7"/>
    <s v="2020-10-27 09:02:00 +0700"/>
    <n v="840"/>
    <m/>
    <s v="PD00011-1"/>
    <s v="5กก"/>
    <x v="2"/>
    <n v="3"/>
    <n v="280"/>
    <n v="840"/>
    <m/>
    <x v="25"/>
    <m/>
  </r>
  <r>
    <x v="333"/>
    <s v="2020-10-27 09:07:20 +0700"/>
    <s v="shipped"/>
    <s v="ผู้บริจาค : จิรวรรณ พยาฆรังกูร"/>
    <s v="086-090-3296 (สุภาวิณี)"/>
    <m/>
    <s v="ผู้รับ : ธรรมทานมูลนิธิ (สวนโมกขพลาราม) เลขที่ 68/1 หมู่ 6  ตำบลเลม็ด อำเภอไชยา จังหวัดสุราษฏร์ธานี  84110"/>
    <s v="TH6806QF9YZ6C/TH6806QF9R13C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27 09:08:00 +0700"/>
    <n v="1000"/>
    <m/>
    <s v="PD00003-1"/>
    <s v="5กก."/>
    <x v="1"/>
    <n v="4"/>
    <n v="250"/>
    <n v="1000"/>
    <m/>
    <x v="25"/>
    <m/>
  </r>
  <r>
    <x v="334"/>
    <s v="2020-10-27 09:24:44 +0700"/>
    <s v="shipped"/>
    <s v="สรทัต มุ่งจิตวิศวกร"/>
    <n v="819206645"/>
    <m/>
    <s v="_x000a_99/87ม.5 ม.พาลาโซ่_x000a_บางขุนเทียน จอมทอง_x000a_กทม.10150"/>
    <s v="TH0106QF8Z76B"/>
    <m/>
    <m/>
    <m/>
    <s v="โรงสี-Flash"/>
    <n v="0"/>
    <x v="10"/>
    <x v="13"/>
    <x v="23"/>
    <s v="2020-10-27 09:26:06 +0700"/>
    <m/>
    <s v="เคลมถุงแตก"/>
    <s v="PD00003-1"/>
    <s v="5กก."/>
    <x v="1"/>
    <n v="1"/>
    <n v="220"/>
    <n v="220"/>
    <m/>
    <x v="25"/>
    <m/>
  </r>
  <r>
    <x v="335"/>
    <s v="2020-10-27 09:28:58 +0700"/>
    <s v="shipped"/>
    <s v="ทิพาพรรณ เลาะมะ"/>
    <n v="815566429"/>
    <m/>
    <s v="_x000a_872 ซอยพัฒนาการ 22 ถนนพัฒนาการ แขวง/เขต สวนหลวง กทม 10250"/>
    <s v="TH0143QFA7Q1B/TH0143QF9FH1B"/>
    <s v="kbank"/>
    <s v="048-3-402309"/>
    <s v="ธรรมธุรกิจ วิสาหกิจเพื่อสังคม"/>
    <s v="โรงสี-Flash"/>
    <n v="100"/>
    <x v="3"/>
    <x v="0"/>
    <x v="9"/>
    <s v="2020-10-27 09:29:00 +0700"/>
    <n v="600"/>
    <m/>
    <s v="PD00011-1"/>
    <s v="5กก"/>
    <x v="2"/>
    <n v="2"/>
    <n v="250"/>
    <n v="500"/>
    <m/>
    <x v="25"/>
    <m/>
  </r>
  <r>
    <x v="336"/>
    <s v="2020-10-27 11:52:48 +0700"/>
    <s v="shipped"/>
    <s v="น.ส.อรวีร์  กรการ"/>
    <s v="081-914-6015"/>
    <m/>
    <s v="เลขที่ 40 หมู่ 6 ตำบลพลิ้ว_x000a_อำเภอแหลมสิงห์ จังหวัดจันทบุรี 22190"/>
    <s v="TH2206QMHZZ6D"/>
    <s v="bbl"/>
    <s v="063-0-339919"/>
    <s v="ธรรมธุรกิจ วิสาหกิจเพื่อสังคม"/>
    <s v="โรงสี-Flash"/>
    <n v="65"/>
    <x v="10"/>
    <x v="0"/>
    <x v="10"/>
    <s v="2020-10-27 11:53:00 +0700"/>
    <n v="285"/>
    <m/>
    <s v="PD00003-1"/>
    <s v="5กก."/>
    <x v="1"/>
    <n v="1"/>
    <n v="220"/>
    <n v="220"/>
    <m/>
    <x v="25"/>
    <m/>
  </r>
  <r>
    <x v="337"/>
    <s v="2020-10-27 12:07:57 +0700"/>
    <s v="shipped"/>
    <s v="ร้านสุกัญญาขนมเปี๊ยะอบเทียน"/>
    <n v="836171613"/>
    <m/>
    <s v="ร้านสุกัญญาขนมเปี๊ยะอบเทียน_x000a_129/19 หมู่ที่ 8_x000a_ตำบลบางเลน_x000a_อำเภอบางเลน_x000a_จังหวัดนครปฐม 73130_x000a_"/>
    <s v="TH1505QF9TZ7A"/>
    <s v="kbank"/>
    <s v="048-3-402309"/>
    <s v="ธรรมธุรกิจ วิสาหกิจเพื่อสังคม"/>
    <s v="โรงสี-Flash"/>
    <n v="130"/>
    <x v="12"/>
    <x v="0"/>
    <x v="12"/>
    <s v="2020-10-27 12:08:00 +0700"/>
    <n v="570"/>
    <m/>
    <s v="PD00003-1"/>
    <s v="5กก."/>
    <x v="1"/>
    <n v="2"/>
    <n v="220"/>
    <n v="440"/>
    <m/>
    <x v="25"/>
    <m/>
  </r>
  <r>
    <x v="338"/>
    <s v="2020-10-27 12:55:25 +0700"/>
    <s v="shipped"/>
    <s v="ศรีประภา ชัยสินธพ(สิริชา สุกุมลนันท์)"/>
    <s v="081-813-6777"/>
    <m/>
    <s v="อินเตอร์ทาวเวอร์ ห้อง 8A เลขที่ 35 ซอยสุขุมวิท 11 แขวงคลองตันเหนือ เขตวัฒนา กรุงเทพมหานคร ฯ 10110"/>
    <s v="TH0142QF94B0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27 12:56:00 +0700"/>
    <n v="250"/>
    <m/>
    <s v="PD00003-1"/>
    <s v="5กก."/>
    <x v="1"/>
    <n v="1"/>
    <n v="250"/>
    <n v="250"/>
    <m/>
    <x v="25"/>
    <m/>
  </r>
  <r>
    <x v="339"/>
    <s v="2020-10-28 07:22:57 +0700"/>
    <s v="shipped"/>
    <s v=" คุณ สมนึก  (บ้านธัญญะโชโต)"/>
    <s v="081-987-6039"/>
    <m/>
    <s v="เลขที่ 80 หมู่ 2 ตำบลไผ่ตำ อำเภอหนองแค  จังหวัดสระบุรี 18140"/>
    <s v="TH1003QMK9Q0G"/>
    <s v="kbank"/>
    <s v="048-3-402309"/>
    <s v="ธรรมธุรกิจ วิสาหกิจเพื่อสังคม"/>
    <s v="โรงสี-Flash"/>
    <n v="130"/>
    <x v="12"/>
    <x v="0"/>
    <x v="12"/>
    <s v="2020-10-28 07:23:00 +0700"/>
    <n v="570"/>
    <s v="โอนรวม2ออเดอร์ค่ะ"/>
    <s v="PD00003-1"/>
    <s v="5กก."/>
    <x v="1"/>
    <n v="2"/>
    <n v="220"/>
    <n v="440"/>
    <m/>
    <x v="26"/>
    <m/>
  </r>
  <r>
    <x v="340"/>
    <s v="2020-10-28 07:25:47 +0700"/>
    <s v="shipped"/>
    <s v="ปนัดดา(Jane) มงคลยศวัฒน์."/>
    <s v="โทร:  091-569-5693 โทร:  086-588-8832 "/>
    <m/>
    <s v="เลขที่ 101/318 ซอย 16B _x000a_หมู่บ้าน มัณทนา  ถนนราชพฤกษ์ ตำบลบางกร่าง อำเภอเมือง จังหวัดนนทบุรี 11000"/>
    <s v="TH0301QMH497H"/>
    <s v="kbank"/>
    <s v="048-3-402309"/>
    <s v="ธรรมธุรกิจ วิสาหกิจเพื่อสังคม"/>
    <s v="โรงสี-Flash"/>
    <n v="100"/>
    <x v="79"/>
    <x v="0"/>
    <x v="90"/>
    <s v="2020-10-28 07:31:00 +0700"/>
    <n v="370"/>
    <s v="โอนรวม2บิล"/>
    <s v="PD00004-1"/>
    <s v="2กก."/>
    <x v="6"/>
    <n v="3"/>
    <n v="90"/>
    <n v="270"/>
    <m/>
    <x v="26"/>
    <m/>
  </r>
  <r>
    <x v="341"/>
    <s v="2020-10-28 07:34:09 +0700"/>
    <s v="shipped"/>
    <s v="ดำรงศักดิ์ เหมาะมาศ"/>
    <s v="066-159-6591"/>
    <m/>
    <s v="ร่มโพธิ์คอนโดมิเนียม เลขที่ 1/51 หมู่ 2 ตำบลสวนใหญ่ อำเภอเมือง จังหวัดนนทบุรี 11000"/>
    <s v="TH0301QMGTZ4A/TH0301QMGQT6A"/>
    <s v="kbank"/>
    <s v="048-3-402309"/>
    <s v="ธรรมธุรกิจ วิสาหกิจเพื่อสังคม"/>
    <s v="โรงสี-Flash"/>
    <n v="100"/>
    <x v="12"/>
    <x v="0"/>
    <x v="24"/>
    <s v="2020-10-28 07:34:00 +0700"/>
    <n v="540"/>
    <m/>
    <s v="PD00003-1"/>
    <s v="5กก."/>
    <x v="1"/>
    <n v="2"/>
    <n v="220"/>
    <n v="440"/>
    <m/>
    <x v="26"/>
    <m/>
  </r>
  <r>
    <x v="342"/>
    <s v="2020-10-28 10:53:51 +0700"/>
    <s v="shipped"/>
    <s v="มาริษา สุขปานแก้ว"/>
    <s v="093-305-5058"/>
    <m/>
    <s v="เลขที่ 131 หมู่ 2 ตำบลสะเมิงใต้ อำเภอสะเมิง จังหวัดเชียงใหม่ 50250"/>
    <s v="TH4708QMHX26A"/>
    <s v="kbank"/>
    <s v="048-3-402309"/>
    <s v="ธรรมธุรกิจ วิสาหกิจเพื่อสังคม"/>
    <s v="โรงสี-Flash"/>
    <n v="65"/>
    <x v="10"/>
    <x v="0"/>
    <x v="10"/>
    <s v="2020-10-28 10:54:00 +0700"/>
    <n v="285"/>
    <m/>
    <s v="PD00003-1"/>
    <s v="5กก."/>
    <x v="1"/>
    <n v="1"/>
    <n v="220"/>
    <n v="220"/>
    <m/>
    <x v="26"/>
    <m/>
  </r>
  <r>
    <x v="343"/>
    <s v="2020-10-28 10:57:42 +0700"/>
    <s v="expired"/>
    <s v="บจก.มาบเอื้อง วิสาหกิจเพื่อสังคม"/>
    <n v="38198643"/>
    <m/>
    <s v="114  ม.1  ต.หนองบอนแดง อ.บ้านบึง จ.ชลบุรี"/>
    <s v="H2D0110303402"/>
    <m/>
    <m/>
    <m/>
    <s v="Inter Express"/>
    <n v="0"/>
    <x v="80"/>
    <x v="6"/>
    <x v="91"/>
    <s v="2020-11-04 08:27:00 +0700"/>
    <n v="0"/>
    <m/>
    <s v="PD00002-1"/>
    <s v="1กก"/>
    <x v="0"/>
    <n v="100"/>
    <n v="45"/>
    <n v="4500"/>
    <m/>
    <x v="26"/>
    <m/>
  </r>
  <r>
    <x v="344"/>
    <s v="2020-10-28 10:59:24 +0700"/>
    <s v="shipped"/>
    <s v="นายณรงค์ ธนทิพย์รัตน์ (นัท)"/>
    <s v="087-993-4110"/>
    <m/>
    <s v="เลขที่ 139/36 ซอยลิขิต 7 แยก 4 ยาว (หน้าปากซอยประตูสีแดง) ตำบลบางพลีใหญ่ อำเภอบางพลี จังหวัดสมุทรปราการ 10540"/>
    <s v="TH0203QMHTR1A/TH0203QMJ3C1A/TH0203QMJA15A/TH0203QMJCW7A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28 10:59:00 +0700"/>
    <n v="1000"/>
    <m/>
    <s v="PD00003-1"/>
    <s v="5กก."/>
    <x v="1"/>
    <n v="4"/>
    <n v="250"/>
    <n v="1000"/>
    <m/>
    <x v="26"/>
    <m/>
  </r>
  <r>
    <x v="345"/>
    <s v="2020-10-28 12:22:10 +0700"/>
    <s v="shipped"/>
    <s v="นิรันดร์ ยางธิสาร"/>
    <s v="092-932-8396"/>
    <m/>
    <s v="กองคลังสรรพาวุธ กรมสรรพาวุธทหารเรือ หมู่ 8 ถนนสุขุมวิท ตำบลสัตหีบ อำเภอสัตหีบ จังหวัดชลบุรี 20180"/>
    <s v="TH2008QMGKZ3A"/>
    <s v="bbl"/>
    <s v="063-0-339919"/>
    <s v="ธรรมธุรกิจ วิสาหกิจเพื่อสังคม"/>
    <s v="โรงสี-Flash"/>
    <n v="130"/>
    <x v="9"/>
    <x v="0"/>
    <x v="9"/>
    <s v="2020-10-28 12:22:00 +0700"/>
    <n v="600"/>
    <m/>
    <s v="PD00003-1"/>
    <s v="5กก."/>
    <x v="1"/>
    <n v="1"/>
    <n v="220"/>
    <n v="220"/>
    <m/>
    <x v="26"/>
    <m/>
  </r>
  <r>
    <x v="345"/>
    <s v="2020-10-28 12:22:10 +0700"/>
    <s v="shipped"/>
    <s v="นิรันดร์ ยางธิสาร"/>
    <s v="092-932-8396"/>
    <m/>
    <s v="กองคลังสรรพาวุธ กรมสรรพาวุธทหารเรือ หมู่ 8 ถนนสุขุมวิท ตำบลสัตหีบ อำเภอสัตหีบ จังหวัดชลบุรี 20180"/>
    <s v="TH2008QMGKZ3A"/>
    <s v="bbl"/>
    <s v="063-0-339919"/>
    <s v="ธรรมธุรกิจ วิสาหกิจเพื่อสังคม"/>
    <s v="โรงสี-Flash"/>
    <n v="130"/>
    <x v="9"/>
    <x v="0"/>
    <x v="9"/>
    <s v="2020-10-28 12:22:00 +0700"/>
    <n v="600"/>
    <m/>
    <s v="PD00011-1"/>
    <s v="5กก"/>
    <x v="2"/>
    <n v="1"/>
    <n v="250"/>
    <n v="250"/>
    <m/>
    <x v="26"/>
    <m/>
  </r>
  <r>
    <x v="346"/>
    <s v="2020-10-28 14:35:40 +0700"/>
    <s v="shipped"/>
    <s v="คุณมยุรี บุญเซ่ง "/>
    <s v="086-099-1606"/>
    <m/>
    <s v="เลขที่ 66/3 หมู่ 10 ตำบลทุ่งสุขลา อำเภอศรีราชา จังหวัดชลบุรี 20230"/>
    <s v="TH2007QMK6E7C/TH2007QMJ645C/TH2007QMGA68C"/>
    <s v="kbank"/>
    <s v="048-3-402309"/>
    <s v="ธรรมธุรกิจ วิสาหกิจเพื่อสังคม"/>
    <s v="โรงสี-Flash"/>
    <n v="325"/>
    <x v="40"/>
    <x v="0"/>
    <x v="47"/>
    <s v="2020-10-28 14:36:00 +0700"/>
    <n v="1425"/>
    <m/>
    <s v="PD00003-1"/>
    <s v="5กก."/>
    <x v="1"/>
    <n v="5"/>
    <n v="220"/>
    <n v="1100"/>
    <m/>
    <x v="26"/>
    <m/>
  </r>
  <r>
    <x v="347"/>
    <s v="2020-10-28 14:49:15 +0700"/>
    <s v="expired"/>
    <s v="บริษัท เชลเทอร์ การ์เด้น  จำกัด"/>
    <n v="818548165"/>
    <m/>
    <s v="10/895 ซ.ประเสริฐมนูกิจ33 แขวงนวลจันทร์ เขตบึงกุ่ม กทม.10230"/>
    <s v="ส่งวันที่ 2/11/63"/>
    <m/>
    <m/>
    <m/>
    <s v="รถธรรมธุรกิจ"/>
    <n v="0"/>
    <x v="81"/>
    <x v="14"/>
    <x v="92"/>
    <m/>
    <n v="0"/>
    <m/>
    <s v="PD00011-1"/>
    <s v="5กก"/>
    <x v="2"/>
    <n v="40"/>
    <n v="250"/>
    <n v="10000"/>
    <m/>
    <x v="26"/>
    <m/>
  </r>
  <r>
    <x v="348"/>
    <s v="2020-10-28 15:01:33 +0700"/>
    <s v="shipped"/>
    <s v="สุวรรณา​  สิ​ริบ​ู​รณ​การ​ "/>
    <n v="877967579"/>
    <m/>
    <s v="365/1​ ม.2​ ต.ฉ​ลุง​ อ.เมือง​ จ.สตูล​ 91140"/>
    <s v="H2D0103000320"/>
    <s v="kbank"/>
    <s v="048-3-402309"/>
    <s v="ธรรมธุรกิจ วิสาหกิจเพื่อสังคม"/>
    <s v="Inter Express"/>
    <n v="0"/>
    <x v="54"/>
    <x v="7"/>
    <x v="15"/>
    <s v="2020-10-28 15:02:00 +0700"/>
    <n v="3200"/>
    <m/>
    <s v="PD00002-1"/>
    <s v="1กก"/>
    <x v="0"/>
    <n v="80"/>
    <n v="45"/>
    <n v="3600"/>
    <m/>
    <x v="26"/>
    <m/>
  </r>
  <r>
    <x v="349"/>
    <s v="2020-10-28 15:19:52 +0700"/>
    <s v="shipped"/>
    <s v="ผู้บริจาค : มณีวรรณ บุญรอด"/>
    <s v="093-494341"/>
    <m/>
    <s v="ผู้รับ : บ้านเด็กพระคุณ เลขที่ 47 หมู่ 1 ตำบลเขาวัว อำเภอท่าใหม่ จังหวัดจันทบุรี"/>
    <s v="TH2203QMK2C2F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28 15:20:00 +0700"/>
    <n v="500"/>
    <m/>
    <s v="PD00003-1"/>
    <s v="5กก."/>
    <x v="1"/>
    <n v="2"/>
    <n v="250"/>
    <n v="500"/>
    <m/>
    <x v="26"/>
    <m/>
  </r>
  <r>
    <x v="350"/>
    <s v="2020-10-28 16:38:08 +0700"/>
    <s v="shipped"/>
    <s v="อาภาภรณ์   วงศ์สิงห์ชัย "/>
    <s v="   (081-404-8548) "/>
    <m/>
    <s v="  ส่งเลขที่  200, อาคารจัสมิน อินเตอร์เนชั่นแนล ทาวเวอร์, ถ. แจ้งวัฒนะ ตำบลปากเกร็ด  อำเภอปากเกร็ด นนทบุรี 11120"/>
    <s v="TH0306QKDNV7A"/>
    <s v="bbl"/>
    <s v="063-0-339919"/>
    <s v="ธรรมธุรกิจ วิสาหกิจเพื่อสังคม"/>
    <s v="Flash Express"/>
    <n v="50"/>
    <x v="45"/>
    <x v="0"/>
    <x v="93"/>
    <s v="2020-10-28 16:42:00 +0700"/>
    <n v="670"/>
    <m/>
    <s v="PD00022-1"/>
    <s v="ถุง (V)"/>
    <x v="17"/>
    <n v="2"/>
    <n v="60"/>
    <n v="120"/>
    <m/>
    <x v="26"/>
    <m/>
  </r>
  <r>
    <x v="350"/>
    <s v="2020-10-28 16:38:08 +0700"/>
    <s v="shipped"/>
    <s v="อาภาภรณ์   วงศ์สิงห์ชัย "/>
    <s v="   (081-404-8548) "/>
    <m/>
    <s v="  ส่งเลขที่  200, อาคารจัสมิน อินเตอร์เนชั่นแนล ทาวเวอร์, ถ. แจ้งวัฒนะ ตำบลปากเกร็ด  อำเภอปากเกร็ด นนทบุรี 11120"/>
    <s v="TH0306QKDNV7A"/>
    <s v="bbl"/>
    <s v="063-0-339919"/>
    <s v="ธรรมธุรกิจ วิสาหกิจเพื่อสังคม"/>
    <s v="Flash Express"/>
    <n v="50"/>
    <x v="45"/>
    <x v="0"/>
    <x v="93"/>
    <s v="2020-10-28 16:42:00 +0700"/>
    <n v="670"/>
    <m/>
    <s v="PD00023-1"/>
    <s v="ถุง (V)"/>
    <x v="48"/>
    <n v="3"/>
    <n v="45"/>
    <n v="135"/>
    <m/>
    <x v="26"/>
    <m/>
  </r>
  <r>
    <x v="350"/>
    <s v="2020-10-28 16:38:08 +0700"/>
    <s v="shipped"/>
    <s v="อาภาภรณ์   วงศ์สิงห์ชัย "/>
    <s v="   (081-404-8548) "/>
    <m/>
    <s v="  ส่งเลขที่  200, อาคารจัสมิน อินเตอร์เนชั่นแนล ทาวเวอร์, ถ. แจ้งวัฒนะ ตำบลปากเกร็ด  อำเภอปากเกร็ด นนทบุรี 11120"/>
    <s v="TH0306QKDNV7A"/>
    <s v="bbl"/>
    <s v="063-0-339919"/>
    <s v="ธรรมธุรกิจ วิสาหกิจเพื่อสังคม"/>
    <s v="Flash Express"/>
    <n v="50"/>
    <x v="45"/>
    <x v="0"/>
    <x v="93"/>
    <s v="2020-10-28 16:42:00 +0700"/>
    <n v="670"/>
    <m/>
    <s v="PD00099-1"/>
    <s v="0.5กก"/>
    <x v="42"/>
    <n v="1"/>
    <n v="50"/>
    <n v="50"/>
    <m/>
    <x v="26"/>
    <m/>
  </r>
  <r>
    <x v="350"/>
    <s v="2020-10-28 16:38:08 +0700"/>
    <s v="shipped"/>
    <s v="อาภาภรณ์   วงศ์สิงห์ชัย "/>
    <s v="   (081-404-8548) "/>
    <m/>
    <s v="  ส่งเลขที่  200, อาคารจัสมิน อินเตอร์เนชั่นแนล ทาวเวอร์, ถ. แจ้งวัฒนะ ตำบลปากเกร็ด  อำเภอปากเกร็ด นนทบุรี 11120"/>
    <s v="TH0306QKDNV7A"/>
    <s v="bbl"/>
    <s v="063-0-339919"/>
    <s v="ธรรมธุรกิจ วิสาหกิจเพื่อสังคม"/>
    <s v="Flash Express"/>
    <n v="50"/>
    <x v="45"/>
    <x v="0"/>
    <x v="93"/>
    <s v="2020-10-28 16:42:00 +0700"/>
    <n v="670"/>
    <m/>
    <s v="PD00056-1"/>
    <s v="0.5กก"/>
    <x v="4"/>
    <n v="2"/>
    <n v="50"/>
    <n v="100"/>
    <m/>
    <x v="26"/>
    <m/>
  </r>
  <r>
    <x v="350"/>
    <s v="2020-10-28 16:38:08 +0700"/>
    <s v="shipped"/>
    <s v="อาภาภรณ์   วงศ์สิงห์ชัย "/>
    <s v="   (081-404-8548) "/>
    <m/>
    <s v="  ส่งเลขที่  200, อาคารจัสมิน อินเตอร์เนชั่นแนล ทาวเวอร์, ถ. แจ้งวัฒนะ ตำบลปากเกร็ด  อำเภอปากเกร็ด นนทบุรี 11120"/>
    <s v="TH0306QKDNV7A"/>
    <s v="bbl"/>
    <s v="063-0-339919"/>
    <s v="ธรรมธุรกิจ วิสาหกิจเพื่อสังคม"/>
    <s v="Flash Express"/>
    <n v="50"/>
    <x v="45"/>
    <x v="0"/>
    <x v="93"/>
    <s v="2020-10-28 16:42:00 +0700"/>
    <n v="670"/>
    <m/>
    <s v="PD00043-1"/>
    <s v="ขวด (V)"/>
    <x v="23"/>
    <n v="1"/>
    <n v="145"/>
    <n v="145"/>
    <m/>
    <x v="26"/>
    <m/>
  </r>
  <r>
    <x v="350"/>
    <s v="2020-10-28 16:38:08 +0700"/>
    <s v="shipped"/>
    <s v="อาภาภรณ์   วงศ์สิงห์ชัย "/>
    <s v="   (081-404-8548) "/>
    <m/>
    <s v="  ส่งเลขที่  200, อาคารจัสมิน อินเตอร์เนชั่นแนล ทาวเวอร์, ถ. แจ้งวัฒนะ ตำบลปากเกร็ด  อำเภอปากเกร็ด นนทบุรี 11120"/>
    <s v="TH0306QKDNV7A"/>
    <s v="bbl"/>
    <s v="063-0-339919"/>
    <s v="ธรรมธุรกิจ วิสาหกิจเพื่อสังคม"/>
    <s v="Flash Express"/>
    <n v="50"/>
    <x v="45"/>
    <x v="0"/>
    <x v="93"/>
    <s v="2020-10-28 16:42:00 +0700"/>
    <n v="670"/>
    <m/>
    <s v="PD00097-1"/>
    <s v="ถุง (V)"/>
    <x v="28"/>
    <n v="2"/>
    <n v="35"/>
    <n v="70"/>
    <m/>
    <x v="26"/>
    <m/>
  </r>
  <r>
    <x v="351"/>
    <s v="2020-10-28 16:59:17 +0700"/>
    <s v="shipped"/>
    <s v="มยุรี กาลจักร์"/>
    <n v="849351015"/>
    <m/>
    <s v="_x000a_227 (บ้านเช่าจีรนันท์ หลังที่ 1 )หมุ่ 3 ต.โคกพระ อ.กันทรวิชัย จ.มหาสารคาม 44150"/>
    <s v="TH4104QMHPZ7A"/>
    <s v="kbank"/>
    <s v="048-3-402309"/>
    <s v="ธรรมธุรกิจ วิสาหกิจเพื่อสังคม"/>
    <s v="โรงสี-Flash"/>
    <n v="65"/>
    <x v="10"/>
    <x v="0"/>
    <x v="10"/>
    <s v="2020-10-28 17:00:00 +0700"/>
    <n v="285"/>
    <m/>
    <s v="PD00003-1"/>
    <s v="5กก."/>
    <x v="1"/>
    <n v="1"/>
    <n v="220"/>
    <n v="22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02-1"/>
    <s v="1กก"/>
    <x v="0"/>
    <n v="10"/>
    <n v="45"/>
    <n v="45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04-1"/>
    <s v="2กก."/>
    <x v="6"/>
    <n v="9"/>
    <n v="90"/>
    <n v="81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03-1"/>
    <s v="5กก."/>
    <x v="1"/>
    <n v="7"/>
    <n v="220"/>
    <n v="154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05-1"/>
    <s v="1กก"/>
    <x v="12"/>
    <n v="2"/>
    <n v="55"/>
    <n v="11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33-1"/>
    <s v="ขวด (V)"/>
    <x v="16"/>
    <n v="4"/>
    <n v="80"/>
    <n v="32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22-1"/>
    <s v="ถุง (V)"/>
    <x v="17"/>
    <n v="3"/>
    <n v="60"/>
    <n v="18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23-1"/>
    <s v="ถุง (V)"/>
    <x v="48"/>
    <n v="3"/>
    <n v="45"/>
    <n v="13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28-1"/>
    <s v="ขวด (V)"/>
    <x v="49"/>
    <n v="1"/>
    <n v="65"/>
    <n v="6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76-1"/>
    <s v="กระปุก (V)"/>
    <x v="19"/>
    <n v="3"/>
    <n v="55"/>
    <n v="16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38-1"/>
    <s v="ขวด (V)"/>
    <x v="20"/>
    <n v="2"/>
    <n v="60"/>
    <n v="12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45-1"/>
    <s v="ขวด (V)"/>
    <x v="24"/>
    <n v="1"/>
    <n v="130"/>
    <n v="13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41-1"/>
    <s v="ขวด (V)"/>
    <x v="25"/>
    <n v="1"/>
    <n v="115"/>
    <n v="11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38-1"/>
    <s v="ก้อน (V)"/>
    <x v="26"/>
    <n v="1"/>
    <n v="50"/>
    <n v="5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37-1"/>
    <s v="ก้อน (V)"/>
    <x v="27"/>
    <n v="2"/>
    <n v="50"/>
    <n v="10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86-1"/>
    <s v="ขวด (V)"/>
    <x v="50"/>
    <n v="1"/>
    <n v="95"/>
    <n v="9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64-1"/>
    <s v="หลอด (V)"/>
    <x v="8"/>
    <n v="1"/>
    <n v="95"/>
    <n v="9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97-1"/>
    <s v="ถุง (V)"/>
    <x v="28"/>
    <n v="1"/>
    <n v="35"/>
    <n v="3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66-1"/>
    <s v="ขวด (V)"/>
    <x v="9"/>
    <n v="1"/>
    <n v="95"/>
    <n v="9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44-2"/>
    <s v="ขวดเหลี่ยม (V)"/>
    <x v="51"/>
    <n v="1"/>
    <n v="130"/>
    <n v="13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56-1"/>
    <s v="1กก"/>
    <x v="34"/>
    <n v="2"/>
    <n v="50"/>
    <n v="10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63-2"/>
    <s v="250cc (V)"/>
    <x v="52"/>
    <n v="1"/>
    <n v="220"/>
    <n v="22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54-1"/>
    <s v="ขวด (V)"/>
    <x v="29"/>
    <n v="1"/>
    <n v="85"/>
    <n v="8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55-1"/>
    <s v="ขวด (V)"/>
    <x v="30"/>
    <n v="1"/>
    <n v="85"/>
    <n v="8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39-1"/>
    <s v="ก้อน (V)"/>
    <x v="31"/>
    <n v="2"/>
    <n v="50"/>
    <n v="10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88-1"/>
    <s v="ขวดเหลี่ยม (V)"/>
    <x v="10"/>
    <n v="1"/>
    <n v="130"/>
    <n v="13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62-1"/>
    <s v="ขวด (V)"/>
    <x v="11"/>
    <n v="2"/>
    <n v="60"/>
    <n v="12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63-1"/>
    <s v="85cc (V)"/>
    <x v="53"/>
    <n v="1"/>
    <n v="100"/>
    <n v="10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42-1"/>
    <s v="ขวด (V)"/>
    <x v="38"/>
    <n v="2"/>
    <n v="95"/>
    <n v="19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163-4"/>
    <s v="ขวด (V)"/>
    <x v="54"/>
    <n v="1"/>
    <n v="100"/>
    <n v="10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27-2"/>
    <s v="ขวด (V)"/>
    <x v="35"/>
    <n v="1"/>
    <n v="200"/>
    <n v="200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261-1"/>
    <s v="กระปุก (V)"/>
    <x v="33"/>
    <n v="1"/>
    <n v="25"/>
    <n v="25"/>
    <m/>
    <x v="26"/>
    <m/>
  </r>
  <r>
    <x v="352"/>
    <s v="2020-10-28 23:29:46 +0700"/>
    <s v="shipped"/>
    <s v="โรงพยาบาลปทุมธานี"/>
    <m/>
    <m/>
    <m/>
    <m/>
    <s v="kbank"/>
    <s v="048-3-402309"/>
    <s v="ธรรมธุรกิจ วิสาหกิจเพื่อสังคม"/>
    <s v="อื่นๆ"/>
    <n v="0"/>
    <x v="82"/>
    <x v="15"/>
    <x v="94"/>
    <s v="2020-10-29 15:41:00 +0700"/>
    <n v="6235"/>
    <s v="งานวันภูมิปัญญาแพทย์แผนไทย ครั้งที่ 6 วันที่ 28/10/63_x000a_ส่วนลดจากซื้อข้าว 82 กก. ข้าวกล้อง5กก.6ถุง*180บาท (ที่เหลือจ่ายเป็นเงินโอน)"/>
    <s v="PD00000-1"/>
    <s v="หน่วย"/>
    <x v="46"/>
    <n v="1"/>
    <n v="280"/>
    <n v="280"/>
    <m/>
    <x v="26"/>
    <m/>
  </r>
  <r>
    <x v="353"/>
    <s v="2020-10-29 12:03:41 +0700"/>
    <s v="shipped"/>
    <s v="ฐานธรรมธุรกิจ สันป่าตอง"/>
    <s v="063-201-1995"/>
    <m/>
    <s v="เลขที่ 151/3 หมู่ 4 ตำบลยุหว่า อำเภอสันป่าตอง จังหวัดเชียงใหม่ 50120"/>
    <s v="H2D0103000314"/>
    <m/>
    <m/>
    <m/>
    <s v="Inter Express"/>
    <n v="0"/>
    <x v="21"/>
    <x v="1"/>
    <x v="23"/>
    <s v="2020-10-29 12:04:32 +0700"/>
    <n v="0"/>
    <m/>
    <s v="PD00003-1"/>
    <s v="5กก."/>
    <x v="1"/>
    <n v="40"/>
    <n v="0"/>
    <n v="0"/>
    <m/>
    <x v="27"/>
    <m/>
  </r>
  <r>
    <x v="353"/>
    <s v="2020-10-29 12:03:41 +0700"/>
    <s v="shipped"/>
    <s v="ฐานธรรมธุรกิจ สันป่าตอง"/>
    <s v="063-201-1995"/>
    <m/>
    <s v="เลขที่ 151/3 หมู่ 4 ตำบลยุหว่า อำเภอสันป่าตอง จังหวัดเชียงใหม่ 50120"/>
    <s v="H2D0103000314"/>
    <m/>
    <m/>
    <m/>
    <s v="Inter Express"/>
    <n v="0"/>
    <x v="21"/>
    <x v="1"/>
    <x v="23"/>
    <s v="2020-10-29 12:04:32 +0700"/>
    <n v="0"/>
    <m/>
    <s v="PD00011-1"/>
    <s v="5กก"/>
    <x v="2"/>
    <n v="40"/>
    <n v="0"/>
    <n v="0"/>
    <m/>
    <x v="27"/>
    <m/>
  </r>
  <r>
    <x v="354"/>
    <s v="2020-10-29 12:03:55 +0700"/>
    <s v="shipped"/>
    <s v="ป้า กระถิน"/>
    <n v="860949034"/>
    <m/>
    <s v="_x000a_บรษัทสีนานาพรมาเก็ดติ้งจำกัดมหาสน_x000a_เลขที่325/6-9 ถนนหลานหลวง แขวงสีแยกมหานาค เขตดุสิต กรุงเทพฯ 10300"/>
    <s v="TH0109QVJPD3B"/>
    <s v="kbank"/>
    <s v="048-3-402309"/>
    <s v="ธรรมธุรกิจ วิสาหกิจเพื่อสังคม"/>
    <s v="โรงสี-Flash"/>
    <n v="100"/>
    <x v="16"/>
    <x v="0"/>
    <x v="3"/>
    <s v="2020-10-29 12:09:00 +0700"/>
    <n v="500"/>
    <m/>
    <s v="PD00004-1"/>
    <s v="2กก."/>
    <x v="6"/>
    <n v="2"/>
    <n v="90"/>
    <n v="180"/>
    <m/>
    <x v="27"/>
    <m/>
  </r>
  <r>
    <x v="354"/>
    <s v="2020-10-29 12:03:55 +0700"/>
    <s v="shipped"/>
    <s v="ป้า กระถิน"/>
    <n v="860949034"/>
    <m/>
    <s v="_x000a_บรษัทสีนานาพรมาเก็ดติ้งจำกัดมหาสน_x000a_เลขที่325/6-9 ถนนหลานหลวง แขวงสีแยกมหานาค เขตดุสิต กรุงเทพฯ 10300"/>
    <s v="TH0109QVJPD3B"/>
    <s v="kbank"/>
    <s v="048-3-402309"/>
    <s v="ธรรมธุรกิจ วิสาหกิจเพื่อสังคม"/>
    <s v="โรงสี-Flash"/>
    <n v="100"/>
    <x v="16"/>
    <x v="0"/>
    <x v="3"/>
    <s v="2020-10-29 12:09:00 +0700"/>
    <n v="500"/>
    <m/>
    <s v="PD00003-1"/>
    <s v="5กก."/>
    <x v="1"/>
    <n v="1"/>
    <n v="220"/>
    <n v="220"/>
    <m/>
    <x v="27"/>
    <m/>
  </r>
  <r>
    <x v="355"/>
    <s v="2020-10-29 16:04:58 +0700"/>
    <s v="shipped"/>
    <s v="ขวัญตา สมานวงศ์ "/>
    <s v=" 081 432 1119"/>
    <m/>
    <s v="385/16 หมู่ที่ 12 ต.หนองปรือ อ.บางละมุง จ.ชลบุรี 20150 "/>
    <s v="TH2004QVJ836B"/>
    <s v="bbl"/>
    <s v="063-0-339919"/>
    <s v="ธรรมธุรกิจ วิสาหกิจเพื่อสังคม"/>
    <s v="โรงสี-Flash"/>
    <n v="65"/>
    <x v="10"/>
    <x v="0"/>
    <x v="10"/>
    <s v="2020-10-29 16:05:00 +0700"/>
    <n v="285"/>
    <m/>
    <s v="PD00003-1"/>
    <s v="5กก."/>
    <x v="1"/>
    <n v="1"/>
    <n v="220"/>
    <n v="220"/>
    <m/>
    <x v="27"/>
    <m/>
  </r>
  <r>
    <x v="356"/>
    <s v="2020-10-29 16:07:49 +0700"/>
    <s v="shipped"/>
    <s v="เอกชัย ใจวรรณ์ "/>
    <n v="947194961"/>
    <s v="ekkachai_o@hotmail.com"/>
    <s v="ที่อยู่ 33/1 หมู่ 5 บ้านดอนแก้ว ต.ดอนแก้ว อ.สารภี จ.เชียงใหม่ 50140"/>
    <s v="TH4719QVJMK7I"/>
    <s v="bbl"/>
    <s v="063-0-339919"/>
    <s v="ธรรมธุรกิจ วิสาหกิจเพื่อสังคม"/>
    <s v="โรงสี-Flash"/>
    <n v="130"/>
    <x v="12"/>
    <x v="0"/>
    <x v="12"/>
    <s v="2020-10-29 16:08:00 +0700"/>
    <n v="570"/>
    <m/>
    <s v="PD00003-1"/>
    <s v="5กก."/>
    <x v="1"/>
    <n v="2"/>
    <n v="220"/>
    <n v="440"/>
    <m/>
    <x v="27"/>
    <m/>
  </r>
  <r>
    <x v="357"/>
    <s v="2020-10-29 16:32:08 +0700"/>
    <s v="shipped"/>
    <s v="อาทิตยา เลี้ยงวัฒนหิรัณย์"/>
    <n v="864296565"/>
    <m/>
    <s v="_x000a_98/123 หมู่บ้านศุภาลัยวิลล์ วงแหวน-บางใหญ่_x000a_ต.ลำโพ อ.บางบัวทอง จ.นนทบุรี 11110"/>
    <s v="TH0304R0HJE2F"/>
    <s v="kbank"/>
    <s v="048-3-402309"/>
    <s v="ธรรมธุรกิจ วิสาหกิจเพื่อสังคม"/>
    <s v="Flash Express"/>
    <n v="50"/>
    <x v="38"/>
    <x v="0"/>
    <x v="95"/>
    <s v="2020-10-29 16:32:00 +0700"/>
    <n v="1170"/>
    <m/>
    <s v="PD00160-1"/>
    <s v="เล่ม (V)"/>
    <x v="55"/>
    <n v="4"/>
    <n v="280"/>
    <n v="1120"/>
    <s v="เล่ม 1,2,2,4จากซ้าย"/>
    <x v="27"/>
    <m/>
  </r>
  <r>
    <x v="358"/>
    <s v="2020-10-29 16:38:20 +0700"/>
    <s v="shipped"/>
    <s v="นาย พงศ์ศิริ บัญชานนท์                                     "/>
    <n v="28111430"/>
    <m/>
    <s v="          ที่อยู่ 74/7 ม.13 ต.อ้อมน้อย อ.กระทุ่มแบน จ.สมุทรสาคร 74130"/>
    <s v="TH1602QPAJ84B"/>
    <s v="kbank"/>
    <s v="048-3-402309"/>
    <s v="ธรรมธุรกิจ วิสาหกิจเพื่อสังคม"/>
    <s v="Flash Express"/>
    <n v="65"/>
    <x v="18"/>
    <x v="0"/>
    <x v="96"/>
    <s v="2020-10-29 16:40:00 +0700"/>
    <n v="345"/>
    <m/>
    <s v="PD00160-1"/>
    <s v="เล่ม (V)"/>
    <x v="55"/>
    <n v="1"/>
    <n v="280"/>
    <n v="280"/>
    <m/>
    <x v="27"/>
    <m/>
  </r>
  <r>
    <x v="359"/>
    <s v="2020-10-29 16:43:53 +0700"/>
    <s v="shipped"/>
    <s v="ศิราภรณ์ ไกรฤกษ์"/>
    <n v="897679799"/>
    <m/>
    <s v="7/261 หมู่บ้านพงษ์เพชรการบินไทย (พงษ์เพชร3/1)_x000a_ซอยแจ้งวัฒนะปากเกร็ด43_x000a_ต.บ้านใหม่ _x000a_ปากเกร็ด _x000a_นนทบุรี 11120"/>
    <s v="TH0306QPAC82C/TH0306QPAAX1C"/>
    <s v="bbl"/>
    <s v="063-0-339919"/>
    <s v="ธรรมธุรกิจ วิสาหกิจเพื่อสังคม"/>
    <s v="Flash Express"/>
    <n v="100"/>
    <x v="83"/>
    <x v="0"/>
    <x v="97"/>
    <s v="2020-10-29 16:46:00 +0700"/>
    <n v="770"/>
    <m/>
    <s v="PD00011-1"/>
    <s v="5กก"/>
    <x v="2"/>
    <n v="1"/>
    <n v="250"/>
    <n v="250"/>
    <m/>
    <x v="27"/>
    <m/>
  </r>
  <r>
    <x v="359"/>
    <s v="2020-10-29 16:43:53 +0700"/>
    <s v="shipped"/>
    <s v="ศิราภรณ์ ไกรฤกษ์"/>
    <n v="897679799"/>
    <m/>
    <s v="7/261 หมู่บ้านพงษ์เพชรการบินไทย (พงษ์เพชร3/1)_x000a_ซอยแจ้งวัฒนะปากเกร็ด43_x000a_ต.บ้านใหม่ _x000a_ปากเกร็ด _x000a_นนทบุรี 11120"/>
    <s v="TH0306QPAC82C/TH0306QPAAX1C"/>
    <s v="bbl"/>
    <s v="063-0-339919"/>
    <s v="ธรรมธุรกิจ วิสาหกิจเพื่อสังคม"/>
    <s v="Flash Express"/>
    <n v="100"/>
    <x v="83"/>
    <x v="0"/>
    <x v="97"/>
    <s v="2020-10-29 16:46:00 +0700"/>
    <n v="770"/>
    <m/>
    <s v="PD00049-1"/>
    <s v="1ลิตร"/>
    <x v="41"/>
    <n v="1"/>
    <n v="100"/>
    <n v="100"/>
    <m/>
    <x v="27"/>
    <m/>
  </r>
  <r>
    <x v="359"/>
    <s v="2020-10-29 16:43:53 +0700"/>
    <s v="shipped"/>
    <s v="ศิราภรณ์ ไกรฤกษ์"/>
    <n v="897679799"/>
    <m/>
    <s v="7/261 หมู่บ้านพงษ์เพชรการบินไทย (พงษ์เพชร3/1)_x000a_ซอยแจ้งวัฒนะปากเกร็ด43_x000a_ต.บ้านใหม่ _x000a_ปากเกร็ด _x000a_นนทบุรี 11120"/>
    <s v="TH0306QPAC82C/TH0306QPAAX1C"/>
    <s v="bbl"/>
    <s v="063-0-339919"/>
    <s v="ธรรมธุรกิจ วิสาหกิจเพื่อสังคม"/>
    <s v="Flash Express"/>
    <n v="100"/>
    <x v="83"/>
    <x v="0"/>
    <x v="97"/>
    <s v="2020-10-29 16:46:00 +0700"/>
    <n v="770"/>
    <m/>
    <s v="PD00135-1"/>
    <s v="1ลิตร"/>
    <x v="44"/>
    <n v="1"/>
    <n v="130"/>
    <n v="130"/>
    <m/>
    <x v="27"/>
    <m/>
  </r>
  <r>
    <x v="359"/>
    <s v="2020-10-29 16:43:53 +0700"/>
    <s v="shipped"/>
    <s v="ศิราภรณ์ ไกรฤกษ์"/>
    <n v="897679799"/>
    <m/>
    <s v="7/261 หมู่บ้านพงษ์เพชรการบินไทย (พงษ์เพชร3/1)_x000a_ซอยแจ้งวัฒนะปากเกร็ด43_x000a_ต.บ้านใหม่ _x000a_ปากเกร็ด _x000a_นนทบุรี 11120"/>
    <s v="TH0306QPAC82C/TH0306QPAAX1C"/>
    <s v="bbl"/>
    <s v="063-0-339919"/>
    <s v="ธรรมธุรกิจ วิสาหกิจเพื่อสังคม"/>
    <s v="Flash Express"/>
    <n v="100"/>
    <x v="83"/>
    <x v="0"/>
    <x v="97"/>
    <s v="2020-10-29 16:46:00 +0700"/>
    <n v="770"/>
    <m/>
    <s v="PD00051-1"/>
    <s v="1กก"/>
    <x v="56"/>
    <n v="1"/>
    <n v="20"/>
    <n v="20"/>
    <m/>
    <x v="27"/>
    <m/>
  </r>
  <r>
    <x v="359"/>
    <s v="2020-10-29 16:43:53 +0700"/>
    <s v="shipped"/>
    <s v="ศิราภรณ์ ไกรฤกษ์"/>
    <n v="897679799"/>
    <m/>
    <s v="7/261 หมู่บ้านพงษ์เพชรการบินไทย (พงษ์เพชร3/1)_x000a_ซอยแจ้งวัฒนะปากเกร็ด43_x000a_ต.บ้านใหม่ _x000a_ปากเกร็ด _x000a_นนทบุรี 11120"/>
    <s v="TH0306QPAC82C/TH0306QPAAX1C"/>
    <s v="bbl"/>
    <s v="063-0-339919"/>
    <s v="ธรรมธุรกิจ วิสาหกิจเพื่อสังคม"/>
    <s v="Flash Express"/>
    <n v="100"/>
    <x v="83"/>
    <x v="0"/>
    <x v="97"/>
    <s v="2020-10-29 16:46:00 +0700"/>
    <n v="770"/>
    <m/>
    <s v="PD00046-1"/>
    <s v="ขวด (V)"/>
    <x v="57"/>
    <n v="1"/>
    <n v="50"/>
    <n v="50"/>
    <m/>
    <x v="27"/>
    <m/>
  </r>
  <r>
    <x v="359"/>
    <s v="2020-10-29 16:43:53 +0700"/>
    <s v="shipped"/>
    <s v="ศิราภรณ์ ไกรฤกษ์"/>
    <n v="897679799"/>
    <m/>
    <s v="7/261 หมู่บ้านพงษ์เพชรการบินไทย (พงษ์เพชร3/1)_x000a_ซอยแจ้งวัฒนะปากเกร็ด43_x000a_ต.บ้านใหม่ _x000a_ปากเกร็ด _x000a_นนทบุรี 11120"/>
    <s v="TH0306QPAC82C/TH0306QPAAX1C"/>
    <s v="bbl"/>
    <s v="063-0-339919"/>
    <s v="ธรรมธุรกิจ วิสาหกิจเพื่อสังคม"/>
    <s v="Flash Express"/>
    <n v="100"/>
    <x v="83"/>
    <x v="0"/>
    <x v="97"/>
    <s v="2020-10-29 16:46:00 +0700"/>
    <n v="770"/>
    <m/>
    <s v="PD00150-1"/>
    <s v="ขวด (V)"/>
    <x v="58"/>
    <n v="1"/>
    <n v="70"/>
    <n v="70"/>
    <m/>
    <x v="27"/>
    <m/>
  </r>
  <r>
    <x v="359"/>
    <s v="2020-10-29 16:43:53 +0700"/>
    <s v="shipped"/>
    <s v="ศิราภรณ์ ไกรฤกษ์"/>
    <n v="897679799"/>
    <m/>
    <s v="7/261 หมู่บ้านพงษ์เพชรการบินไทย (พงษ์เพชร3/1)_x000a_ซอยแจ้งวัฒนะปากเกร็ด43_x000a_ต.บ้านใหม่ _x000a_ปากเกร็ด _x000a_นนทบุรี 11120"/>
    <s v="TH0306QPAC82C/TH0306QPAAX1C"/>
    <s v="bbl"/>
    <s v="063-0-339919"/>
    <s v="ธรรมธุรกิจ วิสาหกิจเพื่อสังคม"/>
    <s v="Flash Express"/>
    <n v="100"/>
    <x v="83"/>
    <x v="0"/>
    <x v="97"/>
    <s v="2020-10-29 16:46:00 +0700"/>
    <n v="770"/>
    <m/>
    <s v="PD00089-1"/>
    <s v="ซอง (V)"/>
    <x v="36"/>
    <n v="1"/>
    <n v="50"/>
    <n v="50"/>
    <m/>
    <x v="27"/>
    <m/>
  </r>
  <r>
    <x v="360"/>
    <s v="2020-10-29 17:42:27 +0700"/>
    <s v="shipped"/>
    <s v="พิจิตรา เอี่ยมสมัย"/>
    <n v="819480338"/>
    <m/>
    <s v="_x000a_1/6 ม.6 ต.ป่าตาล อ.เมือง_x000a_จ.ลพบุรี 15000"/>
    <s v="TH0701QPAG72S"/>
    <s v="kbank"/>
    <s v="048-3-402309"/>
    <s v="ธรรมธุรกิจ วิสาหกิจเพื่อสังคม"/>
    <s v="Flash Express"/>
    <n v="65"/>
    <x v="18"/>
    <x v="0"/>
    <x v="96"/>
    <s v="2020-10-29 17:44:00 +0700"/>
    <n v="345"/>
    <m/>
    <s v="PD00160-1"/>
    <s v="เล่ม (V)"/>
    <x v="55"/>
    <n v="1"/>
    <n v="280"/>
    <n v="280"/>
    <m/>
    <x v="27"/>
    <m/>
  </r>
  <r>
    <x v="361"/>
    <s v="2020-10-29 17:52:28 +0700"/>
    <s v="shipped"/>
    <s v="ศิริภรณ์ กำนลมาศ"/>
    <s v=" 088-9945642"/>
    <m/>
    <s v="_x000a_273 ถ.สุทธิสารวินิจฉัย สามเสนนอก ห้วยขวาง กรุงเทพ 10310"/>
    <s v="TH0151QPAH56B"/>
    <s v="kbank"/>
    <s v="048-3-402309"/>
    <s v="ธรรมธุรกิจ วิสาหกิจเพื่อสังคม"/>
    <s v="Flash Express"/>
    <n v="0"/>
    <x v="18"/>
    <x v="0"/>
    <x v="20"/>
    <s v="2020-10-29 17:53:00 +0700"/>
    <n v="330"/>
    <m/>
    <s v="PD00160-1"/>
    <s v="เล่ม (V)"/>
    <x v="55"/>
    <n v="1"/>
    <n v="280"/>
    <n v="280"/>
    <s v="เล่มที่1จากซ้าย"/>
    <x v="27"/>
    <m/>
  </r>
  <r>
    <x v="362"/>
    <s v="2020-10-30 01:01:43 +0700"/>
    <s v="shipped"/>
    <s v="โรงพยาบาลปทุมธานี"/>
    <m/>
    <m/>
    <m/>
    <m/>
    <s v="bbl"/>
    <s v="063-0-339919"/>
    <s v="ธรรมธุรกิจ วิสาหกิจเพื่อสังคม"/>
    <s v="อื่นๆ"/>
    <n v="0"/>
    <x v="84"/>
    <x v="16"/>
    <x v="62"/>
    <s v="2020-10-28 10:56:00 +0700"/>
    <n v="1880"/>
    <s v="งานวันภูมิปัญญาแพทย์แผนไทย 28/10/63 _x000a_ส่วนลดจากซืื้อข้าวรวม 82 กก. (ข้าวกล้อง5กก.16ถุง+ข้าวกล้อง2กก.1ถุง เป็นเงินสด 6ถุง ที่เหลือเป็นเงินโอน"/>
    <s v="PD00004-1"/>
    <s v="2กก."/>
    <x v="6"/>
    <n v="1"/>
    <n v="90"/>
    <n v="90"/>
    <m/>
    <x v="28"/>
    <m/>
  </r>
  <r>
    <x v="362"/>
    <s v="2020-10-30 01:01:43 +0700"/>
    <s v="shipped"/>
    <s v="โรงพยาบาลปทุมธานี"/>
    <m/>
    <m/>
    <m/>
    <m/>
    <s v="bbl"/>
    <s v="063-0-339919"/>
    <s v="ธรรมธุรกิจ วิสาหกิจเพื่อสังคม"/>
    <s v="อื่นๆ"/>
    <n v="0"/>
    <x v="84"/>
    <x v="16"/>
    <x v="62"/>
    <s v="2020-10-28 10:56:00 +0700"/>
    <n v="1880"/>
    <s v="งานวันภูมิปัญญาแพทย์แผนไทย 28/10/63 _x000a_ส่วนลดจากซืื้อข้าวรวม 82 กก. (ข้าวกล้อง5กก.16ถุง+ข้าวกล้อง2กก.1ถุง เป็นเงินสด 6ถุง ที่เหลือเป็นเงินโอน"/>
    <s v="PD00003-1"/>
    <s v="5กก."/>
    <x v="1"/>
    <n v="10"/>
    <n v="220"/>
    <n v="2200"/>
    <m/>
    <x v="28"/>
    <m/>
  </r>
  <r>
    <x v="363"/>
    <s v="2020-10-30 10:42:29 +0700"/>
    <s v="shipped"/>
    <s v="ธวัชชัย  สิงห์ทอง"/>
    <n v="971279116"/>
    <m/>
    <s v="_x000a_โรงงานสยามมอร์ตาร์เขาวง_x000a_12/2 ม.8  ต. เขาวง_x000a_อ.พระพุทธบาท_x000a_จ. สระบุรี  18120"/>
    <s v="TH1009QVJPE3F"/>
    <s v="bbl"/>
    <s v="063-0-339919"/>
    <s v="ธรรมธุรกิจ วิสาหกิจเพื่อสังคม"/>
    <s v="โรงสี-Flash"/>
    <n v="130"/>
    <x v="3"/>
    <x v="0"/>
    <x v="46"/>
    <s v="2020-10-30 10:43:00 +0700"/>
    <n v="630"/>
    <m/>
    <s v="PD00011-1"/>
    <s v="5กก"/>
    <x v="2"/>
    <n v="2"/>
    <n v="250"/>
    <n v="500"/>
    <m/>
    <x v="28"/>
    <m/>
  </r>
  <r>
    <x v="364"/>
    <s v="2020-10-30 10:55:09 +0700"/>
    <s v="shipped"/>
    <s v="เฉลิมศรี อธิวาสน์พงศ์"/>
    <s v="090-987-5728"/>
    <m/>
    <s v="เลขที่ 25/87 ซอย 12 หมู่บ้านสี่ไชยทอง 3 หมู่ 6 ถนนแจ้งวัฒนะ ตำบลบางตลาด อำเภอปากเกร็ด จังหวัดนนทบุรี 11120"/>
    <s v="TH0306QVHRK9B/TH0306QVHES3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0 10:55:00 +0700"/>
    <n v="500"/>
    <m/>
    <s v="PD00003-1"/>
    <s v="5กก."/>
    <x v="1"/>
    <n v="2"/>
    <n v="250"/>
    <n v="500"/>
    <m/>
    <x v="28"/>
    <m/>
  </r>
  <r>
    <x v="365"/>
    <s v="2020-10-30 11:00:39 +0700"/>
    <s v="transferred"/>
    <s v="อรรณพ บุญบูรพงศ์"/>
    <n v="816143570"/>
    <m/>
    <s v="_x000a_150 ถนนกรุงเกษม_x000a_แขวงบางขุนพรหม เขตพระนคร_x000a_กรุงเทพฯ 10200"/>
    <m/>
    <s v="kbank"/>
    <s v="048-3-402309"/>
    <s v="ธรรมธุรกิจ วิสาหกิจเพื่อสังคม"/>
    <s v="Flash Express"/>
    <n v="50"/>
    <x v="18"/>
    <x v="0"/>
    <x v="98"/>
    <s v="2020-10-30 11:01:00 +0700"/>
    <n v="330"/>
    <m/>
    <s v="PD00160-1"/>
    <s v="เล่ม (V)"/>
    <x v="55"/>
    <n v="1"/>
    <n v="280"/>
    <n v="280"/>
    <s v="เล่ม3จากซ้าย"/>
    <x v="28"/>
    <m/>
  </r>
  <r>
    <x v="366"/>
    <s v="2020-10-30 11:01:08 +0700"/>
    <s v="shipped"/>
    <s v="สุภาภรณ์ ปิณฑวิรุจน์"/>
    <s v="086-577-8225"/>
    <m/>
    <s v="เลขที่ 36/7 หมู่ 5 ซอย ทุ่งหลวงซอย-4 ตำบลแม่แรม อำเภอแม่ริม จังหวัดเชียงใหม่  50180"/>
    <s v="TH4707QVJE51G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0 11:01:00 +0700"/>
    <n v="250"/>
    <m/>
    <s v="PD00003-1"/>
    <s v="5กก."/>
    <x v="1"/>
    <n v="1"/>
    <n v="250"/>
    <n v="250"/>
    <m/>
    <x v="28"/>
    <m/>
  </r>
  <r>
    <x v="367"/>
    <s v="2020-10-30 11:04:27 +0700"/>
    <s v="shipped"/>
    <s v="ยุพา สว่างวงศ์"/>
    <s v="086-970-2442"/>
    <m/>
    <s v="เลขที่ 211/29 ถนนนนทรี_x000a_แขวง ช่องนนทรี เขต ยานนาวา_x000a_กรุงเทพมหานคร ฯ  10120"/>
    <s v="TH0136QVJZR6A/TH0136QVHPC0A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30 11:04:00 +0700"/>
    <n v="560"/>
    <m/>
    <s v="PD00011-1"/>
    <s v="5กก"/>
    <x v="2"/>
    <n v="2"/>
    <n v="280"/>
    <n v="560"/>
    <m/>
    <x v="28"/>
    <m/>
  </r>
  <r>
    <x v="368"/>
    <s v="2020-10-30 11:08:35 +0700"/>
    <s v="shipped"/>
    <s v="สุรวิทย์ มรรคศศิธร"/>
    <s v="081-803-6454"/>
    <m/>
    <s v="เลขที่ 68/605-606 หมู่ 1 เคหะชุมชนอยุธยา ถนนโรจนะ ตำบลหันตรา อำเภอเมืองอยุธยา จังหวัดอยุธยา 13000"/>
    <s v="TH0501QVHS68M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0 11:08:00 +0700"/>
    <n v="250"/>
    <m/>
    <s v="PD00003-1"/>
    <s v="5กก."/>
    <x v="1"/>
    <n v="1"/>
    <n v="250"/>
    <n v="250"/>
    <m/>
    <x v="28"/>
    <m/>
  </r>
  <r>
    <x v="369"/>
    <s v="2020-10-30 11:08:45 +0700"/>
    <s v="shipped"/>
    <s v="กชพร ตันติชวลิต"/>
    <n v="919926595"/>
    <m/>
    <s v="1/89 ม.มัณฑนา ถ.บางขุนเทียน-ชายทะเล ท่าข้าม บางขุนเทียน กทม. 10150"/>
    <s v="TH0117QVHCR8A"/>
    <s v="kbank"/>
    <s v="048-3-402309"/>
    <s v="ธรรมธุรกิจ วิสาหกิจเพื่อสังคม"/>
    <s v="โรงสี-Flash"/>
    <n v="50"/>
    <x v="4"/>
    <x v="0"/>
    <x v="66"/>
    <s v="2020-10-30 11:09:00 +0700"/>
    <n v="300"/>
    <m/>
    <s v="PD00011-1"/>
    <s v="5กก"/>
    <x v="2"/>
    <n v="1"/>
    <n v="250"/>
    <n v="250"/>
    <m/>
    <x v="28"/>
    <m/>
  </r>
  <r>
    <x v="370"/>
    <s v="2020-10-30 11:11:57 +0700"/>
    <s v="shipped"/>
    <s v="ปฤณธร วงศ์นคร"/>
    <s v="062-075-8666"/>
    <m/>
    <s v="โคโค่ เคป ลันตา รีสอร์ต เลขที่ 443 หมู่ 1 ตำบลศาลาด่าน อำเภอเกาะลันตา จังหวัดกระบี่_x000a_81150"/>
    <s v="TH6503QVJQZ0E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0 11:12:00 +0700"/>
    <n v="500"/>
    <m/>
    <s v="PD00003-1"/>
    <s v="5กก."/>
    <x v="1"/>
    <n v="2"/>
    <n v="250"/>
    <n v="500"/>
    <m/>
    <x v="28"/>
    <m/>
  </r>
  <r>
    <x v="371"/>
    <s v="2020-10-30 11:14:34 +0700"/>
    <s v="shipped"/>
    <s v="อรุณรัชช์ เศวตประวิชกุล"/>
    <s v="087-660-1243"/>
    <m/>
    <s v="ระเบียงป่าสัก-บ้านต้นไม้รีสอร์ท เลขที่ 7 หมู่ 1 บ้านป่าสักงาม ตำบลลวงเหนือ อำเภอดอยสะเก็ด จังหวัดเชียงใหม่_x000a_50220"/>
    <s v="TH4705QVJPA5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0 11:14:00 +0700"/>
    <n v="500"/>
    <m/>
    <s v="PD00003-1"/>
    <s v="5กก."/>
    <x v="1"/>
    <n v="2"/>
    <n v="250"/>
    <n v="500"/>
    <m/>
    <x v="28"/>
    <m/>
  </r>
  <r>
    <x v="372"/>
    <s v="2020-10-30 11:17:50 +0700"/>
    <s v="shipped"/>
    <s v="สรมน ตันยงค์เวช"/>
    <s v="081-813-3232"/>
    <m/>
    <s v="เลขที่ 622/262 ซอย 5/1 หมู่บ้านพฤกษ์ภิรมย์ ถนน พระราม 2 แขวง แสมดำ เขต บางขุนเทียน กรุงเทพมหานคร ฯ  10150"/>
    <s v="TH0117QVHZG7B/TH0117QVHQR8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0 11:18:00 +0700"/>
    <n v="500"/>
    <m/>
    <s v="PD00003-1"/>
    <s v="5กก."/>
    <x v="1"/>
    <n v="2"/>
    <n v="250"/>
    <n v="500"/>
    <m/>
    <x v="28"/>
    <m/>
  </r>
  <r>
    <x v="373"/>
    <s v="2020-10-30 11:20:40 +0700"/>
    <s v="shipped"/>
    <s v="อุดม เฉลิมพนาพันธ์"/>
    <s v="061-328-2879"/>
    <m/>
    <s v="พนาพันธ์การเกษตร เลขที่ 4/4 หมู่ 3 ตำบลพระรักษ์ อำเภอพะโต๊ะ จังหวัดชุมพร 86180"/>
    <s v="TH7006QVJ3U1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0 11:21:00 +0700"/>
    <n v="250"/>
    <m/>
    <s v="PD00003-1"/>
    <s v="5กก."/>
    <x v="1"/>
    <n v="1"/>
    <n v="250"/>
    <n v="250"/>
    <m/>
    <x v="28"/>
    <m/>
  </r>
  <r>
    <x v="374"/>
    <s v="2020-10-30 11:30:52 +0700"/>
    <s v="shipped"/>
    <s v="ร้านสุพัฒน์วัสดุก่อสร้าง _x000a_"/>
    <n v="831764055"/>
    <m/>
    <s v="16/1 หมู่11. ถ.เพชรเกษม ต.กระบี่น้อย. อ.เมือง จ.กระบี่ 81000"/>
    <s v="TH6501QY4P31C"/>
    <s v="kbank"/>
    <s v="048-3-402309"/>
    <s v="ธรรมธุรกิจ วิสาหกิจเพื่อสังคม"/>
    <s v="Flash Express"/>
    <n v="65"/>
    <x v="85"/>
    <x v="0"/>
    <x v="16"/>
    <s v="2020-10-30 11:31:00 +0700"/>
    <n v="270"/>
    <m/>
    <s v="PD00005-1"/>
    <s v="1กก"/>
    <x v="12"/>
    <n v="1"/>
    <n v="55"/>
    <n v="55"/>
    <m/>
    <x v="28"/>
    <m/>
  </r>
  <r>
    <x v="374"/>
    <s v="2020-10-30 11:30:52 +0700"/>
    <s v="shipped"/>
    <s v="ร้านสุพัฒน์วัสดุก่อสร้าง _x000a_"/>
    <n v="831764055"/>
    <m/>
    <s v="16/1 หมู่11. ถ.เพชรเกษม ต.กระบี่น้อย. อ.เมือง จ.กระบี่ 81000"/>
    <s v="TH6501QY4P31C"/>
    <s v="kbank"/>
    <s v="048-3-402309"/>
    <s v="ธรรมธุรกิจ วิสาหกิจเพื่อสังคม"/>
    <s v="Flash Express"/>
    <n v="65"/>
    <x v="85"/>
    <x v="0"/>
    <x v="16"/>
    <s v="2020-10-30 11:31:00 +0700"/>
    <n v="270"/>
    <m/>
    <s v="PD00056-1"/>
    <s v="0.5กก"/>
    <x v="4"/>
    <n v="2"/>
    <n v="50"/>
    <n v="100"/>
    <m/>
    <x v="28"/>
    <m/>
  </r>
  <r>
    <x v="374"/>
    <s v="2020-10-30 11:30:52 +0700"/>
    <s v="shipped"/>
    <s v="ร้านสุพัฒน์วัสดุก่อสร้าง _x000a_"/>
    <n v="831764055"/>
    <m/>
    <s v="16/1 หมู่11. ถ.เพชรเกษม ต.กระบี่น้อย. อ.เมือง จ.กระบี่ 81000"/>
    <s v="TH6501QY4P31C"/>
    <s v="kbank"/>
    <s v="048-3-402309"/>
    <s v="ธรรมธุรกิจ วิสาหกิจเพื่อสังคม"/>
    <s v="Flash Express"/>
    <n v="65"/>
    <x v="85"/>
    <x v="0"/>
    <x v="16"/>
    <s v="2020-10-30 11:31:00 +0700"/>
    <n v="270"/>
    <m/>
    <s v="PD00060-1"/>
    <s v="0.5กก"/>
    <x v="22"/>
    <n v="1"/>
    <n v="50"/>
    <n v="50"/>
    <m/>
    <x v="28"/>
    <m/>
  </r>
  <r>
    <x v="375"/>
    <s v="2020-10-30 11:34:23 +0700"/>
    <s v="shipped"/>
    <s v="ผู้ให้ : สายฝน ตั้งใจตรง"/>
    <s v="081-810-9632"/>
    <m/>
    <s v="ผู้รับ : คุณรภานัน วิภาตะโยธิน เลขที่ 45/1 หมู่ 4 ตำบลถนนขาด อำเภอเมือง จังหวัดนครปฐม 73000"/>
    <s v="TH1501QVJ576I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0 11:34:00 +0700"/>
    <n v="500"/>
    <m/>
    <s v="PD00003-1"/>
    <s v="5กก."/>
    <x v="1"/>
    <n v="2"/>
    <n v="250"/>
    <n v="500"/>
    <m/>
    <x v="28"/>
    <m/>
  </r>
  <r>
    <x v="376"/>
    <s v="2020-10-30 11:39:00 +0700"/>
    <s v="shipped"/>
    <s v="กรพิน บุบผาวาณิชย์"/>
    <n v="822221645"/>
    <m/>
    <s v="49/ 12 หมู่ 2_x000a_ถนนราชพฤกษ์_x000a_บางกรวย_x000a_บางขนุน_x000a_นนทบุรี_x000a_11130"/>
    <s v="TH0302QY4J37D"/>
    <s v="kbank"/>
    <s v="048-3-402309"/>
    <s v="ธรรมธุรกิจ วิสาหกิจเพื่อสังคม"/>
    <s v="Flash Express"/>
    <n v="50"/>
    <x v="18"/>
    <x v="0"/>
    <x v="98"/>
    <s v="2020-10-30 11:39:00 +0700"/>
    <n v="330"/>
    <m/>
    <s v="PD00160-1"/>
    <s v="เล่ม (V)"/>
    <x v="55"/>
    <n v="1"/>
    <n v="280"/>
    <n v="280"/>
    <s v="เล่ม4จากซ้าย"/>
    <x v="28"/>
    <m/>
  </r>
  <r>
    <x v="377"/>
    <s v="2020-10-30 11:41:30 +0700"/>
    <s v="shipped"/>
    <s v="ปทุมทิพย์ ว่องพยาบาล"/>
    <s v="081-829-4121"/>
    <m/>
    <s v="เลขที่ 99/29 เมืองเอก คลอง 6 ซอยเอกเจริญ 8 หมู่ 7 ตำบลหลักหก อำเภอเมืองปทุมธานี จังหวัดปทุมธานี 12000"/>
    <s v="TH0401QVJGX0N/TH0401QVJCU8N/TH0401QVHX51N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30 11:41:00 +0700"/>
    <n v="750"/>
    <m/>
    <s v="PD00003-1"/>
    <s v="5กก."/>
    <x v="1"/>
    <n v="3"/>
    <n v="250"/>
    <n v="750"/>
    <m/>
    <x v="28"/>
    <m/>
  </r>
  <r>
    <x v="378"/>
    <s v="2020-10-30 11:58:04 +0700"/>
    <s v="shipped"/>
    <s v="เกษม​ ประพรม​ "/>
    <n v="806985664"/>
    <m/>
    <s v="Yellow house _x000a_62/98 ม.4 ซอยแจ้งวัฒนะ 23 ตำบลคลองเกลือ อำเภอปากเกร็ด จังหวัดนนทบุรี 11120"/>
    <s v="TH0306QVHNA4L"/>
    <s v="kbank"/>
    <s v="048-3-402309"/>
    <s v="ธรรมธุรกิจ วิสาหกิจเพื่อสังคม"/>
    <s v="โรงสี-Flash"/>
    <n v="30"/>
    <x v="10"/>
    <x v="0"/>
    <x v="4"/>
    <s v="2020-10-30 11:58:00 +0700"/>
    <n v="250"/>
    <m/>
    <s v="PD00003-1"/>
    <s v="5กก."/>
    <x v="1"/>
    <n v="1"/>
    <n v="220"/>
    <n v="220"/>
    <m/>
    <x v="28"/>
    <m/>
  </r>
  <r>
    <x v="379"/>
    <s v="2020-10-30 12:47:06 +0700"/>
    <s v="shipped"/>
    <s v="อาภรณ์รัตน์      ยิ่งอรุณธรรม"/>
    <s v=" 095-9542-123"/>
    <m/>
    <s v="110/1 หลังตลาดท่าอุเทน_x000a_ต.ท่าอุเทน_x000a_อ. ท่าอุเทน จ.นครพนม 48120_x000a_"/>
    <s v="TH4503QY42X9A"/>
    <s v="kbank"/>
    <s v="048-3-402309"/>
    <s v="ธรรมธุรกิจ วิสาหกิจเพื่อสังคม"/>
    <s v="Flash Express"/>
    <n v="100"/>
    <x v="25"/>
    <x v="0"/>
    <x v="99"/>
    <s v="2020-10-30 12:48:00 +0700"/>
    <n v="660"/>
    <m/>
    <s v="PD00160-1"/>
    <s v="เล่ม (V)"/>
    <x v="55"/>
    <n v="2"/>
    <n v="280"/>
    <n v="560"/>
    <m/>
    <x v="28"/>
    <m/>
  </r>
  <r>
    <x v="380"/>
    <s v="2020-10-30 13:14:26 +0700"/>
    <s v="shipped"/>
    <s v="พรนภา คุณอุดม "/>
    <s v="089-9204528"/>
    <m/>
    <s v="ร้านเอส เอ็นอะไหล่ 481/1 ถ.เพชรเกษม ค.ห้วยจรเข้ อ.เมือง นครปฐม 73000"/>
    <s v="TH1501QY4KC8K"/>
    <s v="bbl"/>
    <s v="063-0-339919"/>
    <s v="ธรรมธุรกิจ วิสาหกิจเพื่อสังคม"/>
    <s v="Flash Express"/>
    <n v="50"/>
    <x v="18"/>
    <x v="0"/>
    <x v="98"/>
    <s v="2020-10-30 13:14:00 +0700"/>
    <n v="330"/>
    <m/>
    <s v="PD00160-1"/>
    <s v="เล่ม (V)"/>
    <x v="55"/>
    <n v="1"/>
    <n v="280"/>
    <n v="280"/>
    <m/>
    <x v="28"/>
    <m/>
  </r>
  <r>
    <x v="381"/>
    <s v="2020-10-30 13:51:20 +0700"/>
    <s v="shipped"/>
    <s v="สมาคมศูนย์การเรียนรู้คนพิการบ้านแม่นก"/>
    <s v="081 432 7801"/>
    <s v="garittha@gmail.com"/>
    <s v="สมาคมศูนย์การเรียนรู้คนพิการบ้านแม่นก_x000a_แขวง สายไหม เขต สายไหม จังหวัด กรุงเทพมหานคร 10220_x000a_"/>
    <s v="ส่งวันที่ 3/11/63"/>
    <s v="kbank"/>
    <s v="048-3-402309"/>
    <s v="ธรรมธุรกิจ วิสาหกิจเพื่อสังคม"/>
    <s v="รถธรรมธุรกิจ"/>
    <n v="0"/>
    <x v="86"/>
    <x v="0"/>
    <x v="100"/>
    <s v="2020-10-30 13:53:00 +0700"/>
    <n v="2790"/>
    <m/>
    <s v="PD00011-1"/>
    <s v="5กก"/>
    <x v="2"/>
    <n v="5"/>
    <n v="250"/>
    <n v="1250"/>
    <m/>
    <x v="28"/>
    <m/>
  </r>
  <r>
    <x v="381"/>
    <s v="2020-10-30 13:51:20 +0700"/>
    <s v="shipped"/>
    <s v="สมาคมศูนย์การเรียนรู้คนพิการบ้านแม่นก"/>
    <s v="081 432 7801"/>
    <s v="garittha@gmail.com"/>
    <s v="สมาคมศูนย์การเรียนรู้คนพิการบ้านแม่นก_x000a_แขวง สายไหม เขต สายไหม จังหวัด กรุงเทพมหานคร 10220_x000a_"/>
    <s v="ส่งวันที่ 3/11/63"/>
    <s v="kbank"/>
    <s v="048-3-402309"/>
    <s v="ธรรมธุรกิจ วิสาหกิจเพื่อสังคม"/>
    <s v="รถธรรมธุรกิจ"/>
    <n v="0"/>
    <x v="86"/>
    <x v="0"/>
    <x v="100"/>
    <s v="2020-10-30 13:53:00 +0700"/>
    <n v="2790"/>
    <m/>
    <s v="PD00029-1"/>
    <s v="0.5กก"/>
    <x v="3"/>
    <n v="2"/>
    <n v="50"/>
    <n v="100"/>
    <m/>
    <x v="28"/>
    <m/>
  </r>
  <r>
    <x v="381"/>
    <s v="2020-10-30 13:51:20 +0700"/>
    <s v="shipped"/>
    <s v="สมาคมศูนย์การเรียนรู้คนพิการบ้านแม่นก"/>
    <s v="081 432 7801"/>
    <s v="garittha@gmail.com"/>
    <s v="สมาคมศูนย์การเรียนรู้คนพิการบ้านแม่นก_x000a_แขวง สายไหม เขต สายไหม จังหวัด กรุงเทพมหานคร 10220_x000a_"/>
    <s v="ส่งวันที่ 3/11/63"/>
    <s v="kbank"/>
    <s v="048-3-402309"/>
    <s v="ธรรมธุรกิจ วิสาหกิจเพื่อสังคม"/>
    <s v="รถธรรมธุรกิจ"/>
    <n v="0"/>
    <x v="86"/>
    <x v="0"/>
    <x v="100"/>
    <s v="2020-10-30 13:53:00 +0700"/>
    <n v="2790"/>
    <m/>
    <s v="PD00055-1"/>
    <s v="0.5กก"/>
    <x v="21"/>
    <n v="6"/>
    <n v="50"/>
    <n v="300"/>
    <m/>
    <x v="28"/>
    <m/>
  </r>
  <r>
    <x v="381"/>
    <s v="2020-10-30 13:51:20 +0700"/>
    <s v="shipped"/>
    <s v="สมาคมศูนย์การเรียนรู้คนพิการบ้านแม่นก"/>
    <s v="081 432 7801"/>
    <s v="garittha@gmail.com"/>
    <s v="สมาคมศูนย์การเรียนรู้คนพิการบ้านแม่นก_x000a_แขวง สายไหม เขต สายไหม จังหวัด กรุงเทพมหานคร 10220_x000a_"/>
    <s v="ส่งวันที่ 3/11/63"/>
    <s v="kbank"/>
    <s v="048-3-402309"/>
    <s v="ธรรมธุรกิจ วิสาหกิจเพื่อสังคม"/>
    <s v="รถธรรมธุรกิจ"/>
    <n v="0"/>
    <x v="86"/>
    <x v="0"/>
    <x v="100"/>
    <s v="2020-10-30 13:53:00 +0700"/>
    <n v="2790"/>
    <m/>
    <s v="PD00056-1"/>
    <s v="0.5กก"/>
    <x v="4"/>
    <n v="2"/>
    <n v="50"/>
    <n v="100"/>
    <m/>
    <x v="28"/>
    <m/>
  </r>
  <r>
    <x v="381"/>
    <s v="2020-10-30 13:51:20 +0700"/>
    <s v="shipped"/>
    <s v="สมาคมศูนย์การเรียนรู้คนพิการบ้านแม่นก"/>
    <s v="081 432 7801"/>
    <s v="garittha@gmail.com"/>
    <s v="สมาคมศูนย์การเรียนรู้คนพิการบ้านแม่นก_x000a_แขวง สายไหม เขต สายไหม จังหวัด กรุงเทพมหานคร 10220_x000a_"/>
    <s v="ส่งวันที่ 3/11/63"/>
    <s v="kbank"/>
    <s v="048-3-402309"/>
    <s v="ธรรมธุรกิจ วิสาหกิจเพื่อสังคม"/>
    <s v="รถธรรมธุรกิจ"/>
    <n v="0"/>
    <x v="86"/>
    <x v="0"/>
    <x v="100"/>
    <s v="2020-10-30 13:53:00 +0700"/>
    <n v="2790"/>
    <m/>
    <s v="PD00060-1"/>
    <s v="0.5กก"/>
    <x v="22"/>
    <n v="6"/>
    <n v="50"/>
    <n v="300"/>
    <m/>
    <x v="28"/>
    <m/>
  </r>
  <r>
    <x v="381"/>
    <s v="2020-10-30 13:51:20 +0700"/>
    <s v="shipped"/>
    <s v="สมาคมศูนย์การเรียนรู้คนพิการบ้านแม่นก"/>
    <s v="081 432 7801"/>
    <s v="garittha@gmail.com"/>
    <s v="สมาคมศูนย์การเรียนรู้คนพิการบ้านแม่นก_x000a_แขวง สายไหม เขต สายไหม จังหวัด กรุงเทพมหานคร 10220_x000a_"/>
    <s v="ส่งวันที่ 3/11/63"/>
    <s v="kbank"/>
    <s v="048-3-402309"/>
    <s v="ธรรมธุรกิจ วิสาหกิจเพื่อสังคม"/>
    <s v="รถธรรมธุรกิจ"/>
    <n v="0"/>
    <x v="86"/>
    <x v="0"/>
    <x v="100"/>
    <s v="2020-10-30 13:53:00 +0700"/>
    <n v="2790"/>
    <m/>
    <s v="PD00004-1"/>
    <s v="2กก."/>
    <x v="6"/>
    <n v="6"/>
    <n v="90"/>
    <n v="540"/>
    <m/>
    <x v="28"/>
    <m/>
  </r>
  <r>
    <x v="381"/>
    <s v="2020-10-30 13:51:20 +0700"/>
    <s v="shipped"/>
    <s v="สมาคมศูนย์การเรียนรู้คนพิการบ้านแม่นก"/>
    <s v="081 432 7801"/>
    <s v="garittha@gmail.com"/>
    <s v="สมาคมศูนย์การเรียนรู้คนพิการบ้านแม่นก_x000a_แขวง สายไหม เขต สายไหม จังหวัด กรุงเทพมหานคร 10220_x000a_"/>
    <s v="ส่งวันที่ 3/11/63"/>
    <s v="kbank"/>
    <s v="048-3-402309"/>
    <s v="ธรรมธุรกิจ วิสาหกิจเพื่อสังคม"/>
    <s v="รถธรรมธุรกิจ"/>
    <n v="0"/>
    <x v="86"/>
    <x v="0"/>
    <x v="100"/>
    <s v="2020-10-30 13:53:00 +0700"/>
    <n v="2790"/>
    <m/>
    <s v="PD00003-1"/>
    <s v="5กก."/>
    <x v="1"/>
    <n v="1"/>
    <n v="200"/>
    <n v="200"/>
    <m/>
    <x v="28"/>
    <m/>
  </r>
  <r>
    <x v="382"/>
    <s v="2020-10-30 14:22:40 +0700"/>
    <s v="shipped"/>
    <s v="ธีระยุทธ ศรีปิยะรัตนกุล"/>
    <n v="814941663"/>
    <m/>
    <s v="  โรงเรียนวัดรางบัว_x000a_        45 ซอยเทอดไท 66_x000a_       แขวงบางหว้า_x000a_       เขตภาษีเจริญ_x000a_       กรุงเทพฯ.   10160"/>
    <s v="TH0133QY47C2E"/>
    <s v="kbank"/>
    <s v="048-3-402309"/>
    <s v="ธรรมธุรกิจ วิสาหกิจเพื่อสังคม"/>
    <s v="Flash Express"/>
    <n v="50"/>
    <x v="7"/>
    <x v="0"/>
    <x v="101"/>
    <s v="2020-10-30 14:23:00 +0700"/>
    <n v="890"/>
    <m/>
    <s v="PD00160-1"/>
    <s v="เล่ม (V)"/>
    <x v="55"/>
    <n v="3"/>
    <n v="280"/>
    <n v="840"/>
    <s v="เล่ม 1,2และ4จากซ้าย"/>
    <x v="28"/>
    <m/>
  </r>
  <r>
    <x v="383"/>
    <s v="2020-10-30 14:25:22 +0700"/>
    <s v="shipped"/>
    <s v=" กฤษณา พวงทอง"/>
    <n v="851852299"/>
    <m/>
    <s v="_x000a_156 หมู่ 3 ตำบลหนองบัวศาลา อ.เมือง จ.นครราชสีมา 30000"/>
    <s v="TH2701QY44Q4S"/>
    <s v="kbank"/>
    <s v="048-3-402309"/>
    <s v="ธรรมธุรกิจ วิสาหกิจเพื่อสังคม"/>
    <s v="Flash Express"/>
    <n v="50"/>
    <x v="18"/>
    <x v="0"/>
    <x v="98"/>
    <s v="2020-10-30 14:25:00 +0700"/>
    <n v="330"/>
    <m/>
    <s v="PD00160-1"/>
    <s v="เล่ม (V)"/>
    <x v="55"/>
    <n v="1"/>
    <n v="280"/>
    <n v="280"/>
    <m/>
    <x v="28"/>
    <m/>
  </r>
  <r>
    <x v="384"/>
    <s v="2020-10-30 14:33:00 +0700"/>
    <s v="shipped"/>
    <s v="จินตนา นักระนาด"/>
    <n v="868049808"/>
    <m/>
    <s v="_x000a__x000a_100/41 ลาวัลเล่ ไลท์_x000a_หมู่ 14 ตำบลหินเหล็กไฟ _x000a_อำเภอหัวหิน_x000a_ประจวบคีรีขันธ์ 77110_x000a_"/>
    <s v="TH1907QY4SE1C"/>
    <s v="bbl"/>
    <s v="063-0-339919"/>
    <s v="ธรรมธุรกิจ วิสาหกิจเพื่อสังคม"/>
    <s v="Flash Express"/>
    <n v="95"/>
    <x v="45"/>
    <x v="0"/>
    <x v="102"/>
    <s v="2020-10-30 14:35:00 +0700"/>
    <n v="715"/>
    <m/>
    <s v="PD00004-1"/>
    <s v="2กก."/>
    <x v="6"/>
    <n v="1"/>
    <n v="90"/>
    <n v="90"/>
    <m/>
    <x v="28"/>
    <m/>
  </r>
  <r>
    <x v="384"/>
    <s v="2020-10-30 14:33:00 +0700"/>
    <s v="shipped"/>
    <s v="จินตนา นักระนาด"/>
    <n v="868049808"/>
    <m/>
    <s v="_x000a__x000a_100/41 ลาวัลเล่ ไลท์_x000a_หมู่ 14 ตำบลหินเหล็กไฟ _x000a_อำเภอหัวหิน_x000a_ประจวบคีรีขันธ์ 77110_x000a_"/>
    <s v="TH1907QY4SE1C"/>
    <s v="bbl"/>
    <s v="063-0-339919"/>
    <s v="ธรรมธุรกิจ วิสาหกิจเพื่อสังคม"/>
    <s v="Flash Express"/>
    <n v="95"/>
    <x v="45"/>
    <x v="0"/>
    <x v="102"/>
    <s v="2020-10-30 14:35:00 +0700"/>
    <n v="715"/>
    <m/>
    <s v="PD00003-1"/>
    <s v="5กก."/>
    <x v="1"/>
    <n v="1"/>
    <n v="220"/>
    <n v="220"/>
    <m/>
    <x v="28"/>
    <m/>
  </r>
  <r>
    <x v="384"/>
    <s v="2020-10-30 14:33:00 +0700"/>
    <s v="shipped"/>
    <s v="จินตนา นักระนาด"/>
    <n v="868049808"/>
    <m/>
    <s v="_x000a__x000a_100/41 ลาวัลเล่ ไลท์_x000a_หมู่ 14 ตำบลหินเหล็กไฟ _x000a_อำเภอหัวหิน_x000a_ประจวบคีรีขันธ์ 77110_x000a_"/>
    <s v="TH1907QY4SE1C"/>
    <s v="bbl"/>
    <s v="063-0-339919"/>
    <s v="ธรรมธุรกิจ วิสาหกิจเพื่อสังคม"/>
    <s v="Flash Express"/>
    <n v="95"/>
    <x v="45"/>
    <x v="0"/>
    <x v="102"/>
    <s v="2020-10-30 14:35:00 +0700"/>
    <n v="715"/>
    <m/>
    <s v="PD00005-1"/>
    <s v="1กก"/>
    <x v="12"/>
    <n v="2"/>
    <n v="55"/>
    <n v="110"/>
    <m/>
    <x v="28"/>
    <m/>
  </r>
  <r>
    <x v="384"/>
    <s v="2020-10-30 14:33:00 +0700"/>
    <s v="shipped"/>
    <s v="จินตนา นักระนาด"/>
    <n v="868049808"/>
    <m/>
    <s v="_x000a__x000a_100/41 ลาวัลเล่ ไลท์_x000a_หมู่ 14 ตำบลหินเหล็กไฟ _x000a_อำเภอหัวหิน_x000a_ประจวบคีรีขันธ์ 77110_x000a_"/>
    <s v="TH1907QY4SE1C"/>
    <s v="bbl"/>
    <s v="063-0-339919"/>
    <s v="ธรรมธุรกิจ วิสาหกิจเพื่อสังคม"/>
    <s v="Flash Express"/>
    <n v="95"/>
    <x v="45"/>
    <x v="0"/>
    <x v="102"/>
    <s v="2020-10-30 14:35:00 +0700"/>
    <n v="715"/>
    <m/>
    <s v="PD00027-2"/>
    <s v="ขวด (V)"/>
    <x v="35"/>
    <n v="1"/>
    <n v="200"/>
    <n v="200"/>
    <m/>
    <x v="28"/>
    <m/>
  </r>
  <r>
    <x v="385"/>
    <s v="2020-10-30 14:37:29 +0700"/>
    <s v="shipped"/>
    <s v="วินัย เทศหริ่ง"/>
    <n v="890517263"/>
    <m/>
    <s v="ร้านอาหารสุภัทราบายเดอะซี122/63 ซอยหมู่บ้านเขาตะเกียบ ต.หนองแก อ.หัวหิน จ.ประจวบคีรีขันธ์ 77110 "/>
    <s v="TH1907QVHGR7B"/>
    <s v="bbl"/>
    <s v="063-0-339919"/>
    <s v="ธรรมธุรกิจ วิสาหกิจเพื่อสังคม"/>
    <s v="โรงสี-Flash"/>
    <n v="65"/>
    <x v="4"/>
    <x v="0"/>
    <x v="41"/>
    <s v="2020-10-30 14:37:00 +0700"/>
    <n v="315"/>
    <m/>
    <s v="PD00011-1"/>
    <s v="5กก"/>
    <x v="2"/>
    <n v="1"/>
    <n v="250"/>
    <n v="250"/>
    <m/>
    <x v="28"/>
    <m/>
  </r>
  <r>
    <x v="386"/>
    <s v="2020-10-30 14:43:33 +0700"/>
    <s v="shipped"/>
    <s v="อรอุมา  ศรีพิทักษ์"/>
    <n v="936569753"/>
    <m/>
    <s v="_x000a_96   ม.5  ต.ปริก  อ.ทุ่งใหญ่  _x000a_จ.นครศรีธรรมนาช  80240"/>
    <s v="TH6411QVHUE1E"/>
    <s v="bbl"/>
    <s v="063-0-339919"/>
    <s v="ธรรมธุรกิจ วิสาหกิจเพื่อสังคม"/>
    <s v="โรงสี-Flash"/>
    <n v="30"/>
    <x v="10"/>
    <x v="0"/>
    <x v="4"/>
    <s v="2020-10-30 14:43:00 +0700"/>
    <n v="250"/>
    <m/>
    <s v="PD00003-1"/>
    <s v="5กก."/>
    <x v="1"/>
    <n v="1"/>
    <n v="220"/>
    <n v="220"/>
    <m/>
    <x v="28"/>
    <m/>
  </r>
  <r>
    <x v="387"/>
    <s v="2020-10-30 14:46:02 +0700"/>
    <s v="shipped"/>
    <s v="รัตน์นิพนธ์​ ไวสุรกุล_x000a_"/>
    <n v="643400229"/>
    <m/>
    <s v="_x000a_เลขที่​128​ หมู่​6​ ต.ยะรม​ อ.เบตง​ จ.ยะลา​ 95110"/>
    <s v="TH7602QY4ED9B"/>
    <s v="kbank"/>
    <s v="048-3-402309"/>
    <s v="ธรรมธุรกิจ วิสาหกิจเพื่อสังคม"/>
    <s v="Flash Express"/>
    <n v="65"/>
    <x v="18"/>
    <x v="0"/>
    <x v="96"/>
    <s v="2020-10-30 14:46:00 +0700"/>
    <n v="345"/>
    <m/>
    <s v="PD00160-1"/>
    <s v="เล่ม (V)"/>
    <x v="55"/>
    <n v="1"/>
    <n v="280"/>
    <n v="280"/>
    <m/>
    <x v="28"/>
    <m/>
  </r>
  <r>
    <x v="388"/>
    <s v="2020-10-30 15:43:02 +0700"/>
    <s v="shipped"/>
    <s v="นวลพรรณ ตวงทอง"/>
    <s v="089-815-6106"/>
    <m/>
    <s v="เลขที่ 129/71 หมู่บ้าน เพอร์เฟคเพลส ซอยบางรักน้อย16 ถนนรัตนาธิเบศร์ หมู่ 3 ตำบลบางรักน้อย อำเภอเมืองนนทบุรี จังหวัดนนทบุรี 11000"/>
    <s v="TH0301QVJBF1J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0 15:43:00 +0700"/>
    <n v="250"/>
    <m/>
    <s v="PD00003-1"/>
    <s v="5กก."/>
    <x v="1"/>
    <n v="1"/>
    <n v="250"/>
    <n v="250"/>
    <m/>
    <x v="28"/>
    <m/>
  </r>
  <r>
    <x v="389"/>
    <s v="2020-10-30 15:45:33 +0700"/>
    <s v="shipped"/>
    <s v="สุนันท์ อริยมโนเมตต์"/>
    <s v="081-619-3235"/>
    <m/>
    <s v="เลขที่ 305/38 ซอยพิชัย ถนนพิชัย แขวงนครไชยศรี เขตดุสิต กรุงเทพมหานคร ฯ 10300"/>
    <s v="TH0109QVJFM7B/TH0109QVHKF7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0 15:45:00 +0700"/>
    <n v="500"/>
    <m/>
    <s v="PD00003-1"/>
    <s v="5กก."/>
    <x v="1"/>
    <n v="2"/>
    <n v="250"/>
    <n v="500"/>
    <m/>
    <x v="28"/>
    <m/>
  </r>
  <r>
    <x v="390"/>
    <s v="2020-10-30 16:53:52 +0700"/>
    <s v="shipped"/>
    <s v="คุณกิ่งฟ้า อยู่สบาย"/>
    <n v="909740078"/>
    <m/>
    <s v="88/196 หมู่บ้านศุภาลัยวิลล์กิ่งแก้ว ม.4 ต.บางพลีใหญ่ อ.บางพลี จ.สมุทรปราการ 10540"/>
    <s v="TH0203QVHU82A"/>
    <s v="bbl"/>
    <s v="063-0-339919"/>
    <s v="ธรรมธุรกิจ วิสาหกิจเพื่อสังคม"/>
    <s v="โรงสี-Flash"/>
    <n v="30"/>
    <x v="10"/>
    <x v="0"/>
    <x v="4"/>
    <s v="2020-10-30 16:54:00 +0700"/>
    <n v="250"/>
    <m/>
    <s v="PD00003-1"/>
    <s v="5กก."/>
    <x v="1"/>
    <n v="1"/>
    <n v="220"/>
    <n v="220"/>
    <m/>
    <x v="28"/>
    <m/>
  </r>
  <r>
    <x v="391"/>
    <s v="2020-10-30 16:56:07 +0700"/>
    <s v="shipped"/>
    <s v="พรทิพวรรณ กานา"/>
    <n v="804922935"/>
    <m/>
    <s v="SC Warehouse (หน้าหาดนางรำ)_x000a_2002/1 หมู่ 2 _x000a_ต.แสมสาร อ.สัตหีบ_x000a_จ.ชลบุรี 20180"/>
    <s v="TH2008QVJFY2E"/>
    <s v="kbank"/>
    <s v="048-3-402309"/>
    <s v="ธรรมธุรกิจ วิสาหกิจเพื่อสังคม"/>
    <s v="โรงสี-Flash"/>
    <n v="30"/>
    <x v="10"/>
    <x v="0"/>
    <x v="4"/>
    <s v="2020-10-30 16:56:00 +0700"/>
    <n v="250"/>
    <m/>
    <s v="PD00003-1"/>
    <s v="5กก."/>
    <x v="1"/>
    <n v="1"/>
    <n v="220"/>
    <n v="220"/>
    <m/>
    <x v="28"/>
    <m/>
  </r>
  <r>
    <x v="392"/>
    <s v="2020-10-30 17:11:25 +0700"/>
    <s v="shipped"/>
    <s v="สุนีย์ ขวัญกิจวิศาล "/>
    <n v="818057146"/>
    <m/>
    <s v="101/152 หมู่ 10 หมู่บ้านมัณฑนา-ราชพฤกษ์ ถ.ราชพฤกษ์ ต.บางกร่าง อ.เมือง จ.นนทบุรี 11000 "/>
    <s v="TH0301QVJYE4H/TH0301QVHJJ3H"/>
    <s v="bbl"/>
    <s v="063-0-339919"/>
    <s v="ธรรมธุรกิจ วิสาหกิจเพื่อสังคม"/>
    <s v="โรงสี-Flash"/>
    <n v="60"/>
    <x v="12"/>
    <x v="0"/>
    <x v="3"/>
    <s v="2020-10-30 17:12:00 +0700"/>
    <n v="500"/>
    <m/>
    <s v="PD00003-1"/>
    <s v="5กก."/>
    <x v="1"/>
    <n v="2"/>
    <n v="220"/>
    <n v="440"/>
    <m/>
    <x v="28"/>
    <m/>
  </r>
  <r>
    <x v="393"/>
    <s v="2020-10-30 21:31:29 +0700"/>
    <s v="shipped"/>
    <s v="ทิพธนา ไชยลังกา_x000a_10/1หมู่ 8 ต.กองดิน อ.แกลง จ.ระยอง_x000a_081-9873601"/>
    <s v="081-9873601"/>
    <m/>
    <s v="10/1หมู่ 8 ต.กองดิน อ.แกลง จ.ระยอง 21110"/>
    <s v="H2D0110303396"/>
    <s v="bbl"/>
    <s v="063-0-339919"/>
    <s v="ธรรมธุรกิจ วิสาหกิจเพื่อสังคม"/>
    <s v="Inter Express"/>
    <n v="0"/>
    <x v="87"/>
    <x v="10"/>
    <x v="103"/>
    <s v="2020-10-30 21:35:00 +0700"/>
    <n v="3440"/>
    <m/>
    <s v="PD00003-1"/>
    <s v="5กก."/>
    <x v="1"/>
    <n v="8"/>
    <n v="220"/>
    <n v="1760"/>
    <m/>
    <x v="28"/>
    <m/>
  </r>
  <r>
    <x v="393"/>
    <s v="2020-10-30 21:31:29 +0700"/>
    <s v="shipped"/>
    <s v="ทิพธนา ไชยลังกา_x000a_10/1หมู่ 8 ต.กองดิน อ.แกลง จ.ระยอง_x000a_081-9873601"/>
    <s v="081-9873601"/>
    <m/>
    <s v="10/1หมู่ 8 ต.กองดิน อ.แกลง จ.ระยอง 21110"/>
    <s v="H2D0110303396"/>
    <s v="bbl"/>
    <s v="063-0-339919"/>
    <s v="ธรรมธุรกิจ วิสาหกิจเพื่อสังคม"/>
    <s v="Inter Express"/>
    <n v="0"/>
    <x v="87"/>
    <x v="10"/>
    <x v="103"/>
    <s v="2020-10-30 21:35:00 +0700"/>
    <n v="3440"/>
    <m/>
    <s v="PD00011-1"/>
    <s v="5กก"/>
    <x v="2"/>
    <n v="8"/>
    <n v="250"/>
    <n v="2000"/>
    <m/>
    <x v="28"/>
    <m/>
  </r>
  <r>
    <x v="394"/>
    <s v="2020-10-31 08:46:04 +0700"/>
    <s v="shipped"/>
    <s v="วันทนา  ลิขิตวิเศษกุล"/>
    <s v="086-982-5153"/>
    <m/>
    <s v="เลขที่ 672 หมู่ 1 ซอยสินสมบูรณ์ 14 ถนนสุขุมวิท ตำบลท้ายบ้าน_x0009_อำเภอเมือง จังหวัดสมุทรปราการ_x000a_10280"/>
    <s v="TH0201QVK279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08:46:00 +0700"/>
    <n v="250"/>
    <m/>
    <s v="PD00003-1"/>
    <s v="5กก."/>
    <x v="1"/>
    <n v="1"/>
    <n v="250"/>
    <n v="250"/>
    <m/>
    <x v="29"/>
    <m/>
  </r>
  <r>
    <x v="395"/>
    <s v="2020-10-31 08:48:29 +0700"/>
    <s v="shipped"/>
    <s v="วนัสสุดา อนันตพันธ์"/>
    <s v="081-642-1328"/>
    <m/>
    <s v="เลขที่ 3/1 ถนนพระยาเมือง ตำบลรูสะมิแล อำเภอเมืองปัตตานี จังหวัดปัตตานี 94000"/>
    <s v="TH7501QVHYE8J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08:48:00 +0700"/>
    <n v="250"/>
    <m/>
    <s v="PD00003-1"/>
    <s v="5กก."/>
    <x v="1"/>
    <n v="1"/>
    <n v="250"/>
    <n v="250"/>
    <m/>
    <x v="29"/>
    <m/>
  </r>
  <r>
    <x v="396"/>
    <s v="2020-10-31 08:50:43 +0700"/>
    <s v="shipped"/>
    <s v="สุภาวดี ศุกรสมิต"/>
    <s v="086-604-1735, 084-124-6893"/>
    <m/>
    <s v="เลขที่ 18/32 ซอยแม้นรำลึก 2 ตำบลหน้าเมือง อำเภอเมืองราชบุรี จังหวัดราชบุรี 70000"/>
    <s v="TH1201QVJYX8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1 08:51:00 +0700"/>
    <n v="500"/>
    <m/>
    <s v="PD00003-1"/>
    <s v="5กก."/>
    <x v="1"/>
    <n v="2"/>
    <n v="250"/>
    <n v="500"/>
    <m/>
    <x v="29"/>
    <m/>
  </r>
  <r>
    <x v="397"/>
    <s v="2020-10-31 09:01:57 +0700"/>
    <s v="shipped"/>
    <s v="มณีรัตน์  _x0009_ฟูเฟื่อง"/>
    <s v="081-588-0083"/>
    <m/>
    <s v="เลขที่ 42/10  หมู่ 8  ตำบลเกาะขวาง  อำเภอเมือง จังหวัดจันทบุรี_x0009_22000"/>
    <s v="TH2001QVJ6E6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09:02:00 +0700"/>
    <n v="250"/>
    <m/>
    <s v="PD00003-1"/>
    <s v="5กก."/>
    <x v="1"/>
    <n v="1"/>
    <n v="250"/>
    <n v="250"/>
    <m/>
    <x v="29"/>
    <m/>
  </r>
  <r>
    <x v="398"/>
    <s v="2020-10-31 09:04:19 +0700"/>
    <s v="shipped"/>
    <s v="ผู้บริจาค : วัชราภรณ์ จิรธนาคุณ"/>
    <s v="036-413805"/>
    <m/>
    <s v="ผู้รับ :บริจาคให้มูลนิธิธรรมรักษ์ วัดพระบาทน้ำพุ ตำบลเขาสามยอด อำเภอเมือง จังหวัดลพบุรี 15000"/>
    <s v="TH0701QVJS96F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1 09:04:00 +0700"/>
    <n v="500"/>
    <m/>
    <s v="PD00003-1"/>
    <s v="5กก."/>
    <x v="1"/>
    <n v="2"/>
    <n v="250"/>
    <n v="500"/>
    <m/>
    <x v="29"/>
    <m/>
  </r>
  <r>
    <x v="399"/>
    <s v="2020-10-31 09:07:03 +0700"/>
    <s v="shipped"/>
    <s v="รัตนา อดิศัยภารดี"/>
    <s v="081-982-8655 ,081-833-3602"/>
    <m/>
    <s v="เลขที่ 1/19 ซอย 8 ( หงษ์ลดารมภ์ ) ถนนสายลวด ตำบลปากน้ำ อำเภอเมืองสมุทรปราการ จังหวัดสมุทรปราการ 10270"/>
    <s v="TH0201QVHN52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09:07:00 +0700"/>
    <n v="250"/>
    <m/>
    <s v="PD00003-1"/>
    <s v="5กก."/>
    <x v="1"/>
    <n v="1"/>
    <n v="250"/>
    <n v="250"/>
    <m/>
    <x v="29"/>
    <m/>
  </r>
  <r>
    <x v="400"/>
    <s v="2020-10-31 09:10:15 +0700"/>
    <s v="shipped"/>
    <s v="กชพร รักษ์กีรติกูล"/>
    <s v="062-232-6549"/>
    <m/>
    <s v="เลขที่ 157/8 ซอยสมเด็จพระปิ่นเกล้า 17 แขวงอรุณอัมรินทร์ เขตบางกอกน้อย กรุงเทพมหานคร ฯ 10700"/>
    <s v="TH0114QVJKA7E"/>
    <s v="bbl"/>
    <s v="สั่งซื้อข้าวล่วงหน้า"/>
    <s v="สั่งซื้อข้าวล่วงหน้า"/>
    <s v="โรงสี-Flash"/>
    <n v="0"/>
    <x v="18"/>
    <x v="1"/>
    <x v="20"/>
    <s v="2020-10-31 09:10:00 +0700"/>
    <n v="280"/>
    <m/>
    <s v="PD00011-1"/>
    <s v="5กก"/>
    <x v="2"/>
    <n v="1"/>
    <n v="280"/>
    <n v="280"/>
    <m/>
    <x v="29"/>
    <m/>
  </r>
  <r>
    <x v="401"/>
    <s v="2020-10-31 09:15:21 +0700"/>
    <s v="shipped"/>
    <s v="สายฝน  เกิดเจริญ"/>
    <n v="812811224"/>
    <m/>
    <s v=" 62 หมู่ 3 ต.นานกกก อ.ลับแล จ.อุตรดิตถ์ 53130"/>
    <s v="TH5008QVJS66C"/>
    <s v="kbank"/>
    <s v="048-3-402309"/>
    <s v="ธรรมธุรกิจ วิสาหกิจเพื่อสังคม"/>
    <s v="โรงสี-Flash"/>
    <n v="130"/>
    <x v="12"/>
    <x v="17"/>
    <x v="3"/>
    <s v="2020-10-31 09:16:00 +0700"/>
    <n v="500"/>
    <m/>
    <s v="PD00003-1"/>
    <s v="5กก."/>
    <x v="1"/>
    <n v="2"/>
    <n v="220"/>
    <n v="440"/>
    <m/>
    <x v="29"/>
    <m/>
  </r>
  <r>
    <x v="402"/>
    <s v="2020-10-31 09:17:33 +0700"/>
    <s v="shipped"/>
    <s v="สุขสันต์ นาบุญพัฒนา"/>
    <s v="081-868-3229"/>
    <m/>
    <s v="เลขที่ 22/63 หมู่บ้าน JW แกรนด์ธารา ถนนสามวา  แขวงมีนบุรี เขตมีนบุรี กรุงเทพมหานครฯ 10510"/>
    <s v="TH0134QVKAY8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09:20:00 +0700"/>
    <n v="250"/>
    <m/>
    <s v="PD00003-1"/>
    <s v="5กก."/>
    <x v="1"/>
    <n v="1"/>
    <n v="250"/>
    <n v="250"/>
    <m/>
    <x v="29"/>
    <m/>
  </r>
  <r>
    <x v="403"/>
    <s v="2020-10-31 09:25:53 +0700"/>
    <s v="shipped"/>
    <s v="ลาภิสรา แป้นเหมือน"/>
    <s v="086-799-0088"/>
    <m/>
    <s v="บจก.มาร์คาโต้ มิวสิค 49 ซอยพระรามเก้า 29 แขวงหัวหมาก เขตบางกะปิ กรุงเทพมหานครฯ 10240"/>
    <s v="TH0116QVHGX4B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09:26:00 +0700"/>
    <n v="250"/>
    <m/>
    <s v="PD00003-1"/>
    <s v="5กก."/>
    <x v="1"/>
    <n v="1"/>
    <n v="250"/>
    <n v="250"/>
    <m/>
    <x v="29"/>
    <m/>
  </r>
  <r>
    <x v="404"/>
    <s v="2020-10-31 09:28:12 +0700"/>
    <s v="shipped"/>
    <s v="มะโนมัย สุภาพรหม"/>
    <s v="083-049-1844"/>
    <m/>
    <s v="เลขที่ 287 หมู่ 4 ถนนจันทวงค์ ตำบลนาแก อำเภอนาแก จังหวัดนครพนม 48130"/>
    <s v="TH4507QVJH57A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31 09:28:00 +0700"/>
    <n v="560"/>
    <m/>
    <s v="PD00011-1"/>
    <s v="5กก"/>
    <x v="2"/>
    <n v="2"/>
    <n v="280"/>
    <n v="560"/>
    <m/>
    <x v="29"/>
    <m/>
  </r>
  <r>
    <x v="405"/>
    <s v="2020-10-31 09:36:59 +0700"/>
    <s v="shipped"/>
    <s v="วัชรินทร์ มั่งสูงเนิน"/>
    <s v="092-698-9233"/>
    <m/>
    <s v="เลขที่ 303 หมู่ที่ 10 ตำบลบ้านใหม่ อำเภอเมือง จังหวัดนครราชสีมา 30000"/>
    <s v="TH2701QVK1Q3M/TH2701QVJZ99M"/>
    <s v="bbl"/>
    <s v="สั่งซื้อข้าวล่วงหน้า"/>
    <s v="สั่งซื้อข้าวล่วงหน้า"/>
    <s v="โรงสี-Flash"/>
    <n v="0"/>
    <x v="5"/>
    <x v="1"/>
    <x v="5"/>
    <s v="2020-10-31 09:37:00 +0700"/>
    <n v="750"/>
    <m/>
    <s v="PD00003-1"/>
    <s v="5กก."/>
    <x v="1"/>
    <n v="3"/>
    <n v="250"/>
    <n v="750"/>
    <m/>
    <x v="29"/>
    <m/>
  </r>
  <r>
    <x v="406"/>
    <s v="2020-10-31 09:39:47 +0700"/>
    <s v="shipped"/>
    <s v="กนกกาญน์ นันท์ชัยพฤกษ์"/>
    <s v="081-845-4114"/>
    <m/>
    <s v="เลขที่ 6 หมู่ 3 ซอยลาซาล14 ถนน สุขุมวิท 105 แขวงบางนา เขตบางนา กรุงเทพมหานคร ฯ 10260"/>
    <s v="TH0122QVJJ55A/TH0122QVHAD5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1 09:39:00 +0700"/>
    <n v="250"/>
    <m/>
    <s v="PD00003-1"/>
    <s v="5กก."/>
    <x v="1"/>
    <n v="2"/>
    <n v="250"/>
    <n v="500"/>
    <m/>
    <x v="29"/>
    <m/>
  </r>
  <r>
    <x v="407"/>
    <s v="2020-10-31 09:42:07 +0700"/>
    <s v="shipped"/>
    <s v="ศรีระนอง  ยิ้มประยูร"/>
    <s v="095-958-5441"/>
    <m/>
    <s v="เลขที่ 14 ซอยพระราม 2 ซอย 1_x0009__x0009__x0009_แขวงบางมด เขตจอมทอง_x0009__x000a_กรุงเทพมหานคร ฯ 10150"/>
    <s v="TH0106QVJCH6D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09:42:00 +0700"/>
    <n v="250"/>
    <m/>
    <s v="PD00003-1"/>
    <s v="5กก."/>
    <x v="1"/>
    <n v="1"/>
    <n v="250"/>
    <n v="250"/>
    <m/>
    <x v="29"/>
    <m/>
  </r>
  <r>
    <x v="408"/>
    <s v="2020-10-31 09:45:45 +0700"/>
    <s v="shipped"/>
    <s v="คุณน้ำฝน ขจรกลิ่น"/>
    <s v="080-423-2326"/>
    <m/>
    <s v="เลขที่ 13/1 หมู่ 2 ตำบลอุโลกสี่หมื่น อำเภอท่ามะกา จังหวัดกาญจนบุรี 71130"/>
    <s v="TH1304QVJVU8Q/TH1304QVKCT5Q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31 09:45:00 +0700"/>
    <n v="1000"/>
    <m/>
    <s v="PD00003-1"/>
    <s v="5กก."/>
    <x v="1"/>
    <n v="4"/>
    <n v="250"/>
    <n v="1000"/>
    <m/>
    <x v="29"/>
    <m/>
  </r>
  <r>
    <x v="409"/>
    <s v="2020-10-31 09:47:52 +0700"/>
    <s v="shipped"/>
    <s v="เฟื่องฉัตร  ตติยาพร"/>
    <s v="085-114-4386"/>
    <m/>
    <s v="เลขที่ 29_x0009_ซอยลาดปลาเค้า 18_x000a_แขวงจรเข้บัว เขตลาดพร้าว_x0009__x000a_กรุงเทพมหานคร ฯ 10230"/>
    <s v="TH0140QVJFA5A/TH0140QVJCY4A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31 09:48:00 +0700"/>
    <n v="560"/>
    <m/>
    <s v="PD00011-1"/>
    <s v="5กก"/>
    <x v="2"/>
    <n v="2"/>
    <n v="280"/>
    <n v="560"/>
    <m/>
    <x v="29"/>
    <m/>
  </r>
  <r>
    <x v="410"/>
    <s v="2020-10-31 09:51:00 +0700"/>
    <s v="shipped"/>
    <s v="คุณแอน"/>
    <s v="081-625-9854"/>
    <s v="nawapos@hotmail.com"/>
    <s v="เลขที่ 89/145 หมู่ 5 หมู่บ้านพฤกษ์ลดา ตำบลบางตะไนย์ อำเภอปากเกร็ด จังหวัดนนทบุรี 11120"/>
    <s v="TH0306QVK8U6E/TH0306QVK6V5E"/>
    <s v="bbl"/>
    <s v="สั่งซื้อข้าวล่วงหน้า"/>
    <s v="สั่งซื้อข้าวล่วงหน้า"/>
    <s v="โรงสี-Flash"/>
    <n v="0"/>
    <x v="25"/>
    <x v="1"/>
    <x v="30"/>
    <s v="2020-10-31 09:51:00 +0700"/>
    <n v="560"/>
    <m/>
    <s v="PD00011-1"/>
    <s v="5กก"/>
    <x v="2"/>
    <n v="2"/>
    <n v="280"/>
    <n v="560"/>
    <m/>
    <x v="29"/>
    <m/>
  </r>
  <r>
    <x v="411"/>
    <s v="2020-10-31 09:55:40 +0700"/>
    <s v="shipped"/>
    <s v="นฤมล กำธรทักษิณา"/>
    <s v="083-265-9495"/>
    <m/>
    <s v="เลขที่ 234/10 หมู่ 3 หมู่บ้านสีวลี_x000a_ตำบลบ้านกรด อำเภอบางปะอิน_x000a_จังหวัดพระนครศรีอยุธยา 13160"/>
    <s v="TH0506QVJKB1D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1 09:55:00 +0700"/>
    <n v="500"/>
    <m/>
    <s v="PD00003-1"/>
    <s v="5กก."/>
    <x v="1"/>
    <n v="2"/>
    <n v="250"/>
    <n v="500"/>
    <m/>
    <x v="29"/>
    <m/>
  </r>
  <r>
    <x v="412"/>
    <s v="2020-10-31 09:58:02 +0700"/>
    <s v="shipped"/>
    <s v="ชัยณรงค์ ยมศรีเคน"/>
    <s v="089-539-4735"/>
    <m/>
    <s v="เลขที่ 48 หมู่ 10 ตำบลคลองหนึ่ง อำเภอคลองหลวง จังหวัดปทุมธานี_x000a_12120"/>
    <s v="TH0402QVH709A/TH0402QVH287A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1 09:58:00 +0700"/>
    <n v="500"/>
    <m/>
    <s v="PD00003-1"/>
    <s v="5กก."/>
    <x v="1"/>
    <n v="2"/>
    <n v="250"/>
    <n v="500"/>
    <m/>
    <x v="29"/>
    <m/>
  </r>
  <r>
    <x v="413"/>
    <s v="2020-10-31 10:01:08 +0700"/>
    <s v="shipped"/>
    <s v="คุุณมนชนก ปุษยะนาวิน"/>
    <s v="093-137-0951"/>
    <m/>
    <s v="เลขที่ 106/2 ถนนสุขุมวิท 23 แขวงคลองเตยเหนือ เขตวัฒนา กรุงเทพมหานครฯ 10110"/>
    <s v="TH0142QVK838B/TH0142QVJPV3B"/>
    <s v="bbl"/>
    <s v="สั่งซื้อข้าวล่วงหน้า"/>
    <s v="สั่งซื้อข้าวล่วงหน้า"/>
    <s v="โรงสี-Flash"/>
    <n v="0"/>
    <x v="3"/>
    <x v="1"/>
    <x v="3"/>
    <s v="2020-10-31 10:01:00 +0700"/>
    <n v="500"/>
    <m/>
    <s v="PD00003-1"/>
    <s v="5กก."/>
    <x v="1"/>
    <n v="2"/>
    <n v="250"/>
    <n v="500"/>
    <m/>
    <x v="29"/>
    <m/>
  </r>
  <r>
    <x v="414"/>
    <s v="2020-10-31 10:02:53 +0700"/>
    <s v="shipped"/>
    <s v="นางอารยา อัมระปาล"/>
    <s v="094-525-1429"/>
    <m/>
    <s v="เลขที่ 227/15 จรัญสนิทวงศ์ 22 แขวงบ้านช่างหล่อ _x000a_เขตบางกอกน้อย_x000a_กรุงเทพมหานครฯ 10700"/>
    <s v="TH0114QVJMR8C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10:03:00 +0700"/>
    <n v="250"/>
    <m/>
    <s v="PD00003-1"/>
    <s v="5กก."/>
    <x v="1"/>
    <n v="1"/>
    <n v="250"/>
    <n v="250"/>
    <m/>
    <x v="29"/>
    <m/>
  </r>
  <r>
    <x v="415"/>
    <s v="2020-10-31 10:04:23 +0700"/>
    <s v="shipped"/>
    <s v="นายชาญชัย เกียรติศักดิ์โสภณ"/>
    <s v="081-969-2688"/>
    <m/>
    <s v="เลขที่ 188 หมู่ที่ 5 เวลเนสซิตี้ _x000a_ตำบลแคตก  อำเภอบางไทร จังหวัดอยุธยา 13190"/>
    <s v="TH0504QVJS00H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10:04:00 +0700"/>
    <n v="250"/>
    <m/>
    <s v="PD00003-1"/>
    <s v="5กก."/>
    <x v="1"/>
    <n v="1"/>
    <n v="250"/>
    <n v="250"/>
    <m/>
    <x v="29"/>
    <m/>
  </r>
  <r>
    <x v="416"/>
    <s v="2020-10-31 10:06:03 +0700"/>
    <s v="shipped"/>
    <s v="ผู้บริจาค : ดวงพร จันประวัติกุล"/>
    <s v="080-791-5482"/>
    <m/>
    <s v="ผู้รับ: พระสินชัยอินทโชโต วัดพระธาตุแสงรุ้ง 184 หมู่ 14 บ้านแม่เนืองน้อย ตำบลแม่นาวาง อำเภอแม่อาย จังหวัดเชียงใหม่ 50280_x000a_เชียงใหม่ _x0009_50280"/>
    <s v="TH4710QVJWA3D/TH4710QVJUZ8D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31 10:06:00 +0700"/>
    <n v="1000"/>
    <m/>
    <s v="PD00003-1"/>
    <s v="5กก."/>
    <x v="1"/>
    <n v="4"/>
    <n v="250"/>
    <n v="1000"/>
    <m/>
    <x v="29"/>
    <m/>
  </r>
  <r>
    <x v="417"/>
    <s v="2020-10-31 10:08:51 +0700"/>
    <s v="shipped"/>
    <s v="นางวิไล ตรีรัตนจารุ"/>
    <s v="081-917-7575"/>
    <m/>
    <s v="เลขที่ 67/163 ซอยจอมทอง 3/3  แขวงจอมทอง เขตจอมทอง กรุงเทพมหานครฯ 10150"/>
    <s v="TH0106QVJM63A"/>
    <s v="bbl"/>
    <s v="สั่งซื้อข้าวล่วงหน้า"/>
    <s v="สั่งซื้อข้าวล่วงหน้า"/>
    <s v="โรงสี-Flash"/>
    <n v="0"/>
    <x v="4"/>
    <x v="1"/>
    <x v="4"/>
    <s v="2020-10-31 10:08:00 +0700"/>
    <n v="250"/>
    <m/>
    <s v="PD00003-1"/>
    <s v="5กก."/>
    <x v="1"/>
    <n v="1"/>
    <n v="250"/>
    <n v="250"/>
    <m/>
    <x v="29"/>
    <m/>
  </r>
  <r>
    <x v="418"/>
    <s v="2020-10-31 10:10:19 +0700"/>
    <s v="shipped"/>
    <s v="ภิญโญ โสภณทวีทรัพย์"/>
    <s v="085-421-0132"/>
    <m/>
    <s v="เลขที่ 99/252 หมู่บ้านธนาวิลล่า ตำบลบ้านกรด อำเภอบางปะอิน จังหวัดพระนครศรีอยุธยา 13160"/>
    <s v="TH0506QVJAV4D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31 10:10:00 +0700"/>
    <n v="530"/>
    <m/>
    <s v="PD00003-1"/>
    <s v="5กก."/>
    <x v="1"/>
    <n v="1"/>
    <n v="250"/>
    <n v="250"/>
    <m/>
    <x v="29"/>
    <m/>
  </r>
  <r>
    <x v="418"/>
    <s v="2020-10-31 10:10:19 +0700"/>
    <s v="shipped"/>
    <s v="ภิญโญ โสภณทวีทรัพย์"/>
    <s v="085-421-0132"/>
    <m/>
    <s v="เลขที่ 99/252 หมู่บ้านธนาวิลล่า ตำบลบ้านกรด อำเภอบางปะอิน จังหวัดพระนครศรีอยุธยา 13160"/>
    <s v="TH0506QVJAV4D"/>
    <s v="bbl"/>
    <s v="สั่งซื้อข้าวล่วงหน้า"/>
    <s v="สั่งซื้อข้าวล่วงหน้า"/>
    <s v="โรงสี-Flash"/>
    <n v="0"/>
    <x v="2"/>
    <x v="1"/>
    <x v="2"/>
    <s v="2020-10-31 10:10:00 +0700"/>
    <n v="530"/>
    <m/>
    <s v="PD00011-1"/>
    <s v="5กก"/>
    <x v="2"/>
    <n v="1"/>
    <n v="280"/>
    <n v="280"/>
    <m/>
    <x v="29"/>
    <m/>
  </r>
  <r>
    <x v="419"/>
    <s v="2020-10-31 10:12:53 +0700"/>
    <s v="shipped"/>
    <s v="สุุกัญญา สุวรรณกูล"/>
    <s v="090-620-3100"/>
    <m/>
    <s v="เลขที่ 36 ถนนเทศบาล 9  ตำบลวารินชำราบ อำเภอวารินชำราบ จังหวัดอุบลราชธานี 34190"/>
    <s v="TH3113QVJG27A/TH3113QVJA77A"/>
    <s v="bbl"/>
    <s v="สั่งซื้อข้าวล่วงหน้า"/>
    <s v="สั่งซื้อข้าวล่วงหน้า"/>
    <s v="โรงสี-Flash"/>
    <n v="0"/>
    <x v="1"/>
    <x v="1"/>
    <x v="1"/>
    <s v="2020-10-31 10:13:00 +0700"/>
    <n v="1000"/>
    <m/>
    <s v="PD00003-1"/>
    <s v="5กก."/>
    <x v="1"/>
    <n v="4"/>
    <n v="250"/>
    <n v="1000"/>
    <m/>
    <x v="29"/>
    <m/>
  </r>
  <r>
    <x v="420"/>
    <s v="2020-10-31 13:00:28 +0700"/>
    <s v="shipped"/>
    <s v="พิรุณฐ์ สุกแดง  "/>
    <s v="086-3781008"/>
    <m/>
    <s v="_x000a_26  ม.6  ซ.9 ทุ่งโดน  _x000a_ต.คอหงส์  อ.หาดใหญ่  จ.สงขลา  90110"/>
    <s v="TH7111QY4944D"/>
    <s v="bbl"/>
    <s v="063-0-339919"/>
    <s v="ธรรมธุรกิจ วิสาหกิจเพื่อสังคม"/>
    <s v="Flash Express"/>
    <n v="65"/>
    <x v="18"/>
    <x v="1"/>
    <x v="96"/>
    <s v="2020-10-31 13:00:00 +0700"/>
    <n v="345"/>
    <m/>
    <s v="PD00160-1"/>
    <s v="เล่ม (V)"/>
    <x v="55"/>
    <n v="1"/>
    <n v="280"/>
    <n v="280"/>
    <m/>
    <x v="29"/>
    <m/>
  </r>
  <r>
    <x v="421"/>
    <s v="2020-10-31 13:05:18 +0700"/>
    <s v="draft"/>
    <s v="สุทัตต์ ชุมพลกูลวงศ์"/>
    <n v="616329194"/>
    <m/>
    <s v="ขื่อ : สุทัตต์  ชุมพลกูลวงศ์_x000a_ที่อยู่ : 394/24 ซ.สุขสวัสดิ์ 27(ถ.ราษฎร์พัฒนา) แขวง บางปะกอก เขตราษฎร์บูรณะ กทม. 10140"/>
    <m/>
    <m/>
    <m/>
    <m/>
    <s v="โรงสี-Flash"/>
    <n v="0"/>
    <x v="3"/>
    <x v="0"/>
    <x v="3"/>
    <m/>
    <m/>
    <m/>
    <s v="PD00156-1"/>
    <s v="1กก"/>
    <x v="34"/>
    <n v="10"/>
    <n v="50"/>
    <n v="500"/>
    <m/>
    <x v="29"/>
    <m/>
  </r>
  <r>
    <x v="422"/>
    <s v="2020-10-31 17:16:18 +0700"/>
    <s v="shipped"/>
    <s v="เอกวัล ลือพร้อมชัย"/>
    <n v="851595213"/>
    <m/>
    <s v="_x000a_4/85 ม. พรอเมนาดโฮม ถ.อนามัยงามเจริญ ซ. 11 ท่าข้าม บางขุนเทียน กทม."/>
    <s v="TH0117QY4CQ4A"/>
    <s v="kbank"/>
    <s v="048-3-402309"/>
    <s v="ธรรมธุรกิจ วิสาหกิจเพื่อสังคม"/>
    <s v="Flash Express"/>
    <n v="50"/>
    <x v="25"/>
    <x v="0"/>
    <x v="104"/>
    <s v="2020-10-31 17:17:00 +0700"/>
    <n v="610"/>
    <m/>
    <s v="PD00160-1"/>
    <s v="เล่ม (V)"/>
    <x v="55"/>
    <n v="2"/>
    <n v="280"/>
    <n v="560"/>
    <m/>
    <x v="29"/>
    <m/>
  </r>
  <r>
    <x v="423"/>
    <s v="2020-10-31 17:53:29 +0700"/>
    <s v="shipped"/>
    <s v="คุณวารินทร์ คงบุญ"/>
    <s v="083-096-7258 , 02-579-9630 คุณบุ๋ม"/>
    <m/>
    <s v="ส่วนแผนงาน สำนักอนุรักษ์สัตว์ป่า_x000a_ชั้น 5 อาคารสืบนาคะเสถียร_x000a_กรมอุทยานแห่วชาติ สัตว์ป่า และพันธุ์พืช_x000a_61 ถนนพหลโยธิน_x000a_ลาดยาว จตุจักร กทม"/>
    <s v="TH0105RHU2C2D/TH0105RHSY50P"/>
    <s v="bbl"/>
    <s v="063-0-339919"/>
    <s v="ธรรมธุรกิจ วิสาหกิจเพื่อสังคม"/>
    <s v="โรงสี-Flash"/>
    <n v="100"/>
    <x v="16"/>
    <x v="0"/>
    <x v="3"/>
    <s v="2020-10-31 17:54:00 +0700"/>
    <n v="500"/>
    <m/>
    <s v="PD00003-1"/>
    <s v="5กก."/>
    <x v="1"/>
    <n v="2"/>
    <n v="200"/>
    <n v="400"/>
    <m/>
    <x v="29"/>
    <m/>
  </r>
  <r>
    <x v="424"/>
    <s v="2020-10-31 23:55:01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s v="อื่นๆ"/>
    <n v="0"/>
    <x v="88"/>
    <x v="1"/>
    <x v="105"/>
    <s v="2020-10-31 13:56:00 +0700"/>
    <n v="60"/>
    <m/>
    <s v="PD00138-1"/>
    <s v="ขวด (V)"/>
    <x v="20"/>
    <n v="1"/>
    <n v="60"/>
    <n v="60"/>
    <m/>
    <x v="29"/>
    <m/>
  </r>
  <r>
    <x v="425"/>
    <s v="2020-10-31 23:55:20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s v="อื่นๆ"/>
    <n v="0"/>
    <x v="9"/>
    <x v="1"/>
    <x v="106"/>
    <s v="2020-10-31 16:50:00 +0700"/>
    <n v="470"/>
    <m/>
    <s v="PD00003-1"/>
    <s v="5กก."/>
    <x v="1"/>
    <n v="1"/>
    <n v="220"/>
    <n v="220"/>
    <m/>
    <x v="29"/>
    <m/>
  </r>
  <r>
    <x v="425"/>
    <s v="2020-10-31 23:55:20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s v="อื่นๆ"/>
    <n v="0"/>
    <x v="9"/>
    <x v="1"/>
    <x v="106"/>
    <s v="2020-10-31 16:50:00 +0700"/>
    <n v="470"/>
    <m/>
    <s v="PD00011-1"/>
    <s v="5กก"/>
    <x v="2"/>
    <n v="1"/>
    <n v="250"/>
    <n v="25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02-1"/>
    <s v="1กก"/>
    <x v="0"/>
    <n v="11"/>
    <n v="45"/>
    <n v="49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04-1"/>
    <s v="2กก."/>
    <x v="6"/>
    <n v="10"/>
    <n v="90"/>
    <n v="90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03-1"/>
    <s v="5กก."/>
    <x v="1"/>
    <n v="8"/>
    <n v="220"/>
    <n v="176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11-1"/>
    <s v="5กก"/>
    <x v="2"/>
    <n v="1"/>
    <n v="250"/>
    <n v="25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33-1"/>
    <s v="ขวด (V)"/>
    <x v="16"/>
    <n v="3"/>
    <n v="80"/>
    <n v="24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23-1"/>
    <s v="ถุง (V)"/>
    <x v="48"/>
    <n v="3"/>
    <n v="45"/>
    <n v="13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74-1"/>
    <s v="ขวด (V)"/>
    <x v="18"/>
    <n v="1"/>
    <n v="65"/>
    <n v="6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76-1"/>
    <s v="กระปุก (V)"/>
    <x v="19"/>
    <n v="1"/>
    <n v="55"/>
    <n v="5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138-1"/>
    <s v="ขวด (V)"/>
    <x v="20"/>
    <n v="2"/>
    <n v="60"/>
    <n v="12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29-1"/>
    <s v="0.5กก"/>
    <x v="3"/>
    <n v="2"/>
    <n v="50"/>
    <n v="10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56-1"/>
    <s v="0.5กก"/>
    <x v="4"/>
    <n v="1"/>
    <n v="50"/>
    <n v="5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60-1"/>
    <s v="0.5กก"/>
    <x v="22"/>
    <n v="3"/>
    <n v="50"/>
    <n v="15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45-1"/>
    <s v="ขวด (V)"/>
    <x v="24"/>
    <n v="1"/>
    <n v="130"/>
    <n v="13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38-1"/>
    <s v="ก้อน (V)"/>
    <x v="26"/>
    <n v="3"/>
    <n v="50"/>
    <n v="15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37-1"/>
    <s v="ก้อน (V)"/>
    <x v="27"/>
    <n v="1"/>
    <n v="50"/>
    <n v="5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97-1"/>
    <s v="ถุง (V)"/>
    <x v="28"/>
    <n v="5"/>
    <n v="35"/>
    <n v="17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66-1"/>
    <s v="ขวด (V)"/>
    <x v="9"/>
    <n v="3"/>
    <n v="95"/>
    <n v="28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44-2"/>
    <s v="ขวดเหลี่ยม (V)"/>
    <x v="51"/>
    <n v="2"/>
    <n v="130"/>
    <n v="26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154-1"/>
    <s v="ขวด (V)"/>
    <x v="29"/>
    <n v="1"/>
    <n v="85"/>
    <n v="8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39-1"/>
    <s v="ก้อน (V)"/>
    <x v="31"/>
    <n v="2"/>
    <n v="50"/>
    <n v="10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88-1"/>
    <s v="ขวดเหลี่ยม (V)"/>
    <x v="10"/>
    <n v="1"/>
    <n v="130"/>
    <n v="13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162-1"/>
    <s v="ขวด (V)"/>
    <x v="11"/>
    <n v="2"/>
    <n v="60"/>
    <n v="12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163-1"/>
    <s v="85cc (V)"/>
    <x v="53"/>
    <n v="2"/>
    <n v="100"/>
    <n v="20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165-1"/>
    <s v="ขวด (V)"/>
    <x v="37"/>
    <n v="1"/>
    <n v="95"/>
    <n v="9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42-1"/>
    <s v="ขวด (V)"/>
    <x v="38"/>
    <n v="1"/>
    <n v="95"/>
    <n v="95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27-2"/>
    <s v="ขวด (V)"/>
    <x v="35"/>
    <n v="3"/>
    <n v="200"/>
    <n v="600"/>
    <m/>
    <x v="29"/>
    <m/>
  </r>
  <r>
    <x v="426"/>
    <s v="2020-10-31 23:55:37 +0700"/>
    <s v="shipped"/>
    <s v="เสาร์๕ สวนโมกข์กรุงเทพ"/>
    <m/>
    <m/>
    <m/>
    <m/>
    <s v="bbl"/>
    <s v="063-0-339919"/>
    <s v="ธรรมธุรกิจ วิสาหกิจเพื่อสังคม"/>
    <m/>
    <n v="0"/>
    <x v="89"/>
    <x v="1"/>
    <x v="107"/>
    <s v="2020-11-01 18:43:00 +0700"/>
    <n v="7155"/>
    <m/>
    <s v="PD00022-1"/>
    <s v="ถุง (V)"/>
    <x v="17"/>
    <n v="6"/>
    <n v="60"/>
    <n v="360"/>
    <m/>
    <x v="2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6FFF9-0823-42BD-ACFB-D70030F98931}" name="pvtBills" cacheId="2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1:E428" firstHeaderRow="1" firstDataRow="1" firstDataCol="5"/>
  <pivotFields count="28">
    <pivotField axis="axisRow" compact="0" outline="0" showAll="0" defaultSubtotal="0">
      <items count="4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0">
        <item x="21"/>
        <item x="88"/>
        <item x="51"/>
        <item x="66"/>
        <item x="13"/>
        <item x="69"/>
        <item x="49"/>
        <item x="48"/>
        <item x="44"/>
        <item x="30"/>
        <item x="85"/>
        <item x="10"/>
        <item x="19"/>
        <item x="63"/>
        <item x="41"/>
        <item x="29"/>
        <item x="4"/>
        <item x="22"/>
        <item x="74"/>
        <item x="79"/>
        <item x="18"/>
        <item x="55"/>
        <item x="26"/>
        <item x="67"/>
        <item x="75"/>
        <item x="17"/>
        <item x="16"/>
        <item x="12"/>
        <item x="53"/>
        <item x="46"/>
        <item x="9"/>
        <item x="3"/>
        <item x="2"/>
        <item x="61"/>
        <item x="25"/>
        <item x="72"/>
        <item x="62"/>
        <item x="52"/>
        <item x="37"/>
        <item x="45"/>
        <item x="33"/>
        <item x="83"/>
        <item x="60"/>
        <item x="57"/>
        <item x="5"/>
        <item x="65"/>
        <item x="7"/>
        <item x="59"/>
        <item x="11"/>
        <item x="0"/>
        <item x="27"/>
        <item x="14"/>
        <item x="1"/>
        <item x="42"/>
        <item x="70"/>
        <item x="31"/>
        <item x="40"/>
        <item x="38"/>
        <item x="28"/>
        <item x="20"/>
        <item x="43"/>
        <item x="56"/>
        <item x="36"/>
        <item x="23"/>
        <item x="71"/>
        <item x="68"/>
        <item x="6"/>
        <item x="84"/>
        <item x="35"/>
        <item x="32"/>
        <item x="86"/>
        <item x="39"/>
        <item x="24"/>
        <item x="78"/>
        <item x="15"/>
        <item x="54"/>
        <item x="87"/>
        <item x="58"/>
        <item x="73"/>
        <item x="47"/>
        <item x="80"/>
        <item x="77"/>
        <item x="50"/>
        <item x="64"/>
        <item x="76"/>
        <item x="82"/>
        <item x="89"/>
        <item x="8"/>
        <item x="81"/>
        <item x="34"/>
      </items>
    </pivotField>
    <pivotField axis="axisRow" compact="0" outline="0" showAll="0" defaultSubtotal="0">
      <items count="18">
        <item x="1"/>
        <item x="17"/>
        <item x="4"/>
        <item x="13"/>
        <item x="15"/>
        <item x="10"/>
        <item x="8"/>
        <item x="3"/>
        <item x="7"/>
        <item x="16"/>
        <item x="12"/>
        <item x="9"/>
        <item x="11"/>
        <item x="6"/>
        <item x="2"/>
        <item x="5"/>
        <item x="14"/>
        <item x="0"/>
      </items>
    </pivotField>
    <pivotField axis="axisRow" compact="0" outline="0" showAll="0" defaultSubtotal="0">
      <items count="108">
        <item x="23"/>
        <item x="105"/>
        <item x="77"/>
        <item x="58"/>
        <item x="74"/>
        <item x="13"/>
        <item x="35"/>
        <item x="28"/>
        <item x="80"/>
        <item x="56"/>
        <item x="4"/>
        <item x="55"/>
        <item x="51"/>
        <item x="16"/>
        <item x="21"/>
        <item x="20"/>
        <item x="10"/>
        <item x="48"/>
        <item x="73"/>
        <item x="66"/>
        <item x="34"/>
        <item x="41"/>
        <item x="25"/>
        <item x="98"/>
        <item x="96"/>
        <item x="83"/>
        <item x="61"/>
        <item x="90"/>
        <item x="19"/>
        <item x="17"/>
        <item x="75"/>
        <item x="31"/>
        <item x="106"/>
        <item x="3"/>
        <item x="60"/>
        <item x="2"/>
        <item x="24"/>
        <item x="79"/>
        <item x="30"/>
        <item x="76"/>
        <item x="12"/>
        <item x="53"/>
        <item x="9"/>
        <item x="104"/>
        <item x="46"/>
        <item x="68"/>
        <item x="99"/>
        <item x="42"/>
        <item x="93"/>
        <item x="59"/>
        <item x="84"/>
        <item x="69"/>
        <item x="102"/>
        <item x="52"/>
        <item x="18"/>
        <item x="5"/>
        <item x="78"/>
        <item x="97"/>
        <item x="67"/>
        <item x="86"/>
        <item x="7"/>
        <item x="38"/>
        <item x="72"/>
        <item x="101"/>
        <item x="63"/>
        <item x="65"/>
        <item x="1"/>
        <item x="49"/>
        <item x="71"/>
        <item x="11"/>
        <item x="36"/>
        <item x="43"/>
        <item x="14"/>
        <item x="0"/>
        <item x="95"/>
        <item x="32"/>
        <item x="27"/>
        <item x="81"/>
        <item x="45"/>
        <item x="33"/>
        <item x="47"/>
        <item x="22"/>
        <item x="50"/>
        <item x="62"/>
        <item x="26"/>
        <item x="82"/>
        <item x="87"/>
        <item x="6"/>
        <item x="40"/>
        <item x="37"/>
        <item x="100"/>
        <item x="44"/>
        <item x="29"/>
        <item x="15"/>
        <item x="103"/>
        <item x="64"/>
        <item x="85"/>
        <item x="91"/>
        <item x="54"/>
        <item x="89"/>
        <item x="57"/>
        <item x="70"/>
        <item x="88"/>
        <item x="8"/>
        <item x="94"/>
        <item x="107"/>
        <item x="92"/>
        <item x="3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1">
        <item m="1" x="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compact="0" outline="0" showAll="0" defaultSubtotal="0"/>
  </pivotFields>
  <rowFields count="5">
    <field x="0"/>
    <field x="26"/>
    <field x="14"/>
    <field x="13"/>
    <field x="15"/>
  </rowFields>
  <rowItems count="427">
    <i>
      <x/>
      <x v="1"/>
      <x v="17"/>
      <x v="49"/>
      <x v="73"/>
    </i>
    <i>
      <x v="1"/>
      <x v="1"/>
      <x/>
      <x v="52"/>
      <x v="66"/>
    </i>
    <i>
      <x v="2"/>
      <x v="1"/>
      <x/>
      <x v="32"/>
      <x v="35"/>
    </i>
    <i>
      <x v="3"/>
      <x v="1"/>
      <x/>
      <x v="31"/>
      <x v="33"/>
    </i>
    <i>
      <x v="4"/>
      <x v="1"/>
      <x/>
      <x v="16"/>
      <x v="10"/>
    </i>
    <i>
      <x v="5"/>
      <x v="1"/>
      <x/>
      <x v="16"/>
      <x v="10"/>
    </i>
    <i>
      <x v="6"/>
      <x v="1"/>
      <x/>
      <x v="16"/>
      <x v="10"/>
    </i>
    <i>
      <x v="7"/>
      <x v="1"/>
      <x/>
      <x v="16"/>
      <x v="10"/>
    </i>
    <i>
      <x v="8"/>
      <x v="1"/>
      <x/>
      <x v="44"/>
      <x v="55"/>
    </i>
    <i>
      <x v="9"/>
      <x v="1"/>
      <x/>
      <x v="52"/>
      <x v="66"/>
    </i>
    <i>
      <x v="10"/>
      <x v="1"/>
      <x/>
      <x v="16"/>
      <x v="10"/>
    </i>
    <i>
      <x v="11"/>
      <x v="1"/>
      <x/>
      <x v="52"/>
      <x v="66"/>
    </i>
    <i>
      <x v="12"/>
      <x v="1"/>
      <x/>
      <x v="66"/>
      <x v="87"/>
    </i>
    <i>
      <x v="13"/>
      <x v="1"/>
      <x/>
      <x v="46"/>
      <x v="60"/>
    </i>
    <i>
      <x v="14"/>
      <x v="1"/>
      <x v="14"/>
      <x v="87"/>
      <x v="103"/>
    </i>
    <i>
      <x v="15"/>
      <x v="1"/>
      <x v="17"/>
      <x v="30"/>
      <x v="42"/>
    </i>
    <i>
      <x v="16"/>
      <x v="2"/>
      <x/>
      <x v="16"/>
      <x v="10"/>
    </i>
    <i>
      <x v="17"/>
      <x v="2"/>
      <x/>
      <x v="11"/>
      <x v="16"/>
    </i>
    <i>
      <x v="18"/>
      <x v="2"/>
      <x/>
      <x v="48"/>
      <x v="69"/>
    </i>
    <i>
      <x v="19"/>
      <x v="2"/>
      <x v="17"/>
      <x v="27"/>
      <x v="40"/>
    </i>
    <i>
      <x v="20"/>
      <x v="2"/>
      <x v="17"/>
      <x v="4"/>
      <x v="5"/>
    </i>
    <i>
      <x v="21"/>
      <x v="2"/>
      <x v="17"/>
      <x v="51"/>
      <x v="72"/>
    </i>
    <i>
      <x v="22"/>
      <x v="2"/>
      <x v="17"/>
      <x v="11"/>
      <x v="16"/>
    </i>
    <i>
      <x v="23"/>
      <x v="2"/>
      <x v="7"/>
      <x v="74"/>
      <x v="93"/>
    </i>
    <i>
      <x v="24"/>
      <x v="2"/>
      <x v="17"/>
      <x v="11"/>
      <x v="13"/>
    </i>
    <i>
      <x v="25"/>
      <x v="2"/>
      <x v="17"/>
      <x v="27"/>
      <x v="40"/>
    </i>
    <i>
      <x v="26"/>
      <x v="2"/>
      <x v="17"/>
      <x v="11"/>
      <x v="13"/>
    </i>
    <i>
      <x v="27"/>
      <x v="2"/>
      <x v="17"/>
      <x v="27"/>
      <x v="40"/>
    </i>
    <i>
      <x v="28"/>
      <x v="2"/>
      <x v="17"/>
      <x v="11"/>
      <x v="16"/>
    </i>
    <i>
      <x v="29"/>
      <x v="2"/>
      <x v="17"/>
      <x v="26"/>
      <x v="29"/>
    </i>
    <i>
      <x v="30"/>
      <x v="2"/>
      <x v="17"/>
      <x v="32"/>
      <x v="54"/>
    </i>
    <i>
      <x v="31"/>
      <x v="2"/>
      <x v="17"/>
      <x v="11"/>
      <x v="13"/>
    </i>
    <i>
      <x v="32"/>
      <x v="2"/>
      <x v="17"/>
      <x v="11"/>
      <x v="13"/>
    </i>
    <i>
      <x v="33"/>
      <x v="3"/>
      <x v="17"/>
      <x v="25"/>
      <x v="28"/>
    </i>
    <i>
      <x v="34"/>
      <x v="4"/>
      <x/>
      <x v="16"/>
      <x v="10"/>
    </i>
    <i>
      <x v="35"/>
      <x v="4"/>
      <x/>
      <x v="31"/>
      <x v="33"/>
    </i>
    <i>
      <x v="36"/>
      <x v="4"/>
      <x/>
      <x v="16"/>
      <x v="10"/>
    </i>
    <i>
      <x v="37"/>
      <x v="4"/>
      <x/>
      <x v="16"/>
      <x v="10"/>
    </i>
    <i>
      <x v="38"/>
      <x v="4"/>
      <x/>
      <x v="16"/>
      <x v="10"/>
    </i>
    <i>
      <x v="39"/>
      <x v="4"/>
      <x/>
      <x v="16"/>
      <x v="10"/>
    </i>
    <i>
      <x v="40"/>
      <x v="4"/>
      <x/>
      <x v="16"/>
      <x v="10"/>
    </i>
    <i>
      <x v="41"/>
      <x v="4"/>
      <x/>
      <x v="16"/>
      <x v="10"/>
    </i>
    <i>
      <x v="42"/>
      <x v="4"/>
      <x/>
      <x v="31"/>
      <x v="33"/>
    </i>
    <i>
      <x v="43"/>
      <x v="4"/>
      <x/>
      <x v="16"/>
      <x v="10"/>
    </i>
    <i>
      <x v="44"/>
      <x v="4"/>
      <x/>
      <x v="20"/>
      <x v="15"/>
    </i>
    <i>
      <x v="45"/>
      <x v="4"/>
      <x/>
      <x v="31"/>
      <x v="33"/>
    </i>
    <i>
      <x v="46"/>
      <x v="4"/>
      <x/>
      <x v="52"/>
      <x v="66"/>
    </i>
    <i>
      <x v="47"/>
      <x v="4"/>
      <x/>
      <x v="31"/>
      <x v="33"/>
    </i>
    <i>
      <x v="48"/>
      <x v="4"/>
      <x/>
      <x v="16"/>
      <x v="10"/>
    </i>
    <i>
      <x v="49"/>
      <x v="4"/>
      <x/>
      <x v="16"/>
      <x v="10"/>
    </i>
    <i>
      <x v="50"/>
      <x v="4"/>
      <x/>
      <x v="31"/>
      <x v="33"/>
    </i>
    <i>
      <x v="51"/>
      <x v="4"/>
      <x/>
      <x v="31"/>
      <x v="33"/>
    </i>
    <i>
      <x v="52"/>
      <x v="4"/>
      <x/>
      <x v="16"/>
      <x v="10"/>
    </i>
    <i>
      <x v="53"/>
      <x v="4"/>
      <x/>
      <x v="31"/>
      <x v="33"/>
    </i>
    <i>
      <x v="54"/>
      <x v="4"/>
      <x/>
      <x v="31"/>
      <x v="33"/>
    </i>
    <i>
      <x v="55"/>
      <x v="4"/>
      <x/>
      <x v="31"/>
      <x v="33"/>
    </i>
    <i>
      <x v="56"/>
      <x v="4"/>
      <x/>
      <x v="31"/>
      <x v="33"/>
    </i>
    <i>
      <x v="57"/>
      <x v="4"/>
      <x/>
      <x v="52"/>
      <x v="66"/>
    </i>
    <i>
      <x v="58"/>
      <x v="4"/>
      <x/>
      <x v="16"/>
      <x v="10"/>
    </i>
    <i>
      <x v="59"/>
      <x v="4"/>
      <x/>
      <x v="16"/>
      <x v="10"/>
    </i>
    <i>
      <x v="60"/>
      <x v="4"/>
      <x/>
      <x v="31"/>
      <x v="33"/>
    </i>
    <i>
      <x v="61"/>
      <x v="4"/>
      <x/>
      <x v="16"/>
      <x v="10"/>
    </i>
    <i>
      <x v="62"/>
      <x v="4"/>
      <x/>
      <x v="31"/>
      <x v="33"/>
    </i>
    <i>
      <x v="63"/>
      <x v="4"/>
      <x/>
      <x v="16"/>
      <x v="10"/>
    </i>
    <i>
      <x v="64"/>
      <x v="4"/>
      <x v="17"/>
      <x v="11"/>
      <x v="13"/>
    </i>
    <i>
      <x v="65"/>
      <x v="4"/>
      <x v="17"/>
      <x v="11"/>
      <x v="16"/>
    </i>
    <i>
      <x v="66"/>
      <x v="4"/>
      <x v="17"/>
      <x v="12"/>
      <x v="14"/>
    </i>
    <i>
      <x v="67"/>
      <x v="5"/>
      <x/>
      <x v="59"/>
      <x v="81"/>
    </i>
    <i>
      <x v="68"/>
      <x v="6"/>
      <x/>
      <x/>
      <x/>
    </i>
    <i>
      <x v="69"/>
      <x v="6"/>
      <x v="17"/>
      <x v="27"/>
      <x v="36"/>
    </i>
    <i>
      <x v="70"/>
      <x v="6"/>
      <x v="17"/>
      <x v="17"/>
      <x v="22"/>
    </i>
    <i>
      <x v="71"/>
      <x v="6"/>
      <x v="17"/>
      <x v="30"/>
      <x v="42"/>
    </i>
    <i>
      <x v="72"/>
      <x v="6"/>
      <x v="17"/>
      <x v="63"/>
      <x v="84"/>
    </i>
    <i>
      <x v="73"/>
      <x v="6"/>
      <x v="17"/>
      <x v="27"/>
      <x v="40"/>
    </i>
    <i>
      <x v="74"/>
      <x v="6"/>
      <x v="17"/>
      <x v="27"/>
      <x v="40"/>
    </i>
    <i>
      <x v="75"/>
      <x v="6"/>
      <x v="17"/>
      <x v="52"/>
      <x v="76"/>
    </i>
    <i>
      <x v="76"/>
      <x v="6"/>
      <x v="17"/>
      <x v="11"/>
      <x v="16"/>
    </i>
    <i>
      <x v="77"/>
      <x v="6"/>
      <x v="17"/>
      <x v="4"/>
      <x v="7"/>
    </i>
    <i>
      <x v="78"/>
      <x v="6"/>
      <x/>
      <x v="16"/>
      <x v="10"/>
    </i>
    <i>
      <x v="79"/>
      <x v="6"/>
      <x/>
      <x v="16"/>
      <x v="10"/>
    </i>
    <i>
      <x v="80"/>
      <x v="6"/>
      <x/>
      <x v="16"/>
      <x v="10"/>
    </i>
    <i>
      <x v="81"/>
      <x v="6"/>
      <x/>
      <x v="16"/>
      <x v="10"/>
    </i>
    <i>
      <x v="82"/>
      <x v="6"/>
      <x/>
      <x v="31"/>
      <x v="33"/>
    </i>
    <i>
      <x v="83"/>
      <x v="6"/>
      <x/>
      <x v="16"/>
      <x v="10"/>
    </i>
    <i>
      <x v="84"/>
      <x v="6"/>
      <x/>
      <x v="16"/>
      <x v="10"/>
    </i>
    <i>
      <x v="85"/>
      <x v="6"/>
      <x/>
      <x v="16"/>
      <x v="10"/>
    </i>
    <i>
      <x v="86"/>
      <x v="6"/>
      <x/>
      <x v="16"/>
      <x v="10"/>
    </i>
    <i>
      <x v="87"/>
      <x v="6"/>
      <x/>
      <x v="16"/>
      <x v="10"/>
    </i>
    <i>
      <x v="88"/>
      <x v="6"/>
      <x/>
      <x v="32"/>
      <x v="35"/>
    </i>
    <i>
      <x v="89"/>
      <x v="6"/>
      <x/>
      <x v="16"/>
      <x v="10"/>
    </i>
    <i>
      <x v="90"/>
      <x v="6"/>
      <x/>
      <x v="16"/>
      <x v="10"/>
    </i>
    <i>
      <x v="91"/>
      <x v="6"/>
      <x/>
      <x v="16"/>
      <x v="10"/>
    </i>
    <i>
      <x v="92"/>
      <x v="6"/>
      <x/>
      <x v="72"/>
      <x v="92"/>
    </i>
    <i>
      <x v="93"/>
      <x v="6"/>
      <x/>
      <x v="34"/>
      <x v="38"/>
    </i>
    <i>
      <x v="94"/>
      <x v="6"/>
      <x/>
      <x v="31"/>
      <x v="33"/>
    </i>
    <i>
      <x v="95"/>
      <x v="6"/>
      <x/>
      <x v="52"/>
      <x v="66"/>
    </i>
    <i>
      <x v="96"/>
      <x v="6"/>
      <x/>
      <x v="31"/>
      <x v="33"/>
    </i>
    <i>
      <x v="97"/>
      <x v="6"/>
      <x/>
      <x v="31"/>
      <x v="33"/>
    </i>
    <i>
      <x v="98"/>
      <x v="6"/>
      <x/>
      <x v="44"/>
      <x v="55"/>
    </i>
    <i>
      <x v="99"/>
      <x v="6"/>
      <x v="17"/>
      <x v="11"/>
      <x v="13"/>
    </i>
    <i>
      <x v="100"/>
      <x v="6"/>
      <x v="17"/>
      <x v="11"/>
      <x v="13"/>
    </i>
    <i>
      <x v="101"/>
      <x v="6"/>
      <x v="17"/>
      <x v="22"/>
      <x v="31"/>
    </i>
    <i>
      <x v="102"/>
      <x v="6"/>
      <x v="17"/>
      <x v="50"/>
      <x v="75"/>
    </i>
    <i>
      <x v="103"/>
      <x v="7"/>
      <x/>
      <x v="58"/>
      <x v="79"/>
    </i>
    <i>
      <x v="104"/>
      <x v="7"/>
      <x/>
      <x/>
      <x/>
    </i>
    <i>
      <x v="105"/>
      <x v="7"/>
      <x v="17"/>
      <x v="15"/>
      <x v="20"/>
    </i>
    <i>
      <x v="106"/>
      <x v="7"/>
      <x/>
      <x v="16"/>
      <x v="10"/>
    </i>
    <i>
      <x v="107"/>
      <x v="7"/>
      <x/>
      <x v="31"/>
      <x v="33"/>
    </i>
    <i>
      <x v="108"/>
      <x v="7"/>
      <x/>
      <x v="16"/>
      <x v="10"/>
    </i>
    <i>
      <x v="109"/>
      <x v="7"/>
      <x/>
      <x v="16"/>
      <x v="10"/>
    </i>
    <i>
      <x v="110"/>
      <x v="7"/>
      <x/>
      <x v="16"/>
      <x v="10"/>
    </i>
    <i>
      <x v="111"/>
      <x v="7"/>
      <x/>
      <x v="16"/>
      <x v="10"/>
    </i>
    <i>
      <x v="112"/>
      <x v="7"/>
      <x/>
      <x v="31"/>
      <x v="33"/>
    </i>
    <i>
      <x v="113"/>
      <x v="7"/>
      <x/>
      <x v="16"/>
      <x v="10"/>
    </i>
    <i>
      <x v="114"/>
      <x v="7"/>
      <x/>
      <x v="16"/>
      <x v="10"/>
    </i>
    <i>
      <x v="115"/>
      <x v="7"/>
      <x/>
      <x v="16"/>
      <x v="10"/>
    </i>
    <i>
      <x v="116"/>
      <x v="7"/>
      <x v="17"/>
      <x v="9"/>
      <x v="6"/>
    </i>
    <i>
      <x v="117"/>
      <x v="7"/>
      <x/>
      <x v="34"/>
      <x v="38"/>
    </i>
    <i>
      <x v="118"/>
      <x v="7"/>
      <x/>
      <x v="20"/>
      <x v="15"/>
    </i>
    <i>
      <x v="119"/>
      <x v="7"/>
      <x/>
      <x v="16"/>
      <x v="10"/>
    </i>
    <i>
      <x v="120"/>
      <x v="7"/>
      <x v="17"/>
      <x v="11"/>
      <x v="16"/>
    </i>
    <i>
      <x v="121"/>
      <x v="7"/>
      <x/>
      <x v="16"/>
      <x v="10"/>
    </i>
    <i>
      <x v="122"/>
      <x v="7"/>
      <x/>
      <x v="31"/>
      <x v="33"/>
    </i>
    <i>
      <x v="123"/>
      <x v="7"/>
      <x/>
      <x v="20"/>
      <x v="15"/>
    </i>
    <i>
      <x v="124"/>
      <x v="7"/>
      <x/>
      <x v="52"/>
      <x v="66"/>
    </i>
    <i>
      <x v="125"/>
      <x v="7"/>
      <x/>
      <x v="55"/>
      <x v="70"/>
    </i>
    <i>
      <x v="126"/>
      <x v="7"/>
      <x/>
      <x v="16"/>
      <x v="10"/>
    </i>
    <i>
      <x v="127"/>
      <x v="7"/>
      <x v="17"/>
      <x v="69"/>
      <x v="89"/>
    </i>
    <i>
      <x v="128"/>
      <x v="7"/>
      <x/>
      <x v="16"/>
      <x v="10"/>
    </i>
    <i>
      <x v="129"/>
      <x v="8"/>
      <x/>
      <x v="16"/>
      <x v="10"/>
    </i>
    <i>
      <x v="130"/>
      <x v="8"/>
      <x v="17"/>
      <x v="40"/>
      <x v="61"/>
    </i>
    <i>
      <x v="131"/>
      <x v="8"/>
      <x v="17"/>
      <x v="27"/>
      <x v="40"/>
    </i>
    <i>
      <x v="132"/>
      <x v="9"/>
      <x/>
      <x/>
      <x/>
    </i>
    <i>
      <x v="133"/>
      <x v="9"/>
      <x v="2"/>
      <x v="89"/>
      <x v="107"/>
    </i>
    <i>
      <x v="134"/>
      <x v="9"/>
      <x/>
      <x/>
      <x/>
    </i>
    <i>
      <x v="135"/>
      <x v="9"/>
      <x v="17"/>
      <x v="68"/>
      <x v="88"/>
    </i>
    <i>
      <x v="136"/>
      <x v="9"/>
      <x v="17"/>
      <x v="11"/>
      <x v="13"/>
    </i>
    <i>
      <x v="137"/>
      <x v="9"/>
      <x v="15"/>
      <x v="62"/>
      <x/>
    </i>
    <i>
      <x v="138"/>
      <x v="9"/>
      <x v="17"/>
      <x v="16"/>
      <x v="21"/>
    </i>
    <i>
      <x v="139"/>
      <x v="9"/>
      <x v="17"/>
      <x v="38"/>
      <x v="47"/>
    </i>
    <i>
      <x v="140"/>
      <x v="9"/>
      <x/>
      <x v="31"/>
      <x v="33"/>
    </i>
    <i>
      <x v="141"/>
      <x v="9"/>
      <x/>
      <x v="34"/>
      <x v="38"/>
    </i>
    <i>
      <x v="142"/>
      <x v="9"/>
      <x/>
      <x v="16"/>
      <x v="10"/>
    </i>
    <i>
      <x v="143"/>
      <x v="9"/>
      <x/>
      <x v="16"/>
      <x v="10"/>
    </i>
    <i>
      <x v="144"/>
      <x v="9"/>
      <x/>
      <x v="16"/>
      <x v="10"/>
    </i>
    <i>
      <x v="145"/>
      <x v="9"/>
      <x/>
      <x v="44"/>
      <x v="55"/>
    </i>
    <i>
      <x v="146"/>
      <x v="9"/>
      <x/>
      <x v="16"/>
      <x v="10"/>
    </i>
    <i>
      <x v="147"/>
      <x v="9"/>
      <x/>
      <x v="16"/>
      <x v="10"/>
    </i>
    <i>
      <x v="148"/>
      <x v="9"/>
      <x/>
      <x v="57"/>
      <x v="71"/>
    </i>
    <i>
      <x v="149"/>
      <x v="9"/>
      <x/>
      <x v="71"/>
      <x v="91"/>
    </i>
    <i>
      <x v="150"/>
      <x v="9"/>
      <x v="17"/>
      <x v="11"/>
      <x v="16"/>
    </i>
    <i>
      <x v="151"/>
      <x v="10"/>
      <x v="17"/>
      <x v="11"/>
      <x v="13"/>
    </i>
    <i>
      <x v="152"/>
      <x v="10"/>
      <x v="17"/>
      <x v="11"/>
      <x v="13"/>
    </i>
    <i>
      <x v="153"/>
      <x v="10"/>
      <x v="17"/>
      <x v="11"/>
      <x v="16"/>
    </i>
    <i>
      <x v="154"/>
      <x v="10"/>
      <x v="17"/>
      <x v="27"/>
      <x v="36"/>
    </i>
    <i>
      <x v="155"/>
      <x v="10"/>
      <x v="17"/>
      <x v="56"/>
      <x v="78"/>
    </i>
    <i>
      <x v="156"/>
      <x v="10"/>
      <x/>
      <x v="16"/>
      <x v="10"/>
    </i>
    <i>
      <x v="157"/>
      <x v="10"/>
      <x/>
      <x v="16"/>
      <x v="10"/>
    </i>
    <i>
      <x v="158"/>
      <x v="10"/>
      <x/>
      <x v="34"/>
      <x v="38"/>
    </i>
    <i>
      <x v="159"/>
      <x v="10"/>
      <x v="17"/>
      <x v="11"/>
      <x v="16"/>
    </i>
    <i>
      <x v="160"/>
      <x v="10"/>
      <x/>
      <x v="31"/>
      <x v="33"/>
    </i>
    <i>
      <x v="161"/>
      <x v="10"/>
      <x/>
      <x v="31"/>
      <x v="33"/>
    </i>
    <i>
      <x v="162"/>
      <x v="10"/>
      <x/>
      <x v="31"/>
      <x v="33"/>
    </i>
    <i>
      <x v="163"/>
      <x v="10"/>
      <x/>
      <x v="16"/>
      <x v="10"/>
    </i>
    <i>
      <x v="164"/>
      <x v="10"/>
      <x/>
      <x v="20"/>
      <x v="15"/>
    </i>
    <i>
      <x v="165"/>
      <x v="10"/>
      <x/>
      <x v="16"/>
      <x v="10"/>
    </i>
    <i>
      <x v="166"/>
      <x v="10"/>
      <x v="17"/>
      <x v="11"/>
      <x v="13"/>
    </i>
    <i>
      <x v="167"/>
      <x v="10"/>
      <x v="17"/>
      <x v="31"/>
      <x v="44"/>
    </i>
    <i>
      <x v="168"/>
      <x v="10"/>
      <x v="17"/>
      <x v="56"/>
      <x v="80"/>
    </i>
    <i>
      <x v="169"/>
      <x v="11"/>
      <x v="17"/>
      <x v="14"/>
      <x v="17"/>
    </i>
    <i>
      <x v="170"/>
      <x v="11"/>
      <x/>
      <x v="53"/>
      <x v="67"/>
    </i>
    <i>
      <x v="171"/>
      <x v="11"/>
      <x/>
      <x v="16"/>
      <x v="10"/>
    </i>
    <i>
      <x v="172"/>
      <x v="11"/>
      <x/>
      <x v="31"/>
      <x v="33"/>
    </i>
    <i>
      <x v="173"/>
      <x v="11"/>
      <x/>
      <x v="16"/>
      <x v="10"/>
    </i>
    <i>
      <x v="174"/>
      <x v="11"/>
      <x/>
      <x v="16"/>
      <x v="10"/>
    </i>
    <i>
      <x v="175"/>
      <x v="11"/>
      <x/>
      <x v="16"/>
      <x v="10"/>
    </i>
    <i>
      <x v="176"/>
      <x v="11"/>
      <x/>
      <x v="20"/>
      <x v="15"/>
    </i>
    <i>
      <x v="177"/>
      <x v="11"/>
      <x/>
      <x v="16"/>
      <x v="10"/>
    </i>
    <i>
      <x v="178"/>
      <x v="11"/>
      <x/>
      <x v="31"/>
      <x v="33"/>
    </i>
    <i>
      <x v="179"/>
      <x v="11"/>
      <x/>
      <x v="16"/>
      <x v="10"/>
    </i>
    <i>
      <x v="180"/>
      <x v="11"/>
      <x/>
      <x v="31"/>
      <x v="33"/>
    </i>
    <i>
      <x v="181"/>
      <x v="11"/>
      <x/>
      <x v="32"/>
      <x v="35"/>
    </i>
    <i>
      <x v="182"/>
      <x v="11"/>
      <x/>
      <x v="16"/>
      <x v="10"/>
    </i>
    <i>
      <x v="183"/>
      <x v="11"/>
      <x/>
      <x v="31"/>
      <x v="33"/>
    </i>
    <i>
      <x v="184"/>
      <x v="11"/>
      <x v="17"/>
      <x v="11"/>
      <x v="13"/>
    </i>
    <i>
      <x v="185"/>
      <x v="11"/>
      <x/>
      <x v="20"/>
      <x v="15"/>
    </i>
    <i>
      <x v="186"/>
      <x v="11"/>
      <x v="17"/>
      <x v="60"/>
      <x v="82"/>
    </i>
    <i>
      <x v="187"/>
      <x v="11"/>
      <x/>
      <x v="31"/>
      <x v="33"/>
    </i>
    <i>
      <x v="188"/>
      <x v="11"/>
      <x v="17"/>
      <x v="27"/>
      <x v="40"/>
    </i>
    <i>
      <x v="189"/>
      <x v="11"/>
      <x/>
      <x v="31"/>
      <x v="33"/>
    </i>
    <i>
      <x v="190"/>
      <x v="11"/>
      <x/>
      <x v="20"/>
      <x v="15"/>
    </i>
    <i>
      <x v="191"/>
      <x v="11"/>
      <x v="17"/>
      <x v="11"/>
      <x v="13"/>
    </i>
    <i>
      <x v="192"/>
      <x v="12"/>
      <x v="17"/>
      <x v="8"/>
      <x v="12"/>
    </i>
    <i>
      <x v="193"/>
      <x v="12"/>
      <x v="17"/>
      <x v="11"/>
      <x v="13"/>
    </i>
    <i>
      <x v="194"/>
      <x v="12"/>
      <x v="17"/>
      <x v="39"/>
      <x v="53"/>
    </i>
    <i>
      <x v="195"/>
      <x v="13"/>
      <x v="17"/>
      <x v="16"/>
      <x v="21"/>
    </i>
    <i>
      <x v="196"/>
      <x v="13"/>
      <x v="17"/>
      <x v="27"/>
      <x v="40"/>
    </i>
    <i>
      <x v="197"/>
      <x v="13"/>
      <x v="17"/>
      <x v="27"/>
      <x v="40"/>
    </i>
    <i>
      <x v="198"/>
      <x v="13"/>
      <x v="17"/>
      <x v="16"/>
      <x v="21"/>
    </i>
    <i>
      <x v="199"/>
      <x v="13"/>
      <x v="17"/>
      <x v="29"/>
      <x v="41"/>
    </i>
    <i>
      <x v="200"/>
      <x v="13"/>
      <x v="17"/>
      <x v="11"/>
      <x v="16"/>
    </i>
    <i>
      <x v="201"/>
      <x v="13"/>
      <x v="14"/>
      <x v="87"/>
      <x v="103"/>
    </i>
    <i>
      <x v="202"/>
      <x v="13"/>
      <x v="7"/>
      <x v="79"/>
      <x v="98"/>
    </i>
    <i>
      <x v="203"/>
      <x v="13"/>
      <x v="17"/>
      <x v="7"/>
      <x v="11"/>
    </i>
    <i>
      <x v="204"/>
      <x v="13"/>
      <x v="17"/>
      <x v="11"/>
      <x v="16"/>
    </i>
    <i>
      <x v="205"/>
      <x v="13"/>
      <x/>
      <x v="6"/>
      <x v="9"/>
    </i>
    <i>
      <x v="206"/>
      <x v="14"/>
      <x/>
      <x v="34"/>
      <x v="38"/>
    </i>
    <i>
      <x v="207"/>
      <x v="14"/>
      <x/>
      <x v="34"/>
      <x v="38"/>
    </i>
    <i>
      <x v="208"/>
      <x v="14"/>
      <x v="13"/>
      <x v="82"/>
      <x v="100"/>
    </i>
    <i>
      <x v="209"/>
      <x v="14"/>
      <x v="17"/>
      <x v="2"/>
      <x v="3"/>
    </i>
    <i>
      <x v="210"/>
      <x v="14"/>
      <x v="17"/>
      <x v="37"/>
      <x v="49"/>
    </i>
    <i>
      <x v="211"/>
      <x v="14"/>
      <x v="17"/>
      <x v="28"/>
      <x v="34"/>
    </i>
    <i>
      <x v="212"/>
      <x v="14"/>
      <x v="17"/>
      <x v="11"/>
      <x v="13"/>
    </i>
    <i>
      <x v="213"/>
      <x v="14"/>
      <x v="17"/>
      <x v="48"/>
      <x v="72"/>
    </i>
    <i>
      <x v="214"/>
      <x v="14"/>
      <x v="17"/>
      <x v="26"/>
      <x v="29"/>
    </i>
    <i>
      <x v="215"/>
      <x v="15"/>
      <x v="17"/>
      <x v="11"/>
      <x v="13"/>
    </i>
    <i>
      <x v="216"/>
      <x v="15"/>
      <x v="17"/>
      <x v="30"/>
      <x v="40"/>
    </i>
    <i>
      <x v="217"/>
      <x v="15"/>
      <x v="17"/>
      <x v="11"/>
      <x v="16"/>
    </i>
    <i>
      <x v="218"/>
      <x v="15"/>
      <x v="17"/>
      <x v="30"/>
      <x v="40"/>
    </i>
    <i>
      <x v="219"/>
      <x v="15"/>
      <x v="17"/>
      <x v="27"/>
      <x v="40"/>
    </i>
    <i>
      <x v="220"/>
      <x v="15"/>
      <x v="8"/>
      <x v="75"/>
      <x v="93"/>
    </i>
    <i>
      <x v="221"/>
      <x v="16"/>
      <x v="17"/>
      <x v="21"/>
      <x v="26"/>
    </i>
    <i>
      <x v="222"/>
      <x v="16"/>
      <x/>
      <x v="16"/>
      <x v="10"/>
    </i>
    <i>
      <x v="223"/>
      <x v="16"/>
      <x/>
      <x v="52"/>
      <x v="66"/>
    </i>
    <i>
      <x v="224"/>
      <x v="16"/>
      <x/>
      <x v="31"/>
      <x v="33"/>
    </i>
    <i>
      <x v="225"/>
      <x v="16"/>
      <x/>
      <x v="20"/>
      <x v="15"/>
    </i>
    <i>
      <x v="226"/>
      <x v="16"/>
      <x/>
      <x v="16"/>
      <x v="10"/>
    </i>
    <i>
      <x v="227"/>
      <x v="16"/>
      <x v="17"/>
      <x v="61"/>
      <x v="83"/>
    </i>
    <i>
      <x v="228"/>
      <x v="16"/>
      <x/>
      <x v="31"/>
      <x v="33"/>
    </i>
    <i>
      <x v="229"/>
      <x v="16"/>
      <x v="17"/>
      <x v="27"/>
      <x v="40"/>
    </i>
    <i>
      <x v="230"/>
      <x v="16"/>
      <x v="17"/>
      <x v="27"/>
      <x v="40"/>
    </i>
    <i>
      <x v="231"/>
      <x v="16"/>
      <x v="17"/>
      <x v="11"/>
      <x v="13"/>
    </i>
    <i>
      <x v="232"/>
      <x v="16"/>
      <x/>
      <x v="52"/>
      <x v="66"/>
    </i>
    <i>
      <x v="233"/>
      <x v="16"/>
      <x/>
      <x v="52"/>
      <x v="66"/>
    </i>
    <i>
      <x v="234"/>
      <x v="16"/>
      <x v="17"/>
      <x v="60"/>
      <x v="82"/>
    </i>
    <i>
      <x v="235"/>
      <x v="16"/>
      <x v="17"/>
      <x v="43"/>
      <x v="64"/>
    </i>
    <i>
      <x v="236"/>
      <x v="16"/>
      <x/>
      <x v="44"/>
      <x v="55"/>
    </i>
    <i>
      <x v="237"/>
      <x v="16"/>
      <x/>
      <x v="52"/>
      <x v="66"/>
    </i>
    <i>
      <x v="238"/>
      <x v="16"/>
      <x/>
      <x v="44"/>
      <x v="55"/>
    </i>
    <i>
      <x v="239"/>
      <x v="16"/>
      <x/>
      <x v="31"/>
      <x v="33"/>
    </i>
    <i>
      <x v="240"/>
      <x v="16"/>
      <x/>
      <x v="31"/>
      <x v="33"/>
    </i>
    <i>
      <x v="241"/>
      <x v="16"/>
      <x/>
      <x v="31"/>
      <x v="33"/>
    </i>
    <i>
      <x v="242"/>
      <x v="16"/>
      <x/>
      <x v="52"/>
      <x v="66"/>
    </i>
    <i>
      <x v="243"/>
      <x v="16"/>
      <x v="17"/>
      <x v="27"/>
      <x v="36"/>
    </i>
    <i>
      <x v="244"/>
      <x v="16"/>
      <x v="6"/>
      <x v="77"/>
      <x v="95"/>
    </i>
    <i>
      <x v="245"/>
      <x v="17"/>
      <x v="17"/>
      <x v="27"/>
      <x v="40"/>
    </i>
    <i>
      <x v="246"/>
      <x v="17"/>
      <x v="17"/>
      <x v="47"/>
      <x v="65"/>
    </i>
    <i>
      <x v="247"/>
      <x v="17"/>
      <x v="17"/>
      <x v="16"/>
      <x v="19"/>
    </i>
    <i>
      <x v="248"/>
      <x v="17"/>
      <x v="17"/>
      <x v="42"/>
      <x v="58"/>
    </i>
    <i>
      <x v="249"/>
      <x v="17"/>
      <x v="17"/>
      <x v="27"/>
      <x v="40"/>
    </i>
    <i>
      <x v="250"/>
      <x v="17"/>
      <x v="17"/>
      <x v="33"/>
      <x v="45"/>
    </i>
    <i>
      <x v="251"/>
      <x v="17"/>
      <x v="17"/>
      <x v="69"/>
      <x v="89"/>
    </i>
    <i>
      <x v="252"/>
      <x v="17"/>
      <x v="17"/>
      <x v="16"/>
      <x v="19"/>
    </i>
    <i>
      <x v="253"/>
      <x v="17"/>
      <x v="17"/>
      <x v="36"/>
      <x v="51"/>
    </i>
    <i>
      <x v="254"/>
      <x v="17"/>
      <x v="17"/>
      <x v="13"/>
      <x v="16"/>
    </i>
    <i>
      <x v="255"/>
      <x v="18"/>
      <x v="11"/>
      <x v="83"/>
      <x v="101"/>
    </i>
    <i>
      <x v="256"/>
      <x v="18"/>
      <x v="17"/>
      <x v="45"/>
      <x v="68"/>
    </i>
    <i>
      <x v="257"/>
      <x v="18"/>
      <x v="17"/>
      <x v="43"/>
      <x v="62"/>
    </i>
    <i>
      <x v="258"/>
      <x v="18"/>
      <x v="17"/>
      <x v="16"/>
      <x v="21"/>
    </i>
    <i>
      <x v="259"/>
      <x v="18"/>
      <x v="17"/>
      <x v="15"/>
      <x v="18"/>
    </i>
    <i>
      <x v="260"/>
      <x v="18"/>
      <x v="17"/>
      <x v="3"/>
      <x v="4"/>
    </i>
    <i>
      <x v="261"/>
      <x v="19"/>
      <x v="17"/>
      <x v="11"/>
      <x v="16"/>
    </i>
    <i>
      <x v="262"/>
      <x v="19"/>
      <x v="17"/>
      <x v="16"/>
      <x v="21"/>
    </i>
    <i>
      <x v="263"/>
      <x v="19"/>
      <x v="17"/>
      <x v="23"/>
      <x v="30"/>
    </i>
    <i>
      <x v="264"/>
      <x v="19"/>
      <x/>
      <x v="31"/>
      <x v="33"/>
    </i>
    <i>
      <x v="265"/>
      <x v="19"/>
      <x/>
      <x v="16"/>
      <x v="10"/>
    </i>
    <i>
      <x v="266"/>
      <x v="19"/>
      <x v="17"/>
      <x v="31"/>
      <x v="39"/>
    </i>
    <i>
      <x v="267"/>
      <x v="19"/>
      <x/>
      <x v="2"/>
      <x v="2"/>
    </i>
    <i>
      <x v="268"/>
      <x v="19"/>
      <x/>
      <x v="31"/>
      <x v="33"/>
    </i>
    <i>
      <x v="269"/>
      <x v="19"/>
      <x v="2"/>
      <x v="65"/>
      <x v="84"/>
    </i>
    <i>
      <x v="270"/>
      <x v="20"/>
      <x v="17"/>
      <x v="38"/>
      <x v="56"/>
    </i>
    <i>
      <x v="271"/>
      <x v="20"/>
      <x v="17"/>
      <x v="27"/>
      <x v="36"/>
    </i>
    <i>
      <x v="272"/>
      <x v="20"/>
      <x/>
      <x v="32"/>
      <x v="35"/>
    </i>
    <i>
      <x v="273"/>
      <x v="20"/>
      <x/>
      <x v="31"/>
      <x v="33"/>
    </i>
    <i>
      <x v="274"/>
      <x v="20"/>
      <x/>
      <x v="16"/>
      <x v="10"/>
    </i>
    <i>
      <x v="275"/>
      <x v="20"/>
      <x/>
      <x v="34"/>
      <x v="38"/>
    </i>
    <i>
      <x v="276"/>
      <x v="20"/>
      <x/>
      <x v="31"/>
      <x v="33"/>
    </i>
    <i>
      <x v="277"/>
      <x v="20"/>
      <x/>
      <x v="31"/>
      <x v="33"/>
    </i>
    <i>
      <x v="278"/>
      <x v="20"/>
      <x/>
      <x v="31"/>
      <x v="33"/>
    </i>
    <i>
      <x v="279"/>
      <x v="20"/>
      <x/>
      <x v="31"/>
      <x v="33"/>
    </i>
    <i>
      <x v="280"/>
      <x v="20"/>
      <x/>
      <x v="16"/>
      <x v="10"/>
    </i>
    <i>
      <x v="281"/>
      <x v="20"/>
      <x/>
      <x v="31"/>
      <x v="33"/>
    </i>
    <i>
      <x v="282"/>
      <x v="20"/>
      <x/>
      <x v="31"/>
      <x v="33"/>
    </i>
    <i>
      <x v="283"/>
      <x v="20"/>
      <x v="17"/>
      <x v="16"/>
      <x v="26"/>
    </i>
    <i>
      <x v="284"/>
      <x v="20"/>
      <x v="17"/>
      <x v="27"/>
      <x v="36"/>
    </i>
    <i>
      <x v="285"/>
      <x v="20"/>
      <x v="17"/>
      <x v="40"/>
      <x v="61"/>
    </i>
    <i>
      <x v="286"/>
      <x v="20"/>
      <x v="17"/>
      <x v="28"/>
      <x v="37"/>
    </i>
    <i>
      <x v="287"/>
      <x v="20"/>
      <x v="17"/>
      <x v="5"/>
      <x v="8"/>
    </i>
    <i>
      <x v="288"/>
      <x v="20"/>
      <x v="17"/>
      <x v="40"/>
      <x v="61"/>
    </i>
    <i>
      <x v="289"/>
      <x v="21"/>
      <x v="17"/>
      <x v="27"/>
      <x v="36"/>
    </i>
    <i>
      <x v="290"/>
      <x v="21"/>
      <x v="17"/>
      <x v="11"/>
      <x v="13"/>
    </i>
    <i>
      <x v="291"/>
      <x v="21"/>
      <x v="17"/>
      <x v="54"/>
      <x v="77"/>
    </i>
    <i>
      <x v="292"/>
      <x v="21"/>
      <x/>
      <x v="64"/>
      <x v="85"/>
    </i>
    <i>
      <x v="293"/>
      <x v="21"/>
      <x/>
      <x v="64"/>
      <x v="85"/>
    </i>
    <i>
      <x v="294"/>
      <x v="21"/>
      <x/>
      <x v="64"/>
      <x v="85"/>
    </i>
    <i>
      <x v="295"/>
      <x v="21"/>
      <x/>
      <x v="64"/>
      <x v="85"/>
    </i>
    <i>
      <x v="296"/>
      <x v="21"/>
      <x/>
      <x v="64"/>
      <x v="85"/>
    </i>
    <i>
      <x v="297"/>
      <x v="21"/>
      <x/>
      <x v="64"/>
      <x v="85"/>
    </i>
    <i>
      <x v="298"/>
      <x v="21"/>
      <x/>
      <x v="31"/>
      <x v="33"/>
    </i>
    <i>
      <x v="299"/>
      <x v="21"/>
      <x/>
      <x v="52"/>
      <x v="66"/>
    </i>
    <i>
      <x v="300"/>
      <x v="21"/>
      <x/>
      <x v="16"/>
      <x v="10"/>
    </i>
    <i>
      <x v="301"/>
      <x v="21"/>
      <x/>
      <x v="31"/>
      <x v="33"/>
    </i>
    <i>
      <x v="302"/>
      <x v="21"/>
      <x/>
      <x v="44"/>
      <x v="55"/>
    </i>
    <i>
      <x v="303"/>
      <x v="21"/>
      <x/>
      <x v="46"/>
      <x v="60"/>
    </i>
    <i>
      <x v="304"/>
      <x v="21"/>
      <x/>
      <x v="55"/>
      <x v="70"/>
    </i>
    <i>
      <x v="305"/>
      <x v="21"/>
      <x/>
      <x v="16"/>
      <x v="10"/>
    </i>
    <i>
      <x v="306"/>
      <x v="21"/>
      <x/>
      <x v="16"/>
      <x v="10"/>
    </i>
    <i>
      <x v="307"/>
      <x v="21"/>
      <x/>
      <x v="16"/>
      <x v="10"/>
    </i>
    <i>
      <x v="308"/>
      <x v="21"/>
      <x/>
      <x v="44"/>
      <x v="55"/>
    </i>
    <i>
      <x v="309"/>
      <x v="21"/>
      <x/>
      <x v="16"/>
      <x v="10"/>
    </i>
    <i>
      <x v="310"/>
      <x v="21"/>
      <x v="17"/>
      <x v="11"/>
      <x v="16"/>
    </i>
    <i>
      <x v="311"/>
      <x v="21"/>
      <x v="17"/>
      <x v="21"/>
      <x v="25"/>
    </i>
    <i>
      <x v="312"/>
      <x v="21"/>
      <x v="17"/>
      <x v="35"/>
      <x v="50"/>
    </i>
    <i>
      <x v="313"/>
      <x v="22"/>
      <x v="5"/>
      <x v="78"/>
      <x v="96"/>
    </i>
    <i>
      <x v="314"/>
      <x v="22"/>
      <x v="17"/>
      <x v="11"/>
      <x v="13"/>
    </i>
    <i>
      <x v="315"/>
      <x v="22"/>
      <x v="17"/>
      <x v="40"/>
      <x v="59"/>
    </i>
    <i>
      <x v="316"/>
      <x v="23"/>
      <x v="17"/>
      <x v="18"/>
      <x v="26"/>
    </i>
    <i>
      <x v="317"/>
      <x v="23"/>
      <x v="17"/>
      <x v="11"/>
      <x v="13"/>
    </i>
    <i>
      <x v="318"/>
      <x v="23"/>
      <x v="17"/>
      <x v="11"/>
      <x v="16"/>
    </i>
    <i>
      <x v="319"/>
      <x v="23"/>
      <x v="17"/>
      <x v="60"/>
      <x v="82"/>
    </i>
    <i>
      <x v="320"/>
      <x v="23"/>
      <x v="17"/>
      <x v="24"/>
      <x v="31"/>
    </i>
    <i>
      <x v="321"/>
      <x v="23"/>
      <x v="17"/>
      <x v="65"/>
      <x v="86"/>
    </i>
    <i>
      <x v="322"/>
      <x v="23"/>
      <x v="17"/>
      <x v="33"/>
      <x v="36"/>
    </i>
    <i>
      <x v="323"/>
      <x v="23"/>
      <x v="17"/>
      <x v="11"/>
      <x v="13"/>
    </i>
    <i>
      <x v="324"/>
      <x v="24"/>
      <x v="17"/>
      <x v="11"/>
      <x v="16"/>
    </i>
    <i>
      <x v="325"/>
      <x v="24"/>
      <x v="17"/>
      <x v="27"/>
      <x v="40"/>
    </i>
    <i>
      <x v="326"/>
      <x v="25"/>
      <x v="12"/>
      <x v="84"/>
      <x v="102"/>
    </i>
    <i>
      <x v="327"/>
      <x v="25"/>
      <x v="10"/>
      <x v="81"/>
      <x v="99"/>
    </i>
    <i>
      <x v="328"/>
      <x v="25"/>
      <x v="17"/>
      <x v="11"/>
      <x v="16"/>
    </i>
    <i>
      <x v="329"/>
      <x v="25"/>
      <x v="17"/>
      <x v="11"/>
      <x v="13"/>
    </i>
    <i>
      <x v="330"/>
      <x v="25"/>
      <x v="5"/>
      <x v="73"/>
      <x v="93"/>
    </i>
    <i>
      <x v="331"/>
      <x v="25"/>
      <x v="17"/>
      <x v="16"/>
      <x v="19"/>
    </i>
    <i>
      <x v="332"/>
      <x v="26"/>
      <x/>
      <x v="46"/>
      <x v="60"/>
    </i>
    <i>
      <x v="333"/>
      <x v="26"/>
      <x/>
      <x v="52"/>
      <x v="66"/>
    </i>
    <i>
      <x v="334"/>
      <x v="26"/>
      <x v="3"/>
      <x v="11"/>
      <x/>
    </i>
    <i>
      <x v="335"/>
      <x v="26"/>
      <x v="17"/>
      <x v="31"/>
      <x v="42"/>
    </i>
    <i>
      <x v="336"/>
      <x v="26"/>
      <x v="17"/>
      <x v="11"/>
      <x v="16"/>
    </i>
    <i>
      <x v="337"/>
      <x v="26"/>
      <x v="17"/>
      <x v="27"/>
      <x v="40"/>
    </i>
    <i>
      <x v="338"/>
      <x v="26"/>
      <x/>
      <x v="16"/>
      <x v="10"/>
    </i>
    <i>
      <x v="339"/>
      <x v="27"/>
      <x v="17"/>
      <x v="27"/>
      <x v="40"/>
    </i>
    <i>
      <x v="340"/>
      <x v="27"/>
      <x v="17"/>
      <x v="19"/>
      <x v="27"/>
    </i>
    <i>
      <x v="341"/>
      <x v="27"/>
      <x v="17"/>
      <x v="27"/>
      <x v="36"/>
    </i>
    <i>
      <x v="342"/>
      <x v="27"/>
      <x v="17"/>
      <x v="11"/>
      <x v="16"/>
    </i>
    <i>
      <x v="343"/>
      <x v="27"/>
      <x v="13"/>
      <x v="80"/>
      <x v="97"/>
    </i>
    <i>
      <x v="344"/>
      <x v="27"/>
      <x/>
      <x v="52"/>
      <x v="66"/>
    </i>
    <i>
      <x v="345"/>
      <x v="27"/>
      <x v="17"/>
      <x v="30"/>
      <x v="42"/>
    </i>
    <i>
      <x v="346"/>
      <x v="27"/>
      <x v="17"/>
      <x v="56"/>
      <x v="80"/>
    </i>
    <i>
      <x v="347"/>
      <x v="27"/>
      <x v="16"/>
      <x v="88"/>
      <x v="106"/>
    </i>
    <i>
      <x v="348"/>
      <x v="27"/>
      <x v="8"/>
      <x v="75"/>
      <x v="93"/>
    </i>
    <i>
      <x v="349"/>
      <x v="27"/>
      <x/>
      <x v="31"/>
      <x v="33"/>
    </i>
    <i>
      <x v="350"/>
      <x v="27"/>
      <x v="17"/>
      <x v="39"/>
      <x v="48"/>
    </i>
    <i>
      <x v="351"/>
      <x v="27"/>
      <x v="17"/>
      <x v="11"/>
      <x v="16"/>
    </i>
    <i>
      <x v="352"/>
      <x v="27"/>
      <x v="4"/>
      <x v="85"/>
      <x v="104"/>
    </i>
    <i>
      <x v="353"/>
      <x v="28"/>
      <x/>
      <x/>
      <x/>
    </i>
    <i>
      <x v="354"/>
      <x v="28"/>
      <x v="17"/>
      <x v="26"/>
      <x v="33"/>
    </i>
    <i>
      <x v="355"/>
      <x v="28"/>
      <x v="17"/>
      <x v="11"/>
      <x v="16"/>
    </i>
    <i>
      <x v="356"/>
      <x v="28"/>
      <x v="17"/>
      <x v="27"/>
      <x v="40"/>
    </i>
    <i>
      <x v="357"/>
      <x v="28"/>
      <x v="17"/>
      <x v="57"/>
      <x v="74"/>
    </i>
    <i>
      <x v="358"/>
      <x v="28"/>
      <x v="17"/>
      <x v="20"/>
      <x v="24"/>
    </i>
    <i>
      <x v="359"/>
      <x v="28"/>
      <x v="17"/>
      <x v="41"/>
      <x v="57"/>
    </i>
    <i>
      <x v="360"/>
      <x v="28"/>
      <x v="17"/>
      <x v="20"/>
      <x v="24"/>
    </i>
    <i>
      <x v="361"/>
      <x v="28"/>
      <x v="17"/>
      <x v="20"/>
      <x v="15"/>
    </i>
    <i>
      <x v="362"/>
      <x v="29"/>
      <x v="9"/>
      <x v="67"/>
      <x v="83"/>
    </i>
    <i>
      <x v="363"/>
      <x v="29"/>
      <x v="17"/>
      <x v="31"/>
      <x v="44"/>
    </i>
    <i>
      <x v="364"/>
      <x v="29"/>
      <x/>
      <x v="31"/>
      <x v="33"/>
    </i>
    <i>
      <x v="365"/>
      <x v="29"/>
      <x v="17"/>
      <x v="20"/>
      <x v="23"/>
    </i>
    <i>
      <x v="366"/>
      <x v="29"/>
      <x/>
      <x v="16"/>
      <x v="10"/>
    </i>
    <i>
      <x v="367"/>
      <x v="29"/>
      <x/>
      <x v="34"/>
      <x v="38"/>
    </i>
    <i>
      <x v="368"/>
      <x v="29"/>
      <x/>
      <x v="16"/>
      <x v="10"/>
    </i>
    <i>
      <x v="369"/>
      <x v="29"/>
      <x v="17"/>
      <x v="16"/>
      <x v="19"/>
    </i>
    <i>
      <x v="370"/>
      <x v="29"/>
      <x/>
      <x v="31"/>
      <x v="33"/>
    </i>
    <i>
      <x v="371"/>
      <x v="29"/>
      <x/>
      <x v="31"/>
      <x v="33"/>
    </i>
    <i>
      <x v="372"/>
      <x v="29"/>
      <x/>
      <x v="31"/>
      <x v="33"/>
    </i>
    <i>
      <x v="373"/>
      <x v="29"/>
      <x/>
      <x v="16"/>
      <x v="10"/>
    </i>
    <i>
      <x v="374"/>
      <x v="29"/>
      <x v="17"/>
      <x v="10"/>
      <x v="13"/>
    </i>
    <i>
      <x v="375"/>
      <x v="29"/>
      <x/>
      <x v="31"/>
      <x v="33"/>
    </i>
    <i>
      <x v="376"/>
      <x v="29"/>
      <x v="17"/>
      <x v="20"/>
      <x v="23"/>
    </i>
    <i>
      <x v="377"/>
      <x v="29"/>
      <x/>
      <x v="44"/>
      <x v="55"/>
    </i>
    <i>
      <x v="378"/>
      <x v="29"/>
      <x v="17"/>
      <x v="11"/>
      <x v="10"/>
    </i>
    <i>
      <x v="379"/>
      <x v="29"/>
      <x v="17"/>
      <x v="34"/>
      <x v="46"/>
    </i>
    <i>
      <x v="380"/>
      <x v="29"/>
      <x v="17"/>
      <x v="20"/>
      <x v="23"/>
    </i>
    <i>
      <x v="381"/>
      <x v="29"/>
      <x v="17"/>
      <x v="70"/>
      <x v="90"/>
    </i>
    <i>
      <x v="382"/>
      <x v="29"/>
      <x v="17"/>
      <x v="46"/>
      <x v="63"/>
    </i>
    <i>
      <x v="383"/>
      <x v="29"/>
      <x v="17"/>
      <x v="20"/>
      <x v="23"/>
    </i>
    <i>
      <x v="384"/>
      <x v="29"/>
      <x v="17"/>
      <x v="39"/>
      <x v="52"/>
    </i>
    <i>
      <x v="385"/>
      <x v="29"/>
      <x v="17"/>
      <x v="16"/>
      <x v="21"/>
    </i>
    <i>
      <x v="386"/>
      <x v="29"/>
      <x v="17"/>
      <x v="11"/>
      <x v="10"/>
    </i>
    <i>
      <x v="387"/>
      <x v="29"/>
      <x v="17"/>
      <x v="20"/>
      <x v="24"/>
    </i>
    <i>
      <x v="388"/>
      <x v="29"/>
      <x/>
      <x v="16"/>
      <x v="10"/>
    </i>
    <i>
      <x v="389"/>
      <x v="29"/>
      <x/>
      <x v="31"/>
      <x v="33"/>
    </i>
    <i>
      <x v="390"/>
      <x v="29"/>
      <x v="17"/>
      <x v="11"/>
      <x v="10"/>
    </i>
    <i>
      <x v="391"/>
      <x v="29"/>
      <x v="17"/>
      <x v="11"/>
      <x v="10"/>
    </i>
    <i>
      <x v="392"/>
      <x v="29"/>
      <x v="17"/>
      <x v="27"/>
      <x v="33"/>
    </i>
    <i>
      <x v="393"/>
      <x v="29"/>
      <x v="5"/>
      <x v="76"/>
      <x v="94"/>
    </i>
    <i>
      <x v="394"/>
      <x v="30"/>
      <x/>
      <x v="16"/>
      <x v="10"/>
    </i>
    <i>
      <x v="395"/>
      <x v="30"/>
      <x/>
      <x v="16"/>
      <x v="10"/>
    </i>
    <i>
      <x v="396"/>
      <x v="30"/>
      <x/>
      <x v="31"/>
      <x v="33"/>
    </i>
    <i>
      <x v="397"/>
      <x v="30"/>
      <x/>
      <x v="16"/>
      <x v="10"/>
    </i>
    <i>
      <x v="398"/>
      <x v="30"/>
      <x/>
      <x v="31"/>
      <x v="33"/>
    </i>
    <i>
      <x v="399"/>
      <x v="30"/>
      <x/>
      <x v="16"/>
      <x v="10"/>
    </i>
    <i>
      <x v="400"/>
      <x v="30"/>
      <x/>
      <x v="20"/>
      <x v="15"/>
    </i>
    <i>
      <x v="401"/>
      <x v="30"/>
      <x v="1"/>
      <x v="27"/>
      <x v="33"/>
    </i>
    <i>
      <x v="402"/>
      <x v="30"/>
      <x/>
      <x v="16"/>
      <x v="10"/>
    </i>
    <i>
      <x v="403"/>
      <x v="30"/>
      <x/>
      <x v="16"/>
      <x v="10"/>
    </i>
    <i>
      <x v="404"/>
      <x v="30"/>
      <x/>
      <x v="34"/>
      <x v="38"/>
    </i>
    <i>
      <x v="405"/>
      <x v="30"/>
      <x/>
      <x v="44"/>
      <x v="55"/>
    </i>
    <i>
      <x v="406"/>
      <x v="30"/>
      <x/>
      <x v="31"/>
      <x v="33"/>
    </i>
    <i>
      <x v="407"/>
      <x v="30"/>
      <x/>
      <x v="16"/>
      <x v="10"/>
    </i>
    <i>
      <x v="408"/>
      <x v="30"/>
      <x/>
      <x v="52"/>
      <x v="66"/>
    </i>
    <i>
      <x v="409"/>
      <x v="30"/>
      <x/>
      <x v="34"/>
      <x v="38"/>
    </i>
    <i>
      <x v="410"/>
      <x v="30"/>
      <x/>
      <x v="34"/>
      <x v="38"/>
    </i>
    <i>
      <x v="411"/>
      <x v="30"/>
      <x/>
      <x v="31"/>
      <x v="33"/>
    </i>
    <i>
      <x v="412"/>
      <x v="30"/>
      <x/>
      <x v="31"/>
      <x v="33"/>
    </i>
    <i>
      <x v="413"/>
      <x v="30"/>
      <x/>
      <x v="31"/>
      <x v="33"/>
    </i>
    <i>
      <x v="414"/>
      <x v="30"/>
      <x/>
      <x v="16"/>
      <x v="10"/>
    </i>
    <i>
      <x v="415"/>
      <x v="30"/>
      <x/>
      <x v="16"/>
      <x v="10"/>
    </i>
    <i>
      <x v="416"/>
      <x v="30"/>
      <x/>
      <x v="52"/>
      <x v="66"/>
    </i>
    <i>
      <x v="417"/>
      <x v="30"/>
      <x/>
      <x v="16"/>
      <x v="10"/>
    </i>
    <i>
      <x v="418"/>
      <x v="30"/>
      <x/>
      <x v="32"/>
      <x v="35"/>
    </i>
    <i>
      <x v="419"/>
      <x v="30"/>
      <x/>
      <x v="52"/>
      <x v="66"/>
    </i>
    <i>
      <x v="420"/>
      <x v="30"/>
      <x/>
      <x v="20"/>
      <x v="24"/>
    </i>
    <i>
      <x v="421"/>
      <x v="30"/>
      <x v="17"/>
      <x v="31"/>
      <x v="33"/>
    </i>
    <i>
      <x v="422"/>
      <x v="30"/>
      <x v="17"/>
      <x v="34"/>
      <x v="43"/>
    </i>
    <i>
      <x v="423"/>
      <x v="30"/>
      <x v="17"/>
      <x v="26"/>
      <x v="33"/>
    </i>
    <i>
      <x v="424"/>
      <x v="30"/>
      <x/>
      <x v="1"/>
      <x v="1"/>
    </i>
    <i>
      <x v="425"/>
      <x v="30"/>
      <x/>
      <x v="30"/>
      <x v="32"/>
    </i>
    <i>
      <x v="426"/>
      <x v="30"/>
      <x/>
      <x v="86"/>
      <x v="10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FE561-4521-40B2-B4D8-9E7F9CDA0224}" name="PivotTable2" cacheId="20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outline="1" outlineData="1" multipleFieldFilters="0" rowHeaderCaption="รายการ">
  <location ref="A9:D19" firstHeaderRow="0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0">
        <item x="15"/>
        <item x="14"/>
        <item x="13"/>
        <item x="51"/>
        <item x="23"/>
        <item x="24"/>
        <item x="10"/>
        <item x="38"/>
        <item x="9"/>
        <item x="47"/>
        <item x="48"/>
        <item x="19"/>
        <item x="34"/>
        <item x="5"/>
        <item x="0"/>
        <item x="6"/>
        <item x="1"/>
        <item x="12"/>
        <item x="2"/>
        <item x="43"/>
        <item x="22"/>
        <item x="3"/>
        <item x="42"/>
        <item x="28"/>
        <item x="17"/>
        <item x="21"/>
        <item x="4"/>
        <item x="49"/>
        <item x="35"/>
        <item x="18"/>
        <item x="33"/>
        <item x="32"/>
        <item x="20"/>
        <item x="16"/>
        <item x="37"/>
        <item x="7"/>
        <item x="54"/>
        <item x="52"/>
        <item x="53"/>
        <item x="58"/>
        <item x="50"/>
        <item x="57"/>
        <item x="44"/>
        <item x="56"/>
        <item x="45"/>
        <item x="36"/>
        <item x="46"/>
        <item x="40"/>
        <item x="8"/>
        <item x="11"/>
        <item x="29"/>
        <item x="30"/>
        <item x="25"/>
        <item x="26"/>
        <item x="31"/>
        <item x="27"/>
        <item x="39"/>
        <item x="55"/>
        <item x="41"/>
        <item t="default"/>
      </items>
    </pivotField>
    <pivotField dataField="1" showAll="0"/>
    <pivotField dataField="1" showAll="0"/>
    <pivotField dataField="1" showAll="0"/>
    <pivotField showAll="0"/>
    <pivotField name="วันที่ขาย :" axis="axisPage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0"/>
        <item t="default"/>
      </items>
    </pivotField>
    <pivotField showAll="0"/>
  </pivotFields>
  <rowFields count="1">
    <field x="21"/>
  </rowFields>
  <rowItems count="10">
    <i>
      <x v="15"/>
    </i>
    <i>
      <x v="16"/>
    </i>
    <i>
      <x v="18"/>
    </i>
    <i>
      <x v="39"/>
    </i>
    <i>
      <x v="41"/>
    </i>
    <i>
      <x v="42"/>
    </i>
    <i>
      <x v="43"/>
    </i>
    <i>
      <x v="45"/>
    </i>
    <i>
      <x v="57"/>
    </i>
    <i>
      <x v="58"/>
    </i>
  </rowItems>
  <colFields count="1">
    <field x="-2"/>
  </colFields>
  <colItems count="3">
    <i>
      <x/>
    </i>
    <i i="1">
      <x v="1"/>
    </i>
    <i i="2">
      <x v="2"/>
    </i>
  </colItems>
  <pageFields count="1">
    <pageField fld="26" item="27" hier="-1"/>
  </pageFields>
  <dataFields count="3">
    <dataField name="จำนวน" fld="22" baseField="0" baseItem="0"/>
    <dataField name="หน่วยละ" fld="23" baseField="0" baseItem="0" numFmtId="3"/>
    <dataField name="รวมเงิน" fld="24" baseField="0" baseItem="0" numFmtId="43"/>
  </dataFields>
  <formats count="30">
    <format dxfId="30">
      <pivotArea dataOnly="0" labelOnly="1" outline="0" fieldPosition="0">
        <references count="1">
          <reference field="26" count="0"/>
        </references>
      </pivotArea>
    </format>
    <format dxfId="31">
      <pivotArea type="all" dataOnly="0" outline="0" fieldPosition="0"/>
    </format>
    <format dxfId="32">
      <pivotArea outline="0" collapsedLevelsAreSubtotals="1" fieldPosition="0"/>
    </format>
    <format dxfId="33">
      <pivotArea field="21" type="button" dataOnly="0" labelOnly="1" outline="0" axis="axisRow" fieldPosition="0"/>
    </format>
    <format dxfId="34">
      <pivotArea dataOnly="0" labelOnly="1" fieldPosition="0">
        <references count="1">
          <reference field="2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">
      <pivotArea dataOnly="0" labelOnly="1" fieldPosition="0">
        <references count="1">
          <reference field="21" count="9">
            <x v="50"/>
            <x v="51"/>
            <x v="52"/>
            <x v="53"/>
            <x v="54"/>
            <x v="55"/>
            <x v="56"/>
            <x v="57"/>
            <x v="58"/>
          </reference>
        </references>
      </pivotArea>
    </format>
    <format dxfId="36">
      <pivotArea dataOnly="0" labelOnly="1" grandRow="1" outline="0" fieldPosition="0"/>
    </format>
    <format dxfId="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8">
      <pivotArea type="all" dataOnly="0" outline="0" fieldPosition="0"/>
    </format>
    <format dxfId="39">
      <pivotArea outline="0" collapsedLevelsAreSubtotals="1" fieldPosition="0"/>
    </format>
    <format dxfId="40">
      <pivotArea field="21" type="button" dataOnly="0" labelOnly="1" outline="0" axis="axisRow" fieldPosition="0"/>
    </format>
    <format dxfId="41">
      <pivotArea dataOnly="0" labelOnly="1" fieldPosition="0">
        <references count="1">
          <reference field="2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">
      <pivotArea dataOnly="0" labelOnly="1" fieldPosition="0">
        <references count="1">
          <reference field="21" count="9">
            <x v="50"/>
            <x v="51"/>
            <x v="52"/>
            <x v="53"/>
            <x v="54"/>
            <x v="55"/>
            <x v="56"/>
            <x v="57"/>
            <x v="58"/>
          </reference>
        </references>
      </pivotArea>
    </format>
    <format dxfId="43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field="26" type="button" dataOnly="0" labelOnly="1" outline="0" axis="axisPage" fieldPosition="0"/>
    </format>
    <format dxfId="46">
      <pivotArea field="26" type="button" dataOnly="0" labelOnly="1" outline="0" axis="axisPage" fieldPosition="0"/>
    </format>
    <format dxfId="47">
      <pivotArea field="26" type="button" dataOnly="0" labelOnly="1" outline="0" axis="axisPage" fieldPosition="0"/>
    </format>
    <format dxfId="48">
      <pivotArea field="26" type="button" dataOnly="0" labelOnly="1" outline="0" axis="axisPage" fieldPosition="0"/>
    </format>
    <format dxfId="49">
      <pivotArea field="26" type="button" dataOnly="0" labelOnly="1" outline="0" axis="axisPage" fieldPosition="0"/>
    </format>
    <format dxfId="50">
      <pivotArea field="21" type="button" dataOnly="0" labelOnly="1" outline="0" axis="axisRow" fieldPosition="0"/>
    </format>
    <format dxfId="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">
      <pivotArea dataOnly="0" labelOnly="1" outline="0" fieldPosition="0">
        <references count="1">
          <reference field="26" count="1">
            <x v="1"/>
          </reference>
        </references>
      </pivotArea>
    </format>
    <format dxfId="53">
      <pivotArea dataOnly="0" labelOnly="1" outline="0" fieldPosition="0">
        <references count="1">
          <reference field="26" count="1">
            <x v="1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8">
      <pivotArea dataOnly="0" labelOnly="1" outline="0" fieldPosition="0">
        <references count="1">
          <reference field="26" count="1">
            <x v="5"/>
          </reference>
        </references>
      </pivotArea>
    </format>
    <format dxfId="59">
      <pivotArea dataOnly="0" labelOnly="1" outline="0" fieldPosition="0">
        <references count="1">
          <reference field="26" count="1">
            <x v="5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008AC-D4F8-4320-94DF-4C2D4E0238AC}" name="pageData" displayName="pageData" ref="A1:AB645" totalsRowShown="0" headerRowDxfId="1324" dataDxfId="1325">
  <autoFilter ref="A1:AB645" xr:uid="{42391053-12D7-4497-AA48-DB0AADFF6D84}"/>
  <tableColumns count="28">
    <tableColumn id="1" xr3:uid="{287D4036-9AE5-4867-848C-019C1D564900}" name="No." dataDxfId="1351"/>
    <tableColumn id="2" xr3:uid="{70152B07-DB9B-41B0-B8EF-44D2921C7D0F}" name="Created At" dataDxfId="1350"/>
    <tableColumn id="3" xr3:uid="{E4F3593E-1F10-49D8-8FF2-FEC1B703DF1F}" name="Status" dataDxfId="1349"/>
    <tableColumn id="4" xr3:uid="{F808635A-9D78-447E-B99A-5BFE790E7C82}" name="Customer Name" dataDxfId="1348"/>
    <tableColumn id="5" xr3:uid="{67167E62-E650-4906-AC6A-7586DA79C10E}" name="Customer Phone" dataDxfId="1347"/>
    <tableColumn id="6" xr3:uid="{F9B645D5-B886-442C-BE0B-0AB0AC9E75BF}" name="Customer Email" dataDxfId="1346"/>
    <tableColumn id="7" xr3:uid="{A644034A-6954-4C43-8785-77D98EB4F307}" name="Customer Address" dataDxfId="1345"/>
    <tableColumn id="8" xr3:uid="{2DC325E3-559D-4602-86BE-43B004CA623F}" name="Tracking Number" dataDxfId="1344"/>
    <tableColumn id="9" xr3:uid="{667AA0F4-292E-4532-8B9A-6259BDAD5ED0}" name="Payment Provider" dataDxfId="1343"/>
    <tableColumn id="10" xr3:uid="{5375E552-C41B-4522-88AC-3AE580EBCA76}" name="Account No." dataDxfId="1342"/>
    <tableColumn id="11" xr3:uid="{4EB3BB86-615A-4E24-8CB3-2C201F32F0F4}" name="Account Name" dataDxfId="1341"/>
    <tableColumn id="12" xr3:uid="{C790D699-DE01-4683-82A0-8AEDD0E16DC4}" name="Shipping Option" dataDxfId="1340"/>
    <tableColumn id="13" xr3:uid="{0BC225B7-B41F-4279-B4B9-D42C487FED63}" name="Shipping Cost" dataDxfId="1339"/>
    <tableColumn id="14" xr3:uid="{624992D9-CCDF-4A39-B556-30121D1DC640}" name="Subtotal" dataDxfId="1338"/>
    <tableColumn id="15" xr3:uid="{CEBB4A6B-46A6-43CA-B33F-756EEEF8B530}" name="Discount" dataDxfId="1337"/>
    <tableColumn id="16" xr3:uid="{CBA73D66-F8C6-445F-AB7D-9F6622E02CEF}" name="Total" dataDxfId="1336"/>
    <tableColumn id="17" xr3:uid="{F60A652F-48A4-4A27-B6A4-9D48E8C97D1C}" name="Paid At" dataDxfId="1335"/>
    <tableColumn id="18" xr3:uid="{97823C2D-4E66-4518-8534-40D7D21077E6}" name="Paid Amount" dataDxfId="1334"/>
    <tableColumn id="19" xr3:uid="{93B8AED3-A739-4B30-BD1A-11D29D7AE4E2}" name="Note" dataDxfId="1333"/>
    <tableColumn id="20" xr3:uid="{CCDBDBD0-B2DC-4F7A-A342-12A798D05FF6}" name="Item Code" dataDxfId="1332"/>
    <tableColumn id="21" xr3:uid="{00DA0349-8F58-4B8C-B131-A3B7424EECE6}" name="Variant Name" dataDxfId="1331"/>
    <tableColumn id="22" xr3:uid="{B584912B-C7D4-4D26-8C30-5A4B1000B224}" name="Item Name" dataDxfId="1330"/>
    <tableColumn id="23" xr3:uid="{DEAF2B64-AE51-40DA-8AF6-7915601CDD49}" name="Item Qty" dataDxfId="1329"/>
    <tableColumn id="24" xr3:uid="{9AF15DAA-2696-46C6-97BF-5D3D2CAE750B}" name="Item Price" dataDxfId="1328"/>
    <tableColumn id="25" xr3:uid="{DCE1AD0A-533B-493A-BBCD-17AAF2C84762}" name="Item Subtotal" dataDxfId="1327"/>
    <tableColumn id="26" xr3:uid="{1DFE2876-9EC1-468D-B84B-FEC63FA221F5}" name="Item Note" dataDxfId="1326"/>
    <tableColumn id="16385" xr3:uid="{F772AF85-4F8C-47A9-8DE8-D3FBD9CD6E55}" name="date" dataDxfId="1323">
      <calculatedColumnFormula>DATEVALUE(LEFT(pageData[[#This Row],[Created At]],10))</calculatedColumnFormula>
    </tableColumn>
    <tableColumn id="16386" xr3:uid="{FD8BE670-1D13-4F08-B868-45C26F2E5934}" name="vatRate" dataDxfId="1322">
      <calculatedColumnFormula array="1">INDEX([1]page365!$I:$I,MATCH(pageData[[#This Row],[Variant Name]],IF(pageData[[#This Row],[Item Name]]=[1]page365!$B:$B,[1]page365!$C:$C),0))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966-A691-456F-86FE-B04F0F1552D2}">
  <dimension ref="A1:AB645"/>
  <sheetViews>
    <sheetView topLeftCell="O64" workbookViewId="0">
      <selection activeCell="AB91" sqref="AB91"/>
    </sheetView>
  </sheetViews>
  <sheetFormatPr defaultRowHeight="13.8" x14ac:dyDescent="0.25"/>
  <cols>
    <col min="1" max="1" width="8.796875" style="1"/>
    <col min="2" max="2" width="12.09765625" style="1" customWidth="1"/>
    <col min="3" max="3" width="8.796875" style="1"/>
    <col min="4" max="4" width="17.09765625" style="1" customWidth="1"/>
    <col min="5" max="5" width="17.59765625" style="1" customWidth="1"/>
    <col min="6" max="6" width="16.69921875" style="1" customWidth="1"/>
    <col min="7" max="7" width="18.8984375" style="1" customWidth="1"/>
    <col min="8" max="8" width="18.296875" style="1" customWidth="1"/>
    <col min="9" max="9" width="18.69921875" style="1" customWidth="1"/>
    <col min="10" max="10" width="13.59765625" style="1" customWidth="1"/>
    <col min="11" max="11" width="15.796875" style="1" customWidth="1"/>
    <col min="12" max="12" width="16.8984375" style="1" customWidth="1"/>
    <col min="13" max="13" width="14.796875" style="1" customWidth="1"/>
    <col min="14" max="14" width="10.09765625" style="1" customWidth="1"/>
    <col min="15" max="15" width="10.59765625" style="1" customWidth="1"/>
    <col min="16" max="16" width="8.796875" style="1"/>
    <col min="17" max="17" width="8.8984375" style="1" customWidth="1"/>
    <col min="18" max="18" width="14.09765625" style="1" customWidth="1"/>
    <col min="19" max="19" width="8.796875" style="1"/>
    <col min="20" max="20" width="12" style="1" customWidth="1"/>
    <col min="21" max="21" width="15" style="1" customWidth="1"/>
    <col min="22" max="22" width="12.796875" style="1" customWidth="1"/>
    <col min="23" max="23" width="10.59765625" style="1" customWidth="1"/>
    <col min="24" max="24" width="12.09765625" style="1" customWidth="1"/>
    <col min="25" max="25" width="15" style="1" customWidth="1"/>
    <col min="26" max="26" width="11.796875" style="1" customWidth="1"/>
    <col min="27" max="27" width="12.59765625" style="4" customWidth="1"/>
    <col min="28" max="16384" width="8.796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2512</v>
      </c>
      <c r="AB1" s="1" t="s">
        <v>2513</v>
      </c>
    </row>
    <row r="2" spans="1:28" x14ac:dyDescent="0.25">
      <c r="A2" s="1">
        <v>8882</v>
      </c>
      <c r="B2" s="1" t="s">
        <v>26</v>
      </c>
      <c r="C2" s="1" t="s">
        <v>27</v>
      </c>
      <c r="D2" s="1" t="s">
        <v>28</v>
      </c>
      <c r="E2" s="1">
        <v>859171853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>
        <v>260</v>
      </c>
      <c r="N2" s="1">
        <v>900</v>
      </c>
      <c r="P2" s="1">
        <v>1160</v>
      </c>
      <c r="Q2" s="1" t="s">
        <v>35</v>
      </c>
      <c r="R2" s="1">
        <v>1160</v>
      </c>
      <c r="T2" s="1" t="s">
        <v>36</v>
      </c>
      <c r="U2" s="1" t="s">
        <v>37</v>
      </c>
      <c r="V2" s="1" t="s">
        <v>38</v>
      </c>
      <c r="W2" s="1">
        <v>20</v>
      </c>
      <c r="X2" s="1">
        <v>45</v>
      </c>
      <c r="Y2" s="1">
        <v>900</v>
      </c>
      <c r="AA2" s="4">
        <f>DATEVALUE(LEFT(pageData[[#This Row],[Created At]],10))</f>
        <v>44105</v>
      </c>
      <c r="AB2" s="1">
        <f t="array" ref="AB2">INDEX([1]page365!$I:$I,MATCH(pageData[[#This Row],[Variant Name]],IF(pageData[[#This Row],[Item Name]]=[1]page365!$B:$B,[1]page365!$C:$C),0))</f>
        <v>-1</v>
      </c>
    </row>
    <row r="3" spans="1:28" x14ac:dyDescent="0.25">
      <c r="A3" s="1">
        <v>8883</v>
      </c>
      <c r="B3" s="1" t="s">
        <v>39</v>
      </c>
      <c r="C3" s="1" t="s">
        <v>27</v>
      </c>
      <c r="D3" s="1" t="s">
        <v>40</v>
      </c>
      <c r="E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45</v>
      </c>
      <c r="L3" s="1" t="s">
        <v>34</v>
      </c>
      <c r="M3" s="1">
        <v>0</v>
      </c>
      <c r="N3" s="1">
        <v>1000</v>
      </c>
      <c r="O3" s="1">
        <v>0</v>
      </c>
      <c r="P3" s="1">
        <v>1000</v>
      </c>
      <c r="Q3" s="1" t="s">
        <v>46</v>
      </c>
      <c r="R3" s="1">
        <v>1000</v>
      </c>
      <c r="T3" s="1" t="s">
        <v>47</v>
      </c>
      <c r="U3" s="1" t="s">
        <v>48</v>
      </c>
      <c r="V3" s="1" t="s">
        <v>49</v>
      </c>
      <c r="W3" s="1">
        <v>4</v>
      </c>
      <c r="X3" s="1">
        <v>250</v>
      </c>
      <c r="Y3" s="1">
        <v>1000</v>
      </c>
      <c r="AA3" s="4">
        <f>DATEVALUE(LEFT(pageData[[#This Row],[Created At]],10))</f>
        <v>44105</v>
      </c>
      <c r="AB3" s="1">
        <f t="array" ref="AB3">INDEX([1]page365!$I:$I,MATCH(pageData[[#This Row],[Variant Name]],IF(pageData[[#This Row],[Item Name]]=[1]page365!$B:$B,[1]page365!$C:$C),0))</f>
        <v>-1</v>
      </c>
    </row>
    <row r="4" spans="1:28" x14ac:dyDescent="0.25">
      <c r="A4" s="1">
        <v>8884</v>
      </c>
      <c r="B4" s="1" t="s">
        <v>50</v>
      </c>
      <c r="C4" s="1" t="s">
        <v>27</v>
      </c>
      <c r="D4" s="1" t="s">
        <v>51</v>
      </c>
      <c r="E4" s="1" t="s">
        <v>52</v>
      </c>
      <c r="G4" s="1" t="s">
        <v>53</v>
      </c>
      <c r="H4" s="1" t="s">
        <v>54</v>
      </c>
      <c r="I4" s="1" t="s">
        <v>44</v>
      </c>
      <c r="J4" s="1" t="s">
        <v>45</v>
      </c>
      <c r="K4" s="1" t="s">
        <v>45</v>
      </c>
      <c r="L4" s="1" t="s">
        <v>34</v>
      </c>
      <c r="M4" s="1">
        <v>0</v>
      </c>
      <c r="N4" s="1">
        <v>530</v>
      </c>
      <c r="O4" s="1">
        <v>0</v>
      </c>
      <c r="P4" s="1">
        <v>530</v>
      </c>
      <c r="Q4" s="1" t="s">
        <v>55</v>
      </c>
      <c r="R4" s="1">
        <v>530</v>
      </c>
      <c r="T4" s="1" t="s">
        <v>47</v>
      </c>
      <c r="U4" s="1" t="s">
        <v>48</v>
      </c>
      <c r="V4" s="1" t="s">
        <v>49</v>
      </c>
      <c r="W4" s="1">
        <v>1</v>
      </c>
      <c r="X4" s="1">
        <v>250</v>
      </c>
      <c r="Y4" s="1">
        <v>250</v>
      </c>
      <c r="AA4" s="4">
        <f>DATEVALUE(LEFT(pageData[[#This Row],[Created At]],10))</f>
        <v>44105</v>
      </c>
      <c r="AB4" s="1">
        <f t="array" ref="AB4">INDEX([1]page365!$I:$I,MATCH(pageData[[#This Row],[Variant Name]],IF(pageData[[#This Row],[Item Name]]=[1]page365!$B:$B,[1]page365!$C:$C),0))</f>
        <v>-1</v>
      </c>
    </row>
    <row r="5" spans="1:28" x14ac:dyDescent="0.25">
      <c r="A5" s="1">
        <v>8884</v>
      </c>
      <c r="B5" s="1" t="s">
        <v>50</v>
      </c>
      <c r="C5" s="1" t="s">
        <v>27</v>
      </c>
      <c r="D5" s="1" t="s">
        <v>51</v>
      </c>
      <c r="E5" s="1" t="s">
        <v>52</v>
      </c>
      <c r="G5" s="1" t="s">
        <v>53</v>
      </c>
      <c r="H5" s="1" t="s">
        <v>54</v>
      </c>
      <c r="I5" s="1" t="s">
        <v>44</v>
      </c>
      <c r="J5" s="1" t="s">
        <v>45</v>
      </c>
      <c r="K5" s="1" t="s">
        <v>45</v>
      </c>
      <c r="L5" s="1" t="s">
        <v>34</v>
      </c>
      <c r="M5" s="1">
        <v>0</v>
      </c>
      <c r="N5" s="1">
        <v>530</v>
      </c>
      <c r="O5" s="1">
        <v>0</v>
      </c>
      <c r="P5" s="1">
        <v>530</v>
      </c>
      <c r="Q5" s="1" t="s">
        <v>55</v>
      </c>
      <c r="R5" s="1">
        <v>530</v>
      </c>
      <c r="T5" s="1" t="s">
        <v>56</v>
      </c>
      <c r="U5" s="1" t="s">
        <v>57</v>
      </c>
      <c r="V5" s="1" t="s">
        <v>58</v>
      </c>
      <c r="W5" s="1">
        <v>1</v>
      </c>
      <c r="X5" s="1">
        <v>280</v>
      </c>
      <c r="Y5" s="1">
        <v>280</v>
      </c>
      <c r="AA5" s="4">
        <f>DATEVALUE(LEFT(pageData[[#This Row],[Created At]],10))</f>
        <v>44105</v>
      </c>
      <c r="AB5" s="1">
        <f t="array" ref="AB5">INDEX([1]page365!$I:$I,MATCH(pageData[[#This Row],[Variant Name]],IF(pageData[[#This Row],[Item Name]]=[1]page365!$B:$B,[1]page365!$C:$C),0))</f>
        <v>-1</v>
      </c>
    </row>
    <row r="6" spans="1:28" x14ac:dyDescent="0.25">
      <c r="A6" s="1">
        <v>8885</v>
      </c>
      <c r="B6" s="1" t="s">
        <v>59</v>
      </c>
      <c r="C6" s="1" t="s">
        <v>27</v>
      </c>
      <c r="D6" s="1" t="s">
        <v>60</v>
      </c>
      <c r="E6" s="1" t="s">
        <v>61</v>
      </c>
      <c r="G6" s="1" t="s">
        <v>62</v>
      </c>
      <c r="H6" s="1" t="s">
        <v>63</v>
      </c>
      <c r="I6" s="1" t="s">
        <v>44</v>
      </c>
      <c r="J6" s="1" t="s">
        <v>45</v>
      </c>
      <c r="K6" s="1" t="s">
        <v>45</v>
      </c>
      <c r="L6" s="1" t="s">
        <v>34</v>
      </c>
      <c r="M6" s="1">
        <v>0</v>
      </c>
      <c r="N6" s="1">
        <v>500</v>
      </c>
      <c r="O6" s="1">
        <v>0</v>
      </c>
      <c r="P6" s="1">
        <v>500</v>
      </c>
      <c r="Q6" s="1" t="s">
        <v>64</v>
      </c>
      <c r="R6" s="1">
        <v>500</v>
      </c>
      <c r="T6" s="1" t="s">
        <v>47</v>
      </c>
      <c r="U6" s="1" t="s">
        <v>48</v>
      </c>
      <c r="V6" s="1" t="s">
        <v>49</v>
      </c>
      <c r="W6" s="1">
        <v>2</v>
      </c>
      <c r="X6" s="1">
        <v>250</v>
      </c>
      <c r="Y6" s="1">
        <v>500</v>
      </c>
      <c r="AA6" s="4">
        <f>DATEVALUE(LEFT(pageData[[#This Row],[Created At]],10))</f>
        <v>44105</v>
      </c>
      <c r="AB6" s="1">
        <f t="array" ref="AB6">INDEX([1]page365!$I:$I,MATCH(pageData[[#This Row],[Variant Name]],IF(pageData[[#This Row],[Item Name]]=[1]page365!$B:$B,[1]page365!$C:$C),0))</f>
        <v>-1</v>
      </c>
    </row>
    <row r="7" spans="1:28" x14ac:dyDescent="0.25">
      <c r="A7" s="1">
        <v>8886</v>
      </c>
      <c r="B7" s="1" t="s">
        <v>65</v>
      </c>
      <c r="C7" s="1" t="s">
        <v>27</v>
      </c>
      <c r="D7" s="1" t="s">
        <v>66</v>
      </c>
      <c r="E7" s="1" t="s">
        <v>67</v>
      </c>
      <c r="G7" s="1" t="s">
        <v>68</v>
      </c>
      <c r="H7" s="1" t="s">
        <v>69</v>
      </c>
      <c r="I7" s="1" t="s">
        <v>44</v>
      </c>
      <c r="J7" s="1" t="s">
        <v>45</v>
      </c>
      <c r="K7" s="1" t="s">
        <v>45</v>
      </c>
      <c r="L7" s="1" t="s">
        <v>34</v>
      </c>
      <c r="M7" s="1">
        <v>0</v>
      </c>
      <c r="N7" s="1">
        <v>250</v>
      </c>
      <c r="O7" s="1">
        <v>0</v>
      </c>
      <c r="P7" s="1">
        <v>250</v>
      </c>
      <c r="Q7" s="1" t="s">
        <v>70</v>
      </c>
      <c r="R7" s="1">
        <v>250</v>
      </c>
      <c r="T7" s="1" t="s">
        <v>47</v>
      </c>
      <c r="U7" s="1" t="s">
        <v>48</v>
      </c>
      <c r="V7" s="1" t="s">
        <v>49</v>
      </c>
      <c r="W7" s="1">
        <v>1</v>
      </c>
      <c r="X7" s="1">
        <v>250</v>
      </c>
      <c r="Y7" s="1">
        <v>250</v>
      </c>
      <c r="AA7" s="4">
        <f>DATEVALUE(LEFT(pageData[[#This Row],[Created At]],10))</f>
        <v>44105</v>
      </c>
      <c r="AB7" s="1">
        <f t="array" ref="AB7">INDEX([1]page365!$I:$I,MATCH(pageData[[#This Row],[Variant Name]],IF(pageData[[#This Row],[Item Name]]=[1]page365!$B:$B,[1]page365!$C:$C),0))</f>
        <v>-1</v>
      </c>
    </row>
    <row r="8" spans="1:28" x14ac:dyDescent="0.25">
      <c r="A8" s="1">
        <v>8887</v>
      </c>
      <c r="B8" s="1" t="s">
        <v>71</v>
      </c>
      <c r="C8" s="1" t="s">
        <v>27</v>
      </c>
      <c r="D8" s="1" t="s">
        <v>72</v>
      </c>
      <c r="E8" s="1" t="s">
        <v>73</v>
      </c>
      <c r="G8" s="1" t="s">
        <v>74</v>
      </c>
      <c r="H8" s="1" t="s">
        <v>75</v>
      </c>
      <c r="I8" s="1" t="s">
        <v>44</v>
      </c>
      <c r="J8" s="1" t="s">
        <v>45</v>
      </c>
      <c r="K8" s="1" t="s">
        <v>45</v>
      </c>
      <c r="L8" s="1" t="s">
        <v>34</v>
      </c>
      <c r="M8" s="1">
        <v>0</v>
      </c>
      <c r="N8" s="1">
        <v>250</v>
      </c>
      <c r="O8" s="1">
        <v>0</v>
      </c>
      <c r="P8" s="1">
        <v>250</v>
      </c>
      <c r="Q8" s="1" t="s">
        <v>76</v>
      </c>
      <c r="R8" s="1">
        <v>250</v>
      </c>
      <c r="T8" s="1" t="s">
        <v>47</v>
      </c>
      <c r="U8" s="1" t="s">
        <v>48</v>
      </c>
      <c r="V8" s="1" t="s">
        <v>49</v>
      </c>
      <c r="W8" s="1">
        <v>1</v>
      </c>
      <c r="X8" s="1">
        <v>250</v>
      </c>
      <c r="Y8" s="1">
        <v>250</v>
      </c>
      <c r="AA8" s="4">
        <f>DATEVALUE(LEFT(pageData[[#This Row],[Created At]],10))</f>
        <v>44105</v>
      </c>
      <c r="AB8" s="1">
        <f t="array" ref="AB8">INDEX([1]page365!$I:$I,MATCH(pageData[[#This Row],[Variant Name]],IF(pageData[[#This Row],[Item Name]]=[1]page365!$B:$B,[1]page365!$C:$C),0))</f>
        <v>-1</v>
      </c>
    </row>
    <row r="9" spans="1:28" x14ac:dyDescent="0.25">
      <c r="A9" s="1">
        <v>8888</v>
      </c>
      <c r="B9" s="1" t="s">
        <v>77</v>
      </c>
      <c r="C9" s="1" t="s">
        <v>27</v>
      </c>
      <c r="D9" s="1" t="s">
        <v>78</v>
      </c>
      <c r="E9" s="1" t="s">
        <v>79</v>
      </c>
      <c r="G9" s="1" t="s">
        <v>80</v>
      </c>
      <c r="H9" s="1" t="s">
        <v>81</v>
      </c>
      <c r="I9" s="1" t="s">
        <v>44</v>
      </c>
      <c r="J9" s="1" t="s">
        <v>45</v>
      </c>
      <c r="K9" s="1" t="s">
        <v>45</v>
      </c>
      <c r="L9" s="1" t="s">
        <v>34</v>
      </c>
      <c r="M9" s="1">
        <v>0</v>
      </c>
      <c r="N9" s="1">
        <v>250</v>
      </c>
      <c r="O9" s="1">
        <v>0</v>
      </c>
      <c r="P9" s="1">
        <v>250</v>
      </c>
      <c r="Q9" s="1" t="s">
        <v>82</v>
      </c>
      <c r="R9" s="1">
        <v>250</v>
      </c>
      <c r="T9" s="1" t="s">
        <v>47</v>
      </c>
      <c r="U9" s="1" t="s">
        <v>48</v>
      </c>
      <c r="V9" s="1" t="s">
        <v>49</v>
      </c>
      <c r="W9" s="1">
        <v>1</v>
      </c>
      <c r="X9" s="1">
        <v>250</v>
      </c>
      <c r="Y9" s="1">
        <v>250</v>
      </c>
      <c r="AA9" s="4">
        <f>DATEVALUE(LEFT(pageData[[#This Row],[Created At]],10))</f>
        <v>44105</v>
      </c>
      <c r="AB9" s="1">
        <f t="array" ref="AB9">INDEX([1]page365!$I:$I,MATCH(pageData[[#This Row],[Variant Name]],IF(pageData[[#This Row],[Item Name]]=[1]page365!$B:$B,[1]page365!$C:$C),0))</f>
        <v>-1</v>
      </c>
    </row>
    <row r="10" spans="1:28" x14ac:dyDescent="0.25">
      <c r="A10" s="1">
        <v>8889</v>
      </c>
      <c r="B10" s="1" t="s">
        <v>83</v>
      </c>
      <c r="C10" s="1" t="s">
        <v>27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44</v>
      </c>
      <c r="J10" s="1" t="s">
        <v>45</v>
      </c>
      <c r="K10" s="1" t="s">
        <v>45</v>
      </c>
      <c r="L10" s="1" t="s">
        <v>34</v>
      </c>
      <c r="M10" s="1">
        <v>0</v>
      </c>
      <c r="N10" s="1">
        <v>250</v>
      </c>
      <c r="O10" s="1">
        <v>0</v>
      </c>
      <c r="P10" s="1">
        <v>250</v>
      </c>
      <c r="Q10" s="1" t="s">
        <v>89</v>
      </c>
      <c r="R10" s="1">
        <v>250</v>
      </c>
      <c r="T10" s="1" t="s">
        <v>47</v>
      </c>
      <c r="U10" s="1" t="s">
        <v>48</v>
      </c>
      <c r="V10" s="1" t="s">
        <v>49</v>
      </c>
      <c r="W10" s="1">
        <v>1</v>
      </c>
      <c r="X10" s="1">
        <v>250</v>
      </c>
      <c r="Y10" s="1">
        <v>250</v>
      </c>
      <c r="AA10" s="4">
        <f>DATEVALUE(LEFT(pageData[[#This Row],[Created At]],10))</f>
        <v>44105</v>
      </c>
      <c r="AB10" s="1">
        <f t="array" ref="AB10">INDEX([1]page365!$I:$I,MATCH(pageData[[#This Row],[Variant Name]],IF(pageData[[#This Row],[Item Name]]=[1]page365!$B:$B,[1]page365!$C:$C),0))</f>
        <v>-1</v>
      </c>
    </row>
    <row r="11" spans="1:28" x14ac:dyDescent="0.25">
      <c r="A11" s="1">
        <v>8890</v>
      </c>
      <c r="B11" s="1" t="s">
        <v>90</v>
      </c>
      <c r="C11" s="1" t="s">
        <v>27</v>
      </c>
      <c r="D11" s="1" t="s">
        <v>91</v>
      </c>
      <c r="E11" s="1" t="s">
        <v>92</v>
      </c>
      <c r="G11" s="1" t="s">
        <v>93</v>
      </c>
      <c r="H11" s="1" t="s">
        <v>94</v>
      </c>
      <c r="I11" s="1" t="s">
        <v>44</v>
      </c>
      <c r="J11" s="1" t="s">
        <v>45</v>
      </c>
      <c r="K11" s="1" t="s">
        <v>45</v>
      </c>
      <c r="L11" s="1" t="s">
        <v>34</v>
      </c>
      <c r="M11" s="1">
        <v>0</v>
      </c>
      <c r="N11" s="1">
        <v>750</v>
      </c>
      <c r="O11" s="1">
        <v>0</v>
      </c>
      <c r="P11" s="1">
        <v>750</v>
      </c>
      <c r="Q11" s="1" t="s">
        <v>95</v>
      </c>
      <c r="R11" s="1">
        <v>750</v>
      </c>
      <c r="T11" s="1" t="s">
        <v>47</v>
      </c>
      <c r="U11" s="1" t="s">
        <v>48</v>
      </c>
      <c r="V11" s="1" t="s">
        <v>49</v>
      </c>
      <c r="W11" s="1">
        <v>3</v>
      </c>
      <c r="X11" s="1">
        <v>250</v>
      </c>
      <c r="Y11" s="1">
        <v>750</v>
      </c>
      <c r="AA11" s="4">
        <f>DATEVALUE(LEFT(pageData[[#This Row],[Created At]],10))</f>
        <v>44105</v>
      </c>
      <c r="AB11" s="1">
        <f t="array" ref="AB11">INDEX([1]page365!$I:$I,MATCH(pageData[[#This Row],[Variant Name]],IF(pageData[[#This Row],[Item Name]]=[1]page365!$B:$B,[1]page365!$C:$C),0))</f>
        <v>-1</v>
      </c>
    </row>
    <row r="12" spans="1:28" x14ac:dyDescent="0.25">
      <c r="A12" s="1">
        <v>8891</v>
      </c>
      <c r="B12" s="1" t="s">
        <v>96</v>
      </c>
      <c r="C12" s="1" t="s">
        <v>27</v>
      </c>
      <c r="D12" s="1" t="s">
        <v>97</v>
      </c>
      <c r="E12" s="1" t="s">
        <v>98</v>
      </c>
      <c r="G12" s="1" t="s">
        <v>99</v>
      </c>
      <c r="H12" s="1" t="s">
        <v>100</v>
      </c>
      <c r="I12" s="1" t="s">
        <v>44</v>
      </c>
      <c r="J12" s="1" t="s">
        <v>45</v>
      </c>
      <c r="K12" s="1" t="s">
        <v>45</v>
      </c>
      <c r="L12" s="1" t="s">
        <v>34</v>
      </c>
      <c r="M12" s="1">
        <v>0</v>
      </c>
      <c r="N12" s="1">
        <v>1000</v>
      </c>
      <c r="O12" s="1">
        <v>0</v>
      </c>
      <c r="P12" s="1">
        <v>1000</v>
      </c>
      <c r="Q12" s="1" t="s">
        <v>101</v>
      </c>
      <c r="R12" s="1">
        <v>1000</v>
      </c>
      <c r="T12" s="1" t="s">
        <v>47</v>
      </c>
      <c r="U12" s="1" t="s">
        <v>48</v>
      </c>
      <c r="V12" s="1" t="s">
        <v>49</v>
      </c>
      <c r="W12" s="1">
        <v>4</v>
      </c>
      <c r="X12" s="1">
        <v>250</v>
      </c>
      <c r="Y12" s="1">
        <v>1000</v>
      </c>
      <c r="AA12" s="4">
        <f>DATEVALUE(LEFT(pageData[[#This Row],[Created At]],10))</f>
        <v>44105</v>
      </c>
      <c r="AB12" s="1">
        <f t="array" ref="AB12">INDEX([1]page365!$I:$I,MATCH(pageData[[#This Row],[Variant Name]],IF(pageData[[#This Row],[Item Name]]=[1]page365!$B:$B,[1]page365!$C:$C),0))</f>
        <v>-1</v>
      </c>
    </row>
    <row r="13" spans="1:28" x14ac:dyDescent="0.25">
      <c r="A13" s="1">
        <v>8892</v>
      </c>
      <c r="B13" s="1" t="s">
        <v>102</v>
      </c>
      <c r="C13" s="1" t="s">
        <v>27</v>
      </c>
      <c r="D13" s="1" t="s">
        <v>103</v>
      </c>
      <c r="E13" s="1" t="s">
        <v>104</v>
      </c>
      <c r="G13" s="1" t="s">
        <v>105</v>
      </c>
      <c r="H13" s="1" t="s">
        <v>106</v>
      </c>
      <c r="I13" s="1" t="s">
        <v>44</v>
      </c>
      <c r="J13" s="1" t="s">
        <v>45</v>
      </c>
      <c r="K13" s="1" t="s">
        <v>45</v>
      </c>
      <c r="L13" s="1" t="s">
        <v>34</v>
      </c>
      <c r="M13" s="1">
        <v>0</v>
      </c>
      <c r="N13" s="1">
        <v>250</v>
      </c>
      <c r="O13" s="1">
        <v>0</v>
      </c>
      <c r="P13" s="1">
        <v>250</v>
      </c>
      <c r="Q13" s="1" t="s">
        <v>107</v>
      </c>
      <c r="R13" s="1">
        <v>250</v>
      </c>
      <c r="T13" s="1" t="s">
        <v>47</v>
      </c>
      <c r="U13" s="1" t="s">
        <v>48</v>
      </c>
      <c r="V13" s="1" t="s">
        <v>49</v>
      </c>
      <c r="W13" s="1">
        <v>1</v>
      </c>
      <c r="X13" s="1">
        <v>250</v>
      </c>
      <c r="Y13" s="1">
        <v>250</v>
      </c>
      <c r="AA13" s="4">
        <f>DATEVALUE(LEFT(pageData[[#This Row],[Created At]],10))</f>
        <v>44105</v>
      </c>
      <c r="AB13" s="1">
        <f t="array" ref="AB13">INDEX([1]page365!$I:$I,MATCH(pageData[[#This Row],[Variant Name]],IF(pageData[[#This Row],[Item Name]]=[1]page365!$B:$B,[1]page365!$C:$C),0))</f>
        <v>-1</v>
      </c>
    </row>
    <row r="14" spans="1:28" x14ac:dyDescent="0.25">
      <c r="A14" s="1">
        <v>8893</v>
      </c>
      <c r="B14" s="1" t="s">
        <v>108</v>
      </c>
      <c r="C14" s="1" t="s">
        <v>27</v>
      </c>
      <c r="D14" s="1" t="s">
        <v>109</v>
      </c>
      <c r="E14" s="1" t="s">
        <v>110</v>
      </c>
      <c r="G14" s="1" t="s">
        <v>111</v>
      </c>
      <c r="H14" s="1" t="s">
        <v>112</v>
      </c>
      <c r="I14" s="1" t="s">
        <v>44</v>
      </c>
      <c r="J14" s="1" t="s">
        <v>45</v>
      </c>
      <c r="K14" s="1" t="s">
        <v>45</v>
      </c>
      <c r="L14" s="1" t="s">
        <v>34</v>
      </c>
      <c r="M14" s="1">
        <v>0</v>
      </c>
      <c r="N14" s="1">
        <v>1000</v>
      </c>
      <c r="O14" s="1">
        <v>0</v>
      </c>
      <c r="P14" s="1">
        <v>1000</v>
      </c>
      <c r="Q14" s="1" t="s">
        <v>113</v>
      </c>
      <c r="R14" s="1">
        <v>1000</v>
      </c>
      <c r="T14" s="1" t="s">
        <v>47</v>
      </c>
      <c r="U14" s="1" t="s">
        <v>48</v>
      </c>
      <c r="V14" s="1" t="s">
        <v>49</v>
      </c>
      <c r="W14" s="1">
        <v>4</v>
      </c>
      <c r="X14" s="1">
        <v>250</v>
      </c>
      <c r="Y14" s="1">
        <v>1000</v>
      </c>
      <c r="AA14" s="4">
        <f>DATEVALUE(LEFT(pageData[[#This Row],[Created At]],10))</f>
        <v>44105</v>
      </c>
      <c r="AB14" s="1">
        <f t="array" ref="AB14">INDEX([1]page365!$I:$I,MATCH(pageData[[#This Row],[Variant Name]],IF(pageData[[#This Row],[Item Name]]=[1]page365!$B:$B,[1]page365!$C:$C),0))</f>
        <v>-1</v>
      </c>
    </row>
    <row r="15" spans="1:28" x14ac:dyDescent="0.25">
      <c r="A15" s="1">
        <v>8894</v>
      </c>
      <c r="B15" s="1" t="s">
        <v>114</v>
      </c>
      <c r="C15" s="1" t="s">
        <v>27</v>
      </c>
      <c r="D15" s="1" t="s">
        <v>115</v>
      </c>
      <c r="E15" s="1" t="s">
        <v>116</v>
      </c>
      <c r="G15" s="1" t="s">
        <v>117</v>
      </c>
      <c r="H15" s="1" t="s">
        <v>118</v>
      </c>
      <c r="I15" s="1" t="s">
        <v>44</v>
      </c>
      <c r="J15" s="1" t="s">
        <v>45</v>
      </c>
      <c r="K15" s="1" t="s">
        <v>45</v>
      </c>
      <c r="L15" s="1" t="s">
        <v>119</v>
      </c>
      <c r="M15" s="1">
        <v>0</v>
      </c>
      <c r="N15" s="1">
        <v>2240</v>
      </c>
      <c r="O15" s="1">
        <v>0</v>
      </c>
      <c r="P15" s="1">
        <v>2240</v>
      </c>
      <c r="Q15" s="1" t="s">
        <v>120</v>
      </c>
      <c r="R15" s="1">
        <v>2240</v>
      </c>
      <c r="T15" s="1" t="s">
        <v>56</v>
      </c>
      <c r="U15" s="1" t="s">
        <v>57</v>
      </c>
      <c r="V15" s="1" t="s">
        <v>58</v>
      </c>
      <c r="W15" s="1">
        <v>8</v>
      </c>
      <c r="X15" s="1">
        <v>280</v>
      </c>
      <c r="Y15" s="1">
        <v>2240</v>
      </c>
      <c r="AA15" s="4">
        <f>DATEVALUE(LEFT(pageData[[#This Row],[Created At]],10))</f>
        <v>44105</v>
      </c>
      <c r="AB15" s="1">
        <f t="array" ref="AB15">INDEX([1]page365!$I:$I,MATCH(pageData[[#This Row],[Variant Name]],IF(pageData[[#This Row],[Item Name]]=[1]page365!$B:$B,[1]page365!$C:$C),0))</f>
        <v>-1</v>
      </c>
    </row>
    <row r="16" spans="1:28" x14ac:dyDescent="0.25">
      <c r="A16" s="1">
        <v>8895</v>
      </c>
      <c r="B16" s="1" t="s">
        <v>121</v>
      </c>
      <c r="C16" s="1" t="s">
        <v>27</v>
      </c>
      <c r="D16" s="1" t="s">
        <v>122</v>
      </c>
      <c r="E16" s="1" t="s">
        <v>123</v>
      </c>
      <c r="G16" s="1" t="s">
        <v>124</v>
      </c>
      <c r="H16" s="1" t="s">
        <v>125</v>
      </c>
      <c r="I16" s="1" t="s">
        <v>44</v>
      </c>
      <c r="J16" s="1" t="s">
        <v>45</v>
      </c>
      <c r="K16" s="1" t="s">
        <v>45</v>
      </c>
      <c r="L16" s="1" t="s">
        <v>34</v>
      </c>
      <c r="M16" s="1">
        <v>0</v>
      </c>
      <c r="N16" s="1">
        <v>840</v>
      </c>
      <c r="O16" s="1">
        <v>0</v>
      </c>
      <c r="P16" s="1">
        <v>840</v>
      </c>
      <c r="Q16" s="1" t="s">
        <v>126</v>
      </c>
      <c r="R16" s="1">
        <v>840</v>
      </c>
      <c r="T16" s="1" t="s">
        <v>56</v>
      </c>
      <c r="U16" s="1" t="s">
        <v>57</v>
      </c>
      <c r="V16" s="1" t="s">
        <v>58</v>
      </c>
      <c r="W16" s="1">
        <v>3</v>
      </c>
      <c r="X16" s="1">
        <v>280</v>
      </c>
      <c r="Y16" s="1">
        <v>840</v>
      </c>
      <c r="AA16" s="4">
        <f>DATEVALUE(LEFT(pageData[[#This Row],[Created At]],10))</f>
        <v>44105</v>
      </c>
      <c r="AB16" s="1">
        <f t="array" ref="AB16">INDEX([1]page365!$I:$I,MATCH(pageData[[#This Row],[Variant Name]],IF(pageData[[#This Row],[Item Name]]=[1]page365!$B:$B,[1]page365!$C:$C),0))</f>
        <v>-1</v>
      </c>
    </row>
    <row r="17" spans="1:28" x14ac:dyDescent="0.25">
      <c r="A17" s="1">
        <v>8896</v>
      </c>
      <c r="B17" s="1" t="s">
        <v>127</v>
      </c>
      <c r="C17" s="1" t="s">
        <v>27</v>
      </c>
      <c r="D17" s="1" t="s">
        <v>128</v>
      </c>
      <c r="E17" s="1">
        <v>818548165</v>
      </c>
      <c r="G17" s="1" t="s">
        <v>129</v>
      </c>
      <c r="H17" s="1" t="s">
        <v>130</v>
      </c>
      <c r="I17" s="1" t="s">
        <v>31</v>
      </c>
      <c r="J17" s="1" t="s">
        <v>32</v>
      </c>
      <c r="K17" s="1" t="s">
        <v>33</v>
      </c>
      <c r="L17" s="1" t="s">
        <v>131</v>
      </c>
      <c r="M17" s="1">
        <v>0</v>
      </c>
      <c r="N17" s="1">
        <v>7500</v>
      </c>
      <c r="O17" s="1">
        <v>1500</v>
      </c>
      <c r="P17" s="1">
        <v>6000</v>
      </c>
      <c r="Q17" s="1" t="s">
        <v>132</v>
      </c>
      <c r="R17" s="1">
        <v>6000</v>
      </c>
      <c r="T17" s="1" t="s">
        <v>56</v>
      </c>
      <c r="U17" s="1" t="s">
        <v>57</v>
      </c>
      <c r="V17" s="1" t="s">
        <v>58</v>
      </c>
      <c r="W17" s="1">
        <v>30</v>
      </c>
      <c r="X17" s="1">
        <v>250</v>
      </c>
      <c r="Y17" s="1">
        <v>7500</v>
      </c>
      <c r="AA17" s="4">
        <f>DATEVALUE(LEFT(pageData[[#This Row],[Created At]],10))</f>
        <v>44105</v>
      </c>
      <c r="AB17" s="1">
        <f t="array" ref="AB17">INDEX([1]page365!$I:$I,MATCH(pageData[[#This Row],[Variant Name]],IF(pageData[[#This Row],[Item Name]]=[1]page365!$B:$B,[1]page365!$C:$C),0))</f>
        <v>-1</v>
      </c>
    </row>
    <row r="18" spans="1:28" x14ac:dyDescent="0.25">
      <c r="A18" s="1">
        <v>8897</v>
      </c>
      <c r="B18" s="1" t="s">
        <v>133</v>
      </c>
      <c r="C18" s="1" t="s">
        <v>27</v>
      </c>
      <c r="D18" s="1" t="s">
        <v>134</v>
      </c>
      <c r="E18" s="1" t="s">
        <v>135</v>
      </c>
      <c r="G18" s="1" t="s">
        <v>136</v>
      </c>
      <c r="H18" s="1" t="s">
        <v>137</v>
      </c>
      <c r="I18" s="1" t="s">
        <v>31</v>
      </c>
      <c r="J18" s="1" t="s">
        <v>32</v>
      </c>
      <c r="K18" s="1" t="s">
        <v>33</v>
      </c>
      <c r="L18" s="1" t="s">
        <v>34</v>
      </c>
      <c r="M18" s="1">
        <v>130</v>
      </c>
      <c r="N18" s="1">
        <v>470</v>
      </c>
      <c r="P18" s="1">
        <v>600</v>
      </c>
      <c r="Q18" s="1" t="s">
        <v>138</v>
      </c>
      <c r="R18" s="1">
        <v>600</v>
      </c>
      <c r="T18" s="1" t="s">
        <v>47</v>
      </c>
      <c r="U18" s="1" t="s">
        <v>48</v>
      </c>
      <c r="V18" s="1" t="s">
        <v>49</v>
      </c>
      <c r="W18" s="1">
        <v>1</v>
      </c>
      <c r="X18" s="1">
        <v>220</v>
      </c>
      <c r="Y18" s="1">
        <v>220</v>
      </c>
      <c r="AA18" s="4">
        <f>DATEVALUE(LEFT(pageData[[#This Row],[Created At]],10))</f>
        <v>44105</v>
      </c>
      <c r="AB18" s="1">
        <f t="array" ref="AB18">INDEX([1]page365!$I:$I,MATCH(pageData[[#This Row],[Variant Name]],IF(pageData[[#This Row],[Item Name]]=[1]page365!$B:$B,[1]page365!$C:$C),0))</f>
        <v>-1</v>
      </c>
    </row>
    <row r="19" spans="1:28" x14ac:dyDescent="0.25">
      <c r="A19" s="1">
        <v>8897</v>
      </c>
      <c r="B19" s="1" t="s">
        <v>133</v>
      </c>
      <c r="C19" s="1" t="s">
        <v>27</v>
      </c>
      <c r="D19" s="1" t="s">
        <v>134</v>
      </c>
      <c r="E19" s="1" t="s">
        <v>135</v>
      </c>
      <c r="G19" s="1" t="s">
        <v>136</v>
      </c>
      <c r="H19" s="1" t="s">
        <v>137</v>
      </c>
      <c r="I19" s="1" t="s">
        <v>31</v>
      </c>
      <c r="J19" s="1" t="s">
        <v>32</v>
      </c>
      <c r="K19" s="1" t="s">
        <v>33</v>
      </c>
      <c r="L19" s="1" t="s">
        <v>34</v>
      </c>
      <c r="M19" s="1">
        <v>130</v>
      </c>
      <c r="N19" s="1">
        <v>470</v>
      </c>
      <c r="P19" s="1">
        <v>600</v>
      </c>
      <c r="Q19" s="1" t="s">
        <v>138</v>
      </c>
      <c r="R19" s="1">
        <v>600</v>
      </c>
      <c r="T19" s="1" t="s">
        <v>56</v>
      </c>
      <c r="U19" s="1" t="s">
        <v>57</v>
      </c>
      <c r="V19" s="1" t="s">
        <v>58</v>
      </c>
      <c r="W19" s="1">
        <v>1</v>
      </c>
      <c r="X19" s="1">
        <v>250</v>
      </c>
      <c r="Y19" s="1">
        <v>250</v>
      </c>
      <c r="AA19" s="4">
        <f>DATEVALUE(LEFT(pageData[[#This Row],[Created At]],10))</f>
        <v>44105</v>
      </c>
      <c r="AB19" s="1">
        <f t="array" ref="AB19">INDEX([1]page365!$I:$I,MATCH(pageData[[#This Row],[Variant Name]],IF(pageData[[#This Row],[Item Name]]=[1]page365!$B:$B,[1]page365!$C:$C),0))</f>
        <v>-1</v>
      </c>
    </row>
    <row r="20" spans="1:28" x14ac:dyDescent="0.25">
      <c r="A20" s="1">
        <v>8898</v>
      </c>
      <c r="B20" s="1" t="s">
        <v>139</v>
      </c>
      <c r="C20" s="1" t="s">
        <v>27</v>
      </c>
      <c r="D20" s="1" t="s">
        <v>140</v>
      </c>
      <c r="E20" s="1" t="s">
        <v>141</v>
      </c>
      <c r="G20" s="1" t="s">
        <v>142</v>
      </c>
      <c r="H20" s="1" t="s">
        <v>143</v>
      </c>
      <c r="I20" s="1" t="s">
        <v>44</v>
      </c>
      <c r="J20" s="1" t="s">
        <v>45</v>
      </c>
      <c r="K20" s="1" t="s">
        <v>45</v>
      </c>
      <c r="L20" s="1" t="s">
        <v>34</v>
      </c>
      <c r="M20" s="1">
        <v>0</v>
      </c>
      <c r="N20" s="1">
        <v>250</v>
      </c>
      <c r="O20" s="1">
        <v>0</v>
      </c>
      <c r="P20" s="1">
        <v>250</v>
      </c>
      <c r="Q20" s="1" t="s">
        <v>144</v>
      </c>
      <c r="R20" s="1">
        <v>250</v>
      </c>
      <c r="T20" s="1" t="s">
        <v>47</v>
      </c>
      <c r="U20" s="1" t="s">
        <v>48</v>
      </c>
      <c r="V20" s="1" t="s">
        <v>49</v>
      </c>
      <c r="W20" s="1">
        <v>1</v>
      </c>
      <c r="X20" s="1">
        <v>250</v>
      </c>
      <c r="Y20" s="1">
        <v>250</v>
      </c>
      <c r="AA20" s="4">
        <f>DATEVALUE(LEFT(pageData[[#This Row],[Created At]],10))</f>
        <v>44106</v>
      </c>
      <c r="AB20" s="1">
        <f t="array" ref="AB20">INDEX([1]page365!$I:$I,MATCH(pageData[[#This Row],[Variant Name]],IF(pageData[[#This Row],[Item Name]]=[1]page365!$B:$B,[1]page365!$C:$C),0))</f>
        <v>-1</v>
      </c>
    </row>
    <row r="21" spans="1:28" x14ac:dyDescent="0.25">
      <c r="A21" s="1">
        <v>8899</v>
      </c>
      <c r="B21" s="1" t="s">
        <v>145</v>
      </c>
      <c r="C21" s="1" t="s">
        <v>27</v>
      </c>
      <c r="D21" s="1" t="s">
        <v>146</v>
      </c>
      <c r="E21" s="1" t="s">
        <v>147</v>
      </c>
      <c r="G21" s="1" t="s">
        <v>148</v>
      </c>
      <c r="H21" s="1" t="s">
        <v>149</v>
      </c>
      <c r="I21" s="1" t="s">
        <v>44</v>
      </c>
      <c r="J21" s="1" t="s">
        <v>150</v>
      </c>
      <c r="K21" s="1" t="s">
        <v>33</v>
      </c>
      <c r="L21" s="1" t="s">
        <v>34</v>
      </c>
      <c r="M21" s="1">
        <v>65</v>
      </c>
      <c r="N21" s="1">
        <v>220</v>
      </c>
      <c r="O21" s="1">
        <v>0</v>
      </c>
      <c r="P21" s="1">
        <v>285</v>
      </c>
      <c r="Q21" s="1" t="s">
        <v>151</v>
      </c>
      <c r="R21" s="1">
        <v>285</v>
      </c>
      <c r="T21" s="1" t="s">
        <v>47</v>
      </c>
      <c r="U21" s="1" t="s">
        <v>48</v>
      </c>
      <c r="V21" s="1" t="s">
        <v>49</v>
      </c>
      <c r="W21" s="1">
        <v>1</v>
      </c>
      <c r="X21" s="1">
        <v>220</v>
      </c>
      <c r="Y21" s="1">
        <v>220</v>
      </c>
      <c r="AA21" s="4">
        <f>DATEVALUE(LEFT(pageData[[#This Row],[Created At]],10))</f>
        <v>44106</v>
      </c>
      <c r="AB21" s="1">
        <f t="array" ref="AB21">INDEX([1]page365!$I:$I,MATCH(pageData[[#This Row],[Variant Name]],IF(pageData[[#This Row],[Item Name]]=[1]page365!$B:$B,[1]page365!$C:$C),0))</f>
        <v>-1</v>
      </c>
    </row>
    <row r="22" spans="1:28" x14ac:dyDescent="0.25">
      <c r="A22" s="1">
        <v>8900</v>
      </c>
      <c r="B22" s="1" t="s">
        <v>152</v>
      </c>
      <c r="C22" s="1" t="s">
        <v>27</v>
      </c>
      <c r="D22" s="1" t="s">
        <v>153</v>
      </c>
      <c r="E22" s="1" t="s">
        <v>154</v>
      </c>
      <c r="G22" s="1" t="s">
        <v>155</v>
      </c>
      <c r="H22" s="1" t="s">
        <v>156</v>
      </c>
      <c r="I22" s="1" t="s">
        <v>31</v>
      </c>
      <c r="J22" s="1" t="s">
        <v>32</v>
      </c>
      <c r="K22" s="1" t="s">
        <v>33</v>
      </c>
      <c r="L22" s="1" t="s">
        <v>34</v>
      </c>
      <c r="M22" s="1">
        <v>200</v>
      </c>
      <c r="N22" s="1">
        <v>880</v>
      </c>
      <c r="O22" s="1">
        <v>0</v>
      </c>
      <c r="P22" s="1">
        <v>1080</v>
      </c>
      <c r="Q22" s="1" t="s">
        <v>157</v>
      </c>
      <c r="R22" s="1">
        <v>1080</v>
      </c>
      <c r="T22" s="1" t="s">
        <v>47</v>
      </c>
      <c r="U22" s="1" t="s">
        <v>48</v>
      </c>
      <c r="V22" s="1" t="s">
        <v>49</v>
      </c>
      <c r="W22" s="1">
        <v>4</v>
      </c>
      <c r="X22" s="1">
        <v>220</v>
      </c>
      <c r="Y22" s="1">
        <v>880</v>
      </c>
      <c r="AA22" s="4">
        <f>DATEVALUE(LEFT(pageData[[#This Row],[Created At]],10))</f>
        <v>44106</v>
      </c>
      <c r="AB22" s="1">
        <f t="array" ref="AB22">INDEX([1]page365!$I:$I,MATCH(pageData[[#This Row],[Variant Name]],IF(pageData[[#This Row],[Item Name]]=[1]page365!$B:$B,[1]page365!$C:$C),0))</f>
        <v>-1</v>
      </c>
    </row>
    <row r="23" spans="1:28" x14ac:dyDescent="0.25">
      <c r="A23" s="1">
        <v>8901</v>
      </c>
      <c r="B23" s="1" t="s">
        <v>158</v>
      </c>
      <c r="C23" s="1" t="s">
        <v>27</v>
      </c>
      <c r="D23" s="1" t="s">
        <v>159</v>
      </c>
      <c r="E23" s="1">
        <v>933575968</v>
      </c>
      <c r="G23" s="1" t="s">
        <v>160</v>
      </c>
      <c r="H23" s="1" t="s">
        <v>161</v>
      </c>
      <c r="I23" s="1" t="s">
        <v>31</v>
      </c>
      <c r="J23" s="1" t="s">
        <v>32</v>
      </c>
      <c r="K23" s="1" t="s">
        <v>33</v>
      </c>
      <c r="L23" s="1" t="s">
        <v>34</v>
      </c>
      <c r="M23" s="1">
        <v>130</v>
      </c>
      <c r="N23" s="1">
        <v>440</v>
      </c>
      <c r="P23" s="1">
        <v>570</v>
      </c>
      <c r="Q23" s="1" t="s">
        <v>162</v>
      </c>
      <c r="R23" s="1">
        <v>570</v>
      </c>
      <c r="T23" s="1" t="s">
        <v>47</v>
      </c>
      <c r="U23" s="1" t="s">
        <v>48</v>
      </c>
      <c r="V23" s="1" t="s">
        <v>49</v>
      </c>
      <c r="W23" s="1">
        <v>2</v>
      </c>
      <c r="X23" s="1">
        <v>220</v>
      </c>
      <c r="Y23" s="1">
        <v>440</v>
      </c>
      <c r="AA23" s="4">
        <f>DATEVALUE(LEFT(pageData[[#This Row],[Created At]],10))</f>
        <v>44106</v>
      </c>
      <c r="AB23" s="1">
        <f t="array" ref="AB23">INDEX([1]page365!$I:$I,MATCH(pageData[[#This Row],[Variant Name]],IF(pageData[[#This Row],[Item Name]]=[1]page365!$B:$B,[1]page365!$C:$C),0))</f>
        <v>-1</v>
      </c>
    </row>
    <row r="24" spans="1:28" x14ac:dyDescent="0.25">
      <c r="A24" s="1">
        <v>8902</v>
      </c>
      <c r="B24" s="1" t="s">
        <v>163</v>
      </c>
      <c r="C24" s="1" t="s">
        <v>27</v>
      </c>
      <c r="D24" s="1" t="s">
        <v>164</v>
      </c>
      <c r="E24" s="1">
        <v>909706259</v>
      </c>
      <c r="G24" s="1" t="s">
        <v>165</v>
      </c>
      <c r="H24" s="1" t="s">
        <v>166</v>
      </c>
      <c r="I24" s="1" t="s">
        <v>44</v>
      </c>
      <c r="J24" s="1" t="s">
        <v>150</v>
      </c>
      <c r="K24" s="1" t="s">
        <v>33</v>
      </c>
      <c r="L24" s="1" t="s">
        <v>34</v>
      </c>
      <c r="M24" s="1">
        <v>50</v>
      </c>
      <c r="N24" s="1">
        <v>135</v>
      </c>
      <c r="P24" s="1">
        <v>185</v>
      </c>
      <c r="Q24" s="1" t="s">
        <v>167</v>
      </c>
      <c r="R24" s="1">
        <v>185</v>
      </c>
      <c r="T24" s="1" t="s">
        <v>36</v>
      </c>
      <c r="U24" s="1" t="s">
        <v>37</v>
      </c>
      <c r="V24" s="1" t="s">
        <v>38</v>
      </c>
      <c r="W24" s="1">
        <v>3</v>
      </c>
      <c r="X24" s="1">
        <v>45</v>
      </c>
      <c r="Y24" s="1">
        <v>135</v>
      </c>
      <c r="AA24" s="4">
        <f>DATEVALUE(LEFT(pageData[[#This Row],[Created At]],10))</f>
        <v>44106</v>
      </c>
      <c r="AB24" s="1">
        <f t="array" ref="AB24">INDEX([1]page365!$I:$I,MATCH(pageData[[#This Row],[Variant Name]],IF(pageData[[#This Row],[Item Name]]=[1]page365!$B:$B,[1]page365!$C:$C),0))</f>
        <v>-1</v>
      </c>
    </row>
    <row r="25" spans="1:28" x14ac:dyDescent="0.25">
      <c r="A25" s="1">
        <v>8903</v>
      </c>
      <c r="B25" s="1" t="s">
        <v>168</v>
      </c>
      <c r="C25" s="1" t="s">
        <v>27</v>
      </c>
      <c r="D25" s="1" t="s">
        <v>169</v>
      </c>
      <c r="E25" s="1">
        <v>819093904</v>
      </c>
      <c r="G25" s="1" t="s">
        <v>170</v>
      </c>
      <c r="H25" s="1" t="s">
        <v>171</v>
      </c>
      <c r="I25" s="1" t="s">
        <v>44</v>
      </c>
      <c r="J25" s="1" t="s">
        <v>150</v>
      </c>
      <c r="K25" s="1" t="s">
        <v>33</v>
      </c>
      <c r="L25" s="1" t="s">
        <v>172</v>
      </c>
      <c r="M25" s="1">
        <v>195</v>
      </c>
      <c r="N25" s="1">
        <v>945</v>
      </c>
      <c r="P25" s="1">
        <v>1140</v>
      </c>
      <c r="Q25" s="1" t="s">
        <v>173</v>
      </c>
      <c r="R25" s="1">
        <v>1140</v>
      </c>
      <c r="T25" s="1" t="s">
        <v>174</v>
      </c>
      <c r="U25" s="1" t="s">
        <v>175</v>
      </c>
      <c r="V25" s="1" t="s">
        <v>176</v>
      </c>
      <c r="W25" s="1">
        <v>10</v>
      </c>
      <c r="X25" s="1">
        <v>50</v>
      </c>
      <c r="Y25" s="1">
        <v>500</v>
      </c>
      <c r="AA25" s="4">
        <f>DATEVALUE(LEFT(pageData[[#This Row],[Created At]],10))</f>
        <v>44106</v>
      </c>
      <c r="AB25" s="1">
        <f t="array" ref="AB25">INDEX([1]page365!$I:$I,MATCH(pageData[[#This Row],[Variant Name]],IF(pageData[[#This Row],[Item Name]]=[1]page365!$B:$B,[1]page365!$C:$C),0))</f>
        <v>7</v>
      </c>
    </row>
    <row r="26" spans="1:28" x14ac:dyDescent="0.25">
      <c r="A26" s="1">
        <v>8903</v>
      </c>
      <c r="B26" s="1" t="s">
        <v>168</v>
      </c>
      <c r="C26" s="1" t="s">
        <v>27</v>
      </c>
      <c r="D26" s="1" t="s">
        <v>169</v>
      </c>
      <c r="E26" s="1">
        <v>819093904</v>
      </c>
      <c r="G26" s="1" t="s">
        <v>170</v>
      </c>
      <c r="H26" s="1" t="s">
        <v>171</v>
      </c>
      <c r="I26" s="1" t="s">
        <v>44</v>
      </c>
      <c r="J26" s="1" t="s">
        <v>150</v>
      </c>
      <c r="K26" s="1" t="s">
        <v>33</v>
      </c>
      <c r="L26" s="1" t="s">
        <v>172</v>
      </c>
      <c r="M26" s="1">
        <v>195</v>
      </c>
      <c r="N26" s="1">
        <v>945</v>
      </c>
      <c r="P26" s="1">
        <v>1140</v>
      </c>
      <c r="Q26" s="1" t="s">
        <v>173</v>
      </c>
      <c r="R26" s="1">
        <v>1140</v>
      </c>
      <c r="T26" s="1" t="s">
        <v>177</v>
      </c>
      <c r="U26" s="1" t="s">
        <v>175</v>
      </c>
      <c r="V26" s="1" t="s">
        <v>178</v>
      </c>
      <c r="W26" s="1">
        <v>4</v>
      </c>
      <c r="X26" s="1">
        <v>50</v>
      </c>
      <c r="Y26" s="1">
        <v>200</v>
      </c>
      <c r="AA26" s="4">
        <f>DATEVALUE(LEFT(pageData[[#This Row],[Created At]],10))</f>
        <v>44106</v>
      </c>
      <c r="AB26" s="1">
        <f t="array" ref="AB26">INDEX([1]page365!$I:$I,MATCH(pageData[[#This Row],[Variant Name]],IF(pageData[[#This Row],[Item Name]]=[1]page365!$B:$B,[1]page365!$C:$C),0))</f>
        <v>7</v>
      </c>
    </row>
    <row r="27" spans="1:28" x14ac:dyDescent="0.25">
      <c r="A27" s="1">
        <v>8903</v>
      </c>
      <c r="B27" s="1" t="s">
        <v>168</v>
      </c>
      <c r="C27" s="1" t="s">
        <v>27</v>
      </c>
      <c r="D27" s="1" t="s">
        <v>169</v>
      </c>
      <c r="E27" s="1">
        <v>819093904</v>
      </c>
      <c r="G27" s="1" t="s">
        <v>170</v>
      </c>
      <c r="H27" s="1" t="s">
        <v>171</v>
      </c>
      <c r="I27" s="1" t="s">
        <v>44</v>
      </c>
      <c r="J27" s="1" t="s">
        <v>150</v>
      </c>
      <c r="K27" s="1" t="s">
        <v>33</v>
      </c>
      <c r="L27" s="1" t="s">
        <v>172</v>
      </c>
      <c r="M27" s="1">
        <v>195</v>
      </c>
      <c r="N27" s="1">
        <v>945</v>
      </c>
      <c r="P27" s="1">
        <v>1140</v>
      </c>
      <c r="Q27" s="1" t="s">
        <v>173</v>
      </c>
      <c r="R27" s="1">
        <v>1140</v>
      </c>
      <c r="T27" s="1" t="s">
        <v>179</v>
      </c>
      <c r="U27" s="1" t="s">
        <v>57</v>
      </c>
      <c r="V27" s="1" t="s">
        <v>180</v>
      </c>
      <c r="W27" s="1">
        <v>1</v>
      </c>
      <c r="X27" s="1">
        <v>245</v>
      </c>
      <c r="Y27" s="1">
        <v>245</v>
      </c>
      <c r="AA27" s="4">
        <f>DATEVALUE(LEFT(pageData[[#This Row],[Created At]],10))</f>
        <v>44106</v>
      </c>
      <c r="AB27" s="1">
        <f t="array" ref="AB27">INDEX([1]page365!$I:$I,MATCH(pageData[[#This Row],[Variant Name]],IF(pageData[[#This Row],[Item Name]]=[1]page365!$B:$B,[1]page365!$C:$C),0))</f>
        <v>-1</v>
      </c>
    </row>
    <row r="28" spans="1:28" x14ac:dyDescent="0.25">
      <c r="A28" s="1">
        <v>8904</v>
      </c>
      <c r="B28" s="1" t="s">
        <v>181</v>
      </c>
      <c r="C28" s="1" t="s">
        <v>27</v>
      </c>
      <c r="D28" s="1" t="s">
        <v>182</v>
      </c>
      <c r="E28" s="1">
        <v>985203598</v>
      </c>
      <c r="G28" s="1" t="s">
        <v>183</v>
      </c>
      <c r="H28" s="1" t="s">
        <v>184</v>
      </c>
      <c r="I28" s="1" t="s">
        <v>31</v>
      </c>
      <c r="J28" s="1" t="s">
        <v>32</v>
      </c>
      <c r="K28" s="1" t="s">
        <v>33</v>
      </c>
      <c r="L28" s="1" t="s">
        <v>34</v>
      </c>
      <c r="M28" s="1">
        <v>65</v>
      </c>
      <c r="N28" s="1">
        <v>220</v>
      </c>
      <c r="P28" s="1">
        <v>285</v>
      </c>
      <c r="Q28" s="1" t="s">
        <v>185</v>
      </c>
      <c r="R28" s="1">
        <v>285</v>
      </c>
      <c r="T28" s="1" t="s">
        <v>47</v>
      </c>
      <c r="U28" s="1" t="s">
        <v>48</v>
      </c>
      <c r="V28" s="1" t="s">
        <v>49</v>
      </c>
      <c r="W28" s="1">
        <v>1</v>
      </c>
      <c r="X28" s="1">
        <v>220</v>
      </c>
      <c r="Y28" s="1">
        <v>220</v>
      </c>
      <c r="AA28" s="4">
        <f>DATEVALUE(LEFT(pageData[[#This Row],[Created At]],10))</f>
        <v>44106</v>
      </c>
      <c r="AB28" s="1">
        <f t="array" ref="AB28">INDEX([1]page365!$I:$I,MATCH(pageData[[#This Row],[Variant Name]],IF(pageData[[#This Row],[Item Name]]=[1]page365!$B:$B,[1]page365!$C:$C),0))</f>
        <v>-1</v>
      </c>
    </row>
    <row r="29" spans="1:28" x14ac:dyDescent="0.25">
      <c r="A29" s="1">
        <v>8905</v>
      </c>
      <c r="B29" s="1" t="s">
        <v>186</v>
      </c>
      <c r="C29" s="1" t="s">
        <v>27</v>
      </c>
      <c r="D29" s="1" t="s">
        <v>187</v>
      </c>
      <c r="E29" s="1">
        <v>992299722</v>
      </c>
      <c r="G29" s="1" t="s">
        <v>188</v>
      </c>
      <c r="H29" s="1" t="s">
        <v>189</v>
      </c>
      <c r="I29" s="1" t="s">
        <v>31</v>
      </c>
      <c r="J29" s="1" t="s">
        <v>32</v>
      </c>
      <c r="K29" s="1" t="s">
        <v>33</v>
      </c>
      <c r="L29" s="1" t="s">
        <v>119</v>
      </c>
      <c r="M29" s="1">
        <v>0</v>
      </c>
      <c r="N29" s="1">
        <v>3560</v>
      </c>
      <c r="O29" s="1">
        <v>360</v>
      </c>
      <c r="P29" s="1">
        <v>3200</v>
      </c>
      <c r="Q29" s="1" t="s">
        <v>190</v>
      </c>
      <c r="R29" s="1">
        <v>3200</v>
      </c>
      <c r="T29" s="1" t="s">
        <v>191</v>
      </c>
      <c r="U29" s="1" t="s">
        <v>192</v>
      </c>
      <c r="V29" s="1" t="s">
        <v>193</v>
      </c>
      <c r="W29" s="1">
        <v>20</v>
      </c>
      <c r="X29" s="1">
        <v>90</v>
      </c>
      <c r="Y29" s="1">
        <v>1800</v>
      </c>
      <c r="AA29" s="4">
        <f>DATEVALUE(LEFT(pageData[[#This Row],[Created At]],10))</f>
        <v>44106</v>
      </c>
      <c r="AB29" s="1">
        <f t="array" ref="AB29">INDEX([1]page365!$I:$I,MATCH(pageData[[#This Row],[Variant Name]],IF(pageData[[#This Row],[Item Name]]=[1]page365!$B:$B,[1]page365!$C:$C),0))</f>
        <v>-1</v>
      </c>
    </row>
    <row r="30" spans="1:28" x14ac:dyDescent="0.25">
      <c r="A30" s="1">
        <v>8905</v>
      </c>
      <c r="B30" s="1" t="s">
        <v>186</v>
      </c>
      <c r="C30" s="1" t="s">
        <v>27</v>
      </c>
      <c r="D30" s="1" t="s">
        <v>187</v>
      </c>
      <c r="E30" s="1">
        <v>992299722</v>
      </c>
      <c r="G30" s="1" t="s">
        <v>188</v>
      </c>
      <c r="H30" s="1" t="s">
        <v>189</v>
      </c>
      <c r="I30" s="1" t="s">
        <v>31</v>
      </c>
      <c r="J30" s="1" t="s">
        <v>32</v>
      </c>
      <c r="K30" s="1" t="s">
        <v>33</v>
      </c>
      <c r="L30" s="1" t="s">
        <v>119</v>
      </c>
      <c r="M30" s="1">
        <v>0</v>
      </c>
      <c r="N30" s="1">
        <v>3560</v>
      </c>
      <c r="O30" s="1">
        <v>360</v>
      </c>
      <c r="P30" s="1">
        <v>3200</v>
      </c>
      <c r="Q30" s="1" t="s">
        <v>190</v>
      </c>
      <c r="R30" s="1">
        <v>3200</v>
      </c>
      <c r="T30" s="1" t="s">
        <v>47</v>
      </c>
      <c r="U30" s="1" t="s">
        <v>48</v>
      </c>
      <c r="V30" s="1" t="s">
        <v>49</v>
      </c>
      <c r="W30" s="1">
        <v>8</v>
      </c>
      <c r="X30" s="1">
        <v>220</v>
      </c>
      <c r="Y30" s="1">
        <v>1760</v>
      </c>
      <c r="AA30" s="4">
        <f>DATEVALUE(LEFT(pageData[[#This Row],[Created At]],10))</f>
        <v>44106</v>
      </c>
      <c r="AB30" s="1">
        <f t="array" ref="AB30">INDEX([1]page365!$I:$I,MATCH(pageData[[#This Row],[Variant Name]],IF(pageData[[#This Row],[Item Name]]=[1]page365!$B:$B,[1]page365!$C:$C),0))</f>
        <v>-1</v>
      </c>
    </row>
    <row r="31" spans="1:28" x14ac:dyDescent="0.25">
      <c r="A31" s="1">
        <v>8906</v>
      </c>
      <c r="B31" s="1" t="s">
        <v>194</v>
      </c>
      <c r="C31" s="1" t="s">
        <v>27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199</v>
      </c>
      <c r="I31" s="1" t="s">
        <v>31</v>
      </c>
      <c r="J31" s="1" t="s">
        <v>32</v>
      </c>
      <c r="K31" s="1" t="s">
        <v>33</v>
      </c>
      <c r="L31" s="1" t="s">
        <v>34</v>
      </c>
      <c r="M31" s="1">
        <v>50</v>
      </c>
      <c r="N31" s="1">
        <v>220</v>
      </c>
      <c r="P31" s="1">
        <v>270</v>
      </c>
      <c r="Q31" s="1" t="s">
        <v>200</v>
      </c>
      <c r="R31" s="1">
        <v>270</v>
      </c>
      <c r="S31" s="1" t="s">
        <v>201</v>
      </c>
      <c r="T31" s="1" t="s">
        <v>47</v>
      </c>
      <c r="U31" s="1" t="s">
        <v>48</v>
      </c>
      <c r="V31" s="1" t="s">
        <v>49</v>
      </c>
      <c r="W31" s="1">
        <v>1</v>
      </c>
      <c r="X31" s="1">
        <v>220</v>
      </c>
      <c r="Y31" s="1">
        <v>220</v>
      </c>
      <c r="AA31" s="4">
        <f>DATEVALUE(LEFT(pageData[[#This Row],[Created At]],10))</f>
        <v>44106</v>
      </c>
      <c r="AB31" s="1">
        <f t="array" ref="AB31">INDEX([1]page365!$I:$I,MATCH(pageData[[#This Row],[Variant Name]],IF(pageData[[#This Row],[Item Name]]=[1]page365!$B:$B,[1]page365!$C:$C),0))</f>
        <v>-1</v>
      </c>
    </row>
    <row r="32" spans="1:28" x14ac:dyDescent="0.25">
      <c r="A32" s="1">
        <v>8907</v>
      </c>
      <c r="B32" s="1" t="s">
        <v>202</v>
      </c>
      <c r="C32" s="1" t="s">
        <v>27</v>
      </c>
      <c r="D32" s="1" t="s">
        <v>203</v>
      </c>
      <c r="E32" s="1">
        <v>838055535</v>
      </c>
      <c r="F32" s="1" t="s">
        <v>197</v>
      </c>
      <c r="G32" s="1" t="s">
        <v>204</v>
      </c>
      <c r="H32" s="1" t="s">
        <v>205</v>
      </c>
      <c r="I32" s="1" t="s">
        <v>31</v>
      </c>
      <c r="J32" s="1" t="s">
        <v>32</v>
      </c>
      <c r="K32" s="1" t="s">
        <v>33</v>
      </c>
      <c r="L32" s="1" t="s">
        <v>34</v>
      </c>
      <c r="M32" s="1">
        <v>130</v>
      </c>
      <c r="N32" s="1">
        <v>440</v>
      </c>
      <c r="P32" s="1">
        <v>570</v>
      </c>
      <c r="Q32" s="1" t="s">
        <v>206</v>
      </c>
      <c r="R32" s="1">
        <v>570</v>
      </c>
      <c r="T32" s="1" t="s">
        <v>47</v>
      </c>
      <c r="U32" s="1" t="s">
        <v>48</v>
      </c>
      <c r="V32" s="1" t="s">
        <v>49</v>
      </c>
      <c r="W32" s="1">
        <v>2</v>
      </c>
      <c r="X32" s="1">
        <v>220</v>
      </c>
      <c r="Y32" s="1">
        <v>440</v>
      </c>
      <c r="AA32" s="4">
        <f>DATEVALUE(LEFT(pageData[[#This Row],[Created At]],10))</f>
        <v>44106</v>
      </c>
      <c r="AB32" s="1">
        <f t="array" ref="AB32">INDEX([1]page365!$I:$I,MATCH(pageData[[#This Row],[Variant Name]],IF(pageData[[#This Row],[Item Name]]=[1]page365!$B:$B,[1]page365!$C:$C),0))</f>
        <v>-1</v>
      </c>
    </row>
    <row r="33" spans="1:28" x14ac:dyDescent="0.25">
      <c r="A33" s="1">
        <v>8908</v>
      </c>
      <c r="B33" s="1" t="s">
        <v>207</v>
      </c>
      <c r="C33" s="1" t="s">
        <v>27</v>
      </c>
      <c r="D33" s="1" t="s">
        <v>208</v>
      </c>
      <c r="E33" s="1">
        <v>830926145</v>
      </c>
      <c r="G33" s="1" t="s">
        <v>209</v>
      </c>
      <c r="H33" s="1" t="s">
        <v>210</v>
      </c>
      <c r="I33" s="1" t="s">
        <v>31</v>
      </c>
      <c r="J33" s="1" t="s">
        <v>32</v>
      </c>
      <c r="K33" s="1" t="s">
        <v>33</v>
      </c>
      <c r="L33" s="1" t="s">
        <v>34</v>
      </c>
      <c r="M33" s="1">
        <v>50</v>
      </c>
      <c r="N33" s="1">
        <v>220</v>
      </c>
      <c r="P33" s="1">
        <v>270</v>
      </c>
      <c r="Q33" s="1" t="s">
        <v>211</v>
      </c>
      <c r="R33" s="1">
        <v>270</v>
      </c>
      <c r="T33" s="1" t="s">
        <v>47</v>
      </c>
      <c r="U33" s="1" t="s">
        <v>48</v>
      </c>
      <c r="V33" s="1" t="s">
        <v>49</v>
      </c>
      <c r="W33" s="1">
        <v>1</v>
      </c>
      <c r="X33" s="1">
        <v>220</v>
      </c>
      <c r="Y33" s="1">
        <v>220</v>
      </c>
      <c r="AA33" s="4">
        <f>DATEVALUE(LEFT(pageData[[#This Row],[Created At]],10))</f>
        <v>44106</v>
      </c>
      <c r="AB33" s="1">
        <f t="array" ref="AB33">INDEX([1]page365!$I:$I,MATCH(pageData[[#This Row],[Variant Name]],IF(pageData[[#This Row],[Item Name]]=[1]page365!$B:$B,[1]page365!$C:$C),0))</f>
        <v>-1</v>
      </c>
    </row>
    <row r="34" spans="1:28" x14ac:dyDescent="0.25">
      <c r="A34" s="1">
        <v>8909</v>
      </c>
      <c r="B34" s="1" t="s">
        <v>212</v>
      </c>
      <c r="C34" s="1" t="s">
        <v>27</v>
      </c>
      <c r="D34" s="1" t="s">
        <v>213</v>
      </c>
      <c r="E34" s="1">
        <v>899435837</v>
      </c>
      <c r="G34" s="1" t="s">
        <v>214</v>
      </c>
      <c r="H34" s="1" t="s">
        <v>215</v>
      </c>
      <c r="I34" s="1" t="s">
        <v>44</v>
      </c>
      <c r="J34" s="1" t="s">
        <v>150</v>
      </c>
      <c r="K34" s="1" t="s">
        <v>33</v>
      </c>
      <c r="L34" s="1" t="s">
        <v>34</v>
      </c>
      <c r="M34" s="1">
        <v>130</v>
      </c>
      <c r="N34" s="1">
        <v>440</v>
      </c>
      <c r="P34" s="1">
        <v>570</v>
      </c>
      <c r="Q34" s="1" t="s">
        <v>216</v>
      </c>
      <c r="R34" s="1">
        <v>570</v>
      </c>
      <c r="T34" s="1" t="s">
        <v>47</v>
      </c>
      <c r="U34" s="1" t="s">
        <v>48</v>
      </c>
      <c r="V34" s="1" t="s">
        <v>49</v>
      </c>
      <c r="W34" s="1">
        <v>2</v>
      </c>
      <c r="X34" s="1">
        <v>220</v>
      </c>
      <c r="Y34" s="1">
        <v>440</v>
      </c>
      <c r="AA34" s="4">
        <f>DATEVALUE(LEFT(pageData[[#This Row],[Created At]],10))</f>
        <v>44106</v>
      </c>
      <c r="AB34" s="1">
        <f t="array" ref="AB34">INDEX([1]page365!$I:$I,MATCH(pageData[[#This Row],[Variant Name]],IF(pageData[[#This Row],[Item Name]]=[1]page365!$B:$B,[1]page365!$C:$C),0))</f>
        <v>-1</v>
      </c>
    </row>
    <row r="35" spans="1:28" x14ac:dyDescent="0.25">
      <c r="A35" s="1">
        <v>8910</v>
      </c>
      <c r="B35" s="1" t="s">
        <v>217</v>
      </c>
      <c r="C35" s="1" t="s">
        <v>27</v>
      </c>
      <c r="D35" s="1" t="s">
        <v>218</v>
      </c>
      <c r="E35" s="1" t="s">
        <v>219</v>
      </c>
      <c r="G35" s="1" t="s">
        <v>220</v>
      </c>
      <c r="H35" s="1" t="s">
        <v>221</v>
      </c>
      <c r="I35" s="1" t="s">
        <v>44</v>
      </c>
      <c r="J35" s="1" t="s">
        <v>150</v>
      </c>
      <c r="K35" s="1" t="s">
        <v>33</v>
      </c>
      <c r="L35" s="1" t="s">
        <v>34</v>
      </c>
      <c r="M35" s="1">
        <v>65</v>
      </c>
      <c r="N35" s="1">
        <v>220</v>
      </c>
      <c r="P35" s="1">
        <v>285</v>
      </c>
      <c r="Q35" s="1" t="s">
        <v>222</v>
      </c>
      <c r="R35" s="1">
        <v>285</v>
      </c>
      <c r="T35" s="1" t="s">
        <v>47</v>
      </c>
      <c r="U35" s="1" t="s">
        <v>48</v>
      </c>
      <c r="V35" s="1" t="s">
        <v>49</v>
      </c>
      <c r="W35" s="1">
        <v>1</v>
      </c>
      <c r="X35" s="1">
        <v>220</v>
      </c>
      <c r="Y35" s="1">
        <v>220</v>
      </c>
      <c r="AA35" s="4">
        <f>DATEVALUE(LEFT(pageData[[#This Row],[Created At]],10))</f>
        <v>44106</v>
      </c>
      <c r="AB35" s="1">
        <f t="array" ref="AB35">INDEX([1]page365!$I:$I,MATCH(pageData[[#This Row],[Variant Name]],IF(pageData[[#This Row],[Item Name]]=[1]page365!$B:$B,[1]page365!$C:$C),0))</f>
        <v>-1</v>
      </c>
    </row>
    <row r="36" spans="1:28" x14ac:dyDescent="0.25">
      <c r="A36" s="1">
        <v>8911</v>
      </c>
      <c r="B36" s="1" t="s">
        <v>223</v>
      </c>
      <c r="C36" s="1" t="s">
        <v>27</v>
      </c>
      <c r="D36" s="1" t="s">
        <v>224</v>
      </c>
      <c r="E36" s="1">
        <v>812695437</v>
      </c>
      <c r="G36" s="1" t="s">
        <v>225</v>
      </c>
      <c r="H36" s="1" t="s">
        <v>226</v>
      </c>
      <c r="I36" s="1" t="s">
        <v>31</v>
      </c>
      <c r="J36" s="1" t="s">
        <v>32</v>
      </c>
      <c r="K36" s="1" t="s">
        <v>33</v>
      </c>
      <c r="L36" s="1" t="s">
        <v>172</v>
      </c>
      <c r="M36" s="1">
        <v>50</v>
      </c>
      <c r="N36" s="1">
        <v>400</v>
      </c>
      <c r="P36" s="1">
        <v>450</v>
      </c>
      <c r="Q36" s="1" t="s">
        <v>227</v>
      </c>
      <c r="R36" s="1">
        <v>450</v>
      </c>
      <c r="T36" s="1" t="s">
        <v>228</v>
      </c>
      <c r="U36" s="1" t="s">
        <v>229</v>
      </c>
      <c r="V36" s="1" t="s">
        <v>230</v>
      </c>
      <c r="W36" s="1">
        <v>1</v>
      </c>
      <c r="X36" s="1">
        <v>400</v>
      </c>
      <c r="Y36" s="1">
        <v>400</v>
      </c>
      <c r="AA36" s="4">
        <f>DATEVALUE(LEFT(pageData[[#This Row],[Created At]],10))</f>
        <v>44106</v>
      </c>
      <c r="AB36" s="1">
        <f t="array" ref="AB36">INDEX([1]page365!$I:$I,MATCH(pageData[[#This Row],[Variant Name]],IF(pageData[[#This Row],[Item Name]]=[1]page365!$B:$B,[1]page365!$C:$C),0))</f>
        <v>7</v>
      </c>
    </row>
    <row r="37" spans="1:28" x14ac:dyDescent="0.25">
      <c r="A37" s="1">
        <v>8912</v>
      </c>
      <c r="B37" s="1" t="s">
        <v>231</v>
      </c>
      <c r="C37" s="1" t="s">
        <v>27</v>
      </c>
      <c r="D37" s="1" t="s">
        <v>232</v>
      </c>
      <c r="E37" s="1">
        <v>869805415</v>
      </c>
      <c r="G37" s="1" t="s">
        <v>233</v>
      </c>
      <c r="H37" s="1" t="s">
        <v>234</v>
      </c>
      <c r="I37" s="1" t="s">
        <v>31</v>
      </c>
      <c r="J37" s="1" t="s">
        <v>32</v>
      </c>
      <c r="K37" s="1" t="s">
        <v>33</v>
      </c>
      <c r="L37" s="1" t="s">
        <v>34</v>
      </c>
      <c r="M37" s="1">
        <v>195</v>
      </c>
      <c r="N37" s="1">
        <v>530</v>
      </c>
      <c r="P37" s="1">
        <v>725</v>
      </c>
      <c r="Q37" s="1" t="s">
        <v>235</v>
      </c>
      <c r="R37" s="1">
        <v>725</v>
      </c>
      <c r="T37" s="1" t="s">
        <v>191</v>
      </c>
      <c r="U37" s="1" t="s">
        <v>192</v>
      </c>
      <c r="V37" s="1" t="s">
        <v>193</v>
      </c>
      <c r="W37" s="1">
        <v>1</v>
      </c>
      <c r="X37" s="1">
        <v>90</v>
      </c>
      <c r="Y37" s="1">
        <v>90</v>
      </c>
      <c r="AA37" s="4">
        <f>DATEVALUE(LEFT(pageData[[#This Row],[Created At]],10))</f>
        <v>44106</v>
      </c>
      <c r="AB37" s="1">
        <f t="array" ref="AB37">INDEX([1]page365!$I:$I,MATCH(pageData[[#This Row],[Variant Name]],IF(pageData[[#This Row],[Item Name]]=[1]page365!$B:$B,[1]page365!$C:$C),0))</f>
        <v>-1</v>
      </c>
    </row>
    <row r="38" spans="1:28" x14ac:dyDescent="0.25">
      <c r="A38" s="1">
        <v>8912</v>
      </c>
      <c r="B38" s="1" t="s">
        <v>231</v>
      </c>
      <c r="C38" s="1" t="s">
        <v>27</v>
      </c>
      <c r="D38" s="1" t="s">
        <v>232</v>
      </c>
      <c r="E38" s="1">
        <v>869805415</v>
      </c>
      <c r="G38" s="1" t="s">
        <v>233</v>
      </c>
      <c r="H38" s="1" t="s">
        <v>234</v>
      </c>
      <c r="I38" s="1" t="s">
        <v>31</v>
      </c>
      <c r="J38" s="1" t="s">
        <v>32</v>
      </c>
      <c r="K38" s="1" t="s">
        <v>33</v>
      </c>
      <c r="L38" s="1" t="s">
        <v>34</v>
      </c>
      <c r="M38" s="1">
        <v>195</v>
      </c>
      <c r="N38" s="1">
        <v>530</v>
      </c>
      <c r="P38" s="1">
        <v>725</v>
      </c>
      <c r="Q38" s="1" t="s">
        <v>235</v>
      </c>
      <c r="R38" s="1">
        <v>725</v>
      </c>
      <c r="T38" s="1" t="s">
        <v>47</v>
      </c>
      <c r="U38" s="1" t="s">
        <v>48</v>
      </c>
      <c r="V38" s="1" t="s">
        <v>49</v>
      </c>
      <c r="W38" s="1">
        <v>2</v>
      </c>
      <c r="X38" s="1">
        <v>220</v>
      </c>
      <c r="Y38" s="1">
        <v>440</v>
      </c>
      <c r="AA38" s="4">
        <f>DATEVALUE(LEFT(pageData[[#This Row],[Created At]],10))</f>
        <v>44106</v>
      </c>
      <c r="AB38" s="1">
        <f t="array" ref="AB38">INDEX([1]page365!$I:$I,MATCH(pageData[[#This Row],[Variant Name]],IF(pageData[[#This Row],[Item Name]]=[1]page365!$B:$B,[1]page365!$C:$C),0))</f>
        <v>-1</v>
      </c>
    </row>
    <row r="39" spans="1:28" x14ac:dyDescent="0.25">
      <c r="A39" s="1">
        <v>8913</v>
      </c>
      <c r="B39" s="1" t="s">
        <v>236</v>
      </c>
      <c r="C39" s="1" t="s">
        <v>27</v>
      </c>
      <c r="D39" s="1" t="s">
        <v>237</v>
      </c>
      <c r="E39" s="1">
        <v>882975057</v>
      </c>
      <c r="G39" s="1" t="s">
        <v>238</v>
      </c>
      <c r="H39" s="1" t="s">
        <v>239</v>
      </c>
      <c r="I39" s="1" t="s">
        <v>44</v>
      </c>
      <c r="J39" s="1" t="s">
        <v>150</v>
      </c>
      <c r="K39" s="1" t="s">
        <v>33</v>
      </c>
      <c r="L39" s="1" t="s">
        <v>34</v>
      </c>
      <c r="M39" s="1">
        <v>50</v>
      </c>
      <c r="N39" s="1">
        <v>220</v>
      </c>
      <c r="P39" s="1">
        <v>270</v>
      </c>
      <c r="Q39" s="1" t="s">
        <v>240</v>
      </c>
      <c r="R39" s="1">
        <v>270</v>
      </c>
      <c r="T39" s="1" t="s">
        <v>47</v>
      </c>
      <c r="U39" s="1" t="s">
        <v>48</v>
      </c>
      <c r="V39" s="1" t="s">
        <v>49</v>
      </c>
      <c r="W39" s="1">
        <v>1</v>
      </c>
      <c r="X39" s="1">
        <v>220</v>
      </c>
      <c r="Y39" s="1">
        <v>220</v>
      </c>
      <c r="AA39" s="4">
        <f>DATEVALUE(LEFT(pageData[[#This Row],[Created At]],10))</f>
        <v>44106</v>
      </c>
      <c r="AB39" s="1">
        <f t="array" ref="AB39">INDEX([1]page365!$I:$I,MATCH(pageData[[#This Row],[Variant Name]],IF(pageData[[#This Row],[Item Name]]=[1]page365!$B:$B,[1]page365!$C:$C),0))</f>
        <v>-1</v>
      </c>
    </row>
    <row r="40" spans="1:28" x14ac:dyDescent="0.25">
      <c r="A40" s="1">
        <v>8914</v>
      </c>
      <c r="B40" s="1" t="s">
        <v>241</v>
      </c>
      <c r="C40" s="1" t="s">
        <v>27</v>
      </c>
      <c r="D40" s="1" t="s">
        <v>242</v>
      </c>
      <c r="E40" s="1">
        <v>66956914564</v>
      </c>
      <c r="G40" s="1" t="s">
        <v>243</v>
      </c>
      <c r="H40" s="1" t="s">
        <v>244</v>
      </c>
      <c r="I40" s="1" t="s">
        <v>44</v>
      </c>
      <c r="J40" s="1" t="s">
        <v>150</v>
      </c>
      <c r="K40" s="1" t="s">
        <v>33</v>
      </c>
      <c r="L40" s="1" t="s">
        <v>34</v>
      </c>
      <c r="M40" s="1">
        <v>50</v>
      </c>
      <c r="N40" s="1">
        <v>220</v>
      </c>
      <c r="P40" s="1">
        <v>270</v>
      </c>
      <c r="Q40" s="1" t="s">
        <v>245</v>
      </c>
      <c r="R40" s="1">
        <v>270</v>
      </c>
      <c r="T40" s="1" t="s">
        <v>47</v>
      </c>
      <c r="U40" s="1" t="s">
        <v>48</v>
      </c>
      <c r="V40" s="1" t="s">
        <v>49</v>
      </c>
      <c r="W40" s="1">
        <v>1</v>
      </c>
      <c r="X40" s="1">
        <v>220</v>
      </c>
      <c r="Y40" s="1">
        <v>220</v>
      </c>
      <c r="AA40" s="4">
        <f>DATEVALUE(LEFT(pageData[[#This Row],[Created At]],10))</f>
        <v>44106</v>
      </c>
      <c r="AB40" s="1">
        <f t="array" ref="AB40">INDEX([1]page365!$I:$I,MATCH(pageData[[#This Row],[Variant Name]],IF(pageData[[#This Row],[Item Name]]=[1]page365!$B:$B,[1]page365!$C:$C),0))</f>
        <v>-1</v>
      </c>
    </row>
    <row r="41" spans="1:28" x14ac:dyDescent="0.25">
      <c r="A41" s="1">
        <v>8915</v>
      </c>
      <c r="B41" s="1" t="s">
        <v>246</v>
      </c>
      <c r="C41" s="1" t="s">
        <v>27</v>
      </c>
      <c r="D41" s="1" t="s">
        <v>247</v>
      </c>
      <c r="E41" s="1">
        <v>891049196</v>
      </c>
      <c r="F41" s="1" t="s">
        <v>248</v>
      </c>
      <c r="G41" s="1" t="s">
        <v>249</v>
      </c>
      <c r="H41" s="1" t="s">
        <v>250</v>
      </c>
      <c r="I41" s="1" t="s">
        <v>31</v>
      </c>
      <c r="J41" s="1" t="s">
        <v>32</v>
      </c>
      <c r="K41" s="1" t="s">
        <v>33</v>
      </c>
      <c r="L41" s="1" t="s">
        <v>172</v>
      </c>
      <c r="M41" s="1">
        <v>50</v>
      </c>
      <c r="N41" s="1">
        <v>380</v>
      </c>
      <c r="P41" s="1">
        <v>430</v>
      </c>
      <c r="Q41" s="1" t="s">
        <v>251</v>
      </c>
      <c r="R41" s="1">
        <v>430</v>
      </c>
      <c r="T41" s="1" t="s">
        <v>252</v>
      </c>
      <c r="U41" s="1" t="s">
        <v>253</v>
      </c>
      <c r="V41" s="1" t="s">
        <v>254</v>
      </c>
      <c r="W41" s="1">
        <v>1</v>
      </c>
      <c r="X41" s="1">
        <v>95</v>
      </c>
      <c r="Y41" s="1">
        <v>95</v>
      </c>
      <c r="AA41" s="4">
        <f>DATEVALUE(LEFT(pageData[[#This Row],[Created At]],10))</f>
        <v>44107</v>
      </c>
      <c r="AB41" s="1">
        <f t="array" ref="AB41">INDEX([1]page365!$I:$I,MATCH(pageData[[#This Row],[Variant Name]],IF(pageData[[#This Row],[Item Name]]=[1]page365!$B:$B,[1]page365!$C:$C),0))</f>
        <v>7</v>
      </c>
    </row>
    <row r="42" spans="1:28" x14ac:dyDescent="0.25">
      <c r="A42" s="1">
        <v>8915</v>
      </c>
      <c r="B42" s="1" t="s">
        <v>246</v>
      </c>
      <c r="C42" s="1" t="s">
        <v>27</v>
      </c>
      <c r="D42" s="1" t="s">
        <v>247</v>
      </c>
      <c r="E42" s="1">
        <v>891049196</v>
      </c>
      <c r="F42" s="1" t="s">
        <v>248</v>
      </c>
      <c r="G42" s="1" t="s">
        <v>249</v>
      </c>
      <c r="H42" s="1" t="s">
        <v>250</v>
      </c>
      <c r="I42" s="1" t="s">
        <v>31</v>
      </c>
      <c r="J42" s="1" t="s">
        <v>32</v>
      </c>
      <c r="K42" s="1" t="s">
        <v>33</v>
      </c>
      <c r="L42" s="1" t="s">
        <v>172</v>
      </c>
      <c r="M42" s="1">
        <v>50</v>
      </c>
      <c r="N42" s="1">
        <v>380</v>
      </c>
      <c r="P42" s="1">
        <v>430</v>
      </c>
      <c r="Q42" s="1" t="s">
        <v>251</v>
      </c>
      <c r="R42" s="1">
        <v>430</v>
      </c>
      <c r="T42" s="1" t="s">
        <v>255</v>
      </c>
      <c r="U42" s="1" t="s">
        <v>229</v>
      </c>
      <c r="V42" s="1" t="s">
        <v>256</v>
      </c>
      <c r="W42" s="1">
        <v>1</v>
      </c>
      <c r="X42" s="1">
        <v>95</v>
      </c>
      <c r="Y42" s="1">
        <v>95</v>
      </c>
      <c r="AA42" s="4">
        <f>DATEVALUE(LEFT(pageData[[#This Row],[Created At]],10))</f>
        <v>44107</v>
      </c>
      <c r="AB42" s="1">
        <f t="array" ref="AB42">INDEX([1]page365!$I:$I,MATCH(pageData[[#This Row],[Variant Name]],IF(pageData[[#This Row],[Item Name]]=[1]page365!$B:$B,[1]page365!$C:$C),0))</f>
        <v>7</v>
      </c>
    </row>
    <row r="43" spans="1:28" x14ac:dyDescent="0.25">
      <c r="A43" s="1">
        <v>8915</v>
      </c>
      <c r="B43" s="1" t="s">
        <v>246</v>
      </c>
      <c r="C43" s="1" t="s">
        <v>27</v>
      </c>
      <c r="D43" s="1" t="s">
        <v>247</v>
      </c>
      <c r="E43" s="1">
        <v>891049196</v>
      </c>
      <c r="F43" s="1" t="s">
        <v>248</v>
      </c>
      <c r="G43" s="1" t="s">
        <v>249</v>
      </c>
      <c r="H43" s="1" t="s">
        <v>250</v>
      </c>
      <c r="I43" s="1" t="s">
        <v>31</v>
      </c>
      <c r="J43" s="1" t="s">
        <v>32</v>
      </c>
      <c r="K43" s="1" t="s">
        <v>33</v>
      </c>
      <c r="L43" s="1" t="s">
        <v>172</v>
      </c>
      <c r="M43" s="1">
        <v>50</v>
      </c>
      <c r="N43" s="1">
        <v>380</v>
      </c>
      <c r="P43" s="1">
        <v>430</v>
      </c>
      <c r="Q43" s="1" t="s">
        <v>251</v>
      </c>
      <c r="R43" s="1">
        <v>430</v>
      </c>
      <c r="T43" s="1" t="s">
        <v>257</v>
      </c>
      <c r="U43" s="1" t="s">
        <v>258</v>
      </c>
      <c r="V43" s="1" t="s">
        <v>259</v>
      </c>
      <c r="W43" s="1">
        <v>1</v>
      </c>
      <c r="X43" s="1">
        <v>130</v>
      </c>
      <c r="Y43" s="1">
        <v>130</v>
      </c>
      <c r="AA43" s="4">
        <f>DATEVALUE(LEFT(pageData[[#This Row],[Created At]],10))</f>
        <v>44107</v>
      </c>
      <c r="AB43" s="1">
        <f t="array" ref="AB43">INDEX([1]page365!$I:$I,MATCH(pageData[[#This Row],[Variant Name]],IF(pageData[[#This Row],[Item Name]]=[1]page365!$B:$B,[1]page365!$C:$C),0))</f>
        <v>7</v>
      </c>
    </row>
    <row r="44" spans="1:28" x14ac:dyDescent="0.25">
      <c r="A44" s="1">
        <v>8915</v>
      </c>
      <c r="B44" s="1" t="s">
        <v>246</v>
      </c>
      <c r="C44" s="1" t="s">
        <v>27</v>
      </c>
      <c r="D44" s="1" t="s">
        <v>247</v>
      </c>
      <c r="E44" s="1">
        <v>891049196</v>
      </c>
      <c r="F44" s="1" t="s">
        <v>248</v>
      </c>
      <c r="G44" s="1" t="s">
        <v>249</v>
      </c>
      <c r="H44" s="1" t="s">
        <v>250</v>
      </c>
      <c r="I44" s="1" t="s">
        <v>31</v>
      </c>
      <c r="J44" s="1" t="s">
        <v>32</v>
      </c>
      <c r="K44" s="1" t="s">
        <v>33</v>
      </c>
      <c r="L44" s="1" t="s">
        <v>172</v>
      </c>
      <c r="M44" s="1">
        <v>50</v>
      </c>
      <c r="N44" s="1">
        <v>380</v>
      </c>
      <c r="P44" s="1">
        <v>430</v>
      </c>
      <c r="Q44" s="1" t="s">
        <v>251</v>
      </c>
      <c r="R44" s="1">
        <v>430</v>
      </c>
      <c r="T44" s="1" t="s">
        <v>260</v>
      </c>
      <c r="U44" s="1" t="s">
        <v>229</v>
      </c>
      <c r="V44" s="1" t="s">
        <v>261</v>
      </c>
      <c r="W44" s="1">
        <v>1</v>
      </c>
      <c r="X44" s="1">
        <v>60</v>
      </c>
      <c r="Y44" s="1">
        <v>60</v>
      </c>
      <c r="AA44" s="4">
        <f>DATEVALUE(LEFT(pageData[[#This Row],[Created At]],10))</f>
        <v>44107</v>
      </c>
      <c r="AB44" s="1">
        <f t="array" ref="AB44">INDEX([1]page365!$I:$I,MATCH(pageData[[#This Row],[Variant Name]],IF(pageData[[#This Row],[Item Name]]=[1]page365!$B:$B,[1]page365!$C:$C),0))</f>
        <v>7</v>
      </c>
    </row>
    <row r="45" spans="1:28" x14ac:dyDescent="0.25">
      <c r="A45" s="1">
        <v>8916</v>
      </c>
      <c r="B45" s="1" t="s">
        <v>262</v>
      </c>
      <c r="C45" s="1" t="s">
        <v>27</v>
      </c>
      <c r="D45" s="1" t="s">
        <v>263</v>
      </c>
      <c r="E45" s="1" t="s">
        <v>264</v>
      </c>
      <c r="G45" s="1" t="s">
        <v>265</v>
      </c>
      <c r="H45" s="1" t="s">
        <v>266</v>
      </c>
      <c r="I45" s="1" t="s">
        <v>44</v>
      </c>
      <c r="J45" s="1" t="s">
        <v>45</v>
      </c>
      <c r="K45" s="1" t="s">
        <v>45</v>
      </c>
      <c r="L45" s="1" t="s">
        <v>34</v>
      </c>
      <c r="M45" s="1">
        <v>0</v>
      </c>
      <c r="N45" s="1">
        <v>250</v>
      </c>
      <c r="O45" s="1">
        <v>0</v>
      </c>
      <c r="P45" s="1">
        <v>250</v>
      </c>
      <c r="Q45" s="1" t="s">
        <v>267</v>
      </c>
      <c r="R45" s="1">
        <v>250</v>
      </c>
      <c r="T45" s="1" t="s">
        <v>47</v>
      </c>
      <c r="U45" s="1" t="s">
        <v>48</v>
      </c>
      <c r="V45" s="1" t="s">
        <v>49</v>
      </c>
      <c r="W45" s="1">
        <v>1</v>
      </c>
      <c r="X45" s="1">
        <v>250</v>
      </c>
      <c r="Y45" s="1">
        <v>250</v>
      </c>
      <c r="AA45" s="4">
        <f>DATEVALUE(LEFT(pageData[[#This Row],[Created At]],10))</f>
        <v>44108</v>
      </c>
      <c r="AB45" s="1">
        <f t="array" ref="AB45">INDEX([1]page365!$I:$I,MATCH(pageData[[#This Row],[Variant Name]],IF(pageData[[#This Row],[Item Name]]=[1]page365!$B:$B,[1]page365!$C:$C),0))</f>
        <v>-1</v>
      </c>
    </row>
    <row r="46" spans="1:28" x14ac:dyDescent="0.25">
      <c r="A46" s="1">
        <v>8917</v>
      </c>
      <c r="B46" s="1" t="s">
        <v>268</v>
      </c>
      <c r="C46" s="1" t="s">
        <v>27</v>
      </c>
      <c r="D46" s="1" t="s">
        <v>269</v>
      </c>
      <c r="E46" s="1" t="s">
        <v>270</v>
      </c>
      <c r="G46" s="1" t="s">
        <v>271</v>
      </c>
      <c r="H46" s="1" t="s">
        <v>272</v>
      </c>
      <c r="I46" s="1" t="s">
        <v>44</v>
      </c>
      <c r="J46" s="1" t="s">
        <v>45</v>
      </c>
      <c r="K46" s="1" t="s">
        <v>45</v>
      </c>
      <c r="L46" s="1" t="s">
        <v>34</v>
      </c>
      <c r="M46" s="1">
        <v>0</v>
      </c>
      <c r="N46" s="1">
        <v>500</v>
      </c>
      <c r="O46" s="1">
        <v>0</v>
      </c>
      <c r="P46" s="1">
        <v>500</v>
      </c>
      <c r="Q46" s="1" t="s">
        <v>273</v>
      </c>
      <c r="R46" s="1">
        <v>500</v>
      </c>
      <c r="T46" s="1" t="s">
        <v>47</v>
      </c>
      <c r="U46" s="1" t="s">
        <v>48</v>
      </c>
      <c r="V46" s="1" t="s">
        <v>49</v>
      </c>
      <c r="W46" s="1">
        <v>2</v>
      </c>
      <c r="X46" s="1">
        <v>250</v>
      </c>
      <c r="Y46" s="1">
        <v>500</v>
      </c>
      <c r="AA46" s="4">
        <f>DATEVALUE(LEFT(pageData[[#This Row],[Created At]],10))</f>
        <v>44108</v>
      </c>
      <c r="AB46" s="1">
        <f t="array" ref="AB46">INDEX([1]page365!$I:$I,MATCH(pageData[[#This Row],[Variant Name]],IF(pageData[[#This Row],[Item Name]]=[1]page365!$B:$B,[1]page365!$C:$C),0))</f>
        <v>-1</v>
      </c>
    </row>
    <row r="47" spans="1:28" x14ac:dyDescent="0.25">
      <c r="A47" s="1">
        <v>8918</v>
      </c>
      <c r="B47" s="1" t="s">
        <v>274</v>
      </c>
      <c r="C47" s="1" t="s">
        <v>27</v>
      </c>
      <c r="D47" s="1" t="s">
        <v>275</v>
      </c>
      <c r="E47" s="1" t="s">
        <v>276</v>
      </c>
      <c r="G47" s="1" t="s">
        <v>277</v>
      </c>
      <c r="H47" s="1" t="s">
        <v>278</v>
      </c>
      <c r="I47" s="1" t="s">
        <v>44</v>
      </c>
      <c r="J47" s="1" t="s">
        <v>45</v>
      </c>
      <c r="K47" s="1" t="s">
        <v>45</v>
      </c>
      <c r="L47" s="1" t="s">
        <v>34</v>
      </c>
      <c r="M47" s="1">
        <v>0</v>
      </c>
      <c r="N47" s="1">
        <v>250</v>
      </c>
      <c r="O47" s="1">
        <v>0</v>
      </c>
      <c r="P47" s="1">
        <v>250</v>
      </c>
      <c r="Q47" s="1" t="s">
        <v>279</v>
      </c>
      <c r="R47" s="1">
        <v>250</v>
      </c>
      <c r="T47" s="1" t="s">
        <v>47</v>
      </c>
      <c r="U47" s="1" t="s">
        <v>48</v>
      </c>
      <c r="V47" s="1" t="s">
        <v>49</v>
      </c>
      <c r="W47" s="1">
        <v>1</v>
      </c>
      <c r="X47" s="1">
        <v>250</v>
      </c>
      <c r="Y47" s="1">
        <v>250</v>
      </c>
      <c r="AA47" s="4">
        <f>DATEVALUE(LEFT(pageData[[#This Row],[Created At]],10))</f>
        <v>44108</v>
      </c>
      <c r="AB47" s="1">
        <f t="array" ref="AB47">INDEX([1]page365!$I:$I,MATCH(pageData[[#This Row],[Variant Name]],IF(pageData[[#This Row],[Item Name]]=[1]page365!$B:$B,[1]page365!$C:$C),0))</f>
        <v>-1</v>
      </c>
    </row>
    <row r="48" spans="1:28" x14ac:dyDescent="0.25">
      <c r="A48" s="1">
        <v>8919</v>
      </c>
      <c r="B48" s="1" t="s">
        <v>280</v>
      </c>
      <c r="C48" s="1" t="s">
        <v>27</v>
      </c>
      <c r="D48" s="1" t="s">
        <v>281</v>
      </c>
      <c r="E48" s="1" t="s">
        <v>282</v>
      </c>
      <c r="G48" s="1" t="s">
        <v>283</v>
      </c>
      <c r="H48" s="1" t="s">
        <v>284</v>
      </c>
      <c r="I48" s="1" t="s">
        <v>44</v>
      </c>
      <c r="J48" s="1" t="s">
        <v>45</v>
      </c>
      <c r="K48" s="1" t="s">
        <v>45</v>
      </c>
      <c r="L48" s="1" t="s">
        <v>34</v>
      </c>
      <c r="M48" s="1">
        <v>0</v>
      </c>
      <c r="N48" s="1">
        <v>250</v>
      </c>
      <c r="O48" s="1">
        <v>0</v>
      </c>
      <c r="P48" s="1">
        <v>250</v>
      </c>
      <c r="Q48" s="1" t="s">
        <v>285</v>
      </c>
      <c r="R48" s="1">
        <v>250</v>
      </c>
      <c r="T48" s="1" t="s">
        <v>47</v>
      </c>
      <c r="U48" s="1" t="s">
        <v>48</v>
      </c>
      <c r="V48" s="1" t="s">
        <v>49</v>
      </c>
      <c r="W48" s="1">
        <v>1</v>
      </c>
      <c r="X48" s="1">
        <v>250</v>
      </c>
      <c r="Y48" s="1">
        <v>250</v>
      </c>
      <c r="AA48" s="4">
        <f>DATEVALUE(LEFT(pageData[[#This Row],[Created At]],10))</f>
        <v>44108</v>
      </c>
      <c r="AB48" s="1">
        <f t="array" ref="AB48">INDEX([1]page365!$I:$I,MATCH(pageData[[#This Row],[Variant Name]],IF(pageData[[#This Row],[Item Name]]=[1]page365!$B:$B,[1]page365!$C:$C),0))</f>
        <v>-1</v>
      </c>
    </row>
    <row r="49" spans="1:28" x14ac:dyDescent="0.25">
      <c r="A49" s="1">
        <v>8920</v>
      </c>
      <c r="B49" s="1" t="s">
        <v>286</v>
      </c>
      <c r="C49" s="1" t="s">
        <v>27</v>
      </c>
      <c r="D49" s="1" t="s">
        <v>287</v>
      </c>
      <c r="E49" s="1" t="s">
        <v>288</v>
      </c>
      <c r="G49" s="1" t="s">
        <v>289</v>
      </c>
      <c r="H49" s="1" t="s">
        <v>290</v>
      </c>
      <c r="I49" s="1" t="s">
        <v>44</v>
      </c>
      <c r="J49" s="1" t="s">
        <v>45</v>
      </c>
      <c r="K49" s="1" t="s">
        <v>45</v>
      </c>
      <c r="L49" s="1" t="s">
        <v>34</v>
      </c>
      <c r="M49" s="1">
        <v>0</v>
      </c>
      <c r="N49" s="1">
        <v>250</v>
      </c>
      <c r="O49" s="1">
        <v>0</v>
      </c>
      <c r="P49" s="1">
        <v>250</v>
      </c>
      <c r="Q49" s="1" t="s">
        <v>291</v>
      </c>
      <c r="R49" s="1">
        <v>250</v>
      </c>
      <c r="T49" s="1" t="s">
        <v>47</v>
      </c>
      <c r="U49" s="1" t="s">
        <v>48</v>
      </c>
      <c r="V49" s="1" t="s">
        <v>49</v>
      </c>
      <c r="W49" s="1">
        <v>1</v>
      </c>
      <c r="X49" s="1">
        <v>250</v>
      </c>
      <c r="Y49" s="1">
        <v>250</v>
      </c>
      <c r="AA49" s="4">
        <f>DATEVALUE(LEFT(pageData[[#This Row],[Created At]],10))</f>
        <v>44108</v>
      </c>
      <c r="AB49" s="1">
        <f t="array" ref="AB49">INDEX([1]page365!$I:$I,MATCH(pageData[[#This Row],[Variant Name]],IF(pageData[[#This Row],[Item Name]]=[1]page365!$B:$B,[1]page365!$C:$C),0))</f>
        <v>-1</v>
      </c>
    </row>
    <row r="50" spans="1:28" x14ac:dyDescent="0.25">
      <c r="A50" s="1">
        <v>8921</v>
      </c>
      <c r="B50" s="1" t="s">
        <v>292</v>
      </c>
      <c r="C50" s="1" t="s">
        <v>27</v>
      </c>
      <c r="D50" s="1" t="s">
        <v>293</v>
      </c>
      <c r="E50" s="1" t="s">
        <v>294</v>
      </c>
      <c r="F50" s="1" t="s">
        <v>295</v>
      </c>
      <c r="G50" s="1" t="s">
        <v>296</v>
      </c>
      <c r="H50" s="1" t="s">
        <v>297</v>
      </c>
      <c r="I50" s="1" t="s">
        <v>44</v>
      </c>
      <c r="J50" s="1" t="s">
        <v>45</v>
      </c>
      <c r="K50" s="1" t="s">
        <v>45</v>
      </c>
      <c r="L50" s="1" t="s">
        <v>34</v>
      </c>
      <c r="M50" s="1">
        <v>0</v>
      </c>
      <c r="N50" s="1">
        <v>250</v>
      </c>
      <c r="O50" s="1">
        <v>0</v>
      </c>
      <c r="P50" s="1">
        <v>250</v>
      </c>
      <c r="Q50" s="1" t="s">
        <v>298</v>
      </c>
      <c r="R50" s="1">
        <v>250</v>
      </c>
      <c r="T50" s="1" t="s">
        <v>47</v>
      </c>
      <c r="U50" s="1" t="s">
        <v>48</v>
      </c>
      <c r="V50" s="1" t="s">
        <v>49</v>
      </c>
      <c r="W50" s="1">
        <v>1</v>
      </c>
      <c r="X50" s="1">
        <v>250</v>
      </c>
      <c r="Y50" s="1">
        <v>250</v>
      </c>
      <c r="AA50" s="4">
        <f>DATEVALUE(LEFT(pageData[[#This Row],[Created At]],10))</f>
        <v>44108</v>
      </c>
      <c r="AB50" s="1">
        <f t="array" ref="AB50">INDEX([1]page365!$I:$I,MATCH(pageData[[#This Row],[Variant Name]],IF(pageData[[#This Row],[Item Name]]=[1]page365!$B:$B,[1]page365!$C:$C),0))</f>
        <v>-1</v>
      </c>
    </row>
    <row r="51" spans="1:28" x14ac:dyDescent="0.25">
      <c r="A51" s="1">
        <v>8922</v>
      </c>
      <c r="B51" s="1" t="s">
        <v>299</v>
      </c>
      <c r="C51" s="1" t="s">
        <v>27</v>
      </c>
      <c r="D51" s="1" t="s">
        <v>300</v>
      </c>
      <c r="E51" s="1" t="s">
        <v>301</v>
      </c>
      <c r="G51" s="1" t="s">
        <v>302</v>
      </c>
      <c r="H51" s="1" t="s">
        <v>303</v>
      </c>
      <c r="I51" s="1" t="s">
        <v>44</v>
      </c>
      <c r="J51" s="1" t="s">
        <v>45</v>
      </c>
      <c r="K51" s="1" t="s">
        <v>45</v>
      </c>
      <c r="L51" s="1" t="s">
        <v>34</v>
      </c>
      <c r="M51" s="1">
        <v>0</v>
      </c>
      <c r="N51" s="1">
        <v>250</v>
      </c>
      <c r="O51" s="1">
        <v>0</v>
      </c>
      <c r="P51" s="1">
        <v>250</v>
      </c>
      <c r="Q51" s="1" t="s">
        <v>304</v>
      </c>
      <c r="R51" s="1">
        <v>250</v>
      </c>
      <c r="T51" s="1" t="s">
        <v>47</v>
      </c>
      <c r="U51" s="1" t="s">
        <v>48</v>
      </c>
      <c r="V51" s="1" t="s">
        <v>49</v>
      </c>
      <c r="W51" s="1">
        <v>1</v>
      </c>
      <c r="X51" s="1">
        <v>250</v>
      </c>
      <c r="Y51" s="1">
        <v>250</v>
      </c>
      <c r="AA51" s="4">
        <f>DATEVALUE(LEFT(pageData[[#This Row],[Created At]],10))</f>
        <v>44108</v>
      </c>
      <c r="AB51" s="1">
        <f t="array" ref="AB51">INDEX([1]page365!$I:$I,MATCH(pageData[[#This Row],[Variant Name]],IF(pageData[[#This Row],[Item Name]]=[1]page365!$B:$B,[1]page365!$C:$C),0))</f>
        <v>-1</v>
      </c>
    </row>
    <row r="52" spans="1:28" x14ac:dyDescent="0.25">
      <c r="A52" s="1">
        <v>8923</v>
      </c>
      <c r="B52" s="1" t="s">
        <v>305</v>
      </c>
      <c r="C52" s="1" t="s">
        <v>27</v>
      </c>
      <c r="D52" s="1" t="s">
        <v>306</v>
      </c>
      <c r="E52" s="1" t="s">
        <v>307</v>
      </c>
      <c r="G52" s="1" t="s">
        <v>308</v>
      </c>
      <c r="H52" s="1" t="s">
        <v>309</v>
      </c>
      <c r="I52" s="1" t="s">
        <v>44</v>
      </c>
      <c r="J52" s="1" t="s">
        <v>45</v>
      </c>
      <c r="K52" s="1" t="s">
        <v>45</v>
      </c>
      <c r="L52" s="1" t="s">
        <v>34</v>
      </c>
      <c r="M52" s="1">
        <v>0</v>
      </c>
      <c r="N52" s="1">
        <v>250</v>
      </c>
      <c r="O52" s="1">
        <v>0</v>
      </c>
      <c r="P52" s="1">
        <v>250</v>
      </c>
      <c r="Q52" s="1" t="s">
        <v>310</v>
      </c>
      <c r="R52" s="1">
        <v>250</v>
      </c>
      <c r="T52" s="1" t="s">
        <v>47</v>
      </c>
      <c r="U52" s="1" t="s">
        <v>48</v>
      </c>
      <c r="V52" s="1" t="s">
        <v>49</v>
      </c>
      <c r="W52" s="1">
        <v>1</v>
      </c>
      <c r="X52" s="1">
        <v>250</v>
      </c>
      <c r="Y52" s="1">
        <v>250</v>
      </c>
      <c r="AA52" s="4">
        <f>DATEVALUE(LEFT(pageData[[#This Row],[Created At]],10))</f>
        <v>44108</v>
      </c>
      <c r="AB52" s="1">
        <f t="array" ref="AB52">INDEX([1]page365!$I:$I,MATCH(pageData[[#This Row],[Variant Name]],IF(pageData[[#This Row],[Item Name]]=[1]page365!$B:$B,[1]page365!$C:$C),0))</f>
        <v>-1</v>
      </c>
    </row>
    <row r="53" spans="1:28" x14ac:dyDescent="0.25">
      <c r="A53" s="1">
        <v>8924</v>
      </c>
      <c r="B53" s="1" t="s">
        <v>311</v>
      </c>
      <c r="C53" s="1" t="s">
        <v>27</v>
      </c>
      <c r="D53" s="1" t="s">
        <v>312</v>
      </c>
      <c r="E53" s="1" t="s">
        <v>313</v>
      </c>
      <c r="G53" s="1" t="s">
        <v>314</v>
      </c>
      <c r="H53" s="1" t="s">
        <v>315</v>
      </c>
      <c r="I53" s="1" t="s">
        <v>44</v>
      </c>
      <c r="J53" s="1" t="s">
        <v>45</v>
      </c>
      <c r="K53" s="1" t="s">
        <v>45</v>
      </c>
      <c r="L53" s="1" t="s">
        <v>34</v>
      </c>
      <c r="M53" s="1">
        <v>0</v>
      </c>
      <c r="N53" s="1">
        <v>500</v>
      </c>
      <c r="O53" s="1">
        <v>0</v>
      </c>
      <c r="P53" s="1">
        <v>500</v>
      </c>
      <c r="Q53" s="1" t="s">
        <v>316</v>
      </c>
      <c r="R53" s="1">
        <v>500</v>
      </c>
      <c r="T53" s="1" t="s">
        <v>47</v>
      </c>
      <c r="U53" s="1" t="s">
        <v>48</v>
      </c>
      <c r="V53" s="1" t="s">
        <v>49</v>
      </c>
      <c r="W53" s="1">
        <v>2</v>
      </c>
      <c r="X53" s="1">
        <v>250</v>
      </c>
      <c r="Y53" s="1">
        <v>500</v>
      </c>
      <c r="AA53" s="4">
        <f>DATEVALUE(LEFT(pageData[[#This Row],[Created At]],10))</f>
        <v>44108</v>
      </c>
      <c r="AB53" s="1">
        <f t="array" ref="AB53">INDEX([1]page365!$I:$I,MATCH(pageData[[#This Row],[Variant Name]],IF(pageData[[#This Row],[Item Name]]=[1]page365!$B:$B,[1]page365!$C:$C),0))</f>
        <v>-1</v>
      </c>
    </row>
    <row r="54" spans="1:28" x14ac:dyDescent="0.25">
      <c r="A54" s="1">
        <v>8925</v>
      </c>
      <c r="B54" s="1" t="s">
        <v>317</v>
      </c>
      <c r="C54" s="1" t="s">
        <v>27</v>
      </c>
      <c r="D54" s="1" t="s">
        <v>318</v>
      </c>
      <c r="E54" s="1" t="s">
        <v>319</v>
      </c>
      <c r="G54" s="1" t="s">
        <v>320</v>
      </c>
      <c r="H54" s="1" t="s">
        <v>321</v>
      </c>
      <c r="I54" s="1" t="s">
        <v>44</v>
      </c>
      <c r="J54" s="1" t="s">
        <v>45</v>
      </c>
      <c r="K54" s="1" t="s">
        <v>45</v>
      </c>
      <c r="L54" s="1" t="s">
        <v>34</v>
      </c>
      <c r="M54" s="1">
        <v>0</v>
      </c>
      <c r="N54" s="1">
        <v>250</v>
      </c>
      <c r="O54" s="1">
        <v>0</v>
      </c>
      <c r="P54" s="1">
        <v>250</v>
      </c>
      <c r="Q54" s="1" t="s">
        <v>322</v>
      </c>
      <c r="R54" s="1">
        <v>250</v>
      </c>
      <c r="T54" s="1" t="s">
        <v>47</v>
      </c>
      <c r="U54" s="1" t="s">
        <v>48</v>
      </c>
      <c r="V54" s="1" t="s">
        <v>49</v>
      </c>
      <c r="W54" s="1">
        <v>1</v>
      </c>
      <c r="X54" s="1">
        <v>250</v>
      </c>
      <c r="Y54" s="1">
        <v>250</v>
      </c>
      <c r="AA54" s="4">
        <f>DATEVALUE(LEFT(pageData[[#This Row],[Created At]],10))</f>
        <v>44108</v>
      </c>
      <c r="AB54" s="1">
        <f t="array" ref="AB54">INDEX([1]page365!$I:$I,MATCH(pageData[[#This Row],[Variant Name]],IF(pageData[[#This Row],[Item Name]]=[1]page365!$B:$B,[1]page365!$C:$C),0))</f>
        <v>-1</v>
      </c>
    </row>
    <row r="55" spans="1:28" x14ac:dyDescent="0.25">
      <c r="A55" s="1">
        <v>8926</v>
      </c>
      <c r="B55" s="1" t="s">
        <v>323</v>
      </c>
      <c r="C55" s="1" t="s">
        <v>27</v>
      </c>
      <c r="D55" s="1" t="s">
        <v>324</v>
      </c>
      <c r="E55" s="1" t="s">
        <v>325</v>
      </c>
      <c r="G55" s="1" t="s">
        <v>326</v>
      </c>
      <c r="H55" s="1" t="s">
        <v>327</v>
      </c>
      <c r="I55" s="1" t="s">
        <v>44</v>
      </c>
      <c r="J55" s="1" t="s">
        <v>45</v>
      </c>
      <c r="K55" s="1" t="s">
        <v>45</v>
      </c>
      <c r="L55" s="1" t="s">
        <v>34</v>
      </c>
      <c r="M55" s="1">
        <v>0</v>
      </c>
      <c r="N55" s="1">
        <v>280</v>
      </c>
      <c r="O55" s="1">
        <v>0</v>
      </c>
      <c r="P55" s="1">
        <v>280</v>
      </c>
      <c r="Q55" s="1" t="s">
        <v>328</v>
      </c>
      <c r="R55" s="1">
        <v>280</v>
      </c>
      <c r="T55" s="1" t="s">
        <v>56</v>
      </c>
      <c r="U55" s="1" t="s">
        <v>57</v>
      </c>
      <c r="V55" s="1" t="s">
        <v>58</v>
      </c>
      <c r="W55" s="1">
        <v>1</v>
      </c>
      <c r="X55" s="1">
        <v>280</v>
      </c>
      <c r="Y55" s="1">
        <v>280</v>
      </c>
      <c r="AA55" s="4">
        <f>DATEVALUE(LEFT(pageData[[#This Row],[Created At]],10))</f>
        <v>44108</v>
      </c>
      <c r="AB55" s="1">
        <f t="array" ref="AB55">INDEX([1]page365!$I:$I,MATCH(pageData[[#This Row],[Variant Name]],IF(pageData[[#This Row],[Item Name]]=[1]page365!$B:$B,[1]page365!$C:$C),0))</f>
        <v>-1</v>
      </c>
    </row>
    <row r="56" spans="1:28" x14ac:dyDescent="0.25">
      <c r="A56" s="1">
        <v>8927</v>
      </c>
      <c r="B56" s="1" t="s">
        <v>329</v>
      </c>
      <c r="C56" s="1" t="s">
        <v>27</v>
      </c>
      <c r="D56" s="1" t="s">
        <v>330</v>
      </c>
      <c r="E56" s="1" t="s">
        <v>331</v>
      </c>
      <c r="G56" s="1" t="s">
        <v>332</v>
      </c>
      <c r="H56" s="1" t="s">
        <v>333</v>
      </c>
      <c r="I56" s="1" t="s">
        <v>44</v>
      </c>
      <c r="J56" s="1" t="s">
        <v>45</v>
      </c>
      <c r="K56" s="1" t="s">
        <v>45</v>
      </c>
      <c r="L56" s="1" t="s">
        <v>34</v>
      </c>
      <c r="M56" s="1">
        <v>0</v>
      </c>
      <c r="N56" s="1">
        <v>500</v>
      </c>
      <c r="O56" s="1">
        <v>0</v>
      </c>
      <c r="P56" s="1">
        <v>500</v>
      </c>
      <c r="Q56" s="1" t="s">
        <v>334</v>
      </c>
      <c r="R56" s="1">
        <v>500</v>
      </c>
      <c r="T56" s="1" t="s">
        <v>47</v>
      </c>
      <c r="U56" s="1" t="s">
        <v>48</v>
      </c>
      <c r="V56" s="1" t="s">
        <v>49</v>
      </c>
      <c r="W56" s="1">
        <v>2</v>
      </c>
      <c r="X56" s="1">
        <v>250</v>
      </c>
      <c r="Y56" s="1">
        <v>500</v>
      </c>
      <c r="AA56" s="4">
        <f>DATEVALUE(LEFT(pageData[[#This Row],[Created At]],10))</f>
        <v>44108</v>
      </c>
      <c r="AB56" s="1">
        <f t="array" ref="AB56">INDEX([1]page365!$I:$I,MATCH(pageData[[#This Row],[Variant Name]],IF(pageData[[#This Row],[Item Name]]=[1]page365!$B:$B,[1]page365!$C:$C),0))</f>
        <v>-1</v>
      </c>
    </row>
    <row r="57" spans="1:28" x14ac:dyDescent="0.25">
      <c r="A57" s="1">
        <v>8928</v>
      </c>
      <c r="B57" s="1" t="s">
        <v>335</v>
      </c>
      <c r="C57" s="1" t="s">
        <v>27</v>
      </c>
      <c r="D57" s="1" t="s">
        <v>336</v>
      </c>
      <c r="E57" s="1" t="s">
        <v>337</v>
      </c>
      <c r="G57" s="1" t="s">
        <v>338</v>
      </c>
      <c r="H57" s="1" t="s">
        <v>339</v>
      </c>
      <c r="I57" s="1" t="s">
        <v>44</v>
      </c>
      <c r="J57" s="1" t="s">
        <v>45</v>
      </c>
      <c r="K57" s="1" t="s">
        <v>45</v>
      </c>
      <c r="L57" s="1" t="s">
        <v>34</v>
      </c>
      <c r="M57" s="1">
        <v>0</v>
      </c>
      <c r="N57" s="1">
        <v>1000</v>
      </c>
      <c r="O57" s="1">
        <v>0</v>
      </c>
      <c r="P57" s="1">
        <v>1000</v>
      </c>
      <c r="Q57" s="1" t="s">
        <v>340</v>
      </c>
      <c r="R57" s="1">
        <v>1000</v>
      </c>
      <c r="T57" s="1" t="s">
        <v>47</v>
      </c>
      <c r="U57" s="1" t="s">
        <v>48</v>
      </c>
      <c r="V57" s="1" t="s">
        <v>49</v>
      </c>
      <c r="W57" s="1">
        <v>4</v>
      </c>
      <c r="X57" s="1">
        <v>250</v>
      </c>
      <c r="Y57" s="1">
        <v>1000</v>
      </c>
      <c r="AA57" s="4">
        <f>DATEVALUE(LEFT(pageData[[#This Row],[Created At]],10))</f>
        <v>44108</v>
      </c>
      <c r="AB57" s="1">
        <f t="array" ref="AB57">INDEX([1]page365!$I:$I,MATCH(pageData[[#This Row],[Variant Name]],IF(pageData[[#This Row],[Item Name]]=[1]page365!$B:$B,[1]page365!$C:$C),0))</f>
        <v>-1</v>
      </c>
    </row>
    <row r="58" spans="1:28" x14ac:dyDescent="0.25">
      <c r="A58" s="1">
        <v>8929</v>
      </c>
      <c r="B58" s="1" t="s">
        <v>341</v>
      </c>
      <c r="C58" s="1" t="s">
        <v>27</v>
      </c>
      <c r="D58" s="1" t="s">
        <v>342</v>
      </c>
      <c r="E58" s="1" t="s">
        <v>343</v>
      </c>
      <c r="G58" s="1" t="s">
        <v>344</v>
      </c>
      <c r="H58" s="1" t="s">
        <v>345</v>
      </c>
      <c r="I58" s="1" t="s">
        <v>44</v>
      </c>
      <c r="J58" s="1" t="s">
        <v>45</v>
      </c>
      <c r="K58" s="1" t="s">
        <v>45</v>
      </c>
      <c r="L58" s="1" t="s">
        <v>34</v>
      </c>
      <c r="M58" s="1">
        <v>0</v>
      </c>
      <c r="N58" s="1">
        <v>500</v>
      </c>
      <c r="O58" s="1">
        <v>0</v>
      </c>
      <c r="P58" s="1">
        <v>500</v>
      </c>
      <c r="Q58" s="1" t="s">
        <v>346</v>
      </c>
      <c r="R58" s="1">
        <v>500</v>
      </c>
      <c r="T58" s="1" t="s">
        <v>47</v>
      </c>
      <c r="U58" s="1" t="s">
        <v>48</v>
      </c>
      <c r="V58" s="1" t="s">
        <v>49</v>
      </c>
      <c r="W58" s="1">
        <v>2</v>
      </c>
      <c r="X58" s="1">
        <v>250</v>
      </c>
      <c r="Y58" s="1">
        <v>500</v>
      </c>
      <c r="AA58" s="4">
        <f>DATEVALUE(LEFT(pageData[[#This Row],[Created At]],10))</f>
        <v>44108</v>
      </c>
      <c r="AB58" s="1">
        <f t="array" ref="AB58">INDEX([1]page365!$I:$I,MATCH(pageData[[#This Row],[Variant Name]],IF(pageData[[#This Row],[Item Name]]=[1]page365!$B:$B,[1]page365!$C:$C),0))</f>
        <v>-1</v>
      </c>
    </row>
    <row r="59" spans="1:28" x14ac:dyDescent="0.25">
      <c r="A59" s="1">
        <v>8930</v>
      </c>
      <c r="B59" s="1" t="s">
        <v>347</v>
      </c>
      <c r="C59" s="1" t="s">
        <v>27</v>
      </c>
      <c r="D59" s="1" t="s">
        <v>348</v>
      </c>
      <c r="E59" s="1" t="s">
        <v>73</v>
      </c>
      <c r="G59" s="1" t="s">
        <v>349</v>
      </c>
      <c r="H59" s="1" t="s">
        <v>350</v>
      </c>
      <c r="I59" s="1" t="s">
        <v>44</v>
      </c>
      <c r="J59" s="1" t="s">
        <v>45</v>
      </c>
      <c r="K59" s="1" t="s">
        <v>45</v>
      </c>
      <c r="L59" s="1" t="s">
        <v>34</v>
      </c>
      <c r="M59" s="1">
        <v>0</v>
      </c>
      <c r="N59" s="1">
        <v>250</v>
      </c>
      <c r="O59" s="1">
        <v>0</v>
      </c>
      <c r="P59" s="1">
        <v>250</v>
      </c>
      <c r="Q59" s="1" t="s">
        <v>351</v>
      </c>
      <c r="R59" s="1">
        <v>250</v>
      </c>
      <c r="T59" s="1" t="s">
        <v>47</v>
      </c>
      <c r="U59" s="1" t="s">
        <v>48</v>
      </c>
      <c r="V59" s="1" t="s">
        <v>49</v>
      </c>
      <c r="W59" s="1">
        <v>1</v>
      </c>
      <c r="X59" s="1">
        <v>250</v>
      </c>
      <c r="Y59" s="1">
        <v>250</v>
      </c>
      <c r="AA59" s="4">
        <f>DATEVALUE(LEFT(pageData[[#This Row],[Created At]],10))</f>
        <v>44108</v>
      </c>
      <c r="AB59" s="1">
        <f t="array" ref="AB59">INDEX([1]page365!$I:$I,MATCH(pageData[[#This Row],[Variant Name]],IF(pageData[[#This Row],[Item Name]]=[1]page365!$B:$B,[1]page365!$C:$C),0))</f>
        <v>-1</v>
      </c>
    </row>
    <row r="60" spans="1:28" x14ac:dyDescent="0.25">
      <c r="A60" s="1">
        <v>8931</v>
      </c>
      <c r="B60" s="1" t="s">
        <v>352</v>
      </c>
      <c r="C60" s="1" t="s">
        <v>27</v>
      </c>
      <c r="D60" s="1" t="s">
        <v>348</v>
      </c>
      <c r="E60" s="1" t="s">
        <v>307</v>
      </c>
      <c r="G60" s="1" t="s">
        <v>353</v>
      </c>
      <c r="H60" s="1" t="s">
        <v>354</v>
      </c>
      <c r="I60" s="1" t="s">
        <v>44</v>
      </c>
      <c r="J60" s="1" t="s">
        <v>45</v>
      </c>
      <c r="K60" s="1" t="s">
        <v>45</v>
      </c>
      <c r="L60" s="1" t="s">
        <v>34</v>
      </c>
      <c r="M60" s="1">
        <v>0</v>
      </c>
      <c r="N60" s="1">
        <v>250</v>
      </c>
      <c r="O60" s="1">
        <v>0</v>
      </c>
      <c r="P60" s="1">
        <v>250</v>
      </c>
      <c r="Q60" s="1" t="s">
        <v>355</v>
      </c>
      <c r="R60" s="1">
        <v>250</v>
      </c>
      <c r="T60" s="1" t="s">
        <v>47</v>
      </c>
      <c r="U60" s="1" t="s">
        <v>48</v>
      </c>
      <c r="V60" s="1" t="s">
        <v>49</v>
      </c>
      <c r="W60" s="1">
        <v>1</v>
      </c>
      <c r="X60" s="1">
        <v>250</v>
      </c>
      <c r="Y60" s="1">
        <v>250</v>
      </c>
      <c r="AA60" s="4">
        <f>DATEVALUE(LEFT(pageData[[#This Row],[Created At]],10))</f>
        <v>44108</v>
      </c>
      <c r="AB60" s="1">
        <f t="array" ref="AB60">INDEX([1]page365!$I:$I,MATCH(pageData[[#This Row],[Variant Name]],IF(pageData[[#This Row],[Item Name]]=[1]page365!$B:$B,[1]page365!$C:$C),0))</f>
        <v>-1</v>
      </c>
    </row>
    <row r="61" spans="1:28" x14ac:dyDescent="0.25">
      <c r="A61" s="1">
        <v>8932</v>
      </c>
      <c r="B61" s="1" t="s">
        <v>356</v>
      </c>
      <c r="C61" s="1" t="s">
        <v>27</v>
      </c>
      <c r="D61" s="1" t="s">
        <v>357</v>
      </c>
      <c r="E61" s="1" t="s">
        <v>358</v>
      </c>
      <c r="G61" s="1" t="s">
        <v>359</v>
      </c>
      <c r="H61" s="1" t="s">
        <v>360</v>
      </c>
      <c r="I61" s="1" t="s">
        <v>44</v>
      </c>
      <c r="J61" s="1" t="s">
        <v>45</v>
      </c>
      <c r="K61" s="1" t="s">
        <v>45</v>
      </c>
      <c r="L61" s="1" t="s">
        <v>34</v>
      </c>
      <c r="M61" s="1">
        <v>0</v>
      </c>
      <c r="N61" s="1">
        <v>500</v>
      </c>
      <c r="O61" s="1">
        <v>0</v>
      </c>
      <c r="P61" s="1">
        <v>500</v>
      </c>
      <c r="Q61" s="1" t="s">
        <v>361</v>
      </c>
      <c r="R61" s="1">
        <v>500</v>
      </c>
      <c r="T61" s="1" t="s">
        <v>47</v>
      </c>
      <c r="U61" s="1" t="s">
        <v>48</v>
      </c>
      <c r="V61" s="1" t="s">
        <v>49</v>
      </c>
      <c r="W61" s="1">
        <v>2</v>
      </c>
      <c r="X61" s="1">
        <v>250</v>
      </c>
      <c r="Y61" s="1">
        <v>500</v>
      </c>
      <c r="AA61" s="4">
        <f>DATEVALUE(LEFT(pageData[[#This Row],[Created At]],10))</f>
        <v>44108</v>
      </c>
      <c r="AB61" s="1">
        <f t="array" ref="AB61">INDEX([1]page365!$I:$I,MATCH(pageData[[#This Row],[Variant Name]],IF(pageData[[#This Row],[Item Name]]=[1]page365!$B:$B,[1]page365!$C:$C),0))</f>
        <v>-1</v>
      </c>
    </row>
    <row r="62" spans="1:28" x14ac:dyDescent="0.25">
      <c r="A62" s="1">
        <v>8933</v>
      </c>
      <c r="B62" s="1" t="s">
        <v>362</v>
      </c>
      <c r="C62" s="1" t="s">
        <v>27</v>
      </c>
      <c r="D62" s="1" t="s">
        <v>363</v>
      </c>
      <c r="E62" s="1" t="s">
        <v>364</v>
      </c>
      <c r="G62" s="1" t="s">
        <v>365</v>
      </c>
      <c r="H62" s="1" t="s">
        <v>366</v>
      </c>
      <c r="I62" s="1" t="s">
        <v>44</v>
      </c>
      <c r="J62" s="1" t="s">
        <v>45</v>
      </c>
      <c r="K62" s="1" t="s">
        <v>45</v>
      </c>
      <c r="L62" s="1" t="s">
        <v>34</v>
      </c>
      <c r="M62" s="1">
        <v>0</v>
      </c>
      <c r="N62" s="1">
        <v>500</v>
      </c>
      <c r="O62" s="1">
        <v>0</v>
      </c>
      <c r="P62" s="1">
        <v>500</v>
      </c>
      <c r="Q62" s="1" t="s">
        <v>367</v>
      </c>
      <c r="R62" s="1">
        <v>500</v>
      </c>
      <c r="T62" s="1" t="s">
        <v>47</v>
      </c>
      <c r="U62" s="1" t="s">
        <v>48</v>
      </c>
      <c r="V62" s="1" t="s">
        <v>49</v>
      </c>
      <c r="W62" s="1">
        <v>2</v>
      </c>
      <c r="X62" s="1">
        <v>250</v>
      </c>
      <c r="Y62" s="1">
        <v>500</v>
      </c>
      <c r="AA62" s="4">
        <f>DATEVALUE(LEFT(pageData[[#This Row],[Created At]],10))</f>
        <v>44108</v>
      </c>
      <c r="AB62" s="1">
        <f t="array" ref="AB62">INDEX([1]page365!$I:$I,MATCH(pageData[[#This Row],[Variant Name]],IF(pageData[[#This Row],[Item Name]]=[1]page365!$B:$B,[1]page365!$C:$C),0))</f>
        <v>-1</v>
      </c>
    </row>
    <row r="63" spans="1:28" x14ac:dyDescent="0.25">
      <c r="A63" s="1">
        <v>8934</v>
      </c>
      <c r="B63" s="1" t="s">
        <v>368</v>
      </c>
      <c r="C63" s="1" t="s">
        <v>27</v>
      </c>
      <c r="D63" s="1" t="s">
        <v>369</v>
      </c>
      <c r="E63" s="1" t="s">
        <v>370</v>
      </c>
      <c r="G63" s="1" t="s">
        <v>371</v>
      </c>
      <c r="H63" s="1" t="s">
        <v>372</v>
      </c>
      <c r="I63" s="1" t="s">
        <v>44</v>
      </c>
      <c r="J63" s="1" t="s">
        <v>45</v>
      </c>
      <c r="K63" s="1" t="s">
        <v>45</v>
      </c>
      <c r="L63" s="1" t="s">
        <v>34</v>
      </c>
      <c r="M63" s="1">
        <v>0</v>
      </c>
      <c r="N63" s="1">
        <v>250</v>
      </c>
      <c r="O63" s="1">
        <v>0</v>
      </c>
      <c r="P63" s="1">
        <v>250</v>
      </c>
      <c r="Q63" s="1" t="s">
        <v>373</v>
      </c>
      <c r="R63" s="1">
        <v>250</v>
      </c>
      <c r="T63" s="1" t="s">
        <v>47</v>
      </c>
      <c r="U63" s="1" t="s">
        <v>48</v>
      </c>
      <c r="V63" s="1" t="s">
        <v>49</v>
      </c>
      <c r="W63" s="1">
        <v>1</v>
      </c>
      <c r="X63" s="1">
        <v>250</v>
      </c>
      <c r="Y63" s="1">
        <v>250</v>
      </c>
      <c r="AA63" s="4">
        <f>DATEVALUE(LEFT(pageData[[#This Row],[Created At]],10))</f>
        <v>44108</v>
      </c>
      <c r="AB63" s="1">
        <f t="array" ref="AB63">INDEX([1]page365!$I:$I,MATCH(pageData[[#This Row],[Variant Name]],IF(pageData[[#This Row],[Item Name]]=[1]page365!$B:$B,[1]page365!$C:$C),0))</f>
        <v>-1</v>
      </c>
    </row>
    <row r="64" spans="1:28" x14ac:dyDescent="0.25">
      <c r="A64" s="1">
        <v>8935</v>
      </c>
      <c r="B64" s="1" t="s">
        <v>374</v>
      </c>
      <c r="C64" s="1" t="s">
        <v>27</v>
      </c>
      <c r="D64" s="1" t="s">
        <v>375</v>
      </c>
      <c r="E64" s="1" t="s">
        <v>376</v>
      </c>
      <c r="G64" s="1" t="s">
        <v>377</v>
      </c>
      <c r="H64" s="1" t="s">
        <v>378</v>
      </c>
      <c r="I64" s="1" t="s">
        <v>44</v>
      </c>
      <c r="J64" s="1" t="s">
        <v>45</v>
      </c>
      <c r="K64" s="1" t="s">
        <v>45</v>
      </c>
      <c r="L64" s="1" t="s">
        <v>34</v>
      </c>
      <c r="M64" s="1">
        <v>0</v>
      </c>
      <c r="N64" s="1">
        <v>500</v>
      </c>
      <c r="O64" s="1">
        <v>0</v>
      </c>
      <c r="P64" s="1">
        <v>500</v>
      </c>
      <c r="Q64" s="1" t="s">
        <v>379</v>
      </c>
      <c r="R64" s="1">
        <v>500</v>
      </c>
      <c r="T64" s="1" t="s">
        <v>47</v>
      </c>
      <c r="U64" s="1" t="s">
        <v>48</v>
      </c>
      <c r="V64" s="1" t="s">
        <v>49</v>
      </c>
      <c r="W64" s="1">
        <v>2</v>
      </c>
      <c r="X64" s="1">
        <v>250</v>
      </c>
      <c r="Y64" s="1">
        <v>500</v>
      </c>
      <c r="AA64" s="4">
        <f>DATEVALUE(LEFT(pageData[[#This Row],[Created At]],10))</f>
        <v>44108</v>
      </c>
      <c r="AB64" s="1">
        <f t="array" ref="AB64">INDEX([1]page365!$I:$I,MATCH(pageData[[#This Row],[Variant Name]],IF(pageData[[#This Row],[Item Name]]=[1]page365!$B:$B,[1]page365!$C:$C),0))</f>
        <v>-1</v>
      </c>
    </row>
    <row r="65" spans="1:28" x14ac:dyDescent="0.25">
      <c r="A65" s="1">
        <v>8936</v>
      </c>
      <c r="B65" s="1" t="s">
        <v>380</v>
      </c>
      <c r="C65" s="1" t="s">
        <v>27</v>
      </c>
      <c r="D65" s="1" t="s">
        <v>381</v>
      </c>
      <c r="E65" s="1" t="s">
        <v>382</v>
      </c>
      <c r="G65" s="1" t="s">
        <v>383</v>
      </c>
      <c r="H65" s="1" t="s">
        <v>384</v>
      </c>
      <c r="I65" s="1" t="s">
        <v>44</v>
      </c>
      <c r="J65" s="1" t="s">
        <v>45</v>
      </c>
      <c r="K65" s="1" t="s">
        <v>45</v>
      </c>
      <c r="L65" s="1" t="s">
        <v>34</v>
      </c>
      <c r="M65" s="1">
        <v>0</v>
      </c>
      <c r="N65" s="1">
        <v>500</v>
      </c>
      <c r="O65" s="1">
        <v>0</v>
      </c>
      <c r="P65" s="1">
        <v>500</v>
      </c>
      <c r="Q65" s="1" t="s">
        <v>385</v>
      </c>
      <c r="R65" s="1">
        <v>500</v>
      </c>
      <c r="T65" s="1" t="s">
        <v>47</v>
      </c>
      <c r="U65" s="1" t="s">
        <v>48</v>
      </c>
      <c r="V65" s="1" t="s">
        <v>49</v>
      </c>
      <c r="W65" s="1">
        <v>2</v>
      </c>
      <c r="X65" s="1">
        <v>250</v>
      </c>
      <c r="Y65" s="1">
        <v>500</v>
      </c>
      <c r="AA65" s="4">
        <f>DATEVALUE(LEFT(pageData[[#This Row],[Created At]],10))</f>
        <v>44108</v>
      </c>
      <c r="AB65" s="1">
        <f t="array" ref="AB65">INDEX([1]page365!$I:$I,MATCH(pageData[[#This Row],[Variant Name]],IF(pageData[[#This Row],[Item Name]]=[1]page365!$B:$B,[1]page365!$C:$C),0))</f>
        <v>-1</v>
      </c>
    </row>
    <row r="66" spans="1:28" x14ac:dyDescent="0.25">
      <c r="A66" s="1">
        <v>8937</v>
      </c>
      <c r="B66" s="1" t="s">
        <v>386</v>
      </c>
      <c r="C66" s="1" t="s">
        <v>27</v>
      </c>
      <c r="D66" s="1" t="s">
        <v>387</v>
      </c>
      <c r="E66" s="1" t="s">
        <v>388</v>
      </c>
      <c r="G66" s="1" t="s">
        <v>389</v>
      </c>
      <c r="H66" s="1" t="s">
        <v>390</v>
      </c>
      <c r="I66" s="1" t="s">
        <v>44</v>
      </c>
      <c r="J66" s="1" t="s">
        <v>45</v>
      </c>
      <c r="K66" s="1" t="s">
        <v>45</v>
      </c>
      <c r="L66" s="1" t="s">
        <v>34</v>
      </c>
      <c r="M66" s="1">
        <v>0</v>
      </c>
      <c r="N66" s="1">
        <v>500</v>
      </c>
      <c r="O66" s="1">
        <v>0</v>
      </c>
      <c r="P66" s="1">
        <v>500</v>
      </c>
      <c r="Q66" s="1" t="s">
        <v>391</v>
      </c>
      <c r="R66" s="1">
        <v>500</v>
      </c>
      <c r="T66" s="1" t="s">
        <v>47</v>
      </c>
      <c r="U66" s="1" t="s">
        <v>48</v>
      </c>
      <c r="V66" s="1" t="s">
        <v>49</v>
      </c>
      <c r="W66" s="1">
        <v>2</v>
      </c>
      <c r="X66" s="1">
        <v>250</v>
      </c>
      <c r="Y66" s="1">
        <v>500</v>
      </c>
      <c r="AA66" s="4">
        <f>DATEVALUE(LEFT(pageData[[#This Row],[Created At]],10))</f>
        <v>44108</v>
      </c>
      <c r="AB66" s="1">
        <f t="array" ref="AB66">INDEX([1]page365!$I:$I,MATCH(pageData[[#This Row],[Variant Name]],IF(pageData[[#This Row],[Item Name]]=[1]page365!$B:$B,[1]page365!$C:$C),0))</f>
        <v>-1</v>
      </c>
    </row>
    <row r="67" spans="1:28" x14ac:dyDescent="0.25">
      <c r="A67" s="1">
        <v>8938</v>
      </c>
      <c r="B67" s="1" t="s">
        <v>392</v>
      </c>
      <c r="C67" s="1" t="s">
        <v>27</v>
      </c>
      <c r="D67" s="1" t="s">
        <v>393</v>
      </c>
      <c r="E67" s="1" t="s">
        <v>394</v>
      </c>
      <c r="G67" s="1" t="s">
        <v>395</v>
      </c>
      <c r="H67" s="1" t="s">
        <v>396</v>
      </c>
      <c r="I67" s="1" t="s">
        <v>44</v>
      </c>
      <c r="J67" s="1" t="s">
        <v>45</v>
      </c>
      <c r="K67" s="1" t="s">
        <v>45</v>
      </c>
      <c r="L67" s="1" t="s">
        <v>34</v>
      </c>
      <c r="M67" s="1">
        <v>0</v>
      </c>
      <c r="N67" s="1">
        <v>500</v>
      </c>
      <c r="O67" s="1">
        <v>0</v>
      </c>
      <c r="P67" s="1">
        <v>500</v>
      </c>
      <c r="Q67" s="1" t="s">
        <v>397</v>
      </c>
      <c r="R67" s="1">
        <v>500</v>
      </c>
      <c r="T67" s="1" t="s">
        <v>47</v>
      </c>
      <c r="U67" s="1" t="s">
        <v>48</v>
      </c>
      <c r="V67" s="1" t="s">
        <v>49</v>
      </c>
      <c r="W67" s="1">
        <v>2</v>
      </c>
      <c r="X67" s="1">
        <v>250</v>
      </c>
      <c r="Y67" s="1">
        <v>500</v>
      </c>
      <c r="AA67" s="4">
        <f>DATEVALUE(LEFT(pageData[[#This Row],[Created At]],10))</f>
        <v>44108</v>
      </c>
      <c r="AB67" s="1">
        <f t="array" ref="AB67">INDEX([1]page365!$I:$I,MATCH(pageData[[#This Row],[Variant Name]],IF(pageData[[#This Row],[Item Name]]=[1]page365!$B:$B,[1]page365!$C:$C),0))</f>
        <v>-1</v>
      </c>
    </row>
    <row r="68" spans="1:28" x14ac:dyDescent="0.25">
      <c r="A68" s="1">
        <v>8939</v>
      </c>
      <c r="B68" s="1" t="s">
        <v>398</v>
      </c>
      <c r="C68" s="1" t="s">
        <v>27</v>
      </c>
      <c r="D68" s="1" t="s">
        <v>399</v>
      </c>
      <c r="E68" s="1" t="s">
        <v>400</v>
      </c>
      <c r="G68" s="1" t="s">
        <v>401</v>
      </c>
      <c r="H68" s="1" t="s">
        <v>402</v>
      </c>
      <c r="I68" s="1" t="s">
        <v>44</v>
      </c>
      <c r="J68" s="1" t="s">
        <v>45</v>
      </c>
      <c r="K68" s="1" t="s">
        <v>45</v>
      </c>
      <c r="L68" s="1" t="s">
        <v>34</v>
      </c>
      <c r="M68" s="1">
        <v>0</v>
      </c>
      <c r="N68" s="1">
        <v>1000</v>
      </c>
      <c r="O68" s="1">
        <v>0</v>
      </c>
      <c r="P68" s="1">
        <v>1000</v>
      </c>
      <c r="Q68" s="1" t="s">
        <v>403</v>
      </c>
      <c r="R68" s="1">
        <v>1000</v>
      </c>
      <c r="T68" s="1" t="s">
        <v>47</v>
      </c>
      <c r="U68" s="1" t="s">
        <v>48</v>
      </c>
      <c r="V68" s="1" t="s">
        <v>49</v>
      </c>
      <c r="W68" s="1">
        <v>4</v>
      </c>
      <c r="X68" s="1">
        <v>250</v>
      </c>
      <c r="Y68" s="1">
        <v>1000</v>
      </c>
      <c r="AA68" s="4">
        <f>DATEVALUE(LEFT(pageData[[#This Row],[Created At]],10))</f>
        <v>44108</v>
      </c>
      <c r="AB68" s="1">
        <f t="array" ref="AB68">INDEX([1]page365!$I:$I,MATCH(pageData[[#This Row],[Variant Name]],IF(pageData[[#This Row],[Item Name]]=[1]page365!$B:$B,[1]page365!$C:$C),0))</f>
        <v>-1</v>
      </c>
    </row>
    <row r="69" spans="1:28" x14ac:dyDescent="0.25">
      <c r="A69" s="1">
        <v>8940</v>
      </c>
      <c r="B69" s="1" t="s">
        <v>404</v>
      </c>
      <c r="C69" s="1" t="s">
        <v>27</v>
      </c>
      <c r="D69" s="1" t="s">
        <v>405</v>
      </c>
      <c r="E69" s="1" t="s">
        <v>406</v>
      </c>
      <c r="G69" s="1" t="s">
        <v>407</v>
      </c>
      <c r="H69" s="1" t="s">
        <v>408</v>
      </c>
      <c r="I69" s="1" t="s">
        <v>44</v>
      </c>
      <c r="J69" s="1" t="s">
        <v>45</v>
      </c>
      <c r="K69" s="1" t="s">
        <v>45</v>
      </c>
      <c r="L69" s="1" t="s">
        <v>34</v>
      </c>
      <c r="M69" s="1">
        <v>0</v>
      </c>
      <c r="N69" s="1">
        <v>250</v>
      </c>
      <c r="O69" s="1">
        <v>0</v>
      </c>
      <c r="P69" s="1">
        <v>250</v>
      </c>
      <c r="Q69" s="1" t="s">
        <v>409</v>
      </c>
      <c r="R69" s="1">
        <v>250</v>
      </c>
      <c r="T69" s="1" t="s">
        <v>47</v>
      </c>
      <c r="U69" s="1" t="s">
        <v>48</v>
      </c>
      <c r="V69" s="1" t="s">
        <v>49</v>
      </c>
      <c r="W69" s="1">
        <v>1</v>
      </c>
      <c r="X69" s="1">
        <v>250</v>
      </c>
      <c r="Y69" s="1">
        <v>250</v>
      </c>
      <c r="AA69" s="4">
        <f>DATEVALUE(LEFT(pageData[[#This Row],[Created At]],10))</f>
        <v>44108</v>
      </c>
      <c r="AB69" s="1">
        <f t="array" ref="AB69">INDEX([1]page365!$I:$I,MATCH(pageData[[#This Row],[Variant Name]],IF(pageData[[#This Row],[Item Name]]=[1]page365!$B:$B,[1]page365!$C:$C),0))</f>
        <v>-1</v>
      </c>
    </row>
    <row r="70" spans="1:28" x14ac:dyDescent="0.25">
      <c r="A70" s="1">
        <v>8941</v>
      </c>
      <c r="B70" s="1" t="s">
        <v>410</v>
      </c>
      <c r="C70" s="1" t="s">
        <v>27</v>
      </c>
      <c r="D70" s="1" t="s">
        <v>411</v>
      </c>
      <c r="E70" s="1" t="s">
        <v>412</v>
      </c>
      <c r="G70" s="1" t="s">
        <v>413</v>
      </c>
      <c r="H70" s="1" t="s">
        <v>414</v>
      </c>
      <c r="I70" s="1" t="s">
        <v>44</v>
      </c>
      <c r="J70" s="1" t="s">
        <v>45</v>
      </c>
      <c r="K70" s="1" t="s">
        <v>45</v>
      </c>
      <c r="L70" s="1" t="s">
        <v>34</v>
      </c>
      <c r="M70" s="1">
        <v>0</v>
      </c>
      <c r="N70" s="1">
        <v>250</v>
      </c>
      <c r="O70" s="1">
        <v>0</v>
      </c>
      <c r="P70" s="1">
        <v>250</v>
      </c>
      <c r="Q70" s="1" t="s">
        <v>415</v>
      </c>
      <c r="R70" s="1">
        <v>250</v>
      </c>
      <c r="T70" s="1" t="s">
        <v>47</v>
      </c>
      <c r="U70" s="1" t="s">
        <v>48</v>
      </c>
      <c r="V70" s="1" t="s">
        <v>49</v>
      </c>
      <c r="W70" s="1">
        <v>1</v>
      </c>
      <c r="X70" s="1">
        <v>250</v>
      </c>
      <c r="Y70" s="1">
        <v>250</v>
      </c>
      <c r="AA70" s="4">
        <f>DATEVALUE(LEFT(pageData[[#This Row],[Created At]],10))</f>
        <v>44108</v>
      </c>
      <c r="AB70" s="1">
        <f t="array" ref="AB70">INDEX([1]page365!$I:$I,MATCH(pageData[[#This Row],[Variant Name]],IF(pageData[[#This Row],[Item Name]]=[1]page365!$B:$B,[1]page365!$C:$C),0))</f>
        <v>-1</v>
      </c>
    </row>
    <row r="71" spans="1:28" x14ac:dyDescent="0.25">
      <c r="A71" s="1">
        <v>8942</v>
      </c>
      <c r="B71" s="1" t="s">
        <v>416</v>
      </c>
      <c r="C71" s="1" t="s">
        <v>27</v>
      </c>
      <c r="D71" s="1" t="s">
        <v>417</v>
      </c>
      <c r="E71" s="1" t="s">
        <v>418</v>
      </c>
      <c r="G71" s="1" t="s">
        <v>419</v>
      </c>
      <c r="H71" s="1" t="s">
        <v>420</v>
      </c>
      <c r="I71" s="1" t="s">
        <v>44</v>
      </c>
      <c r="J71" s="1" t="s">
        <v>45</v>
      </c>
      <c r="K71" s="1" t="s">
        <v>45</v>
      </c>
      <c r="L71" s="1" t="s">
        <v>34</v>
      </c>
      <c r="M71" s="1">
        <v>0</v>
      </c>
      <c r="N71" s="1">
        <v>500</v>
      </c>
      <c r="O71" s="1">
        <v>0</v>
      </c>
      <c r="P71" s="1">
        <v>500</v>
      </c>
      <c r="Q71" s="1" t="s">
        <v>421</v>
      </c>
      <c r="R71" s="1">
        <v>500</v>
      </c>
      <c r="T71" s="1" t="s">
        <v>47</v>
      </c>
      <c r="U71" s="1" t="s">
        <v>48</v>
      </c>
      <c r="V71" s="1" t="s">
        <v>49</v>
      </c>
      <c r="W71" s="1">
        <v>2</v>
      </c>
      <c r="X71" s="1">
        <v>250</v>
      </c>
      <c r="Y71" s="1">
        <v>500</v>
      </c>
      <c r="AA71" s="4">
        <f>DATEVALUE(LEFT(pageData[[#This Row],[Created At]],10))</f>
        <v>44108</v>
      </c>
      <c r="AB71" s="1">
        <f t="array" ref="AB71">INDEX([1]page365!$I:$I,MATCH(pageData[[#This Row],[Variant Name]],IF(pageData[[#This Row],[Item Name]]=[1]page365!$B:$B,[1]page365!$C:$C),0))</f>
        <v>-1</v>
      </c>
    </row>
    <row r="72" spans="1:28" x14ac:dyDescent="0.25">
      <c r="A72" s="1">
        <v>8943</v>
      </c>
      <c r="B72" s="1" t="s">
        <v>422</v>
      </c>
      <c r="C72" s="1" t="s">
        <v>27</v>
      </c>
      <c r="D72" s="1" t="s">
        <v>423</v>
      </c>
      <c r="E72" s="1" t="s">
        <v>424</v>
      </c>
      <c r="G72" s="1" t="s">
        <v>425</v>
      </c>
      <c r="H72" s="1" t="s">
        <v>426</v>
      </c>
      <c r="I72" s="1" t="s">
        <v>44</v>
      </c>
      <c r="J72" s="1" t="s">
        <v>45</v>
      </c>
      <c r="K72" s="1" t="s">
        <v>45</v>
      </c>
      <c r="L72" s="1" t="s">
        <v>34</v>
      </c>
      <c r="M72" s="1">
        <v>0</v>
      </c>
      <c r="N72" s="1">
        <v>250</v>
      </c>
      <c r="O72" s="1">
        <v>0</v>
      </c>
      <c r="P72" s="1">
        <v>250</v>
      </c>
      <c r="Q72" s="1" t="s">
        <v>427</v>
      </c>
      <c r="R72" s="1">
        <v>250</v>
      </c>
      <c r="T72" s="1" t="s">
        <v>47</v>
      </c>
      <c r="U72" s="1" t="s">
        <v>48</v>
      </c>
      <c r="V72" s="1" t="s">
        <v>49</v>
      </c>
      <c r="W72" s="1">
        <v>1</v>
      </c>
      <c r="X72" s="1">
        <v>250</v>
      </c>
      <c r="Y72" s="1">
        <v>250</v>
      </c>
      <c r="AA72" s="4">
        <f>DATEVALUE(LEFT(pageData[[#This Row],[Created At]],10))</f>
        <v>44108</v>
      </c>
      <c r="AB72" s="1">
        <f t="array" ref="AB72">INDEX([1]page365!$I:$I,MATCH(pageData[[#This Row],[Variant Name]],IF(pageData[[#This Row],[Item Name]]=[1]page365!$B:$B,[1]page365!$C:$C),0))</f>
        <v>-1</v>
      </c>
    </row>
    <row r="73" spans="1:28" x14ac:dyDescent="0.25">
      <c r="A73" s="1">
        <v>8944</v>
      </c>
      <c r="B73" s="1" t="s">
        <v>428</v>
      </c>
      <c r="C73" s="1" t="s">
        <v>27</v>
      </c>
      <c r="D73" s="1" t="s">
        <v>429</v>
      </c>
      <c r="E73" s="1" t="s">
        <v>430</v>
      </c>
      <c r="G73" s="1" t="s">
        <v>431</v>
      </c>
      <c r="H73" s="1" t="s">
        <v>432</v>
      </c>
      <c r="I73" s="1" t="s">
        <v>44</v>
      </c>
      <c r="J73" s="1" t="s">
        <v>45</v>
      </c>
      <c r="K73" s="1" t="s">
        <v>45</v>
      </c>
      <c r="L73" s="1" t="s">
        <v>34</v>
      </c>
      <c r="M73" s="1">
        <v>0</v>
      </c>
      <c r="N73" s="1">
        <v>500</v>
      </c>
      <c r="O73" s="1">
        <v>0</v>
      </c>
      <c r="P73" s="1">
        <v>500</v>
      </c>
      <c r="Q73" s="1" t="s">
        <v>433</v>
      </c>
      <c r="R73" s="1">
        <v>500</v>
      </c>
      <c r="T73" s="1" t="s">
        <v>47</v>
      </c>
      <c r="U73" s="1" t="s">
        <v>48</v>
      </c>
      <c r="V73" s="1" t="s">
        <v>49</v>
      </c>
      <c r="W73" s="1">
        <v>2</v>
      </c>
      <c r="X73" s="1">
        <v>250</v>
      </c>
      <c r="Y73" s="1">
        <v>500</v>
      </c>
      <c r="AA73" s="4">
        <f>DATEVALUE(LEFT(pageData[[#This Row],[Created At]],10))</f>
        <v>44108</v>
      </c>
      <c r="AB73" s="1">
        <f t="array" ref="AB73">INDEX([1]page365!$I:$I,MATCH(pageData[[#This Row],[Variant Name]],IF(pageData[[#This Row],[Item Name]]=[1]page365!$B:$B,[1]page365!$C:$C),0))</f>
        <v>-1</v>
      </c>
    </row>
    <row r="74" spans="1:28" x14ac:dyDescent="0.25">
      <c r="A74" s="1">
        <v>8945</v>
      </c>
      <c r="B74" s="1" t="s">
        <v>434</v>
      </c>
      <c r="C74" s="1" t="s">
        <v>27</v>
      </c>
      <c r="D74" s="1" t="s">
        <v>435</v>
      </c>
      <c r="E74" s="1" t="s">
        <v>436</v>
      </c>
      <c r="G74" s="1" t="s">
        <v>437</v>
      </c>
      <c r="H74" s="1" t="s">
        <v>438</v>
      </c>
      <c r="I74" s="1" t="s">
        <v>44</v>
      </c>
      <c r="J74" s="1" t="s">
        <v>45</v>
      </c>
      <c r="K74" s="1" t="s">
        <v>45</v>
      </c>
      <c r="L74" s="1" t="s">
        <v>34</v>
      </c>
      <c r="M74" s="1">
        <v>0</v>
      </c>
      <c r="N74" s="1">
        <v>250</v>
      </c>
      <c r="O74" s="1">
        <v>0</v>
      </c>
      <c r="P74" s="1">
        <v>250</v>
      </c>
      <c r="Q74" s="1" t="s">
        <v>439</v>
      </c>
      <c r="R74" s="1">
        <v>250</v>
      </c>
      <c r="T74" s="1" t="s">
        <v>47</v>
      </c>
      <c r="U74" s="1" t="s">
        <v>48</v>
      </c>
      <c r="V74" s="1" t="s">
        <v>49</v>
      </c>
      <c r="W74" s="1">
        <v>1</v>
      </c>
      <c r="X74" s="1">
        <v>250</v>
      </c>
      <c r="Y74" s="1">
        <v>250</v>
      </c>
      <c r="AA74" s="4">
        <f>DATEVALUE(LEFT(pageData[[#This Row],[Created At]],10))</f>
        <v>44108</v>
      </c>
      <c r="AB74" s="1">
        <f t="array" ref="AB74">INDEX([1]page365!$I:$I,MATCH(pageData[[#This Row],[Variant Name]],IF(pageData[[#This Row],[Item Name]]=[1]page365!$B:$B,[1]page365!$C:$C),0))</f>
        <v>-1</v>
      </c>
    </row>
    <row r="75" spans="1:28" x14ac:dyDescent="0.25">
      <c r="A75" s="1">
        <v>8946</v>
      </c>
      <c r="B75" s="1" t="s">
        <v>440</v>
      </c>
      <c r="C75" s="1" t="s">
        <v>27</v>
      </c>
      <c r="D75" s="1" t="s">
        <v>441</v>
      </c>
      <c r="E75" s="1">
        <v>890120721</v>
      </c>
      <c r="G75" s="1" t="s">
        <v>442</v>
      </c>
      <c r="H75" s="1" t="s">
        <v>443</v>
      </c>
      <c r="I75" s="1" t="s">
        <v>44</v>
      </c>
      <c r="J75" s="1" t="s">
        <v>150</v>
      </c>
      <c r="K75" s="1" t="s">
        <v>33</v>
      </c>
      <c r="L75" s="1" t="s">
        <v>34</v>
      </c>
      <c r="M75" s="1">
        <v>50</v>
      </c>
      <c r="N75" s="1">
        <v>220</v>
      </c>
      <c r="P75" s="1">
        <v>270</v>
      </c>
      <c r="Q75" s="1" t="s">
        <v>444</v>
      </c>
      <c r="R75" s="1">
        <v>270</v>
      </c>
      <c r="T75" s="1" t="s">
        <v>47</v>
      </c>
      <c r="U75" s="1" t="s">
        <v>48</v>
      </c>
      <c r="V75" s="1" t="s">
        <v>49</v>
      </c>
      <c r="W75" s="1">
        <v>1</v>
      </c>
      <c r="X75" s="1">
        <v>220</v>
      </c>
      <c r="Y75" s="1">
        <v>220</v>
      </c>
      <c r="AA75" s="4">
        <f>DATEVALUE(LEFT(pageData[[#This Row],[Created At]],10))</f>
        <v>44108</v>
      </c>
      <c r="AB75" s="1">
        <f t="array" ref="AB75">INDEX([1]page365!$I:$I,MATCH(pageData[[#This Row],[Variant Name]],IF(pageData[[#This Row],[Item Name]]=[1]page365!$B:$B,[1]page365!$C:$C),0))</f>
        <v>-1</v>
      </c>
    </row>
    <row r="76" spans="1:28" x14ac:dyDescent="0.25">
      <c r="A76" s="1">
        <v>8947</v>
      </c>
      <c r="B76" s="1" t="s">
        <v>445</v>
      </c>
      <c r="C76" s="1" t="s">
        <v>27</v>
      </c>
      <c r="D76" s="1" t="s">
        <v>446</v>
      </c>
      <c r="E76" s="1">
        <v>818586860</v>
      </c>
      <c r="G76" s="1" t="s">
        <v>447</v>
      </c>
      <c r="H76" s="1" t="s">
        <v>448</v>
      </c>
      <c r="I76" s="1" t="s">
        <v>31</v>
      </c>
      <c r="J76" s="1" t="s">
        <v>32</v>
      </c>
      <c r="K76" s="1" t="s">
        <v>33</v>
      </c>
      <c r="L76" s="1" t="s">
        <v>34</v>
      </c>
      <c r="M76" s="1">
        <v>65</v>
      </c>
      <c r="N76" s="1">
        <v>220</v>
      </c>
      <c r="P76" s="1">
        <v>285</v>
      </c>
      <c r="Q76" s="1" t="s">
        <v>449</v>
      </c>
      <c r="R76" s="1">
        <v>285</v>
      </c>
      <c r="T76" s="1" t="s">
        <v>47</v>
      </c>
      <c r="U76" s="1" t="s">
        <v>48</v>
      </c>
      <c r="V76" s="1" t="s">
        <v>49</v>
      </c>
      <c r="W76" s="1">
        <v>1</v>
      </c>
      <c r="X76" s="1">
        <v>220</v>
      </c>
      <c r="Y76" s="1">
        <v>220</v>
      </c>
      <c r="AA76" s="4">
        <f>DATEVALUE(LEFT(pageData[[#This Row],[Created At]],10))</f>
        <v>44108</v>
      </c>
      <c r="AB76" s="1">
        <f t="array" ref="AB76">INDEX([1]page365!$I:$I,MATCH(pageData[[#This Row],[Variant Name]],IF(pageData[[#This Row],[Item Name]]=[1]page365!$B:$B,[1]page365!$C:$C),0))</f>
        <v>-1</v>
      </c>
    </row>
    <row r="77" spans="1:28" x14ac:dyDescent="0.25">
      <c r="A77" s="1">
        <v>8948</v>
      </c>
      <c r="B77" s="1" t="s">
        <v>450</v>
      </c>
      <c r="C77" s="1" t="s">
        <v>27</v>
      </c>
      <c r="D77" s="1" t="s">
        <v>451</v>
      </c>
      <c r="E77" s="1">
        <v>840963733</v>
      </c>
      <c r="G77" s="1" t="s">
        <v>452</v>
      </c>
      <c r="H77" s="1" t="s">
        <v>453</v>
      </c>
      <c r="I77" s="1" t="s">
        <v>31</v>
      </c>
      <c r="J77" s="1" t="s">
        <v>32</v>
      </c>
      <c r="K77" s="1" t="s">
        <v>33</v>
      </c>
      <c r="L77" s="1" t="s">
        <v>34</v>
      </c>
      <c r="M77" s="1">
        <v>50</v>
      </c>
      <c r="N77" s="1">
        <v>225</v>
      </c>
      <c r="P77" s="1">
        <v>275</v>
      </c>
      <c r="Q77" s="1" t="s">
        <v>454</v>
      </c>
      <c r="R77" s="1">
        <v>275</v>
      </c>
      <c r="T77" s="1" t="s">
        <v>36</v>
      </c>
      <c r="U77" s="1" t="s">
        <v>37</v>
      </c>
      <c r="V77" s="1" t="s">
        <v>38</v>
      </c>
      <c r="W77" s="1">
        <v>5</v>
      </c>
      <c r="X77" s="1">
        <v>45</v>
      </c>
      <c r="Y77" s="1">
        <v>225</v>
      </c>
      <c r="AA77" s="4">
        <f>DATEVALUE(LEFT(pageData[[#This Row],[Created At]],10))</f>
        <v>44108</v>
      </c>
      <c r="AB77" s="1">
        <f t="array" ref="AB77">INDEX([1]page365!$I:$I,MATCH(pageData[[#This Row],[Variant Name]],IF(pageData[[#This Row],[Item Name]]=[1]page365!$B:$B,[1]page365!$C:$C),0))</f>
        <v>-1</v>
      </c>
    </row>
    <row r="78" spans="1:28" x14ac:dyDescent="0.25">
      <c r="A78" s="1">
        <v>8949</v>
      </c>
      <c r="B78" s="1" t="s">
        <v>455</v>
      </c>
      <c r="C78" s="1" t="s">
        <v>27</v>
      </c>
      <c r="D78" s="1" t="s">
        <v>456</v>
      </c>
      <c r="E78" s="1" t="s">
        <v>457</v>
      </c>
      <c r="G78" s="1" t="s">
        <v>458</v>
      </c>
      <c r="H78" s="1" t="s">
        <v>459</v>
      </c>
      <c r="I78" s="1" t="s">
        <v>44</v>
      </c>
      <c r="J78" s="1" t="s">
        <v>45</v>
      </c>
      <c r="K78" s="1" t="s">
        <v>45</v>
      </c>
      <c r="L78" s="1" t="s">
        <v>119</v>
      </c>
      <c r="M78" s="1">
        <v>0</v>
      </c>
      <c r="N78" s="1">
        <v>1500</v>
      </c>
      <c r="O78" s="1">
        <v>0</v>
      </c>
      <c r="P78" s="1">
        <v>1500</v>
      </c>
      <c r="Q78" s="1" t="s">
        <v>460</v>
      </c>
      <c r="R78" s="1">
        <v>1500</v>
      </c>
      <c r="T78" s="1" t="s">
        <v>47</v>
      </c>
      <c r="U78" s="1" t="s">
        <v>48</v>
      </c>
      <c r="V78" s="1" t="s">
        <v>49</v>
      </c>
      <c r="W78" s="1">
        <v>6</v>
      </c>
      <c r="X78" s="1">
        <v>250</v>
      </c>
      <c r="Y78" s="1">
        <v>1500</v>
      </c>
      <c r="AA78" s="4">
        <f>DATEVALUE(LEFT(pageData[[#This Row],[Created At]],10))</f>
        <v>44109</v>
      </c>
      <c r="AB78" s="1">
        <f t="array" ref="AB78">INDEX([1]page365!$I:$I,MATCH(pageData[[#This Row],[Variant Name]],IF(pageData[[#This Row],[Item Name]]=[1]page365!$B:$B,[1]page365!$C:$C),0))</f>
        <v>-1</v>
      </c>
    </row>
    <row r="79" spans="1:28" x14ac:dyDescent="0.25">
      <c r="A79" s="1">
        <v>8950</v>
      </c>
      <c r="B79" s="1" t="s">
        <v>461</v>
      </c>
      <c r="C79" s="1" t="s">
        <v>27</v>
      </c>
      <c r="D79" s="1" t="s">
        <v>462</v>
      </c>
      <c r="E79" s="1">
        <v>626469393</v>
      </c>
      <c r="G79" s="1" t="s">
        <v>463</v>
      </c>
      <c r="H79" s="1" t="s">
        <v>464</v>
      </c>
      <c r="L79" s="1" t="s">
        <v>465</v>
      </c>
      <c r="M79" s="1">
        <v>0</v>
      </c>
      <c r="N79" s="1">
        <v>0</v>
      </c>
      <c r="O79" s="1">
        <v>0</v>
      </c>
      <c r="P79" s="1">
        <v>0</v>
      </c>
      <c r="Q79" s="1" t="s">
        <v>466</v>
      </c>
      <c r="R79" s="1">
        <v>0</v>
      </c>
      <c r="T79" s="1" t="s">
        <v>36</v>
      </c>
      <c r="U79" s="1" t="s">
        <v>37</v>
      </c>
      <c r="V79" s="1" t="s">
        <v>38</v>
      </c>
      <c r="W79" s="1">
        <v>50</v>
      </c>
      <c r="X79" s="1">
        <v>0</v>
      </c>
      <c r="Y79" s="1">
        <v>0</v>
      </c>
      <c r="AA79" s="4">
        <f>DATEVALUE(LEFT(pageData[[#This Row],[Created At]],10))</f>
        <v>44110</v>
      </c>
      <c r="AB79" s="1">
        <f t="array" ref="AB79">INDEX([1]page365!$I:$I,MATCH(pageData[[#This Row],[Variant Name]],IF(pageData[[#This Row],[Item Name]]=[1]page365!$B:$B,[1]page365!$C:$C),0))</f>
        <v>-1</v>
      </c>
    </row>
    <row r="80" spans="1:28" x14ac:dyDescent="0.25">
      <c r="A80" s="1">
        <v>8950</v>
      </c>
      <c r="B80" s="1" t="s">
        <v>461</v>
      </c>
      <c r="C80" s="1" t="s">
        <v>27</v>
      </c>
      <c r="D80" s="1" t="s">
        <v>462</v>
      </c>
      <c r="E80" s="1">
        <v>626469393</v>
      </c>
      <c r="G80" s="1" t="s">
        <v>463</v>
      </c>
      <c r="H80" s="1" t="s">
        <v>464</v>
      </c>
      <c r="L80" s="1" t="s">
        <v>465</v>
      </c>
      <c r="M80" s="1">
        <v>0</v>
      </c>
      <c r="N80" s="1">
        <v>0</v>
      </c>
      <c r="O80" s="1">
        <v>0</v>
      </c>
      <c r="P80" s="1">
        <v>0</v>
      </c>
      <c r="Q80" s="1" t="s">
        <v>466</v>
      </c>
      <c r="R80" s="1">
        <v>0</v>
      </c>
      <c r="T80" s="1" t="s">
        <v>47</v>
      </c>
      <c r="U80" s="1" t="s">
        <v>48</v>
      </c>
      <c r="V80" s="1" t="s">
        <v>49</v>
      </c>
      <c r="W80" s="1">
        <v>40</v>
      </c>
      <c r="X80" s="1">
        <v>0</v>
      </c>
      <c r="Y80" s="1">
        <v>0</v>
      </c>
      <c r="AA80" s="4">
        <f>DATEVALUE(LEFT(pageData[[#This Row],[Created At]],10))</f>
        <v>44110</v>
      </c>
      <c r="AB80" s="1">
        <f t="array" ref="AB80">INDEX([1]page365!$I:$I,MATCH(pageData[[#This Row],[Variant Name]],IF(pageData[[#This Row],[Item Name]]=[1]page365!$B:$B,[1]page365!$C:$C),0))</f>
        <v>-1</v>
      </c>
    </row>
    <row r="81" spans="1:28" x14ac:dyDescent="0.25">
      <c r="A81" s="1">
        <v>8950</v>
      </c>
      <c r="B81" s="1" t="s">
        <v>461</v>
      </c>
      <c r="C81" s="1" t="s">
        <v>27</v>
      </c>
      <c r="D81" s="1" t="s">
        <v>462</v>
      </c>
      <c r="E81" s="1">
        <v>626469393</v>
      </c>
      <c r="G81" s="1" t="s">
        <v>463</v>
      </c>
      <c r="H81" s="1" t="s">
        <v>464</v>
      </c>
      <c r="L81" s="1" t="s">
        <v>465</v>
      </c>
      <c r="M81" s="1">
        <v>0</v>
      </c>
      <c r="N81" s="1">
        <v>0</v>
      </c>
      <c r="O81" s="1">
        <v>0</v>
      </c>
      <c r="P81" s="1">
        <v>0</v>
      </c>
      <c r="Q81" s="1" t="s">
        <v>466</v>
      </c>
      <c r="R81" s="1">
        <v>0</v>
      </c>
      <c r="T81" s="1" t="s">
        <v>56</v>
      </c>
      <c r="U81" s="1" t="s">
        <v>57</v>
      </c>
      <c r="V81" s="1" t="s">
        <v>58</v>
      </c>
      <c r="W81" s="1">
        <v>64</v>
      </c>
      <c r="X81" s="1">
        <v>0</v>
      </c>
      <c r="Y81" s="1">
        <v>0</v>
      </c>
      <c r="AA81" s="4">
        <f>DATEVALUE(LEFT(pageData[[#This Row],[Created At]],10))</f>
        <v>44110</v>
      </c>
      <c r="AB81" s="1">
        <f t="array" ref="AB81">INDEX([1]page365!$I:$I,MATCH(pageData[[#This Row],[Variant Name]],IF(pageData[[#This Row],[Item Name]]=[1]page365!$B:$B,[1]page365!$C:$C),0))</f>
        <v>-1</v>
      </c>
    </row>
    <row r="82" spans="1:28" x14ac:dyDescent="0.25">
      <c r="A82" s="1">
        <v>8950</v>
      </c>
      <c r="B82" s="1" t="s">
        <v>461</v>
      </c>
      <c r="C82" s="1" t="s">
        <v>27</v>
      </c>
      <c r="D82" s="1" t="s">
        <v>462</v>
      </c>
      <c r="E82" s="1">
        <v>626469393</v>
      </c>
      <c r="G82" s="1" t="s">
        <v>463</v>
      </c>
      <c r="H82" s="1" t="s">
        <v>464</v>
      </c>
      <c r="L82" s="1" t="s">
        <v>465</v>
      </c>
      <c r="M82" s="1">
        <v>0</v>
      </c>
      <c r="N82" s="1">
        <v>0</v>
      </c>
      <c r="O82" s="1">
        <v>0</v>
      </c>
      <c r="P82" s="1">
        <v>0</v>
      </c>
      <c r="Q82" s="1" t="s">
        <v>466</v>
      </c>
      <c r="R82" s="1">
        <v>0</v>
      </c>
      <c r="T82" s="1" t="s">
        <v>467</v>
      </c>
      <c r="U82" s="1" t="s">
        <v>37</v>
      </c>
      <c r="V82" s="1" t="s">
        <v>468</v>
      </c>
      <c r="W82" s="1">
        <v>50</v>
      </c>
      <c r="X82" s="1">
        <v>0</v>
      </c>
      <c r="Y82" s="1">
        <v>0</v>
      </c>
      <c r="AA82" s="4">
        <f>DATEVALUE(LEFT(pageData[[#This Row],[Created At]],10))</f>
        <v>44110</v>
      </c>
      <c r="AB82" s="1">
        <f t="array" ref="AB82">INDEX([1]page365!$I:$I,MATCH(pageData[[#This Row],[Variant Name]],IF(pageData[[#This Row],[Item Name]]=[1]page365!$B:$B,[1]page365!$C:$C),0))</f>
        <v>-1</v>
      </c>
    </row>
    <row r="83" spans="1:28" x14ac:dyDescent="0.25">
      <c r="A83" s="1">
        <v>8951</v>
      </c>
      <c r="B83" s="1" t="s">
        <v>469</v>
      </c>
      <c r="C83" s="1" t="s">
        <v>27</v>
      </c>
      <c r="D83" s="1" t="s">
        <v>470</v>
      </c>
      <c r="E83" s="1" t="s">
        <v>471</v>
      </c>
      <c r="G83" s="1" t="s">
        <v>472</v>
      </c>
      <c r="H83" s="1" t="s">
        <v>473</v>
      </c>
      <c r="I83" s="1" t="s">
        <v>31</v>
      </c>
      <c r="J83" s="1" t="s">
        <v>32</v>
      </c>
      <c r="K83" s="1" t="s">
        <v>33</v>
      </c>
      <c r="L83" s="1" t="s">
        <v>34</v>
      </c>
      <c r="M83" s="1">
        <v>100</v>
      </c>
      <c r="N83" s="1">
        <v>440</v>
      </c>
      <c r="P83" s="1">
        <v>540</v>
      </c>
      <c r="Q83" s="1" t="s">
        <v>474</v>
      </c>
      <c r="R83" s="1">
        <v>540</v>
      </c>
      <c r="T83" s="1" t="s">
        <v>47</v>
      </c>
      <c r="U83" s="1" t="s">
        <v>48</v>
      </c>
      <c r="V83" s="1" t="s">
        <v>49</v>
      </c>
      <c r="W83" s="1">
        <v>2</v>
      </c>
      <c r="X83" s="1">
        <v>220</v>
      </c>
      <c r="Y83" s="1">
        <v>440</v>
      </c>
      <c r="AA83" s="4">
        <f>DATEVALUE(LEFT(pageData[[#This Row],[Created At]],10))</f>
        <v>44110</v>
      </c>
      <c r="AB83" s="1">
        <f t="array" ref="AB83">INDEX([1]page365!$I:$I,MATCH(pageData[[#This Row],[Variant Name]],IF(pageData[[#This Row],[Item Name]]=[1]page365!$B:$B,[1]page365!$C:$C),0))</f>
        <v>-1</v>
      </c>
    </row>
    <row r="84" spans="1:28" x14ac:dyDescent="0.25">
      <c r="A84" s="1">
        <v>8952</v>
      </c>
      <c r="B84" s="1" t="s">
        <v>475</v>
      </c>
      <c r="C84" s="1" t="s">
        <v>27</v>
      </c>
      <c r="D84" s="1" t="s">
        <v>476</v>
      </c>
      <c r="E84" s="1">
        <v>842101241</v>
      </c>
      <c r="G84" s="1" t="s">
        <v>477</v>
      </c>
      <c r="H84" s="1" t="s">
        <v>478</v>
      </c>
      <c r="I84" s="1" t="s">
        <v>44</v>
      </c>
      <c r="J84" s="1" t="s">
        <v>150</v>
      </c>
      <c r="K84" s="1" t="s">
        <v>33</v>
      </c>
      <c r="L84" s="1" t="s">
        <v>34</v>
      </c>
      <c r="M84" s="1">
        <v>65</v>
      </c>
      <c r="N84" s="1">
        <v>255</v>
      </c>
      <c r="P84" s="1">
        <v>320</v>
      </c>
      <c r="Q84" s="1" t="s">
        <v>479</v>
      </c>
      <c r="R84" s="1">
        <v>320</v>
      </c>
      <c r="T84" s="1" t="s">
        <v>36</v>
      </c>
      <c r="U84" s="1" t="s">
        <v>37</v>
      </c>
      <c r="V84" s="1" t="s">
        <v>38</v>
      </c>
      <c r="W84" s="1">
        <v>2</v>
      </c>
      <c r="X84" s="1">
        <v>45</v>
      </c>
      <c r="Y84" s="1">
        <v>90</v>
      </c>
      <c r="AA84" s="4">
        <f>DATEVALUE(LEFT(pageData[[#This Row],[Created At]],10))</f>
        <v>44110</v>
      </c>
      <c r="AB84" s="1">
        <f t="array" ref="AB84">INDEX([1]page365!$I:$I,MATCH(pageData[[#This Row],[Variant Name]],IF(pageData[[#This Row],[Item Name]]=[1]page365!$B:$B,[1]page365!$C:$C),0))</f>
        <v>-1</v>
      </c>
    </row>
    <row r="85" spans="1:28" x14ac:dyDescent="0.25">
      <c r="A85" s="1">
        <v>8952</v>
      </c>
      <c r="B85" s="1" t="s">
        <v>475</v>
      </c>
      <c r="C85" s="1" t="s">
        <v>27</v>
      </c>
      <c r="D85" s="1" t="s">
        <v>476</v>
      </c>
      <c r="E85" s="1">
        <v>842101241</v>
      </c>
      <c r="G85" s="1" t="s">
        <v>477</v>
      </c>
      <c r="H85" s="1" t="s">
        <v>478</v>
      </c>
      <c r="I85" s="1" t="s">
        <v>44</v>
      </c>
      <c r="J85" s="1" t="s">
        <v>150</v>
      </c>
      <c r="K85" s="1" t="s">
        <v>33</v>
      </c>
      <c r="L85" s="1" t="s">
        <v>34</v>
      </c>
      <c r="M85" s="1">
        <v>65</v>
      </c>
      <c r="N85" s="1">
        <v>255</v>
      </c>
      <c r="P85" s="1">
        <v>320</v>
      </c>
      <c r="Q85" s="1" t="s">
        <v>479</v>
      </c>
      <c r="R85" s="1">
        <v>320</v>
      </c>
      <c r="T85" s="1" t="s">
        <v>467</v>
      </c>
      <c r="U85" s="1" t="s">
        <v>37</v>
      </c>
      <c r="V85" s="1" t="s">
        <v>468</v>
      </c>
      <c r="W85" s="1">
        <v>3</v>
      </c>
      <c r="X85" s="1">
        <v>55</v>
      </c>
      <c r="Y85" s="1">
        <v>165</v>
      </c>
      <c r="AA85" s="4">
        <f>DATEVALUE(LEFT(pageData[[#This Row],[Created At]],10))</f>
        <v>44110</v>
      </c>
      <c r="AB85" s="1">
        <f t="array" ref="AB85">INDEX([1]page365!$I:$I,MATCH(pageData[[#This Row],[Variant Name]],IF(pageData[[#This Row],[Item Name]]=[1]page365!$B:$B,[1]page365!$C:$C),0))</f>
        <v>-1</v>
      </c>
    </row>
    <row r="86" spans="1:28" x14ac:dyDescent="0.25">
      <c r="A86" s="1">
        <v>8953</v>
      </c>
      <c r="B86" s="1" t="s">
        <v>480</v>
      </c>
      <c r="C86" s="1" t="s">
        <v>27</v>
      </c>
      <c r="D86" s="1" t="s">
        <v>481</v>
      </c>
      <c r="E86" s="1">
        <v>862666692</v>
      </c>
      <c r="G86" s="1" t="s">
        <v>482</v>
      </c>
      <c r="H86" s="1" t="s">
        <v>483</v>
      </c>
      <c r="I86" s="1" t="s">
        <v>31</v>
      </c>
      <c r="J86" s="1" t="s">
        <v>32</v>
      </c>
      <c r="K86" s="1" t="s">
        <v>33</v>
      </c>
      <c r="L86" s="1" t="s">
        <v>34</v>
      </c>
      <c r="M86" s="1">
        <v>130</v>
      </c>
      <c r="N86" s="1">
        <v>470</v>
      </c>
      <c r="P86" s="1">
        <v>600</v>
      </c>
      <c r="Q86" s="1" t="s">
        <v>484</v>
      </c>
      <c r="R86" s="1">
        <v>600</v>
      </c>
      <c r="T86" s="1" t="s">
        <v>47</v>
      </c>
      <c r="U86" s="1" t="s">
        <v>48</v>
      </c>
      <c r="V86" s="1" t="s">
        <v>49</v>
      </c>
      <c r="W86" s="1">
        <v>1</v>
      </c>
      <c r="X86" s="1">
        <v>220</v>
      </c>
      <c r="Y86" s="1">
        <v>220</v>
      </c>
      <c r="AA86" s="4">
        <f>DATEVALUE(LEFT(pageData[[#This Row],[Created At]],10))</f>
        <v>44110</v>
      </c>
      <c r="AB86" s="1">
        <f t="array" ref="AB86">INDEX([1]page365!$I:$I,MATCH(pageData[[#This Row],[Variant Name]],IF(pageData[[#This Row],[Item Name]]=[1]page365!$B:$B,[1]page365!$C:$C),0))</f>
        <v>-1</v>
      </c>
    </row>
    <row r="87" spans="1:28" x14ac:dyDescent="0.25">
      <c r="A87" s="1">
        <v>8953</v>
      </c>
      <c r="B87" s="1" t="s">
        <v>480</v>
      </c>
      <c r="C87" s="1" t="s">
        <v>27</v>
      </c>
      <c r="D87" s="1" t="s">
        <v>481</v>
      </c>
      <c r="E87" s="1">
        <v>862666692</v>
      </c>
      <c r="G87" s="1" t="s">
        <v>482</v>
      </c>
      <c r="H87" s="1" t="s">
        <v>483</v>
      </c>
      <c r="I87" s="1" t="s">
        <v>31</v>
      </c>
      <c r="J87" s="1" t="s">
        <v>32</v>
      </c>
      <c r="K87" s="1" t="s">
        <v>33</v>
      </c>
      <c r="L87" s="1" t="s">
        <v>34</v>
      </c>
      <c r="M87" s="1">
        <v>130</v>
      </c>
      <c r="N87" s="1">
        <v>470</v>
      </c>
      <c r="P87" s="1">
        <v>600</v>
      </c>
      <c r="Q87" s="1" t="s">
        <v>484</v>
      </c>
      <c r="R87" s="1">
        <v>600</v>
      </c>
      <c r="T87" s="1" t="s">
        <v>56</v>
      </c>
      <c r="U87" s="1" t="s">
        <v>57</v>
      </c>
      <c r="V87" s="1" t="s">
        <v>58</v>
      </c>
      <c r="W87" s="1">
        <v>1</v>
      </c>
      <c r="X87" s="1">
        <v>250</v>
      </c>
      <c r="Y87" s="1">
        <v>250</v>
      </c>
      <c r="AA87" s="4">
        <f>DATEVALUE(LEFT(pageData[[#This Row],[Created At]],10))</f>
        <v>44110</v>
      </c>
      <c r="AB87" s="1">
        <f t="array" ref="AB87">INDEX([1]page365!$I:$I,MATCH(pageData[[#This Row],[Variant Name]],IF(pageData[[#This Row],[Item Name]]=[1]page365!$B:$B,[1]page365!$C:$C),0))</f>
        <v>-1</v>
      </c>
    </row>
    <row r="88" spans="1:28" x14ac:dyDescent="0.25">
      <c r="A88" s="1">
        <v>8954</v>
      </c>
      <c r="B88" s="1" t="s">
        <v>485</v>
      </c>
      <c r="C88" s="1" t="s">
        <v>27</v>
      </c>
      <c r="D88" s="1" t="s">
        <v>486</v>
      </c>
      <c r="E88" s="1">
        <v>830128737</v>
      </c>
      <c r="G88" s="1" t="s">
        <v>487</v>
      </c>
      <c r="H88" s="1" t="s">
        <v>488</v>
      </c>
      <c r="I88" s="1" t="s">
        <v>31</v>
      </c>
      <c r="J88" s="1" t="s">
        <v>32</v>
      </c>
      <c r="K88" s="1" t="s">
        <v>33</v>
      </c>
      <c r="L88" s="1" t="s">
        <v>119</v>
      </c>
      <c r="M88" s="1">
        <v>0</v>
      </c>
      <c r="N88" s="1">
        <v>2000</v>
      </c>
      <c r="P88" s="1">
        <v>2000</v>
      </c>
      <c r="Q88" s="1" t="s">
        <v>489</v>
      </c>
      <c r="R88" s="1">
        <v>2000</v>
      </c>
      <c r="T88" s="1" t="s">
        <v>56</v>
      </c>
      <c r="U88" s="1" t="s">
        <v>57</v>
      </c>
      <c r="V88" s="1" t="s">
        <v>58</v>
      </c>
      <c r="W88" s="1">
        <v>8</v>
      </c>
      <c r="X88" s="1">
        <v>250</v>
      </c>
      <c r="Y88" s="1">
        <v>2000</v>
      </c>
      <c r="AA88" s="4">
        <f>DATEVALUE(LEFT(pageData[[#This Row],[Created At]],10))</f>
        <v>44110</v>
      </c>
      <c r="AB88" s="1">
        <f t="array" ref="AB88">INDEX([1]page365!$I:$I,MATCH(pageData[[#This Row],[Variant Name]],IF(pageData[[#This Row],[Item Name]]=[1]page365!$B:$B,[1]page365!$C:$C),0))</f>
        <v>-1</v>
      </c>
    </row>
    <row r="89" spans="1:28" x14ac:dyDescent="0.25">
      <c r="A89" s="1">
        <v>8955</v>
      </c>
      <c r="B89" s="1" t="s">
        <v>490</v>
      </c>
      <c r="C89" s="1" t="s">
        <v>27</v>
      </c>
      <c r="D89" s="1" t="s">
        <v>491</v>
      </c>
      <c r="E89" s="1">
        <v>656158434</v>
      </c>
      <c r="G89" s="1" t="s">
        <v>492</v>
      </c>
      <c r="H89" s="1" t="s">
        <v>493</v>
      </c>
      <c r="I89" s="1" t="s">
        <v>44</v>
      </c>
      <c r="J89" s="1" t="s">
        <v>150</v>
      </c>
      <c r="K89" s="1" t="s">
        <v>33</v>
      </c>
      <c r="L89" s="1" t="s">
        <v>34</v>
      </c>
      <c r="M89" s="1">
        <v>130</v>
      </c>
      <c r="N89" s="1">
        <v>440</v>
      </c>
      <c r="P89" s="1">
        <v>570</v>
      </c>
      <c r="Q89" s="1" t="s">
        <v>494</v>
      </c>
      <c r="R89" s="1">
        <v>570</v>
      </c>
      <c r="T89" s="1" t="s">
        <v>47</v>
      </c>
      <c r="U89" s="1" t="s">
        <v>48</v>
      </c>
      <c r="V89" s="1" t="s">
        <v>49</v>
      </c>
      <c r="W89" s="1">
        <v>2</v>
      </c>
      <c r="X89" s="1">
        <v>220</v>
      </c>
      <c r="Y89" s="1">
        <v>440</v>
      </c>
      <c r="AA89" s="4">
        <f>DATEVALUE(LEFT(pageData[[#This Row],[Created At]],10))</f>
        <v>44110</v>
      </c>
      <c r="AB89" s="1">
        <f t="array" ref="AB89">INDEX([1]page365!$I:$I,MATCH(pageData[[#This Row],[Variant Name]],IF(pageData[[#This Row],[Item Name]]=[1]page365!$B:$B,[1]page365!$C:$C),0))</f>
        <v>-1</v>
      </c>
    </row>
    <row r="90" spans="1:28" x14ac:dyDescent="0.25">
      <c r="A90" s="1">
        <v>8956</v>
      </c>
      <c r="B90" s="1" t="s">
        <v>495</v>
      </c>
      <c r="C90" s="1" t="s">
        <v>27</v>
      </c>
      <c r="D90" s="1" t="s">
        <v>496</v>
      </c>
      <c r="E90" s="1">
        <v>817976478</v>
      </c>
      <c r="F90" s="1" t="s">
        <v>497</v>
      </c>
      <c r="G90" s="1" t="s">
        <v>498</v>
      </c>
      <c r="H90" s="1" t="s">
        <v>499</v>
      </c>
      <c r="I90" s="1" t="s">
        <v>31</v>
      </c>
      <c r="J90" s="1" t="s">
        <v>32</v>
      </c>
      <c r="K90" s="1" t="s">
        <v>33</v>
      </c>
      <c r="L90" s="1" t="s">
        <v>34</v>
      </c>
      <c r="M90" s="1">
        <v>130</v>
      </c>
      <c r="N90" s="1">
        <v>440</v>
      </c>
      <c r="P90" s="1">
        <v>570</v>
      </c>
      <c r="Q90" s="1" t="s">
        <v>500</v>
      </c>
      <c r="R90" s="1">
        <v>570</v>
      </c>
      <c r="T90" s="1" t="s">
        <v>47</v>
      </c>
      <c r="U90" s="1" t="s">
        <v>48</v>
      </c>
      <c r="V90" s="1" t="s">
        <v>49</v>
      </c>
      <c r="W90" s="1">
        <v>2</v>
      </c>
      <c r="X90" s="1">
        <v>220</v>
      </c>
      <c r="Y90" s="1">
        <v>440</v>
      </c>
      <c r="AA90" s="4">
        <f>DATEVALUE(LEFT(pageData[[#This Row],[Created At]],10))</f>
        <v>44110</v>
      </c>
      <c r="AB90" s="1">
        <f t="array" ref="AB90">INDEX([1]page365!$I:$I,MATCH(pageData[[#This Row],[Variant Name]],IF(pageData[[#This Row],[Item Name]]=[1]page365!$B:$B,[1]page365!$C:$C),0))</f>
        <v>-1</v>
      </c>
    </row>
    <row r="91" spans="1:28" x14ac:dyDescent="0.25">
      <c r="A91" s="1">
        <v>8957</v>
      </c>
      <c r="B91" s="1" t="s">
        <v>501</v>
      </c>
      <c r="C91" s="1" t="s">
        <v>27</v>
      </c>
      <c r="D91" s="1" t="s">
        <v>502</v>
      </c>
      <c r="E91" s="1">
        <v>872671872</v>
      </c>
      <c r="G91" s="1" t="s">
        <v>503</v>
      </c>
      <c r="H91" s="1" t="s">
        <v>504</v>
      </c>
      <c r="I91" s="1" t="s">
        <v>31</v>
      </c>
      <c r="J91" s="1" t="s">
        <v>32</v>
      </c>
      <c r="K91" s="1" t="s">
        <v>33</v>
      </c>
      <c r="L91" s="1" t="s">
        <v>34</v>
      </c>
      <c r="M91" s="1">
        <v>260</v>
      </c>
      <c r="N91" s="1">
        <v>1000</v>
      </c>
      <c r="P91" s="1">
        <v>1260</v>
      </c>
      <c r="Q91" s="1" t="s">
        <v>505</v>
      </c>
      <c r="R91" s="1">
        <v>1260</v>
      </c>
      <c r="T91" s="1" t="s">
        <v>56</v>
      </c>
      <c r="U91" s="1" t="s">
        <v>57</v>
      </c>
      <c r="V91" s="1" t="s">
        <v>58</v>
      </c>
      <c r="W91" s="1">
        <v>4</v>
      </c>
      <c r="X91" s="1">
        <v>250</v>
      </c>
      <c r="Y91" s="1">
        <v>1000</v>
      </c>
      <c r="AA91" s="4">
        <f>DATEVALUE(LEFT(pageData[[#This Row],[Created At]],10))</f>
        <v>44110</v>
      </c>
      <c r="AB91" s="1">
        <f t="array" ref="AB91">INDEX([1]page365!$I:$I,MATCH(pageData[[#This Row],[Variant Name]],IF(pageData[[#This Row],[Item Name]]=[1]page365!$B:$B,[1]page365!$C:$C),0))</f>
        <v>-1</v>
      </c>
    </row>
    <row r="92" spans="1:28" x14ac:dyDescent="0.25">
      <c r="A92" s="1">
        <v>8958</v>
      </c>
      <c r="B92" s="1" t="s">
        <v>506</v>
      </c>
      <c r="C92" s="1" t="s">
        <v>27</v>
      </c>
      <c r="D92" s="1" t="s">
        <v>507</v>
      </c>
      <c r="E92" s="1" t="s">
        <v>508</v>
      </c>
      <c r="G92" s="1" t="s">
        <v>509</v>
      </c>
      <c r="H92" s="1" t="s">
        <v>510</v>
      </c>
      <c r="I92" s="1" t="s">
        <v>511</v>
      </c>
      <c r="J92" s="1">
        <v>505556005091</v>
      </c>
      <c r="K92" s="1" t="s">
        <v>33</v>
      </c>
      <c r="L92" s="1" t="s">
        <v>34</v>
      </c>
      <c r="M92" s="1">
        <v>65</v>
      </c>
      <c r="N92" s="1">
        <v>220</v>
      </c>
      <c r="P92" s="1">
        <v>285</v>
      </c>
      <c r="Q92" s="1" t="s">
        <v>512</v>
      </c>
      <c r="R92" s="1">
        <v>285</v>
      </c>
      <c r="T92" s="1" t="s">
        <v>47</v>
      </c>
      <c r="U92" s="1" t="s">
        <v>48</v>
      </c>
      <c r="V92" s="1" t="s">
        <v>49</v>
      </c>
      <c r="W92" s="1">
        <v>1</v>
      </c>
      <c r="X92" s="1">
        <v>220</v>
      </c>
      <c r="Y92" s="1">
        <v>220</v>
      </c>
      <c r="AA92" s="4">
        <f>DATEVALUE(LEFT(pageData[[#This Row],[Created At]],10))</f>
        <v>44110</v>
      </c>
      <c r="AB92" s="1">
        <f t="array" ref="AB92">INDEX([1]page365!$I:$I,MATCH(pageData[[#This Row],[Variant Name]],IF(pageData[[#This Row],[Item Name]]=[1]page365!$B:$B,[1]page365!$C:$C),0))</f>
        <v>-1</v>
      </c>
    </row>
    <row r="93" spans="1:28" x14ac:dyDescent="0.25">
      <c r="A93" s="1">
        <v>8959</v>
      </c>
      <c r="B93" s="1" t="s">
        <v>513</v>
      </c>
      <c r="C93" s="1" t="s">
        <v>27</v>
      </c>
      <c r="D93" s="1" t="s">
        <v>514</v>
      </c>
      <c r="E93" s="1">
        <v>815983227</v>
      </c>
      <c r="G93" s="1" t="s">
        <v>515</v>
      </c>
      <c r="H93" s="1" t="s">
        <v>516</v>
      </c>
      <c r="I93" s="1" t="s">
        <v>31</v>
      </c>
      <c r="J93" s="1" t="s">
        <v>32</v>
      </c>
      <c r="K93" s="1" t="s">
        <v>33</v>
      </c>
      <c r="L93" s="1" t="s">
        <v>34</v>
      </c>
      <c r="M93" s="1">
        <v>65</v>
      </c>
      <c r="N93" s="1">
        <v>135</v>
      </c>
      <c r="P93" s="1">
        <v>200</v>
      </c>
      <c r="Q93" s="1" t="s">
        <v>517</v>
      </c>
      <c r="R93" s="1">
        <v>200</v>
      </c>
      <c r="T93" s="1" t="s">
        <v>36</v>
      </c>
      <c r="U93" s="1" t="s">
        <v>37</v>
      </c>
      <c r="V93" s="1" t="s">
        <v>38</v>
      </c>
      <c r="W93" s="1">
        <v>3</v>
      </c>
      <c r="X93" s="1">
        <v>45</v>
      </c>
      <c r="Y93" s="1">
        <v>135</v>
      </c>
      <c r="AA93" s="4">
        <f>DATEVALUE(LEFT(pageData[[#This Row],[Created At]],10))</f>
        <v>44110</v>
      </c>
      <c r="AB93" s="1">
        <f t="array" ref="AB93">INDEX([1]page365!$I:$I,MATCH(pageData[[#This Row],[Variant Name]],IF(pageData[[#This Row],[Item Name]]=[1]page365!$B:$B,[1]page365!$C:$C),0))</f>
        <v>-1</v>
      </c>
    </row>
    <row r="94" spans="1:28" x14ac:dyDescent="0.25">
      <c r="A94" s="1">
        <v>8960</v>
      </c>
      <c r="B94" s="1" t="s">
        <v>518</v>
      </c>
      <c r="C94" s="1" t="s">
        <v>27</v>
      </c>
      <c r="D94" s="1" t="s">
        <v>519</v>
      </c>
      <c r="E94" s="1" t="s">
        <v>520</v>
      </c>
      <c r="G94" s="1" t="s">
        <v>521</v>
      </c>
      <c r="H94" s="1" t="s">
        <v>522</v>
      </c>
      <c r="I94" s="1" t="s">
        <v>44</v>
      </c>
      <c r="J94" s="1" t="s">
        <v>45</v>
      </c>
      <c r="K94" s="1" t="s">
        <v>45</v>
      </c>
      <c r="L94" s="1" t="s">
        <v>34</v>
      </c>
      <c r="M94" s="1">
        <v>0</v>
      </c>
      <c r="N94" s="1">
        <v>250</v>
      </c>
      <c r="O94" s="1">
        <v>0</v>
      </c>
      <c r="P94" s="1">
        <v>250</v>
      </c>
      <c r="Q94" s="1" t="s">
        <v>523</v>
      </c>
      <c r="R94" s="1">
        <v>250</v>
      </c>
      <c r="T94" s="1" t="s">
        <v>47</v>
      </c>
      <c r="U94" s="1" t="s">
        <v>48</v>
      </c>
      <c r="V94" s="1" t="s">
        <v>49</v>
      </c>
      <c r="W94" s="1">
        <v>1</v>
      </c>
      <c r="X94" s="1">
        <v>250</v>
      </c>
      <c r="Y94" s="1">
        <v>250</v>
      </c>
      <c r="AA94" s="4">
        <f>DATEVALUE(LEFT(pageData[[#This Row],[Created At]],10))</f>
        <v>44110</v>
      </c>
      <c r="AB94" s="1">
        <f t="array" ref="AB94">INDEX([1]page365!$I:$I,MATCH(pageData[[#This Row],[Variant Name]],IF(pageData[[#This Row],[Item Name]]=[1]page365!$B:$B,[1]page365!$C:$C),0))</f>
        <v>-1</v>
      </c>
    </row>
    <row r="95" spans="1:28" x14ac:dyDescent="0.25">
      <c r="A95" s="1">
        <v>8961</v>
      </c>
      <c r="B95" s="1" t="s">
        <v>524</v>
      </c>
      <c r="C95" s="1" t="s">
        <v>27</v>
      </c>
      <c r="D95" s="1" t="s">
        <v>525</v>
      </c>
      <c r="E95" s="1" t="s">
        <v>307</v>
      </c>
      <c r="G95" s="1" t="s">
        <v>526</v>
      </c>
      <c r="H95" s="1" t="s">
        <v>527</v>
      </c>
      <c r="I95" s="1" t="s">
        <v>44</v>
      </c>
      <c r="J95" s="1" t="s">
        <v>45</v>
      </c>
      <c r="K95" s="1" t="s">
        <v>45</v>
      </c>
      <c r="L95" s="1" t="s">
        <v>34</v>
      </c>
      <c r="M95" s="1">
        <v>0</v>
      </c>
      <c r="N95" s="1">
        <v>250</v>
      </c>
      <c r="O95" s="1">
        <v>0</v>
      </c>
      <c r="P95" s="1">
        <v>250</v>
      </c>
      <c r="Q95" s="1" t="s">
        <v>528</v>
      </c>
      <c r="R95" s="1">
        <v>250</v>
      </c>
      <c r="T95" s="1" t="s">
        <v>47</v>
      </c>
      <c r="U95" s="1" t="s">
        <v>48</v>
      </c>
      <c r="V95" s="1" t="s">
        <v>49</v>
      </c>
      <c r="W95" s="1">
        <v>1</v>
      </c>
      <c r="X95" s="1">
        <v>250</v>
      </c>
      <c r="Y95" s="1">
        <v>250</v>
      </c>
      <c r="AA95" s="4">
        <f>DATEVALUE(LEFT(pageData[[#This Row],[Created At]],10))</f>
        <v>44110</v>
      </c>
      <c r="AB95" s="1">
        <f t="array" ref="AB95">INDEX([1]page365!$I:$I,MATCH(pageData[[#This Row],[Variant Name]],IF(pageData[[#This Row],[Item Name]]=[1]page365!$B:$B,[1]page365!$C:$C),0))</f>
        <v>-1</v>
      </c>
    </row>
    <row r="96" spans="1:28" x14ac:dyDescent="0.25">
      <c r="A96" s="1">
        <v>8962</v>
      </c>
      <c r="B96" s="1" t="s">
        <v>529</v>
      </c>
      <c r="C96" s="1" t="s">
        <v>27</v>
      </c>
      <c r="D96" s="1" t="s">
        <v>530</v>
      </c>
      <c r="E96" s="1" t="s">
        <v>307</v>
      </c>
      <c r="G96" s="1" t="s">
        <v>526</v>
      </c>
      <c r="H96" s="1" t="s">
        <v>531</v>
      </c>
      <c r="I96" s="1" t="s">
        <v>44</v>
      </c>
      <c r="J96" s="1" t="s">
        <v>45</v>
      </c>
      <c r="K96" s="1" t="s">
        <v>45</v>
      </c>
      <c r="L96" s="1" t="s">
        <v>34</v>
      </c>
      <c r="M96" s="1">
        <v>0</v>
      </c>
      <c r="N96" s="1">
        <v>250</v>
      </c>
      <c r="O96" s="1">
        <v>0</v>
      </c>
      <c r="P96" s="1">
        <v>250</v>
      </c>
      <c r="Q96" s="1" t="s">
        <v>532</v>
      </c>
      <c r="R96" s="1">
        <v>250</v>
      </c>
      <c r="T96" s="1" t="s">
        <v>47</v>
      </c>
      <c r="U96" s="1" t="s">
        <v>48</v>
      </c>
      <c r="V96" s="1" t="s">
        <v>49</v>
      </c>
      <c r="W96" s="1">
        <v>1</v>
      </c>
      <c r="X96" s="1">
        <v>250</v>
      </c>
      <c r="Y96" s="1">
        <v>250</v>
      </c>
      <c r="AA96" s="4">
        <f>DATEVALUE(LEFT(pageData[[#This Row],[Created At]],10))</f>
        <v>44110</v>
      </c>
      <c r="AB96" s="1">
        <f t="array" ref="AB96">INDEX([1]page365!$I:$I,MATCH(pageData[[#This Row],[Variant Name]],IF(pageData[[#This Row],[Item Name]]=[1]page365!$B:$B,[1]page365!$C:$C),0))</f>
        <v>-1</v>
      </c>
    </row>
    <row r="97" spans="1:28" x14ac:dyDescent="0.25">
      <c r="A97" s="1">
        <v>8963</v>
      </c>
      <c r="B97" s="1" t="s">
        <v>533</v>
      </c>
      <c r="C97" s="1" t="s">
        <v>27</v>
      </c>
      <c r="D97" s="1" t="s">
        <v>534</v>
      </c>
      <c r="E97" s="1" t="s">
        <v>73</v>
      </c>
      <c r="G97" s="1" t="s">
        <v>535</v>
      </c>
      <c r="H97" s="1" t="s">
        <v>536</v>
      </c>
      <c r="I97" s="1" t="s">
        <v>44</v>
      </c>
      <c r="J97" s="1" t="s">
        <v>45</v>
      </c>
      <c r="K97" s="1" t="s">
        <v>45</v>
      </c>
      <c r="L97" s="1" t="s">
        <v>34</v>
      </c>
      <c r="M97" s="1">
        <v>0</v>
      </c>
      <c r="N97" s="1">
        <v>250</v>
      </c>
      <c r="O97" s="1">
        <v>0</v>
      </c>
      <c r="P97" s="1">
        <v>250</v>
      </c>
      <c r="Q97" s="1" t="s">
        <v>537</v>
      </c>
      <c r="R97" s="1">
        <v>250</v>
      </c>
      <c r="T97" s="1" t="s">
        <v>47</v>
      </c>
      <c r="U97" s="1" t="s">
        <v>48</v>
      </c>
      <c r="V97" s="1" t="s">
        <v>49</v>
      </c>
      <c r="W97" s="1">
        <v>1</v>
      </c>
      <c r="X97" s="1">
        <v>250</v>
      </c>
      <c r="Y97" s="1">
        <v>250</v>
      </c>
      <c r="AA97" s="4">
        <f>DATEVALUE(LEFT(pageData[[#This Row],[Created At]],10))</f>
        <v>44110</v>
      </c>
      <c r="AB97" s="1">
        <f t="array" ref="AB97">INDEX([1]page365!$I:$I,MATCH(pageData[[#This Row],[Variant Name]],IF(pageData[[#This Row],[Item Name]]=[1]page365!$B:$B,[1]page365!$C:$C),0))</f>
        <v>-1</v>
      </c>
    </row>
    <row r="98" spans="1:28" x14ac:dyDescent="0.25">
      <c r="A98" s="1">
        <v>8964</v>
      </c>
      <c r="B98" s="1" t="s">
        <v>538</v>
      </c>
      <c r="C98" s="1" t="s">
        <v>27</v>
      </c>
      <c r="D98" s="1" t="s">
        <v>539</v>
      </c>
      <c r="E98" s="1" t="s">
        <v>540</v>
      </c>
      <c r="G98" s="1" t="s">
        <v>541</v>
      </c>
      <c r="H98" s="1" t="s">
        <v>542</v>
      </c>
      <c r="I98" s="1" t="s">
        <v>44</v>
      </c>
      <c r="J98" s="1" t="s">
        <v>45</v>
      </c>
      <c r="K98" s="1" t="s">
        <v>45</v>
      </c>
      <c r="L98" s="1" t="s">
        <v>34</v>
      </c>
      <c r="M98" s="1">
        <v>0</v>
      </c>
      <c r="N98" s="1">
        <v>500</v>
      </c>
      <c r="O98" s="1">
        <v>0</v>
      </c>
      <c r="P98" s="1">
        <v>500</v>
      </c>
      <c r="Q98" s="1" t="s">
        <v>543</v>
      </c>
      <c r="R98" s="1">
        <v>500</v>
      </c>
      <c r="T98" s="1" t="s">
        <v>47</v>
      </c>
      <c r="U98" s="1" t="s">
        <v>48</v>
      </c>
      <c r="V98" s="1" t="s">
        <v>49</v>
      </c>
      <c r="W98" s="1">
        <v>2</v>
      </c>
      <c r="X98" s="1">
        <v>250</v>
      </c>
      <c r="Y98" s="1">
        <v>500</v>
      </c>
      <c r="AA98" s="4">
        <f>DATEVALUE(LEFT(pageData[[#This Row],[Created At]],10))</f>
        <v>44110</v>
      </c>
      <c r="AB98" s="1">
        <f t="array" ref="AB98">INDEX([1]page365!$I:$I,MATCH(pageData[[#This Row],[Variant Name]],IF(pageData[[#This Row],[Item Name]]=[1]page365!$B:$B,[1]page365!$C:$C),0))</f>
        <v>-1</v>
      </c>
    </row>
    <row r="99" spans="1:28" x14ac:dyDescent="0.25">
      <c r="A99" s="1">
        <v>8965</v>
      </c>
      <c r="B99" s="1" t="s">
        <v>544</v>
      </c>
      <c r="C99" s="1" t="s">
        <v>27</v>
      </c>
      <c r="D99" s="1" t="s">
        <v>545</v>
      </c>
      <c r="E99" s="1" t="s">
        <v>546</v>
      </c>
      <c r="G99" s="1" t="s">
        <v>547</v>
      </c>
      <c r="H99" s="1" t="s">
        <v>548</v>
      </c>
      <c r="I99" s="1" t="s">
        <v>44</v>
      </c>
      <c r="J99" s="1" t="s">
        <v>45</v>
      </c>
      <c r="K99" s="1" t="s">
        <v>45</v>
      </c>
      <c r="L99" s="1" t="s">
        <v>34</v>
      </c>
      <c r="M99" s="1">
        <v>0</v>
      </c>
      <c r="N99" s="1">
        <v>250</v>
      </c>
      <c r="O99" s="1">
        <v>0</v>
      </c>
      <c r="P99" s="1">
        <v>250</v>
      </c>
      <c r="Q99" s="1" t="s">
        <v>549</v>
      </c>
      <c r="R99" s="1">
        <v>250</v>
      </c>
      <c r="T99" s="1" t="s">
        <v>47</v>
      </c>
      <c r="U99" s="1" t="s">
        <v>48</v>
      </c>
      <c r="V99" s="1" t="s">
        <v>49</v>
      </c>
      <c r="W99" s="1">
        <v>1</v>
      </c>
      <c r="X99" s="1">
        <v>250</v>
      </c>
      <c r="Y99" s="1">
        <v>250</v>
      </c>
      <c r="AA99" s="4">
        <f>DATEVALUE(LEFT(pageData[[#This Row],[Created At]],10))</f>
        <v>44110</v>
      </c>
      <c r="AB99" s="1">
        <f t="array" ref="AB99">INDEX([1]page365!$I:$I,MATCH(pageData[[#This Row],[Variant Name]],IF(pageData[[#This Row],[Item Name]]=[1]page365!$B:$B,[1]page365!$C:$C),0))</f>
        <v>-1</v>
      </c>
    </row>
    <row r="100" spans="1:28" x14ac:dyDescent="0.25">
      <c r="A100" s="1">
        <v>8966</v>
      </c>
      <c r="B100" s="1" t="s">
        <v>550</v>
      </c>
      <c r="C100" s="1" t="s">
        <v>27</v>
      </c>
      <c r="D100" s="1" t="s">
        <v>551</v>
      </c>
      <c r="E100" s="1" t="s">
        <v>552</v>
      </c>
      <c r="G100" s="1" t="s">
        <v>553</v>
      </c>
      <c r="H100" s="1" t="s">
        <v>554</v>
      </c>
      <c r="I100" s="1" t="s">
        <v>44</v>
      </c>
      <c r="J100" s="1" t="s">
        <v>45</v>
      </c>
      <c r="K100" s="1" t="s">
        <v>45</v>
      </c>
      <c r="L100" s="1" t="s">
        <v>34</v>
      </c>
      <c r="M100" s="1">
        <v>0</v>
      </c>
      <c r="N100" s="1">
        <v>250</v>
      </c>
      <c r="O100" s="1">
        <v>0</v>
      </c>
      <c r="P100" s="1">
        <v>250</v>
      </c>
      <c r="Q100" s="1" t="s">
        <v>555</v>
      </c>
      <c r="R100" s="1">
        <v>250</v>
      </c>
      <c r="T100" s="1" t="s">
        <v>47</v>
      </c>
      <c r="U100" s="1" t="s">
        <v>48</v>
      </c>
      <c r="V100" s="1" t="s">
        <v>49</v>
      </c>
      <c r="W100" s="1">
        <v>1</v>
      </c>
      <c r="X100" s="1">
        <v>250</v>
      </c>
      <c r="Y100" s="1">
        <v>250</v>
      </c>
      <c r="AA100" s="4">
        <f>DATEVALUE(LEFT(pageData[[#This Row],[Created At]],10))</f>
        <v>44110</v>
      </c>
      <c r="AB100" s="1">
        <f t="array" ref="AB100">INDEX([1]page365!$I:$I,MATCH(pageData[[#This Row],[Variant Name]],IF(pageData[[#This Row],[Item Name]]=[1]page365!$B:$B,[1]page365!$C:$C),0))</f>
        <v>-1</v>
      </c>
    </row>
    <row r="101" spans="1:28" x14ac:dyDescent="0.25">
      <c r="A101" s="1">
        <v>8967</v>
      </c>
      <c r="B101" s="1" t="s">
        <v>556</v>
      </c>
      <c r="C101" s="1" t="s">
        <v>27</v>
      </c>
      <c r="D101" s="1" t="s">
        <v>557</v>
      </c>
      <c r="E101" s="1" t="s">
        <v>552</v>
      </c>
      <c r="G101" s="1" t="s">
        <v>558</v>
      </c>
      <c r="H101" s="1" t="s">
        <v>559</v>
      </c>
      <c r="I101" s="1" t="s">
        <v>44</v>
      </c>
      <c r="J101" s="1" t="s">
        <v>45</v>
      </c>
      <c r="K101" s="1" t="s">
        <v>45</v>
      </c>
      <c r="L101" s="1" t="s">
        <v>34</v>
      </c>
      <c r="M101" s="1">
        <v>0</v>
      </c>
      <c r="N101" s="1">
        <v>250</v>
      </c>
      <c r="O101" s="1">
        <v>0</v>
      </c>
      <c r="P101" s="1">
        <v>250</v>
      </c>
      <c r="Q101" s="1" t="s">
        <v>560</v>
      </c>
      <c r="R101" s="1">
        <v>250</v>
      </c>
      <c r="T101" s="1" t="s">
        <v>47</v>
      </c>
      <c r="U101" s="1" t="s">
        <v>48</v>
      </c>
      <c r="V101" s="1" t="s">
        <v>49</v>
      </c>
      <c r="W101" s="1">
        <v>1</v>
      </c>
      <c r="X101" s="1">
        <v>250</v>
      </c>
      <c r="Y101" s="1">
        <v>250</v>
      </c>
      <c r="AA101" s="4">
        <f>DATEVALUE(LEFT(pageData[[#This Row],[Created At]],10))</f>
        <v>44110</v>
      </c>
      <c r="AB101" s="1">
        <f t="array" ref="AB101">INDEX([1]page365!$I:$I,MATCH(pageData[[#This Row],[Variant Name]],IF(pageData[[#This Row],[Item Name]]=[1]page365!$B:$B,[1]page365!$C:$C),0))</f>
        <v>-1</v>
      </c>
    </row>
    <row r="102" spans="1:28" x14ac:dyDescent="0.25">
      <c r="A102" s="1">
        <v>8968</v>
      </c>
      <c r="B102" s="1" t="s">
        <v>561</v>
      </c>
      <c r="C102" s="1" t="s">
        <v>27</v>
      </c>
      <c r="D102" s="1" t="s">
        <v>562</v>
      </c>
      <c r="E102" s="1" t="s">
        <v>552</v>
      </c>
      <c r="G102" s="1" t="s">
        <v>563</v>
      </c>
      <c r="H102" s="1" t="s">
        <v>564</v>
      </c>
      <c r="I102" s="1" t="s">
        <v>44</v>
      </c>
      <c r="J102" s="1" t="s">
        <v>45</v>
      </c>
      <c r="K102" s="1" t="s">
        <v>45</v>
      </c>
      <c r="L102" s="1" t="s">
        <v>34</v>
      </c>
      <c r="M102" s="1">
        <v>0</v>
      </c>
      <c r="N102" s="1">
        <v>250</v>
      </c>
      <c r="O102" s="1">
        <v>0</v>
      </c>
      <c r="P102" s="1">
        <v>250</v>
      </c>
      <c r="Q102" s="1" t="s">
        <v>565</v>
      </c>
      <c r="R102" s="1">
        <v>250</v>
      </c>
      <c r="T102" s="1" t="s">
        <v>47</v>
      </c>
      <c r="U102" s="1" t="s">
        <v>48</v>
      </c>
      <c r="V102" s="1" t="s">
        <v>49</v>
      </c>
      <c r="W102" s="1">
        <v>1</v>
      </c>
      <c r="X102" s="1">
        <v>250</v>
      </c>
      <c r="Y102" s="1">
        <v>250</v>
      </c>
      <c r="AA102" s="4">
        <f>DATEVALUE(LEFT(pageData[[#This Row],[Created At]],10))</f>
        <v>44110</v>
      </c>
      <c r="AB102" s="1">
        <f t="array" ref="AB102">INDEX([1]page365!$I:$I,MATCH(pageData[[#This Row],[Variant Name]],IF(pageData[[#This Row],[Item Name]]=[1]page365!$B:$B,[1]page365!$C:$C),0))</f>
        <v>-1</v>
      </c>
    </row>
    <row r="103" spans="1:28" x14ac:dyDescent="0.25">
      <c r="A103" s="1">
        <v>8969</v>
      </c>
      <c r="B103" s="1" t="s">
        <v>566</v>
      </c>
      <c r="C103" s="1" t="s">
        <v>27</v>
      </c>
      <c r="D103" s="1" t="s">
        <v>567</v>
      </c>
      <c r="E103" s="1" t="s">
        <v>568</v>
      </c>
      <c r="G103" s="1" t="s">
        <v>569</v>
      </c>
      <c r="H103" s="1" t="s">
        <v>570</v>
      </c>
      <c r="I103" s="1" t="s">
        <v>44</v>
      </c>
      <c r="J103" s="1" t="s">
        <v>45</v>
      </c>
      <c r="K103" s="1" t="s">
        <v>45</v>
      </c>
      <c r="L103" s="1" t="s">
        <v>34</v>
      </c>
      <c r="M103" s="1">
        <v>0</v>
      </c>
      <c r="N103" s="1">
        <v>250</v>
      </c>
      <c r="O103" s="1">
        <v>0</v>
      </c>
      <c r="P103" s="1">
        <v>250</v>
      </c>
      <c r="Q103" s="1" t="s">
        <v>571</v>
      </c>
      <c r="R103" s="1">
        <v>250</v>
      </c>
      <c r="T103" s="1" t="s">
        <v>47</v>
      </c>
      <c r="U103" s="1" t="s">
        <v>48</v>
      </c>
      <c r="V103" s="1" t="s">
        <v>49</v>
      </c>
      <c r="W103" s="1">
        <v>1</v>
      </c>
      <c r="X103" s="1">
        <v>250</v>
      </c>
      <c r="Y103" s="1">
        <v>250</v>
      </c>
      <c r="AA103" s="4">
        <f>DATEVALUE(LEFT(pageData[[#This Row],[Created At]],10))</f>
        <v>44110</v>
      </c>
      <c r="AB103" s="1">
        <f t="array" ref="AB103">INDEX([1]page365!$I:$I,MATCH(pageData[[#This Row],[Variant Name]],IF(pageData[[#This Row],[Item Name]]=[1]page365!$B:$B,[1]page365!$C:$C),0))</f>
        <v>-1</v>
      </c>
    </row>
    <row r="104" spans="1:28" x14ac:dyDescent="0.25">
      <c r="A104" s="1">
        <v>8970</v>
      </c>
      <c r="B104" s="1" t="s">
        <v>572</v>
      </c>
      <c r="C104" s="1" t="s">
        <v>27</v>
      </c>
      <c r="D104" s="1" t="s">
        <v>573</v>
      </c>
      <c r="E104" s="1" t="s">
        <v>574</v>
      </c>
      <c r="G104" s="1" t="s">
        <v>575</v>
      </c>
      <c r="H104" s="1" t="s">
        <v>576</v>
      </c>
      <c r="I104" s="1" t="s">
        <v>44</v>
      </c>
      <c r="J104" s="1" t="s">
        <v>45</v>
      </c>
      <c r="K104" s="1" t="s">
        <v>45</v>
      </c>
      <c r="L104" s="1" t="s">
        <v>34</v>
      </c>
      <c r="M104" s="1">
        <v>0</v>
      </c>
      <c r="N104" s="1">
        <v>530</v>
      </c>
      <c r="O104" s="1">
        <v>0</v>
      </c>
      <c r="P104" s="1">
        <v>530</v>
      </c>
      <c r="Q104" s="1" t="s">
        <v>577</v>
      </c>
      <c r="R104" s="1">
        <v>530</v>
      </c>
      <c r="T104" s="1" t="s">
        <v>47</v>
      </c>
      <c r="U104" s="1" t="s">
        <v>48</v>
      </c>
      <c r="V104" s="1" t="s">
        <v>49</v>
      </c>
      <c r="W104" s="1">
        <v>1</v>
      </c>
      <c r="X104" s="1">
        <v>250</v>
      </c>
      <c r="Y104" s="1">
        <v>250</v>
      </c>
      <c r="AA104" s="4">
        <f>DATEVALUE(LEFT(pageData[[#This Row],[Created At]],10))</f>
        <v>44110</v>
      </c>
      <c r="AB104" s="1">
        <f t="array" ref="AB104">INDEX([1]page365!$I:$I,MATCH(pageData[[#This Row],[Variant Name]],IF(pageData[[#This Row],[Item Name]]=[1]page365!$B:$B,[1]page365!$C:$C),0))</f>
        <v>-1</v>
      </c>
    </row>
    <row r="105" spans="1:28" x14ac:dyDescent="0.25">
      <c r="A105" s="1">
        <v>8970</v>
      </c>
      <c r="B105" s="1" t="s">
        <v>572</v>
      </c>
      <c r="C105" s="1" t="s">
        <v>27</v>
      </c>
      <c r="D105" s="1" t="s">
        <v>573</v>
      </c>
      <c r="E105" s="1" t="s">
        <v>574</v>
      </c>
      <c r="G105" s="1" t="s">
        <v>575</v>
      </c>
      <c r="H105" s="1" t="s">
        <v>576</v>
      </c>
      <c r="I105" s="1" t="s">
        <v>44</v>
      </c>
      <c r="J105" s="1" t="s">
        <v>45</v>
      </c>
      <c r="K105" s="1" t="s">
        <v>45</v>
      </c>
      <c r="L105" s="1" t="s">
        <v>34</v>
      </c>
      <c r="M105" s="1">
        <v>0</v>
      </c>
      <c r="N105" s="1">
        <v>530</v>
      </c>
      <c r="O105" s="1">
        <v>0</v>
      </c>
      <c r="P105" s="1">
        <v>530</v>
      </c>
      <c r="Q105" s="1" t="s">
        <v>577</v>
      </c>
      <c r="R105" s="1">
        <v>530</v>
      </c>
      <c r="T105" s="1" t="s">
        <v>56</v>
      </c>
      <c r="U105" s="1" t="s">
        <v>57</v>
      </c>
      <c r="V105" s="1" t="s">
        <v>58</v>
      </c>
      <c r="W105" s="1">
        <v>1</v>
      </c>
      <c r="X105" s="1">
        <v>280</v>
      </c>
      <c r="Y105" s="1">
        <v>280</v>
      </c>
      <c r="AA105" s="4">
        <f>DATEVALUE(LEFT(pageData[[#This Row],[Created At]],10))</f>
        <v>44110</v>
      </c>
      <c r="AB105" s="1">
        <f t="array" ref="AB105">INDEX([1]page365!$I:$I,MATCH(pageData[[#This Row],[Variant Name]],IF(pageData[[#This Row],[Item Name]]=[1]page365!$B:$B,[1]page365!$C:$C),0))</f>
        <v>-1</v>
      </c>
    </row>
    <row r="106" spans="1:28" x14ac:dyDescent="0.25">
      <c r="A106" s="1">
        <v>8971</v>
      </c>
      <c r="B106" s="1" t="s">
        <v>578</v>
      </c>
      <c r="C106" s="1" t="s">
        <v>27</v>
      </c>
      <c r="D106" s="1" t="s">
        <v>579</v>
      </c>
      <c r="E106" s="1" t="s">
        <v>580</v>
      </c>
      <c r="G106" s="1" t="s">
        <v>535</v>
      </c>
      <c r="H106" s="1" t="s">
        <v>581</v>
      </c>
      <c r="I106" s="1" t="s">
        <v>44</v>
      </c>
      <c r="J106" s="1" t="s">
        <v>45</v>
      </c>
      <c r="K106" s="1" t="s">
        <v>45</v>
      </c>
      <c r="L106" s="1" t="s">
        <v>34</v>
      </c>
      <c r="M106" s="1">
        <v>0</v>
      </c>
      <c r="N106" s="1">
        <v>250</v>
      </c>
      <c r="O106" s="1">
        <v>0</v>
      </c>
      <c r="P106" s="1">
        <v>250</v>
      </c>
      <c r="Q106" s="1" t="s">
        <v>582</v>
      </c>
      <c r="R106" s="1">
        <v>250</v>
      </c>
      <c r="T106" s="1" t="s">
        <v>47</v>
      </c>
      <c r="U106" s="1" t="s">
        <v>48</v>
      </c>
      <c r="V106" s="1" t="s">
        <v>49</v>
      </c>
      <c r="W106" s="1">
        <v>1</v>
      </c>
      <c r="X106" s="1">
        <v>250</v>
      </c>
      <c r="Y106" s="1">
        <v>250</v>
      </c>
      <c r="AA106" s="4">
        <f>DATEVALUE(LEFT(pageData[[#This Row],[Created At]],10))</f>
        <v>44110</v>
      </c>
      <c r="AB106" s="1">
        <f t="array" ref="AB106">INDEX([1]page365!$I:$I,MATCH(pageData[[#This Row],[Variant Name]],IF(pageData[[#This Row],[Item Name]]=[1]page365!$B:$B,[1]page365!$C:$C),0))</f>
        <v>-1</v>
      </c>
    </row>
    <row r="107" spans="1:28" x14ac:dyDescent="0.25">
      <c r="A107" s="1">
        <v>8972</v>
      </c>
      <c r="B107" s="1" t="s">
        <v>583</v>
      </c>
      <c r="C107" s="1" t="s">
        <v>27</v>
      </c>
      <c r="D107" s="1" t="s">
        <v>584</v>
      </c>
      <c r="E107" s="1" t="s">
        <v>585</v>
      </c>
      <c r="G107" s="1" t="s">
        <v>586</v>
      </c>
      <c r="H107" s="1" t="s">
        <v>587</v>
      </c>
      <c r="I107" s="1" t="s">
        <v>44</v>
      </c>
      <c r="J107" s="1" t="s">
        <v>45</v>
      </c>
      <c r="K107" s="1" t="s">
        <v>45</v>
      </c>
      <c r="L107" s="1" t="s">
        <v>34</v>
      </c>
      <c r="M107" s="1">
        <v>0</v>
      </c>
      <c r="N107" s="1">
        <v>250</v>
      </c>
      <c r="O107" s="1">
        <v>0</v>
      </c>
      <c r="P107" s="1">
        <v>250</v>
      </c>
      <c r="Q107" s="1" t="s">
        <v>588</v>
      </c>
      <c r="R107" s="1">
        <v>250</v>
      </c>
      <c r="T107" s="1" t="s">
        <v>47</v>
      </c>
      <c r="U107" s="1" t="s">
        <v>48</v>
      </c>
      <c r="V107" s="1" t="s">
        <v>49</v>
      </c>
      <c r="W107" s="1">
        <v>1</v>
      </c>
      <c r="X107" s="1">
        <v>250</v>
      </c>
      <c r="Y107" s="1">
        <v>250</v>
      </c>
      <c r="AA107" s="4">
        <f>DATEVALUE(LEFT(pageData[[#This Row],[Created At]],10))</f>
        <v>44110</v>
      </c>
      <c r="AB107" s="1">
        <f t="array" ref="AB107">INDEX([1]page365!$I:$I,MATCH(pageData[[#This Row],[Variant Name]],IF(pageData[[#This Row],[Item Name]]=[1]page365!$B:$B,[1]page365!$C:$C),0))</f>
        <v>-1</v>
      </c>
    </row>
    <row r="108" spans="1:28" x14ac:dyDescent="0.25">
      <c r="A108" s="1">
        <v>8973</v>
      </c>
      <c r="B108" s="1" t="s">
        <v>589</v>
      </c>
      <c r="C108" s="1" t="s">
        <v>27</v>
      </c>
      <c r="D108" s="1" t="s">
        <v>590</v>
      </c>
      <c r="E108" s="1" t="s">
        <v>591</v>
      </c>
      <c r="F108" s="1" t="s">
        <v>592</v>
      </c>
      <c r="G108" s="1" t="s">
        <v>593</v>
      </c>
      <c r="H108" s="1" t="s">
        <v>594</v>
      </c>
      <c r="I108" s="1" t="s">
        <v>44</v>
      </c>
      <c r="J108" s="1" t="s">
        <v>45</v>
      </c>
      <c r="K108" s="1" t="s">
        <v>45</v>
      </c>
      <c r="L108" s="1" t="s">
        <v>34</v>
      </c>
      <c r="M108" s="1">
        <v>0</v>
      </c>
      <c r="N108" s="1">
        <v>250</v>
      </c>
      <c r="O108" s="1">
        <v>0</v>
      </c>
      <c r="P108" s="1">
        <v>250</v>
      </c>
      <c r="Q108" s="1" t="s">
        <v>595</v>
      </c>
      <c r="R108" s="1">
        <v>250</v>
      </c>
      <c r="T108" s="1" t="s">
        <v>47</v>
      </c>
      <c r="U108" s="1" t="s">
        <v>48</v>
      </c>
      <c r="V108" s="1" t="s">
        <v>49</v>
      </c>
      <c r="W108" s="1">
        <v>1</v>
      </c>
      <c r="X108" s="1">
        <v>250</v>
      </c>
      <c r="Y108" s="1">
        <v>250</v>
      </c>
      <c r="AA108" s="4">
        <f>DATEVALUE(LEFT(pageData[[#This Row],[Created At]],10))</f>
        <v>44110</v>
      </c>
      <c r="AB108" s="1">
        <f t="array" ref="AB108">INDEX([1]page365!$I:$I,MATCH(pageData[[#This Row],[Variant Name]],IF(pageData[[#This Row],[Item Name]]=[1]page365!$B:$B,[1]page365!$C:$C),0))</f>
        <v>-1</v>
      </c>
    </row>
    <row r="109" spans="1:28" x14ac:dyDescent="0.25">
      <c r="A109" s="1">
        <v>8974</v>
      </c>
      <c r="B109" s="1" t="s">
        <v>596</v>
      </c>
      <c r="C109" s="1" t="s">
        <v>27</v>
      </c>
      <c r="D109" s="1" t="s">
        <v>597</v>
      </c>
      <c r="E109" s="1" t="s">
        <v>73</v>
      </c>
      <c r="F109" s="1" t="s">
        <v>86</v>
      </c>
      <c r="G109" s="1" t="s">
        <v>598</v>
      </c>
      <c r="H109" s="1" t="s">
        <v>599</v>
      </c>
      <c r="I109" s="1" t="s">
        <v>44</v>
      </c>
      <c r="J109" s="1" t="s">
        <v>45</v>
      </c>
      <c r="K109" s="1" t="s">
        <v>45</v>
      </c>
      <c r="L109" s="1" t="s">
        <v>119</v>
      </c>
      <c r="M109" s="1">
        <v>0</v>
      </c>
      <c r="N109" s="1">
        <v>3000</v>
      </c>
      <c r="O109" s="1">
        <v>0</v>
      </c>
      <c r="P109" s="1">
        <v>3000</v>
      </c>
      <c r="Q109" s="1" t="s">
        <v>600</v>
      </c>
      <c r="R109" s="1">
        <v>2000</v>
      </c>
      <c r="T109" s="1" t="s">
        <v>47</v>
      </c>
      <c r="U109" s="1" t="s">
        <v>48</v>
      </c>
      <c r="V109" s="1" t="s">
        <v>49</v>
      </c>
      <c r="W109" s="1">
        <v>12</v>
      </c>
      <c r="X109" s="1">
        <v>250</v>
      </c>
      <c r="Y109" s="1">
        <v>3000</v>
      </c>
      <c r="AA109" s="4">
        <f>DATEVALUE(LEFT(pageData[[#This Row],[Created At]],10))</f>
        <v>44110</v>
      </c>
      <c r="AB109" s="1">
        <f t="array" ref="AB109">INDEX([1]page365!$I:$I,MATCH(pageData[[#This Row],[Variant Name]],IF(pageData[[#This Row],[Item Name]]=[1]page365!$B:$B,[1]page365!$C:$C),0))</f>
        <v>-1</v>
      </c>
    </row>
    <row r="110" spans="1:28" x14ac:dyDescent="0.25">
      <c r="A110" s="1">
        <v>8975</v>
      </c>
      <c r="B110" s="1" t="s">
        <v>601</v>
      </c>
      <c r="C110" s="1" t="s">
        <v>27</v>
      </c>
      <c r="D110" s="1" t="s">
        <v>602</v>
      </c>
      <c r="E110" s="1" t="s">
        <v>603</v>
      </c>
      <c r="G110" s="1" t="s">
        <v>604</v>
      </c>
      <c r="H110" s="1" t="s">
        <v>605</v>
      </c>
      <c r="I110" s="1" t="s">
        <v>44</v>
      </c>
      <c r="J110" s="1" t="s">
        <v>45</v>
      </c>
      <c r="K110" s="1" t="s">
        <v>45</v>
      </c>
      <c r="L110" s="1" t="s">
        <v>34</v>
      </c>
      <c r="M110" s="1">
        <v>0</v>
      </c>
      <c r="N110" s="1">
        <v>560</v>
      </c>
      <c r="O110" s="1">
        <v>0</v>
      </c>
      <c r="P110" s="1">
        <v>560</v>
      </c>
      <c r="Q110" s="1" t="s">
        <v>606</v>
      </c>
      <c r="R110" s="1">
        <v>560</v>
      </c>
      <c r="T110" s="1" t="s">
        <v>56</v>
      </c>
      <c r="U110" s="1" t="s">
        <v>57</v>
      </c>
      <c r="V110" s="1" t="s">
        <v>58</v>
      </c>
      <c r="W110" s="1">
        <v>2</v>
      </c>
      <c r="X110" s="1">
        <v>280</v>
      </c>
      <c r="Y110" s="1">
        <v>560</v>
      </c>
      <c r="AA110" s="4">
        <f>DATEVALUE(LEFT(pageData[[#This Row],[Created At]],10))</f>
        <v>44110</v>
      </c>
      <c r="AB110" s="1">
        <f t="array" ref="AB110">INDEX([1]page365!$I:$I,MATCH(pageData[[#This Row],[Variant Name]],IF(pageData[[#This Row],[Item Name]]=[1]page365!$B:$B,[1]page365!$C:$C),0))</f>
        <v>-1</v>
      </c>
    </row>
    <row r="111" spans="1:28" x14ac:dyDescent="0.25">
      <c r="A111" s="1">
        <v>8976</v>
      </c>
      <c r="B111" s="1" t="s">
        <v>607</v>
      </c>
      <c r="C111" s="1" t="s">
        <v>27</v>
      </c>
      <c r="D111" s="1" t="s">
        <v>608</v>
      </c>
      <c r="E111" s="1" t="s">
        <v>609</v>
      </c>
      <c r="G111" s="1" t="s">
        <v>610</v>
      </c>
      <c r="H111" s="1" t="s">
        <v>611</v>
      </c>
      <c r="I111" s="1" t="s">
        <v>44</v>
      </c>
      <c r="J111" s="1" t="s">
        <v>45</v>
      </c>
      <c r="K111" s="1" t="s">
        <v>45</v>
      </c>
      <c r="L111" s="1" t="s">
        <v>34</v>
      </c>
      <c r="M111" s="1">
        <v>0</v>
      </c>
      <c r="N111" s="1">
        <v>500</v>
      </c>
      <c r="O111" s="1">
        <v>0</v>
      </c>
      <c r="P111" s="1">
        <v>500</v>
      </c>
      <c r="Q111" s="1" t="s">
        <v>612</v>
      </c>
      <c r="R111" s="1">
        <v>500</v>
      </c>
      <c r="T111" s="1" t="s">
        <v>47</v>
      </c>
      <c r="U111" s="1" t="s">
        <v>48</v>
      </c>
      <c r="V111" s="1" t="s">
        <v>49</v>
      </c>
      <c r="W111" s="1">
        <v>2</v>
      </c>
      <c r="X111" s="1">
        <v>250</v>
      </c>
      <c r="Y111" s="1">
        <v>500</v>
      </c>
      <c r="AA111" s="4">
        <f>DATEVALUE(LEFT(pageData[[#This Row],[Created At]],10))</f>
        <v>44110</v>
      </c>
      <c r="AB111" s="1">
        <f t="array" ref="AB111">INDEX([1]page365!$I:$I,MATCH(pageData[[#This Row],[Variant Name]],IF(pageData[[#This Row],[Item Name]]=[1]page365!$B:$B,[1]page365!$C:$C),0))</f>
        <v>-1</v>
      </c>
    </row>
    <row r="112" spans="1:28" x14ac:dyDescent="0.25">
      <c r="A112" s="1">
        <v>8977</v>
      </c>
      <c r="B112" s="1" t="s">
        <v>613</v>
      </c>
      <c r="C112" s="1" t="s">
        <v>27</v>
      </c>
      <c r="D112" s="1" t="s">
        <v>614</v>
      </c>
      <c r="E112" s="1" t="s">
        <v>615</v>
      </c>
      <c r="G112" s="1" t="s">
        <v>616</v>
      </c>
      <c r="H112" s="1" t="s">
        <v>617</v>
      </c>
      <c r="I112" s="1" t="s">
        <v>44</v>
      </c>
      <c r="J112" s="1" t="s">
        <v>45</v>
      </c>
      <c r="K112" s="1" t="s">
        <v>45</v>
      </c>
      <c r="L112" s="1" t="s">
        <v>34</v>
      </c>
      <c r="M112" s="1">
        <v>0</v>
      </c>
      <c r="N112" s="1">
        <v>1000</v>
      </c>
      <c r="O112" s="1">
        <v>0</v>
      </c>
      <c r="P112" s="1">
        <v>1000</v>
      </c>
      <c r="Q112" s="1" t="s">
        <v>618</v>
      </c>
      <c r="R112" s="1">
        <v>1000</v>
      </c>
      <c r="T112" s="1" t="s">
        <v>47</v>
      </c>
      <c r="U112" s="1" t="s">
        <v>48</v>
      </c>
      <c r="V112" s="1" t="s">
        <v>49</v>
      </c>
      <c r="W112" s="1">
        <v>4</v>
      </c>
      <c r="X112" s="1">
        <v>250</v>
      </c>
      <c r="Y112" s="1">
        <v>1000</v>
      </c>
      <c r="AA112" s="4">
        <f>DATEVALUE(LEFT(pageData[[#This Row],[Created At]],10))</f>
        <v>44110</v>
      </c>
      <c r="AB112" s="1">
        <f t="array" ref="AB112">INDEX([1]page365!$I:$I,MATCH(pageData[[#This Row],[Variant Name]],IF(pageData[[#This Row],[Item Name]]=[1]page365!$B:$B,[1]page365!$C:$C),0))</f>
        <v>-1</v>
      </c>
    </row>
    <row r="113" spans="1:28" x14ac:dyDescent="0.25">
      <c r="A113" s="1">
        <v>8978</v>
      </c>
      <c r="B113" s="1" t="s">
        <v>619</v>
      </c>
      <c r="C113" s="1" t="s">
        <v>27</v>
      </c>
      <c r="D113" s="1" t="s">
        <v>620</v>
      </c>
      <c r="E113" s="1" t="s">
        <v>621</v>
      </c>
      <c r="F113" s="1" t="s">
        <v>622</v>
      </c>
      <c r="G113" s="1" t="s">
        <v>623</v>
      </c>
      <c r="H113" s="1" t="s">
        <v>624</v>
      </c>
      <c r="I113" s="1" t="s">
        <v>44</v>
      </c>
      <c r="J113" s="1" t="s">
        <v>45</v>
      </c>
      <c r="K113" s="1" t="s">
        <v>45</v>
      </c>
      <c r="L113" s="1" t="s">
        <v>34</v>
      </c>
      <c r="M113" s="1">
        <v>0</v>
      </c>
      <c r="N113" s="1">
        <v>500</v>
      </c>
      <c r="O113" s="1">
        <v>0</v>
      </c>
      <c r="P113" s="1">
        <v>500</v>
      </c>
      <c r="Q113" s="1" t="s">
        <v>625</v>
      </c>
      <c r="R113" s="1">
        <v>500</v>
      </c>
      <c r="T113" s="1" t="s">
        <v>47</v>
      </c>
      <c r="U113" s="1" t="s">
        <v>48</v>
      </c>
      <c r="V113" s="1" t="s">
        <v>49</v>
      </c>
      <c r="W113" s="1">
        <v>2</v>
      </c>
      <c r="X113" s="1">
        <v>250</v>
      </c>
      <c r="Y113" s="1">
        <v>500</v>
      </c>
      <c r="AA113" s="4">
        <f>DATEVALUE(LEFT(pageData[[#This Row],[Created At]],10))</f>
        <v>44110</v>
      </c>
      <c r="AB113" s="1">
        <f t="array" ref="AB113">INDEX([1]page365!$I:$I,MATCH(pageData[[#This Row],[Variant Name]],IF(pageData[[#This Row],[Item Name]]=[1]page365!$B:$B,[1]page365!$C:$C),0))</f>
        <v>-1</v>
      </c>
    </row>
    <row r="114" spans="1:28" x14ac:dyDescent="0.25">
      <c r="A114" s="1">
        <v>8979</v>
      </c>
      <c r="B114" s="1" t="s">
        <v>626</v>
      </c>
      <c r="C114" s="1" t="s">
        <v>27</v>
      </c>
      <c r="D114" s="1" t="s">
        <v>627</v>
      </c>
      <c r="E114" s="1" t="s">
        <v>628</v>
      </c>
      <c r="F114" s="1" t="s">
        <v>622</v>
      </c>
      <c r="G114" s="1" t="s">
        <v>629</v>
      </c>
      <c r="H114" s="1" t="s">
        <v>630</v>
      </c>
      <c r="I114" s="1" t="s">
        <v>44</v>
      </c>
      <c r="J114" s="1" t="s">
        <v>45</v>
      </c>
      <c r="K114" s="1" t="s">
        <v>45</v>
      </c>
      <c r="L114" s="1" t="s">
        <v>34</v>
      </c>
      <c r="M114" s="1">
        <v>0</v>
      </c>
      <c r="N114" s="1">
        <v>500</v>
      </c>
      <c r="O114" s="1">
        <v>0</v>
      </c>
      <c r="P114" s="1">
        <v>500</v>
      </c>
      <c r="Q114" s="1" t="s">
        <v>631</v>
      </c>
      <c r="R114" s="1">
        <v>500</v>
      </c>
      <c r="T114" s="1" t="s">
        <v>47</v>
      </c>
      <c r="U114" s="1" t="s">
        <v>48</v>
      </c>
      <c r="V114" s="1" t="s">
        <v>49</v>
      </c>
      <c r="W114" s="1">
        <v>2</v>
      </c>
      <c r="X114" s="1">
        <v>250</v>
      </c>
      <c r="Y114" s="1">
        <v>500</v>
      </c>
      <c r="AA114" s="4">
        <f>DATEVALUE(LEFT(pageData[[#This Row],[Created At]],10))</f>
        <v>44110</v>
      </c>
      <c r="AB114" s="1">
        <f t="array" ref="AB114">INDEX([1]page365!$I:$I,MATCH(pageData[[#This Row],[Variant Name]],IF(pageData[[#This Row],[Item Name]]=[1]page365!$B:$B,[1]page365!$C:$C),0))</f>
        <v>-1</v>
      </c>
    </row>
    <row r="115" spans="1:28" x14ac:dyDescent="0.25">
      <c r="A115" s="1">
        <v>8980</v>
      </c>
      <c r="B115" s="1" t="s">
        <v>632</v>
      </c>
      <c r="C115" s="1" t="s">
        <v>27</v>
      </c>
      <c r="D115" s="1" t="s">
        <v>633</v>
      </c>
      <c r="E115" s="1" t="s">
        <v>634</v>
      </c>
      <c r="F115" s="1" t="s">
        <v>635</v>
      </c>
      <c r="G115" s="1" t="s">
        <v>636</v>
      </c>
      <c r="H115" s="1" t="s">
        <v>637</v>
      </c>
      <c r="I115" s="1" t="s">
        <v>44</v>
      </c>
      <c r="J115" s="1" t="s">
        <v>45</v>
      </c>
      <c r="K115" s="1" t="s">
        <v>45</v>
      </c>
      <c r="L115" s="1" t="s">
        <v>34</v>
      </c>
      <c r="M115" s="1">
        <v>0</v>
      </c>
      <c r="N115" s="1">
        <v>750</v>
      </c>
      <c r="O115" s="1">
        <v>0</v>
      </c>
      <c r="P115" s="1">
        <v>750</v>
      </c>
      <c r="Q115" s="1" t="s">
        <v>638</v>
      </c>
      <c r="R115" s="1">
        <v>750</v>
      </c>
      <c r="T115" s="1" t="s">
        <v>47</v>
      </c>
      <c r="U115" s="1" t="s">
        <v>48</v>
      </c>
      <c r="V115" s="1" t="s">
        <v>49</v>
      </c>
      <c r="W115" s="1">
        <v>3</v>
      </c>
      <c r="X115" s="1">
        <v>250</v>
      </c>
      <c r="Y115" s="1">
        <v>750</v>
      </c>
      <c r="AA115" s="4">
        <f>DATEVALUE(LEFT(pageData[[#This Row],[Created At]],10))</f>
        <v>44110</v>
      </c>
      <c r="AB115" s="1">
        <f t="array" ref="AB115">INDEX([1]page365!$I:$I,MATCH(pageData[[#This Row],[Variant Name]],IF(pageData[[#This Row],[Item Name]]=[1]page365!$B:$B,[1]page365!$C:$C),0))</f>
        <v>-1</v>
      </c>
    </row>
    <row r="116" spans="1:28" x14ac:dyDescent="0.25">
      <c r="A116" s="1">
        <v>8981</v>
      </c>
      <c r="B116" s="1" t="s">
        <v>639</v>
      </c>
      <c r="C116" s="1" t="s">
        <v>27</v>
      </c>
      <c r="D116" s="1" t="s">
        <v>640</v>
      </c>
      <c r="E116" s="1">
        <v>927951645</v>
      </c>
      <c r="G116" s="1" t="s">
        <v>641</v>
      </c>
      <c r="H116" s="1" t="s">
        <v>642</v>
      </c>
      <c r="I116" s="1" t="s">
        <v>44</v>
      </c>
      <c r="J116" s="1" t="s">
        <v>150</v>
      </c>
      <c r="K116" s="1" t="s">
        <v>33</v>
      </c>
      <c r="L116" s="1" t="s">
        <v>34</v>
      </c>
      <c r="M116" s="1">
        <v>50</v>
      </c>
      <c r="N116" s="1">
        <v>220</v>
      </c>
      <c r="P116" s="1">
        <v>270</v>
      </c>
      <c r="Q116" s="1" t="s">
        <v>643</v>
      </c>
      <c r="R116" s="1">
        <v>270</v>
      </c>
      <c r="T116" s="1" t="s">
        <v>47</v>
      </c>
      <c r="U116" s="1" t="s">
        <v>48</v>
      </c>
      <c r="V116" s="1" t="s">
        <v>49</v>
      </c>
      <c r="W116" s="1">
        <v>1</v>
      </c>
      <c r="X116" s="1">
        <v>220</v>
      </c>
      <c r="Y116" s="1">
        <v>220</v>
      </c>
      <c r="AA116" s="4">
        <f>DATEVALUE(LEFT(pageData[[#This Row],[Created At]],10))</f>
        <v>44110</v>
      </c>
      <c r="AB116" s="1">
        <f t="array" ref="AB116">INDEX([1]page365!$I:$I,MATCH(pageData[[#This Row],[Variant Name]],IF(pageData[[#This Row],[Item Name]]=[1]page365!$B:$B,[1]page365!$C:$C),0))</f>
        <v>-1</v>
      </c>
    </row>
    <row r="117" spans="1:28" x14ac:dyDescent="0.25">
      <c r="A117" s="1">
        <v>8982</v>
      </c>
      <c r="B117" s="1" t="s">
        <v>644</v>
      </c>
      <c r="C117" s="1" t="s">
        <v>27</v>
      </c>
      <c r="D117" s="1" t="s">
        <v>645</v>
      </c>
      <c r="E117" s="1">
        <v>892201728</v>
      </c>
      <c r="G117" s="1" t="s">
        <v>646</v>
      </c>
      <c r="H117" s="1" t="s">
        <v>647</v>
      </c>
      <c r="I117" s="1" t="s">
        <v>31</v>
      </c>
      <c r="J117" s="1" t="s">
        <v>32</v>
      </c>
      <c r="K117" s="1" t="s">
        <v>33</v>
      </c>
      <c r="L117" s="1" t="s">
        <v>34</v>
      </c>
      <c r="M117" s="1">
        <v>50</v>
      </c>
      <c r="N117" s="1">
        <v>220</v>
      </c>
      <c r="P117" s="1">
        <v>270</v>
      </c>
      <c r="Q117" s="1" t="s">
        <v>648</v>
      </c>
      <c r="R117" s="1">
        <v>270</v>
      </c>
      <c r="T117" s="1" t="s">
        <v>47</v>
      </c>
      <c r="U117" s="1" t="s">
        <v>48</v>
      </c>
      <c r="V117" s="1" t="s">
        <v>49</v>
      </c>
      <c r="W117" s="1">
        <v>1</v>
      </c>
      <c r="X117" s="1">
        <v>220</v>
      </c>
      <c r="Y117" s="1">
        <v>220</v>
      </c>
      <c r="AA117" s="4">
        <f>DATEVALUE(LEFT(pageData[[#This Row],[Created At]],10))</f>
        <v>44110</v>
      </c>
      <c r="AB117" s="1">
        <f t="array" ref="AB117">INDEX([1]page365!$I:$I,MATCH(pageData[[#This Row],[Variant Name]],IF(pageData[[#This Row],[Item Name]]=[1]page365!$B:$B,[1]page365!$C:$C),0))</f>
        <v>-1</v>
      </c>
    </row>
    <row r="118" spans="1:28" x14ac:dyDescent="0.25">
      <c r="A118" s="1">
        <v>8983</v>
      </c>
      <c r="B118" s="1" t="s">
        <v>649</v>
      </c>
      <c r="C118" s="1" t="s">
        <v>27</v>
      </c>
      <c r="D118" s="1" t="s">
        <v>650</v>
      </c>
      <c r="E118" s="1">
        <v>908956879</v>
      </c>
      <c r="G118" s="1" t="s">
        <v>651</v>
      </c>
      <c r="H118" s="1" t="s">
        <v>652</v>
      </c>
      <c r="I118" s="1" t="s">
        <v>31</v>
      </c>
      <c r="J118" s="1" t="s">
        <v>32</v>
      </c>
      <c r="K118" s="1" t="s">
        <v>33</v>
      </c>
      <c r="L118" s="1" t="s">
        <v>34</v>
      </c>
      <c r="M118" s="1">
        <v>130</v>
      </c>
      <c r="N118" s="1">
        <v>330</v>
      </c>
      <c r="P118" s="1">
        <v>460</v>
      </c>
      <c r="Q118" s="1" t="s">
        <v>653</v>
      </c>
      <c r="R118" s="1">
        <v>460</v>
      </c>
      <c r="T118" s="1" t="s">
        <v>47</v>
      </c>
      <c r="U118" s="1" t="s">
        <v>48</v>
      </c>
      <c r="V118" s="1" t="s">
        <v>49</v>
      </c>
      <c r="W118" s="1">
        <v>1</v>
      </c>
      <c r="X118" s="1">
        <v>220</v>
      </c>
      <c r="Y118" s="1">
        <v>220</v>
      </c>
      <c r="AA118" s="4">
        <f>DATEVALUE(LEFT(pageData[[#This Row],[Created At]],10))</f>
        <v>44110</v>
      </c>
      <c r="AB118" s="1">
        <f t="array" ref="AB118">INDEX([1]page365!$I:$I,MATCH(pageData[[#This Row],[Variant Name]],IF(pageData[[#This Row],[Item Name]]=[1]page365!$B:$B,[1]page365!$C:$C),0))</f>
        <v>-1</v>
      </c>
    </row>
    <row r="119" spans="1:28" x14ac:dyDescent="0.25">
      <c r="A119" s="1">
        <v>8983</v>
      </c>
      <c r="B119" s="1" t="s">
        <v>649</v>
      </c>
      <c r="C119" s="1" t="s">
        <v>27</v>
      </c>
      <c r="D119" s="1" t="s">
        <v>650</v>
      </c>
      <c r="E119" s="1">
        <v>908956879</v>
      </c>
      <c r="G119" s="1" t="s">
        <v>651</v>
      </c>
      <c r="H119" s="1" t="s">
        <v>652</v>
      </c>
      <c r="I119" s="1" t="s">
        <v>31</v>
      </c>
      <c r="J119" s="1" t="s">
        <v>32</v>
      </c>
      <c r="K119" s="1" t="s">
        <v>33</v>
      </c>
      <c r="L119" s="1" t="s">
        <v>34</v>
      </c>
      <c r="M119" s="1">
        <v>130</v>
      </c>
      <c r="N119" s="1">
        <v>330</v>
      </c>
      <c r="P119" s="1">
        <v>460</v>
      </c>
      <c r="Q119" s="1" t="s">
        <v>653</v>
      </c>
      <c r="R119" s="1">
        <v>460</v>
      </c>
      <c r="T119" s="1" t="s">
        <v>467</v>
      </c>
      <c r="U119" s="1" t="s">
        <v>37</v>
      </c>
      <c r="V119" s="1" t="s">
        <v>468</v>
      </c>
      <c r="W119" s="1">
        <v>2</v>
      </c>
      <c r="X119" s="1">
        <v>55</v>
      </c>
      <c r="Y119" s="1">
        <v>110</v>
      </c>
      <c r="AA119" s="4">
        <f>DATEVALUE(LEFT(pageData[[#This Row],[Created At]],10))</f>
        <v>44110</v>
      </c>
      <c r="AB119" s="1">
        <f t="array" ref="AB119">INDEX([1]page365!$I:$I,MATCH(pageData[[#This Row],[Variant Name]],IF(pageData[[#This Row],[Item Name]]=[1]page365!$B:$B,[1]page365!$C:$C),0))</f>
        <v>-1</v>
      </c>
    </row>
    <row r="120" spans="1:28" x14ac:dyDescent="0.25">
      <c r="A120" s="1">
        <v>8984</v>
      </c>
      <c r="B120" s="1" t="s">
        <v>654</v>
      </c>
      <c r="C120" s="1" t="s">
        <v>27</v>
      </c>
      <c r="D120" s="1" t="s">
        <v>655</v>
      </c>
      <c r="E120" s="1" t="s">
        <v>656</v>
      </c>
      <c r="G120" s="1" t="s">
        <v>657</v>
      </c>
      <c r="H120" s="1" t="s">
        <v>658</v>
      </c>
      <c r="I120" s="1" t="s">
        <v>31</v>
      </c>
      <c r="J120" s="1" t="s">
        <v>32</v>
      </c>
      <c r="K120" s="1" t="s">
        <v>33</v>
      </c>
      <c r="L120" s="1" t="s">
        <v>34</v>
      </c>
      <c r="M120" s="1">
        <v>260</v>
      </c>
      <c r="N120" s="1">
        <v>940</v>
      </c>
      <c r="P120" s="1">
        <v>1200</v>
      </c>
      <c r="Q120" s="1" t="s">
        <v>659</v>
      </c>
      <c r="R120" s="1">
        <v>1200</v>
      </c>
      <c r="T120" s="1" t="s">
        <v>47</v>
      </c>
      <c r="U120" s="1" t="s">
        <v>48</v>
      </c>
      <c r="V120" s="1" t="s">
        <v>49</v>
      </c>
      <c r="W120" s="1">
        <v>2</v>
      </c>
      <c r="X120" s="1">
        <v>220</v>
      </c>
      <c r="Y120" s="1">
        <v>440</v>
      </c>
      <c r="AA120" s="4">
        <f>DATEVALUE(LEFT(pageData[[#This Row],[Created At]],10))</f>
        <v>44110</v>
      </c>
      <c r="AB120" s="1">
        <f t="array" ref="AB120">INDEX([1]page365!$I:$I,MATCH(pageData[[#This Row],[Variant Name]],IF(pageData[[#This Row],[Item Name]]=[1]page365!$B:$B,[1]page365!$C:$C),0))</f>
        <v>-1</v>
      </c>
    </row>
    <row r="121" spans="1:28" x14ac:dyDescent="0.25">
      <c r="A121" s="1">
        <v>8984</v>
      </c>
      <c r="B121" s="1" t="s">
        <v>654</v>
      </c>
      <c r="C121" s="1" t="s">
        <v>27</v>
      </c>
      <c r="D121" s="1" t="s">
        <v>655</v>
      </c>
      <c r="E121" s="1" t="s">
        <v>656</v>
      </c>
      <c r="G121" s="1" t="s">
        <v>657</v>
      </c>
      <c r="H121" s="1" t="s">
        <v>658</v>
      </c>
      <c r="I121" s="1" t="s">
        <v>31</v>
      </c>
      <c r="J121" s="1" t="s">
        <v>32</v>
      </c>
      <c r="K121" s="1" t="s">
        <v>33</v>
      </c>
      <c r="L121" s="1" t="s">
        <v>34</v>
      </c>
      <c r="M121" s="1">
        <v>260</v>
      </c>
      <c r="N121" s="1">
        <v>940</v>
      </c>
      <c r="P121" s="1">
        <v>1200</v>
      </c>
      <c r="Q121" s="1" t="s">
        <v>659</v>
      </c>
      <c r="R121" s="1">
        <v>1200</v>
      </c>
      <c r="T121" s="1" t="s">
        <v>56</v>
      </c>
      <c r="U121" s="1" t="s">
        <v>57</v>
      </c>
      <c r="V121" s="1" t="s">
        <v>58</v>
      </c>
      <c r="W121" s="1">
        <v>2</v>
      </c>
      <c r="X121" s="1">
        <v>250</v>
      </c>
      <c r="Y121" s="1">
        <v>500</v>
      </c>
      <c r="AA121" s="4">
        <f>DATEVALUE(LEFT(pageData[[#This Row],[Created At]],10))</f>
        <v>44110</v>
      </c>
      <c r="AB121" s="1">
        <f t="array" ref="AB121">INDEX([1]page365!$I:$I,MATCH(pageData[[#This Row],[Variant Name]],IF(pageData[[#This Row],[Item Name]]=[1]page365!$B:$B,[1]page365!$C:$C),0))</f>
        <v>-1</v>
      </c>
    </row>
    <row r="122" spans="1:28" x14ac:dyDescent="0.25">
      <c r="A122" s="1">
        <v>8987</v>
      </c>
      <c r="B122" s="1" t="s">
        <v>664</v>
      </c>
      <c r="C122" s="1" t="s">
        <v>27</v>
      </c>
      <c r="D122" s="1" t="s">
        <v>665</v>
      </c>
      <c r="L122" s="1" t="s">
        <v>666</v>
      </c>
      <c r="M122" s="1">
        <v>0</v>
      </c>
      <c r="N122" s="1">
        <v>0</v>
      </c>
      <c r="O122" s="1">
        <v>0</v>
      </c>
      <c r="P122" s="1">
        <v>0</v>
      </c>
      <c r="Q122" s="1" t="s">
        <v>667</v>
      </c>
      <c r="R122" s="1">
        <v>0</v>
      </c>
      <c r="S122" s="1" t="s">
        <v>668</v>
      </c>
      <c r="T122" s="1" t="s">
        <v>669</v>
      </c>
      <c r="U122" s="1" t="s">
        <v>670</v>
      </c>
      <c r="V122" s="1" t="s">
        <v>661</v>
      </c>
      <c r="W122" s="1">
        <v>9</v>
      </c>
      <c r="X122" s="1">
        <v>0</v>
      </c>
      <c r="Y122" s="1">
        <v>0</v>
      </c>
      <c r="AA122" s="4">
        <f>DATEVALUE(LEFT(pageData[[#This Row],[Created At]],10))</f>
        <v>44111</v>
      </c>
      <c r="AB122" s="1">
        <f t="array" ref="AB122">INDEX([1]page365!$I:$I,MATCH(pageData[[#This Row],[Variant Name]],IF(pageData[[#This Row],[Item Name]]=[1]page365!$B:$B,[1]page365!$C:$C),0))</f>
        <v>7</v>
      </c>
    </row>
    <row r="123" spans="1:28" x14ac:dyDescent="0.25">
      <c r="A123" s="1">
        <v>8987</v>
      </c>
      <c r="B123" s="1" t="s">
        <v>664</v>
      </c>
      <c r="C123" s="1" t="s">
        <v>27</v>
      </c>
      <c r="D123" s="1" t="s">
        <v>665</v>
      </c>
      <c r="L123" s="1" t="s">
        <v>666</v>
      </c>
      <c r="M123" s="1">
        <v>0</v>
      </c>
      <c r="N123" s="1">
        <v>0</v>
      </c>
      <c r="O123" s="1">
        <v>0</v>
      </c>
      <c r="P123" s="1">
        <v>0</v>
      </c>
      <c r="Q123" s="1" t="s">
        <v>667</v>
      </c>
      <c r="R123" s="1">
        <v>0</v>
      </c>
      <c r="S123" s="1" t="s">
        <v>668</v>
      </c>
      <c r="T123" s="1" t="s">
        <v>671</v>
      </c>
      <c r="U123" s="1" t="s">
        <v>672</v>
      </c>
      <c r="V123" s="1" t="s">
        <v>661</v>
      </c>
      <c r="W123" s="1">
        <v>2</v>
      </c>
      <c r="X123" s="1">
        <v>0</v>
      </c>
      <c r="Y123" s="1">
        <v>0</v>
      </c>
      <c r="AA123" s="4">
        <f>DATEVALUE(LEFT(pageData[[#This Row],[Created At]],10))</f>
        <v>44111</v>
      </c>
      <c r="AB123" s="1">
        <f t="array" ref="AB123">INDEX([1]page365!$I:$I,MATCH(pageData[[#This Row],[Variant Name]],IF(pageData[[#This Row],[Item Name]]=[1]page365!$B:$B,[1]page365!$C:$C),0))</f>
        <v>7</v>
      </c>
    </row>
    <row r="124" spans="1:28" x14ac:dyDescent="0.25">
      <c r="A124" s="1">
        <v>8987</v>
      </c>
      <c r="B124" s="1" t="s">
        <v>664</v>
      </c>
      <c r="C124" s="1" t="s">
        <v>27</v>
      </c>
      <c r="D124" s="1" t="s">
        <v>665</v>
      </c>
      <c r="L124" s="1" t="s">
        <v>666</v>
      </c>
      <c r="M124" s="1">
        <v>0</v>
      </c>
      <c r="N124" s="1">
        <v>0</v>
      </c>
      <c r="O124" s="1">
        <v>0</v>
      </c>
      <c r="P124" s="1">
        <v>0</v>
      </c>
      <c r="Q124" s="1" t="s">
        <v>667</v>
      </c>
      <c r="R124" s="1">
        <v>0</v>
      </c>
      <c r="S124" s="1" t="s">
        <v>668</v>
      </c>
      <c r="T124" s="1" t="s">
        <v>662</v>
      </c>
      <c r="U124" s="1" t="s">
        <v>660</v>
      </c>
      <c r="V124" s="1" t="s">
        <v>663</v>
      </c>
      <c r="W124" s="1">
        <v>1</v>
      </c>
      <c r="X124" s="1">
        <v>0</v>
      </c>
      <c r="Y124" s="1">
        <v>0</v>
      </c>
      <c r="AA124" s="4">
        <f>DATEVALUE(LEFT(pageData[[#This Row],[Created At]],10))</f>
        <v>44111</v>
      </c>
      <c r="AB124" s="1">
        <f t="array" ref="AB124">INDEX([1]page365!$I:$I,MATCH(pageData[[#This Row],[Variant Name]],IF(pageData[[#This Row],[Item Name]]=[1]page365!$B:$B,[1]page365!$C:$C),0))</f>
        <v>7</v>
      </c>
    </row>
    <row r="125" spans="1:28" x14ac:dyDescent="0.25">
      <c r="A125" s="1">
        <v>8987</v>
      </c>
      <c r="B125" s="1" t="s">
        <v>664</v>
      </c>
      <c r="C125" s="1" t="s">
        <v>27</v>
      </c>
      <c r="D125" s="1" t="s">
        <v>665</v>
      </c>
      <c r="L125" s="1" t="s">
        <v>666</v>
      </c>
      <c r="M125" s="1">
        <v>0</v>
      </c>
      <c r="N125" s="1">
        <v>0</v>
      </c>
      <c r="O125" s="1">
        <v>0</v>
      </c>
      <c r="P125" s="1">
        <v>0</v>
      </c>
      <c r="Q125" s="1" t="s">
        <v>667</v>
      </c>
      <c r="R125" s="1">
        <v>0</v>
      </c>
      <c r="S125" s="1" t="s">
        <v>668</v>
      </c>
      <c r="T125" s="1" t="s">
        <v>673</v>
      </c>
      <c r="U125" s="1" t="s">
        <v>674</v>
      </c>
      <c r="V125" s="1" t="s">
        <v>663</v>
      </c>
      <c r="W125" s="1">
        <v>6</v>
      </c>
      <c r="X125" s="1">
        <v>0</v>
      </c>
      <c r="Y125" s="1">
        <v>0</v>
      </c>
      <c r="AA125" s="4">
        <f>DATEVALUE(LEFT(pageData[[#This Row],[Created At]],10))</f>
        <v>44111</v>
      </c>
      <c r="AB125" s="1">
        <f t="array" ref="AB125">INDEX([1]page365!$I:$I,MATCH(pageData[[#This Row],[Variant Name]],IF(pageData[[#This Row],[Item Name]]=[1]page365!$B:$B,[1]page365!$C:$C),0))</f>
        <v>7</v>
      </c>
    </row>
    <row r="126" spans="1:28" x14ac:dyDescent="0.25">
      <c r="A126" s="1">
        <v>8988</v>
      </c>
      <c r="B126" s="1" t="s">
        <v>675</v>
      </c>
      <c r="C126" s="1" t="s">
        <v>27</v>
      </c>
      <c r="D126" s="1" t="s">
        <v>676</v>
      </c>
      <c r="E126" s="1">
        <v>864911424</v>
      </c>
      <c r="G126" s="1" t="s">
        <v>677</v>
      </c>
      <c r="H126" s="1" t="s">
        <v>678</v>
      </c>
      <c r="I126" s="1" t="s">
        <v>44</v>
      </c>
      <c r="J126" s="1" t="s">
        <v>150</v>
      </c>
      <c r="K126" s="1" t="s">
        <v>33</v>
      </c>
      <c r="L126" s="1" t="s">
        <v>34</v>
      </c>
      <c r="M126" s="1">
        <v>65</v>
      </c>
      <c r="N126" s="1">
        <v>245</v>
      </c>
      <c r="P126" s="1">
        <v>310</v>
      </c>
      <c r="Q126" s="1" t="s">
        <v>679</v>
      </c>
      <c r="R126" s="1">
        <v>310</v>
      </c>
      <c r="T126" s="1" t="s">
        <v>36</v>
      </c>
      <c r="U126" s="1" t="s">
        <v>37</v>
      </c>
      <c r="V126" s="1" t="s">
        <v>38</v>
      </c>
      <c r="W126" s="1">
        <v>3</v>
      </c>
      <c r="X126" s="1">
        <v>45</v>
      </c>
      <c r="Y126" s="1">
        <v>135</v>
      </c>
      <c r="AA126" s="4">
        <f>DATEVALUE(LEFT(pageData[[#This Row],[Created At]],10))</f>
        <v>44111</v>
      </c>
      <c r="AB126" s="1">
        <f t="array" ref="AB126">INDEX([1]page365!$I:$I,MATCH(pageData[[#This Row],[Variant Name]],IF(pageData[[#This Row],[Item Name]]=[1]page365!$B:$B,[1]page365!$C:$C),0))</f>
        <v>-1</v>
      </c>
    </row>
    <row r="127" spans="1:28" x14ac:dyDescent="0.25">
      <c r="A127" s="1">
        <v>8988</v>
      </c>
      <c r="B127" s="1" t="s">
        <v>675</v>
      </c>
      <c r="C127" s="1" t="s">
        <v>27</v>
      </c>
      <c r="D127" s="1" t="s">
        <v>676</v>
      </c>
      <c r="E127" s="1">
        <v>864911424</v>
      </c>
      <c r="G127" s="1" t="s">
        <v>677</v>
      </c>
      <c r="H127" s="1" t="s">
        <v>678</v>
      </c>
      <c r="I127" s="1" t="s">
        <v>44</v>
      </c>
      <c r="J127" s="1" t="s">
        <v>150</v>
      </c>
      <c r="K127" s="1" t="s">
        <v>33</v>
      </c>
      <c r="L127" s="1" t="s">
        <v>34</v>
      </c>
      <c r="M127" s="1">
        <v>65</v>
      </c>
      <c r="N127" s="1">
        <v>245</v>
      </c>
      <c r="P127" s="1">
        <v>310</v>
      </c>
      <c r="Q127" s="1" t="s">
        <v>679</v>
      </c>
      <c r="R127" s="1">
        <v>310</v>
      </c>
      <c r="T127" s="1" t="s">
        <v>467</v>
      </c>
      <c r="U127" s="1" t="s">
        <v>37</v>
      </c>
      <c r="V127" s="1" t="s">
        <v>468</v>
      </c>
      <c r="W127" s="1">
        <v>2</v>
      </c>
      <c r="X127" s="1">
        <v>55</v>
      </c>
      <c r="Y127" s="1">
        <v>110</v>
      </c>
      <c r="AA127" s="4">
        <f>DATEVALUE(LEFT(pageData[[#This Row],[Created At]],10))</f>
        <v>44111</v>
      </c>
      <c r="AB127" s="1">
        <f t="array" ref="AB127">INDEX([1]page365!$I:$I,MATCH(pageData[[#This Row],[Variant Name]],IF(pageData[[#This Row],[Item Name]]=[1]page365!$B:$B,[1]page365!$C:$C),0))</f>
        <v>-1</v>
      </c>
    </row>
    <row r="128" spans="1:28" x14ac:dyDescent="0.25">
      <c r="A128" s="1">
        <v>8989</v>
      </c>
      <c r="B128" s="1" t="s">
        <v>680</v>
      </c>
      <c r="C128" s="1" t="s">
        <v>27</v>
      </c>
      <c r="D128" s="1" t="s">
        <v>681</v>
      </c>
      <c r="E128" s="1" t="s">
        <v>682</v>
      </c>
      <c r="G128" s="1" t="s">
        <v>683</v>
      </c>
      <c r="H128" s="1" t="s">
        <v>684</v>
      </c>
      <c r="I128" s="1" t="s">
        <v>44</v>
      </c>
      <c r="J128" s="1" t="s">
        <v>45</v>
      </c>
      <c r="K128" s="1" t="s">
        <v>45</v>
      </c>
      <c r="L128" s="1" t="s">
        <v>34</v>
      </c>
      <c r="M128" s="1">
        <v>0</v>
      </c>
      <c r="N128" s="1">
        <v>250</v>
      </c>
      <c r="O128" s="1">
        <v>0</v>
      </c>
      <c r="P128" s="1">
        <v>250</v>
      </c>
      <c r="Q128" s="1" t="s">
        <v>685</v>
      </c>
      <c r="R128" s="1">
        <v>250</v>
      </c>
      <c r="T128" s="1" t="s">
        <v>47</v>
      </c>
      <c r="U128" s="1" t="s">
        <v>48</v>
      </c>
      <c r="V128" s="1" t="s">
        <v>49</v>
      </c>
      <c r="W128" s="1">
        <v>1</v>
      </c>
      <c r="X128" s="1">
        <v>250</v>
      </c>
      <c r="Y128" s="1">
        <v>250</v>
      </c>
      <c r="AA128" s="4">
        <f>DATEVALUE(LEFT(pageData[[#This Row],[Created At]],10))</f>
        <v>44111</v>
      </c>
      <c r="AB128" s="1">
        <f t="array" ref="AB128">INDEX([1]page365!$I:$I,MATCH(pageData[[#This Row],[Variant Name]],IF(pageData[[#This Row],[Item Name]]=[1]page365!$B:$B,[1]page365!$C:$C),0))</f>
        <v>-1</v>
      </c>
    </row>
    <row r="129" spans="1:28" x14ac:dyDescent="0.25">
      <c r="A129" s="1">
        <v>8990</v>
      </c>
      <c r="B129" s="1" t="s">
        <v>686</v>
      </c>
      <c r="C129" s="1" t="s">
        <v>27</v>
      </c>
      <c r="D129" s="1" t="s">
        <v>687</v>
      </c>
      <c r="E129" s="1" t="s">
        <v>688</v>
      </c>
      <c r="G129" s="1" t="s">
        <v>689</v>
      </c>
      <c r="H129" s="1" t="s">
        <v>690</v>
      </c>
      <c r="I129" s="1" t="s">
        <v>44</v>
      </c>
      <c r="J129" s="1" t="s">
        <v>45</v>
      </c>
      <c r="K129" s="1" t="s">
        <v>45</v>
      </c>
      <c r="L129" s="1" t="s">
        <v>34</v>
      </c>
      <c r="M129" s="1">
        <v>0</v>
      </c>
      <c r="N129" s="1">
        <v>500</v>
      </c>
      <c r="O129" s="1">
        <v>0</v>
      </c>
      <c r="P129" s="1">
        <v>500</v>
      </c>
      <c r="Q129" s="1" t="s">
        <v>691</v>
      </c>
      <c r="R129" s="1">
        <v>500</v>
      </c>
      <c r="T129" s="1" t="s">
        <v>47</v>
      </c>
      <c r="U129" s="1" t="s">
        <v>48</v>
      </c>
      <c r="V129" s="1" t="s">
        <v>49</v>
      </c>
      <c r="W129" s="1">
        <v>2</v>
      </c>
      <c r="X129" s="1">
        <v>250</v>
      </c>
      <c r="Y129" s="1">
        <v>500</v>
      </c>
      <c r="AA129" s="4">
        <f>DATEVALUE(LEFT(pageData[[#This Row],[Created At]],10))</f>
        <v>44111</v>
      </c>
      <c r="AB129" s="1">
        <f t="array" ref="AB129">INDEX([1]page365!$I:$I,MATCH(pageData[[#This Row],[Variant Name]],IF(pageData[[#This Row],[Item Name]]=[1]page365!$B:$B,[1]page365!$C:$C),0))</f>
        <v>-1</v>
      </c>
    </row>
    <row r="130" spans="1:28" x14ac:dyDescent="0.25">
      <c r="A130" s="1">
        <v>8991</v>
      </c>
      <c r="B130" s="1" t="s">
        <v>692</v>
      </c>
      <c r="C130" s="1" t="s">
        <v>27</v>
      </c>
      <c r="D130" s="1" t="s">
        <v>693</v>
      </c>
      <c r="E130" s="1" t="s">
        <v>694</v>
      </c>
      <c r="G130" s="1" t="s">
        <v>695</v>
      </c>
      <c r="H130" s="1" t="s">
        <v>696</v>
      </c>
      <c r="I130" s="1" t="s">
        <v>44</v>
      </c>
      <c r="J130" s="1" t="s">
        <v>45</v>
      </c>
      <c r="K130" s="1" t="s">
        <v>45</v>
      </c>
      <c r="L130" s="1" t="s">
        <v>34</v>
      </c>
      <c r="M130" s="1">
        <v>0</v>
      </c>
      <c r="N130" s="1">
        <v>250</v>
      </c>
      <c r="O130" s="1">
        <v>0</v>
      </c>
      <c r="P130" s="1">
        <v>250</v>
      </c>
      <c r="Q130" s="1" t="s">
        <v>697</v>
      </c>
      <c r="R130" s="1">
        <v>250</v>
      </c>
      <c r="T130" s="1" t="s">
        <v>47</v>
      </c>
      <c r="U130" s="1" t="s">
        <v>48</v>
      </c>
      <c r="V130" s="1" t="s">
        <v>49</v>
      </c>
      <c r="W130" s="1">
        <v>1</v>
      </c>
      <c r="X130" s="1">
        <v>250</v>
      </c>
      <c r="Y130" s="1">
        <v>250</v>
      </c>
      <c r="AA130" s="4">
        <f>DATEVALUE(LEFT(pageData[[#This Row],[Created At]],10))</f>
        <v>44111</v>
      </c>
      <c r="AB130" s="1">
        <f t="array" ref="AB130">INDEX([1]page365!$I:$I,MATCH(pageData[[#This Row],[Variant Name]],IF(pageData[[#This Row],[Item Name]]=[1]page365!$B:$B,[1]page365!$C:$C),0))</f>
        <v>-1</v>
      </c>
    </row>
    <row r="131" spans="1:28" x14ac:dyDescent="0.25">
      <c r="A131" s="1">
        <v>8992</v>
      </c>
      <c r="B131" s="1" t="s">
        <v>698</v>
      </c>
      <c r="C131" s="1" t="s">
        <v>27</v>
      </c>
      <c r="D131" s="1" t="s">
        <v>699</v>
      </c>
      <c r="E131" s="1" t="s">
        <v>307</v>
      </c>
      <c r="G131" s="1" t="s">
        <v>526</v>
      </c>
      <c r="H131" s="1" t="s">
        <v>700</v>
      </c>
      <c r="I131" s="1" t="s">
        <v>44</v>
      </c>
      <c r="J131" s="1" t="s">
        <v>45</v>
      </c>
      <c r="K131" s="1" t="s">
        <v>45</v>
      </c>
      <c r="L131" s="1" t="s">
        <v>34</v>
      </c>
      <c r="M131" s="1">
        <v>0</v>
      </c>
      <c r="N131" s="1">
        <v>250</v>
      </c>
      <c r="O131" s="1">
        <v>0</v>
      </c>
      <c r="P131" s="1">
        <v>250</v>
      </c>
      <c r="Q131" s="1" t="s">
        <v>701</v>
      </c>
      <c r="R131" s="1">
        <v>250</v>
      </c>
      <c r="T131" s="1" t="s">
        <v>47</v>
      </c>
      <c r="U131" s="1" t="s">
        <v>48</v>
      </c>
      <c r="V131" s="1" t="s">
        <v>49</v>
      </c>
      <c r="W131" s="1">
        <v>1</v>
      </c>
      <c r="X131" s="1">
        <v>250</v>
      </c>
      <c r="Y131" s="1">
        <v>250</v>
      </c>
      <c r="AA131" s="4">
        <f>DATEVALUE(LEFT(pageData[[#This Row],[Created At]],10))</f>
        <v>44111</v>
      </c>
      <c r="AB131" s="1">
        <f t="array" ref="AB131">INDEX([1]page365!$I:$I,MATCH(pageData[[#This Row],[Variant Name]],IF(pageData[[#This Row],[Item Name]]=[1]page365!$B:$B,[1]page365!$C:$C),0))</f>
        <v>-1</v>
      </c>
    </row>
    <row r="132" spans="1:28" x14ac:dyDescent="0.25">
      <c r="A132" s="1">
        <v>8993</v>
      </c>
      <c r="B132" s="1" t="s">
        <v>702</v>
      </c>
      <c r="C132" s="1" t="s">
        <v>27</v>
      </c>
      <c r="D132" s="1" t="s">
        <v>703</v>
      </c>
      <c r="E132" s="1" t="s">
        <v>307</v>
      </c>
      <c r="G132" s="1" t="s">
        <v>526</v>
      </c>
      <c r="H132" s="1" t="s">
        <v>704</v>
      </c>
      <c r="I132" s="1" t="s">
        <v>44</v>
      </c>
      <c r="J132" s="1" t="s">
        <v>45</v>
      </c>
      <c r="K132" s="1" t="s">
        <v>45</v>
      </c>
      <c r="L132" s="1" t="s">
        <v>34</v>
      </c>
      <c r="M132" s="1">
        <v>0</v>
      </c>
      <c r="N132" s="1">
        <v>250</v>
      </c>
      <c r="O132" s="1">
        <v>0</v>
      </c>
      <c r="P132" s="1">
        <v>250</v>
      </c>
      <c r="Q132" s="1" t="s">
        <v>705</v>
      </c>
      <c r="R132" s="1">
        <v>250</v>
      </c>
      <c r="T132" s="1" t="s">
        <v>47</v>
      </c>
      <c r="U132" s="1" t="s">
        <v>48</v>
      </c>
      <c r="V132" s="1" t="s">
        <v>49</v>
      </c>
      <c r="W132" s="1">
        <v>1</v>
      </c>
      <c r="X132" s="1">
        <v>250</v>
      </c>
      <c r="Y132" s="1">
        <v>250</v>
      </c>
      <c r="AA132" s="4">
        <f>DATEVALUE(LEFT(pageData[[#This Row],[Created At]],10))</f>
        <v>44111</v>
      </c>
      <c r="AB132" s="1">
        <f t="array" ref="AB132">INDEX([1]page365!$I:$I,MATCH(pageData[[#This Row],[Variant Name]],IF(pageData[[#This Row],[Item Name]]=[1]page365!$B:$B,[1]page365!$C:$C),0))</f>
        <v>-1</v>
      </c>
    </row>
    <row r="133" spans="1:28" x14ac:dyDescent="0.25">
      <c r="A133" s="1">
        <v>8994</v>
      </c>
      <c r="B133" s="1" t="s">
        <v>706</v>
      </c>
      <c r="C133" s="1" t="s">
        <v>27</v>
      </c>
      <c r="D133" s="1" t="s">
        <v>707</v>
      </c>
      <c r="E133" s="1" t="s">
        <v>708</v>
      </c>
      <c r="G133" s="1" t="s">
        <v>709</v>
      </c>
      <c r="H133" s="1" t="s">
        <v>710</v>
      </c>
      <c r="I133" s="1" t="s">
        <v>44</v>
      </c>
      <c r="J133" s="1" t="s">
        <v>45</v>
      </c>
      <c r="K133" s="1" t="s">
        <v>45</v>
      </c>
      <c r="L133" s="1" t="s">
        <v>34</v>
      </c>
      <c r="M133" s="1">
        <v>0</v>
      </c>
      <c r="N133" s="1">
        <v>250</v>
      </c>
      <c r="O133" s="1">
        <v>0</v>
      </c>
      <c r="P133" s="1">
        <v>250</v>
      </c>
      <c r="Q133" s="1" t="s">
        <v>711</v>
      </c>
      <c r="R133" s="1">
        <v>250</v>
      </c>
      <c r="T133" s="1" t="s">
        <v>47</v>
      </c>
      <c r="U133" s="1" t="s">
        <v>48</v>
      </c>
      <c r="V133" s="1" t="s">
        <v>49</v>
      </c>
      <c r="W133" s="1">
        <v>1</v>
      </c>
      <c r="X133" s="1">
        <v>250</v>
      </c>
      <c r="Y133" s="1">
        <v>250</v>
      </c>
      <c r="AA133" s="4">
        <f>DATEVALUE(LEFT(pageData[[#This Row],[Created At]],10))</f>
        <v>44111</v>
      </c>
      <c r="AB133" s="1">
        <f t="array" ref="AB133">INDEX([1]page365!$I:$I,MATCH(pageData[[#This Row],[Variant Name]],IF(pageData[[#This Row],[Item Name]]=[1]page365!$B:$B,[1]page365!$C:$C),0))</f>
        <v>-1</v>
      </c>
    </row>
    <row r="134" spans="1:28" x14ac:dyDescent="0.25">
      <c r="A134" s="1">
        <v>8995</v>
      </c>
      <c r="B134" s="1" t="s">
        <v>712</v>
      </c>
      <c r="C134" s="1" t="s">
        <v>27</v>
      </c>
      <c r="D134" s="1" t="s">
        <v>713</v>
      </c>
      <c r="E134" s="1" t="s">
        <v>714</v>
      </c>
      <c r="G134" s="1" t="s">
        <v>715</v>
      </c>
      <c r="H134" s="1" t="s">
        <v>716</v>
      </c>
      <c r="I134" s="1" t="s">
        <v>44</v>
      </c>
      <c r="J134" s="1" t="s">
        <v>45</v>
      </c>
      <c r="K134" s="1" t="s">
        <v>45</v>
      </c>
      <c r="L134" s="1" t="s">
        <v>34</v>
      </c>
      <c r="M134" s="1">
        <v>0</v>
      </c>
      <c r="N134" s="1">
        <v>500</v>
      </c>
      <c r="O134" s="1">
        <v>0</v>
      </c>
      <c r="P134" s="1">
        <v>500</v>
      </c>
      <c r="Q134" s="1" t="s">
        <v>717</v>
      </c>
      <c r="R134" s="1">
        <v>500</v>
      </c>
      <c r="T134" s="1" t="s">
        <v>47</v>
      </c>
      <c r="U134" s="1" t="s">
        <v>48</v>
      </c>
      <c r="V134" s="1" t="s">
        <v>49</v>
      </c>
      <c r="W134" s="1">
        <v>2</v>
      </c>
      <c r="X134" s="1">
        <v>250</v>
      </c>
      <c r="Y134" s="1">
        <v>500</v>
      </c>
      <c r="AA134" s="4">
        <f>DATEVALUE(LEFT(pageData[[#This Row],[Created At]],10))</f>
        <v>44111</v>
      </c>
      <c r="AB134" s="1">
        <f t="array" ref="AB134">INDEX([1]page365!$I:$I,MATCH(pageData[[#This Row],[Variant Name]],IF(pageData[[#This Row],[Item Name]]=[1]page365!$B:$B,[1]page365!$C:$C),0))</f>
        <v>-1</v>
      </c>
    </row>
    <row r="135" spans="1:28" x14ac:dyDescent="0.25">
      <c r="A135" s="1">
        <v>8996</v>
      </c>
      <c r="B135" s="1" t="s">
        <v>718</v>
      </c>
      <c r="C135" s="1" t="s">
        <v>27</v>
      </c>
      <c r="D135" s="1" t="s">
        <v>719</v>
      </c>
      <c r="E135" s="1" t="s">
        <v>720</v>
      </c>
      <c r="G135" s="1" t="s">
        <v>721</v>
      </c>
      <c r="H135" s="1" t="s">
        <v>722</v>
      </c>
      <c r="I135" s="1" t="s">
        <v>44</v>
      </c>
      <c r="J135" s="1" t="s">
        <v>45</v>
      </c>
      <c r="K135" s="1" t="s">
        <v>45</v>
      </c>
      <c r="L135" s="1" t="s">
        <v>34</v>
      </c>
      <c r="M135" s="1">
        <v>0</v>
      </c>
      <c r="N135" s="1">
        <v>250</v>
      </c>
      <c r="O135" s="1">
        <v>0</v>
      </c>
      <c r="P135" s="1">
        <v>250</v>
      </c>
      <c r="Q135" s="1" t="s">
        <v>723</v>
      </c>
      <c r="R135" s="1">
        <v>250</v>
      </c>
      <c r="T135" s="1" t="s">
        <v>47</v>
      </c>
      <c r="U135" s="1" t="s">
        <v>48</v>
      </c>
      <c r="V135" s="1" t="s">
        <v>49</v>
      </c>
      <c r="W135" s="1">
        <v>1</v>
      </c>
      <c r="X135" s="1">
        <v>250</v>
      </c>
      <c r="Y135" s="1">
        <v>250</v>
      </c>
      <c r="AA135" s="4">
        <f>DATEVALUE(LEFT(pageData[[#This Row],[Created At]],10))</f>
        <v>44111</v>
      </c>
      <c r="AB135" s="1">
        <f t="array" ref="AB135">INDEX([1]page365!$I:$I,MATCH(pageData[[#This Row],[Variant Name]],IF(pageData[[#This Row],[Item Name]]=[1]page365!$B:$B,[1]page365!$C:$C),0))</f>
        <v>-1</v>
      </c>
    </row>
    <row r="136" spans="1:28" x14ac:dyDescent="0.25">
      <c r="A136" s="1">
        <v>8997</v>
      </c>
      <c r="B136" s="1" t="s">
        <v>724</v>
      </c>
      <c r="C136" s="1" t="s">
        <v>27</v>
      </c>
      <c r="D136" s="1" t="s">
        <v>725</v>
      </c>
      <c r="E136" s="1" t="s">
        <v>307</v>
      </c>
      <c r="G136" s="1" t="s">
        <v>526</v>
      </c>
      <c r="H136" s="1" t="s">
        <v>726</v>
      </c>
      <c r="I136" s="1" t="s">
        <v>44</v>
      </c>
      <c r="J136" s="1" t="s">
        <v>45</v>
      </c>
      <c r="K136" s="1" t="s">
        <v>45</v>
      </c>
      <c r="L136" s="1" t="s">
        <v>34</v>
      </c>
      <c r="M136" s="1">
        <v>0</v>
      </c>
      <c r="N136" s="1">
        <v>250</v>
      </c>
      <c r="O136" s="1">
        <v>0</v>
      </c>
      <c r="P136" s="1">
        <v>250</v>
      </c>
      <c r="Q136" s="1" t="s">
        <v>727</v>
      </c>
      <c r="R136" s="1">
        <v>250</v>
      </c>
      <c r="T136" s="1" t="s">
        <v>47</v>
      </c>
      <c r="U136" s="1" t="s">
        <v>48</v>
      </c>
      <c r="V136" s="1" t="s">
        <v>49</v>
      </c>
      <c r="W136" s="1">
        <v>1</v>
      </c>
      <c r="X136" s="1">
        <v>250</v>
      </c>
      <c r="Y136" s="1">
        <v>250</v>
      </c>
      <c r="AA136" s="4">
        <f>DATEVALUE(LEFT(pageData[[#This Row],[Created At]],10))</f>
        <v>44111</v>
      </c>
      <c r="AB136" s="1">
        <f t="array" ref="AB136">INDEX([1]page365!$I:$I,MATCH(pageData[[#This Row],[Variant Name]],IF(pageData[[#This Row],[Item Name]]=[1]page365!$B:$B,[1]page365!$C:$C),0))</f>
        <v>-1</v>
      </c>
    </row>
    <row r="137" spans="1:28" x14ac:dyDescent="0.25">
      <c r="A137" s="1">
        <v>8998</v>
      </c>
      <c r="B137" s="1" t="s">
        <v>728</v>
      </c>
      <c r="C137" s="1" t="s">
        <v>27</v>
      </c>
      <c r="D137" s="1" t="s">
        <v>729</v>
      </c>
      <c r="E137" s="1" t="s">
        <v>307</v>
      </c>
      <c r="G137" s="1" t="s">
        <v>526</v>
      </c>
      <c r="H137" s="1" t="s">
        <v>730</v>
      </c>
      <c r="I137" s="1" t="s">
        <v>44</v>
      </c>
      <c r="J137" s="1" t="s">
        <v>45</v>
      </c>
      <c r="K137" s="1" t="s">
        <v>45</v>
      </c>
      <c r="L137" s="1" t="s">
        <v>34</v>
      </c>
      <c r="M137" s="1">
        <v>0</v>
      </c>
      <c r="N137" s="1">
        <v>250</v>
      </c>
      <c r="O137" s="1">
        <v>0</v>
      </c>
      <c r="P137" s="1">
        <v>250</v>
      </c>
      <c r="Q137" s="1" t="s">
        <v>731</v>
      </c>
      <c r="R137" s="1">
        <v>250</v>
      </c>
      <c r="T137" s="1" t="s">
        <v>47</v>
      </c>
      <c r="U137" s="1" t="s">
        <v>48</v>
      </c>
      <c r="V137" s="1" t="s">
        <v>49</v>
      </c>
      <c r="W137" s="1">
        <v>1</v>
      </c>
      <c r="X137" s="1">
        <v>250</v>
      </c>
      <c r="Y137" s="1">
        <v>250</v>
      </c>
      <c r="AA137" s="4">
        <f>DATEVALUE(LEFT(pageData[[#This Row],[Created At]],10))</f>
        <v>44111</v>
      </c>
      <c r="AB137" s="1">
        <f t="array" ref="AB137">INDEX([1]page365!$I:$I,MATCH(pageData[[#This Row],[Variant Name]],IF(pageData[[#This Row],[Item Name]]=[1]page365!$B:$B,[1]page365!$C:$C),0))</f>
        <v>-1</v>
      </c>
    </row>
    <row r="138" spans="1:28" x14ac:dyDescent="0.25">
      <c r="A138" s="1">
        <v>8999</v>
      </c>
      <c r="B138" s="1" t="s">
        <v>732</v>
      </c>
      <c r="C138" s="1" t="s">
        <v>27</v>
      </c>
      <c r="D138" s="1" t="s">
        <v>733</v>
      </c>
      <c r="E138" s="1">
        <v>619191250</v>
      </c>
      <c r="G138" s="1" t="s">
        <v>734</v>
      </c>
      <c r="H138" s="1" t="s">
        <v>735</v>
      </c>
      <c r="I138" s="1" t="s">
        <v>31</v>
      </c>
      <c r="J138" s="1" t="s">
        <v>32</v>
      </c>
      <c r="K138" s="1" t="s">
        <v>33</v>
      </c>
      <c r="L138" s="1" t="s">
        <v>172</v>
      </c>
      <c r="M138" s="1">
        <v>0</v>
      </c>
      <c r="N138" s="1">
        <v>199</v>
      </c>
      <c r="P138" s="1">
        <v>199</v>
      </c>
      <c r="Q138" s="1" t="s">
        <v>736</v>
      </c>
      <c r="R138" s="1">
        <v>250</v>
      </c>
      <c r="T138" s="1" t="s">
        <v>737</v>
      </c>
      <c r="U138" s="1" t="s">
        <v>738</v>
      </c>
      <c r="V138" s="1" t="s">
        <v>739</v>
      </c>
      <c r="W138" s="1">
        <v>1</v>
      </c>
      <c r="X138" s="1">
        <v>199</v>
      </c>
      <c r="Y138" s="1">
        <v>199</v>
      </c>
      <c r="AA138" s="4">
        <f>DATEVALUE(LEFT(pageData[[#This Row],[Created At]],10))</f>
        <v>44111</v>
      </c>
      <c r="AB138" s="1">
        <f t="array" ref="AB138">INDEX([1]page365!$I:$I,MATCH(pageData[[#This Row],[Variant Name]],IF(pageData[[#This Row],[Item Name]]=[1]page365!$B:$B,[1]page365!$C:$C),0))</f>
        <v>7</v>
      </c>
    </row>
    <row r="139" spans="1:28" x14ac:dyDescent="0.25">
      <c r="A139" s="1">
        <v>9000</v>
      </c>
      <c r="B139" s="1" t="s">
        <v>740</v>
      </c>
      <c r="C139" s="1" t="s">
        <v>27</v>
      </c>
      <c r="D139" s="1" t="s">
        <v>741</v>
      </c>
      <c r="E139" s="1" t="s">
        <v>742</v>
      </c>
      <c r="G139" s="1" t="s">
        <v>743</v>
      </c>
      <c r="H139" s="1" t="s">
        <v>744</v>
      </c>
      <c r="I139" s="1" t="s">
        <v>44</v>
      </c>
      <c r="J139" s="1" t="s">
        <v>45</v>
      </c>
      <c r="K139" s="1" t="s">
        <v>45</v>
      </c>
      <c r="L139" s="1" t="s">
        <v>34</v>
      </c>
      <c r="M139" s="1">
        <v>0</v>
      </c>
      <c r="N139" s="1">
        <v>560</v>
      </c>
      <c r="O139" s="1">
        <v>0</v>
      </c>
      <c r="P139" s="1">
        <v>560</v>
      </c>
      <c r="Q139" s="1" t="s">
        <v>745</v>
      </c>
      <c r="R139" s="1">
        <v>560</v>
      </c>
      <c r="T139" s="1" t="s">
        <v>56</v>
      </c>
      <c r="U139" s="1" t="s">
        <v>57</v>
      </c>
      <c r="V139" s="1" t="s">
        <v>58</v>
      </c>
      <c r="W139" s="1">
        <v>2</v>
      </c>
      <c r="X139" s="1">
        <v>280</v>
      </c>
      <c r="Y139" s="1">
        <v>560</v>
      </c>
      <c r="AA139" s="4">
        <f>DATEVALUE(LEFT(pageData[[#This Row],[Created At]],10))</f>
        <v>44111</v>
      </c>
      <c r="AB139" s="1">
        <f t="array" ref="AB139">INDEX([1]page365!$I:$I,MATCH(pageData[[#This Row],[Variant Name]],IF(pageData[[#This Row],[Item Name]]=[1]page365!$B:$B,[1]page365!$C:$C),0))</f>
        <v>-1</v>
      </c>
    </row>
    <row r="140" spans="1:28" x14ac:dyDescent="0.25">
      <c r="A140" s="1">
        <v>9001</v>
      </c>
      <c r="B140" s="1" t="s">
        <v>746</v>
      </c>
      <c r="C140" s="1" t="s">
        <v>27</v>
      </c>
      <c r="D140" s="1" t="s">
        <v>747</v>
      </c>
      <c r="E140" s="1" t="s">
        <v>748</v>
      </c>
      <c r="G140" s="1" t="s">
        <v>749</v>
      </c>
      <c r="H140" s="1" t="s">
        <v>750</v>
      </c>
      <c r="I140" s="1" t="s">
        <v>44</v>
      </c>
      <c r="J140" s="1" t="s">
        <v>45</v>
      </c>
      <c r="K140" s="1" t="s">
        <v>45</v>
      </c>
      <c r="L140" s="1" t="s">
        <v>34</v>
      </c>
      <c r="M140" s="1">
        <v>0</v>
      </c>
      <c r="N140" s="1">
        <v>280</v>
      </c>
      <c r="O140" s="1">
        <v>0</v>
      </c>
      <c r="P140" s="1">
        <v>280</v>
      </c>
      <c r="Q140" s="1" t="s">
        <v>751</v>
      </c>
      <c r="R140" s="1">
        <v>280</v>
      </c>
      <c r="T140" s="1" t="s">
        <v>56</v>
      </c>
      <c r="U140" s="1" t="s">
        <v>57</v>
      </c>
      <c r="V140" s="1" t="s">
        <v>58</v>
      </c>
      <c r="W140" s="1">
        <v>1</v>
      </c>
      <c r="X140" s="1">
        <v>280</v>
      </c>
      <c r="Y140" s="1">
        <v>280</v>
      </c>
      <c r="AA140" s="4">
        <f>DATEVALUE(LEFT(pageData[[#This Row],[Created At]],10))</f>
        <v>44111</v>
      </c>
      <c r="AB140" s="1">
        <f t="array" ref="AB140">INDEX([1]page365!$I:$I,MATCH(pageData[[#This Row],[Variant Name]],IF(pageData[[#This Row],[Item Name]]=[1]page365!$B:$B,[1]page365!$C:$C),0))</f>
        <v>-1</v>
      </c>
    </row>
    <row r="141" spans="1:28" x14ac:dyDescent="0.25">
      <c r="A141" s="1">
        <v>9002</v>
      </c>
      <c r="B141" s="1" t="s">
        <v>752</v>
      </c>
      <c r="C141" s="1" t="s">
        <v>27</v>
      </c>
      <c r="D141" s="1" t="s">
        <v>753</v>
      </c>
      <c r="E141" s="1" t="s">
        <v>754</v>
      </c>
      <c r="G141" s="1" t="s">
        <v>755</v>
      </c>
      <c r="H141" s="1" t="s">
        <v>756</v>
      </c>
      <c r="I141" s="1" t="s">
        <v>44</v>
      </c>
      <c r="J141" s="1" t="s">
        <v>45</v>
      </c>
      <c r="K141" s="1" t="s">
        <v>45</v>
      </c>
      <c r="L141" s="1" t="s">
        <v>34</v>
      </c>
      <c r="M141" s="1">
        <v>0</v>
      </c>
      <c r="N141" s="1">
        <v>250</v>
      </c>
      <c r="O141" s="1">
        <v>0</v>
      </c>
      <c r="P141" s="1">
        <v>250</v>
      </c>
      <c r="Q141" s="1" t="s">
        <v>757</v>
      </c>
      <c r="R141" s="1">
        <v>250</v>
      </c>
      <c r="T141" s="1" t="s">
        <v>47</v>
      </c>
      <c r="U141" s="1" t="s">
        <v>48</v>
      </c>
      <c r="V141" s="1" t="s">
        <v>49</v>
      </c>
      <c r="W141" s="1">
        <v>1</v>
      </c>
      <c r="X141" s="1">
        <v>250</v>
      </c>
      <c r="Y141" s="1">
        <v>250</v>
      </c>
      <c r="AA141" s="4">
        <f>DATEVALUE(LEFT(pageData[[#This Row],[Created At]],10))</f>
        <v>44111</v>
      </c>
      <c r="AB141" s="1">
        <f t="array" ref="AB141">INDEX([1]page365!$I:$I,MATCH(pageData[[#This Row],[Variant Name]],IF(pageData[[#This Row],[Item Name]]=[1]page365!$B:$B,[1]page365!$C:$C),0))</f>
        <v>-1</v>
      </c>
    </row>
    <row r="142" spans="1:28" x14ac:dyDescent="0.25">
      <c r="A142" s="1">
        <v>9003</v>
      </c>
      <c r="B142" s="1" t="s">
        <v>758</v>
      </c>
      <c r="C142" s="1" t="s">
        <v>27</v>
      </c>
      <c r="D142" s="1" t="s">
        <v>759</v>
      </c>
      <c r="E142" s="1">
        <v>826615664</v>
      </c>
      <c r="G142" s="1" t="s">
        <v>760</v>
      </c>
      <c r="H142" s="1" t="s">
        <v>761</v>
      </c>
      <c r="I142" s="1" t="s">
        <v>44</v>
      </c>
      <c r="J142" s="1" t="s">
        <v>150</v>
      </c>
      <c r="K142" s="1" t="s">
        <v>33</v>
      </c>
      <c r="L142" s="1" t="s">
        <v>34</v>
      </c>
      <c r="M142" s="1">
        <v>65</v>
      </c>
      <c r="N142" s="1">
        <v>220</v>
      </c>
      <c r="P142" s="1">
        <v>285</v>
      </c>
      <c r="Q142" s="1" t="s">
        <v>762</v>
      </c>
      <c r="R142" s="1">
        <v>285</v>
      </c>
      <c r="T142" s="1" t="s">
        <v>47</v>
      </c>
      <c r="U142" s="1" t="s">
        <v>48</v>
      </c>
      <c r="V142" s="1" t="s">
        <v>49</v>
      </c>
      <c r="W142" s="1">
        <v>1</v>
      </c>
      <c r="X142" s="1">
        <v>220</v>
      </c>
      <c r="Y142" s="1">
        <v>220</v>
      </c>
      <c r="AA142" s="4">
        <f>DATEVALUE(LEFT(pageData[[#This Row],[Created At]],10))</f>
        <v>44111</v>
      </c>
      <c r="AB142" s="1">
        <f t="array" ref="AB142">INDEX([1]page365!$I:$I,MATCH(pageData[[#This Row],[Variant Name]],IF(pageData[[#This Row],[Item Name]]=[1]page365!$B:$B,[1]page365!$C:$C),0))</f>
        <v>-1</v>
      </c>
    </row>
    <row r="143" spans="1:28" x14ac:dyDescent="0.25">
      <c r="A143" s="1">
        <v>9004</v>
      </c>
      <c r="B143" s="1" t="s">
        <v>763</v>
      </c>
      <c r="C143" s="1" t="s">
        <v>27</v>
      </c>
      <c r="D143" s="1" t="s">
        <v>764</v>
      </c>
      <c r="E143" s="1" t="s">
        <v>765</v>
      </c>
      <c r="G143" s="1" t="s">
        <v>766</v>
      </c>
      <c r="H143" s="1" t="s">
        <v>767</v>
      </c>
      <c r="I143" s="1" t="s">
        <v>44</v>
      </c>
      <c r="J143" s="1" t="s">
        <v>45</v>
      </c>
      <c r="K143" s="1" t="s">
        <v>45</v>
      </c>
      <c r="L143" s="1" t="s">
        <v>34</v>
      </c>
      <c r="M143" s="1">
        <v>0</v>
      </c>
      <c r="N143" s="1">
        <v>250</v>
      </c>
      <c r="O143" s="1">
        <v>0</v>
      </c>
      <c r="P143" s="1">
        <v>250</v>
      </c>
      <c r="Q143" s="1" t="s">
        <v>768</v>
      </c>
      <c r="R143" s="1">
        <v>250</v>
      </c>
      <c r="T143" s="1" t="s">
        <v>47</v>
      </c>
      <c r="U143" s="1" t="s">
        <v>48</v>
      </c>
      <c r="V143" s="1" t="s">
        <v>49</v>
      </c>
      <c r="W143" s="1">
        <v>1</v>
      </c>
      <c r="X143" s="1">
        <v>250</v>
      </c>
      <c r="Y143" s="1">
        <v>250</v>
      </c>
      <c r="AA143" s="4">
        <f>DATEVALUE(LEFT(pageData[[#This Row],[Created At]],10))</f>
        <v>44111</v>
      </c>
      <c r="AB143" s="1">
        <f t="array" ref="AB143">INDEX([1]page365!$I:$I,MATCH(pageData[[#This Row],[Variant Name]],IF(pageData[[#This Row],[Item Name]]=[1]page365!$B:$B,[1]page365!$C:$C),0))</f>
        <v>-1</v>
      </c>
    </row>
    <row r="144" spans="1:28" x14ac:dyDescent="0.25">
      <c r="A144" s="1">
        <v>9005</v>
      </c>
      <c r="B144" s="1" t="s">
        <v>769</v>
      </c>
      <c r="C144" s="1" t="s">
        <v>27</v>
      </c>
      <c r="D144" s="1" t="s">
        <v>770</v>
      </c>
      <c r="E144" s="1" t="s">
        <v>771</v>
      </c>
      <c r="G144" s="1" t="s">
        <v>772</v>
      </c>
      <c r="H144" s="1" t="s">
        <v>773</v>
      </c>
      <c r="I144" s="1" t="s">
        <v>44</v>
      </c>
      <c r="J144" s="1" t="s">
        <v>45</v>
      </c>
      <c r="K144" s="1" t="s">
        <v>45</v>
      </c>
      <c r="L144" s="1" t="s">
        <v>34</v>
      </c>
      <c r="M144" s="1">
        <v>0</v>
      </c>
      <c r="N144" s="1">
        <v>500</v>
      </c>
      <c r="O144" s="1">
        <v>0</v>
      </c>
      <c r="P144" s="1">
        <v>500</v>
      </c>
      <c r="Q144" s="1" t="s">
        <v>774</v>
      </c>
      <c r="R144" s="1">
        <v>500</v>
      </c>
      <c r="T144" s="1" t="s">
        <v>47</v>
      </c>
      <c r="U144" s="1" t="s">
        <v>48</v>
      </c>
      <c r="V144" s="1" t="s">
        <v>49</v>
      </c>
      <c r="W144" s="1">
        <v>2</v>
      </c>
      <c r="X144" s="1">
        <v>250</v>
      </c>
      <c r="Y144" s="1">
        <v>500</v>
      </c>
      <c r="AA144" s="4">
        <f>DATEVALUE(LEFT(pageData[[#This Row],[Created At]],10))</f>
        <v>44111</v>
      </c>
      <c r="AB144" s="1">
        <f t="array" ref="AB144">INDEX([1]page365!$I:$I,MATCH(pageData[[#This Row],[Variant Name]],IF(pageData[[#This Row],[Item Name]]=[1]page365!$B:$B,[1]page365!$C:$C),0))</f>
        <v>-1</v>
      </c>
    </row>
    <row r="145" spans="1:28" x14ac:dyDescent="0.25">
      <c r="A145" s="1">
        <v>9006</v>
      </c>
      <c r="B145" s="1" t="s">
        <v>775</v>
      </c>
      <c r="C145" s="1" t="s">
        <v>27</v>
      </c>
      <c r="D145" s="1" t="s">
        <v>776</v>
      </c>
      <c r="E145" s="1" t="s">
        <v>777</v>
      </c>
      <c r="G145" s="1" t="s">
        <v>778</v>
      </c>
      <c r="H145" s="1" t="s">
        <v>779</v>
      </c>
      <c r="I145" s="1" t="s">
        <v>44</v>
      </c>
      <c r="J145" s="1" t="s">
        <v>45</v>
      </c>
      <c r="K145" s="1" t="s">
        <v>45</v>
      </c>
      <c r="L145" s="1" t="s">
        <v>34</v>
      </c>
      <c r="M145" s="1">
        <v>0</v>
      </c>
      <c r="N145" s="1">
        <v>280</v>
      </c>
      <c r="O145" s="1">
        <v>0</v>
      </c>
      <c r="P145" s="1">
        <v>280</v>
      </c>
      <c r="Q145" s="1" t="s">
        <v>780</v>
      </c>
      <c r="R145" s="1">
        <v>280</v>
      </c>
      <c r="T145" s="1" t="s">
        <v>56</v>
      </c>
      <c r="U145" s="1" t="s">
        <v>57</v>
      </c>
      <c r="V145" s="1" t="s">
        <v>58</v>
      </c>
      <c r="W145" s="1">
        <v>1</v>
      </c>
      <c r="X145" s="1">
        <v>280</v>
      </c>
      <c r="Y145" s="1">
        <v>280</v>
      </c>
      <c r="AA145" s="4">
        <f>DATEVALUE(LEFT(pageData[[#This Row],[Created At]],10))</f>
        <v>44111</v>
      </c>
      <c r="AB145" s="1">
        <f t="array" ref="AB145">INDEX([1]page365!$I:$I,MATCH(pageData[[#This Row],[Variant Name]],IF(pageData[[#This Row],[Item Name]]=[1]page365!$B:$B,[1]page365!$C:$C),0))</f>
        <v>-1</v>
      </c>
    </row>
    <row r="146" spans="1:28" x14ac:dyDescent="0.25">
      <c r="A146" s="1">
        <v>9007</v>
      </c>
      <c r="B146" s="1" t="s">
        <v>781</v>
      </c>
      <c r="C146" s="1" t="s">
        <v>27</v>
      </c>
      <c r="D146" s="1" t="s">
        <v>782</v>
      </c>
      <c r="E146" s="1" t="s">
        <v>783</v>
      </c>
      <c r="G146" s="1" t="s">
        <v>784</v>
      </c>
      <c r="H146" s="1" t="s">
        <v>785</v>
      </c>
      <c r="I146" s="1" t="s">
        <v>44</v>
      </c>
      <c r="J146" s="1" t="s">
        <v>45</v>
      </c>
      <c r="K146" s="1" t="s">
        <v>45</v>
      </c>
      <c r="L146" s="1" t="s">
        <v>34</v>
      </c>
      <c r="M146" s="1">
        <v>0</v>
      </c>
      <c r="N146" s="1">
        <v>1000</v>
      </c>
      <c r="O146" s="1">
        <v>0</v>
      </c>
      <c r="P146" s="1">
        <v>1000</v>
      </c>
      <c r="Q146" s="1" t="s">
        <v>786</v>
      </c>
      <c r="R146" s="1">
        <v>1000</v>
      </c>
      <c r="T146" s="1" t="s">
        <v>47</v>
      </c>
      <c r="U146" s="1" t="s">
        <v>48</v>
      </c>
      <c r="V146" s="1" t="s">
        <v>49</v>
      </c>
      <c r="W146" s="1">
        <v>4</v>
      </c>
      <c r="X146" s="1">
        <v>250</v>
      </c>
      <c r="Y146" s="1">
        <v>1000</v>
      </c>
      <c r="AA146" s="4">
        <f>DATEVALUE(LEFT(pageData[[#This Row],[Created At]],10))</f>
        <v>44111</v>
      </c>
      <c r="AB146" s="1">
        <f t="array" ref="AB146">INDEX([1]page365!$I:$I,MATCH(pageData[[#This Row],[Variant Name]],IF(pageData[[#This Row],[Item Name]]=[1]page365!$B:$B,[1]page365!$C:$C),0))</f>
        <v>-1</v>
      </c>
    </row>
    <row r="147" spans="1:28" x14ac:dyDescent="0.25">
      <c r="A147" s="1">
        <v>9008</v>
      </c>
      <c r="B147" s="1" t="s">
        <v>787</v>
      </c>
      <c r="C147" s="1" t="s">
        <v>27</v>
      </c>
      <c r="D147" s="1" t="s">
        <v>788</v>
      </c>
      <c r="E147" s="1" t="s">
        <v>789</v>
      </c>
      <c r="G147" s="1" t="s">
        <v>790</v>
      </c>
      <c r="H147" s="1" t="s">
        <v>791</v>
      </c>
      <c r="I147" s="1" t="s">
        <v>44</v>
      </c>
      <c r="J147" s="1" t="s">
        <v>45</v>
      </c>
      <c r="K147" s="1" t="s">
        <v>45</v>
      </c>
      <c r="L147" s="1" t="s">
        <v>34</v>
      </c>
      <c r="M147" s="1">
        <v>0</v>
      </c>
      <c r="N147" s="1">
        <v>1090</v>
      </c>
      <c r="O147" s="1">
        <v>0</v>
      </c>
      <c r="P147" s="1">
        <v>1090</v>
      </c>
      <c r="Q147" s="1" t="s">
        <v>792</v>
      </c>
      <c r="R147" s="1">
        <v>1090</v>
      </c>
      <c r="T147" s="1" t="s">
        <v>47</v>
      </c>
      <c r="U147" s="1" t="s">
        <v>48</v>
      </c>
      <c r="V147" s="1" t="s">
        <v>49</v>
      </c>
      <c r="W147" s="1">
        <v>1</v>
      </c>
      <c r="X147" s="1">
        <v>250</v>
      </c>
      <c r="Y147" s="1">
        <v>250</v>
      </c>
      <c r="AA147" s="4">
        <f>DATEVALUE(LEFT(pageData[[#This Row],[Created At]],10))</f>
        <v>44111</v>
      </c>
      <c r="AB147" s="1">
        <f t="array" ref="AB147">INDEX([1]page365!$I:$I,MATCH(pageData[[#This Row],[Variant Name]],IF(pageData[[#This Row],[Item Name]]=[1]page365!$B:$B,[1]page365!$C:$C),0))</f>
        <v>-1</v>
      </c>
    </row>
    <row r="148" spans="1:28" x14ac:dyDescent="0.25">
      <c r="A148" s="1">
        <v>9008</v>
      </c>
      <c r="B148" s="1" t="s">
        <v>787</v>
      </c>
      <c r="C148" s="1" t="s">
        <v>27</v>
      </c>
      <c r="D148" s="1" t="s">
        <v>788</v>
      </c>
      <c r="E148" s="1" t="s">
        <v>789</v>
      </c>
      <c r="G148" s="1" t="s">
        <v>790</v>
      </c>
      <c r="H148" s="1" t="s">
        <v>791</v>
      </c>
      <c r="I148" s="1" t="s">
        <v>44</v>
      </c>
      <c r="J148" s="1" t="s">
        <v>45</v>
      </c>
      <c r="K148" s="1" t="s">
        <v>45</v>
      </c>
      <c r="L148" s="1" t="s">
        <v>34</v>
      </c>
      <c r="M148" s="1">
        <v>0</v>
      </c>
      <c r="N148" s="1">
        <v>1090</v>
      </c>
      <c r="O148" s="1">
        <v>0</v>
      </c>
      <c r="P148" s="1">
        <v>1090</v>
      </c>
      <c r="Q148" s="1" t="s">
        <v>792</v>
      </c>
      <c r="R148" s="1">
        <v>1090</v>
      </c>
      <c r="T148" s="1" t="s">
        <v>56</v>
      </c>
      <c r="U148" s="1" t="s">
        <v>57</v>
      </c>
      <c r="V148" s="1" t="s">
        <v>58</v>
      </c>
      <c r="W148" s="1">
        <v>3</v>
      </c>
      <c r="X148" s="1">
        <v>280</v>
      </c>
      <c r="Y148" s="1">
        <v>840</v>
      </c>
      <c r="AA148" s="4">
        <f>DATEVALUE(LEFT(pageData[[#This Row],[Created At]],10))</f>
        <v>44111</v>
      </c>
      <c r="AB148" s="1">
        <f t="array" ref="AB148">INDEX([1]page365!$I:$I,MATCH(pageData[[#This Row],[Variant Name]],IF(pageData[[#This Row],[Item Name]]=[1]page365!$B:$B,[1]page365!$C:$C),0))</f>
        <v>-1</v>
      </c>
    </row>
    <row r="149" spans="1:28" x14ac:dyDescent="0.25">
      <c r="A149" s="1">
        <v>9009</v>
      </c>
      <c r="B149" s="1" t="s">
        <v>793</v>
      </c>
      <c r="C149" s="1" t="s">
        <v>27</v>
      </c>
      <c r="D149" s="1" t="s">
        <v>794</v>
      </c>
      <c r="E149" s="1" t="s">
        <v>795</v>
      </c>
      <c r="G149" s="1" t="s">
        <v>796</v>
      </c>
      <c r="H149" s="1" t="s">
        <v>797</v>
      </c>
      <c r="I149" s="1" t="s">
        <v>44</v>
      </c>
      <c r="J149" s="1" t="s">
        <v>45</v>
      </c>
      <c r="K149" s="1" t="s">
        <v>45</v>
      </c>
      <c r="L149" s="1" t="s">
        <v>34</v>
      </c>
      <c r="M149" s="1">
        <v>0</v>
      </c>
      <c r="N149" s="1">
        <v>250</v>
      </c>
      <c r="O149" s="1">
        <v>0</v>
      </c>
      <c r="P149" s="1">
        <v>250</v>
      </c>
      <c r="Q149" s="1" t="s">
        <v>798</v>
      </c>
      <c r="R149" s="1">
        <v>250</v>
      </c>
      <c r="T149" s="1" t="s">
        <v>47</v>
      </c>
      <c r="U149" s="1" t="s">
        <v>48</v>
      </c>
      <c r="V149" s="1" t="s">
        <v>49</v>
      </c>
      <c r="W149" s="1">
        <v>1</v>
      </c>
      <c r="X149" s="1">
        <v>250</v>
      </c>
      <c r="Y149" s="1">
        <v>250</v>
      </c>
      <c r="AA149" s="4">
        <f>DATEVALUE(LEFT(pageData[[#This Row],[Created At]],10))</f>
        <v>44111</v>
      </c>
      <c r="AB149" s="1">
        <f t="array" ref="AB149">INDEX([1]page365!$I:$I,MATCH(pageData[[#This Row],[Variant Name]],IF(pageData[[#This Row],[Item Name]]=[1]page365!$B:$B,[1]page365!$C:$C),0))</f>
        <v>-1</v>
      </c>
    </row>
    <row r="150" spans="1:28" x14ac:dyDescent="0.25">
      <c r="A150" s="1">
        <v>9010</v>
      </c>
      <c r="B150" s="1" t="s">
        <v>799</v>
      </c>
      <c r="C150" s="1" t="s">
        <v>27</v>
      </c>
      <c r="D150" s="1" t="s">
        <v>800</v>
      </c>
      <c r="E150" s="1">
        <v>891351191</v>
      </c>
      <c r="G150" s="1" t="s">
        <v>801</v>
      </c>
      <c r="H150" s="1" t="s">
        <v>802</v>
      </c>
      <c r="I150" s="1" t="s">
        <v>511</v>
      </c>
      <c r="J150" s="1">
        <v>505556005091</v>
      </c>
      <c r="K150" s="1" t="s">
        <v>33</v>
      </c>
      <c r="L150" s="1" t="s">
        <v>119</v>
      </c>
      <c r="M150" s="1">
        <v>0</v>
      </c>
      <c r="N150" s="1">
        <v>2500</v>
      </c>
      <c r="P150" s="1">
        <v>2500</v>
      </c>
      <c r="Q150" s="1" t="s">
        <v>803</v>
      </c>
      <c r="R150" s="1">
        <v>2500</v>
      </c>
      <c r="T150" s="1" t="s">
        <v>56</v>
      </c>
      <c r="U150" s="1" t="s">
        <v>57</v>
      </c>
      <c r="V150" s="1" t="s">
        <v>58</v>
      </c>
      <c r="W150" s="1">
        <v>10</v>
      </c>
      <c r="X150" s="1">
        <v>250</v>
      </c>
      <c r="Y150" s="1">
        <v>2500</v>
      </c>
      <c r="AA150" s="4">
        <f>DATEVALUE(LEFT(pageData[[#This Row],[Created At]],10))</f>
        <v>44111</v>
      </c>
      <c r="AB150" s="1">
        <f t="array" ref="AB150">INDEX([1]page365!$I:$I,MATCH(pageData[[#This Row],[Variant Name]],IF(pageData[[#This Row],[Item Name]]=[1]page365!$B:$B,[1]page365!$C:$C),0))</f>
        <v>-1</v>
      </c>
    </row>
    <row r="151" spans="1:28" x14ac:dyDescent="0.25">
      <c r="A151" s="1">
        <v>9011</v>
      </c>
      <c r="B151" s="1" t="s">
        <v>804</v>
      </c>
      <c r="C151" s="1" t="s">
        <v>27</v>
      </c>
      <c r="D151" s="1" t="s">
        <v>805</v>
      </c>
      <c r="E151" s="1" t="s">
        <v>806</v>
      </c>
      <c r="G151" s="1" t="s">
        <v>807</v>
      </c>
      <c r="H151" s="1" t="s">
        <v>808</v>
      </c>
      <c r="I151" s="1" t="s">
        <v>44</v>
      </c>
      <c r="J151" s="1" t="s">
        <v>45</v>
      </c>
      <c r="K151" s="1" t="s">
        <v>45</v>
      </c>
      <c r="L151" s="1" t="s">
        <v>34</v>
      </c>
      <c r="M151" s="1">
        <v>0</v>
      </c>
      <c r="N151" s="1">
        <v>250</v>
      </c>
      <c r="O151" s="1">
        <v>0</v>
      </c>
      <c r="P151" s="1">
        <v>250</v>
      </c>
      <c r="Q151" s="1" t="s">
        <v>803</v>
      </c>
      <c r="R151" s="1">
        <v>250</v>
      </c>
      <c r="T151" s="1" t="s">
        <v>47</v>
      </c>
      <c r="U151" s="1" t="s">
        <v>48</v>
      </c>
      <c r="V151" s="1" t="s">
        <v>49</v>
      </c>
      <c r="W151" s="1">
        <v>1</v>
      </c>
      <c r="X151" s="1">
        <v>250</v>
      </c>
      <c r="Y151" s="1">
        <v>250</v>
      </c>
      <c r="AA151" s="4">
        <f>DATEVALUE(LEFT(pageData[[#This Row],[Created At]],10))</f>
        <v>44111</v>
      </c>
      <c r="AB151" s="1">
        <f t="array" ref="AB151">INDEX([1]page365!$I:$I,MATCH(pageData[[#This Row],[Variant Name]],IF(pageData[[#This Row],[Item Name]]=[1]page365!$B:$B,[1]page365!$C:$C),0))</f>
        <v>-1</v>
      </c>
    </row>
    <row r="152" spans="1:28" x14ac:dyDescent="0.25">
      <c r="A152" s="1">
        <v>9012</v>
      </c>
      <c r="B152" s="1" t="s">
        <v>809</v>
      </c>
      <c r="C152" s="1" t="s">
        <v>27</v>
      </c>
      <c r="D152" s="1" t="s">
        <v>810</v>
      </c>
      <c r="E152" s="1" t="s">
        <v>811</v>
      </c>
      <c r="G152" s="1" t="s">
        <v>812</v>
      </c>
      <c r="H152" s="1" t="s">
        <v>813</v>
      </c>
      <c r="I152" s="1" t="s">
        <v>44</v>
      </c>
      <c r="J152" s="1" t="s">
        <v>45</v>
      </c>
      <c r="K152" s="1" t="s">
        <v>45</v>
      </c>
      <c r="L152" s="1" t="s">
        <v>34</v>
      </c>
      <c r="M152" s="1">
        <v>0</v>
      </c>
      <c r="N152" s="1">
        <v>250</v>
      </c>
      <c r="O152" s="1">
        <v>0</v>
      </c>
      <c r="P152" s="1">
        <v>250</v>
      </c>
      <c r="Q152" s="1" t="s">
        <v>814</v>
      </c>
      <c r="R152" s="1">
        <v>250</v>
      </c>
      <c r="T152" s="1" t="s">
        <v>47</v>
      </c>
      <c r="U152" s="1" t="s">
        <v>48</v>
      </c>
      <c r="V152" s="1" t="s">
        <v>49</v>
      </c>
      <c r="W152" s="1">
        <v>1</v>
      </c>
      <c r="X152" s="1">
        <v>250</v>
      </c>
      <c r="Y152" s="1">
        <v>250</v>
      </c>
      <c r="AA152" s="4">
        <f>DATEVALUE(LEFT(pageData[[#This Row],[Created At]],10))</f>
        <v>44112</v>
      </c>
      <c r="AB152" s="1">
        <f t="array" ref="AB152">INDEX([1]page365!$I:$I,MATCH(pageData[[#This Row],[Variant Name]],IF(pageData[[#This Row],[Item Name]]=[1]page365!$B:$B,[1]page365!$C:$C),0))</f>
        <v>-1</v>
      </c>
    </row>
    <row r="153" spans="1:28" x14ac:dyDescent="0.25">
      <c r="A153" s="1">
        <v>9013</v>
      </c>
      <c r="B153" s="1" t="s">
        <v>815</v>
      </c>
      <c r="C153" s="1" t="s">
        <v>27</v>
      </c>
      <c r="D153" s="1" t="s">
        <v>816</v>
      </c>
      <c r="E153" s="1" t="s">
        <v>817</v>
      </c>
      <c r="G153" s="1" t="s">
        <v>818</v>
      </c>
      <c r="H153" s="1" t="s">
        <v>819</v>
      </c>
      <c r="I153" s="1" t="s">
        <v>44</v>
      </c>
      <c r="J153" s="1" t="s">
        <v>150</v>
      </c>
      <c r="K153" s="1" t="s">
        <v>33</v>
      </c>
      <c r="L153" s="1" t="s">
        <v>34</v>
      </c>
      <c r="M153" s="1">
        <v>195</v>
      </c>
      <c r="N153" s="1">
        <v>660</v>
      </c>
      <c r="P153" s="1">
        <v>855</v>
      </c>
      <c r="Q153" s="1" t="s">
        <v>820</v>
      </c>
      <c r="R153" s="1">
        <v>855</v>
      </c>
      <c r="T153" s="1" t="s">
        <v>47</v>
      </c>
      <c r="U153" s="1" t="s">
        <v>48</v>
      </c>
      <c r="V153" s="1" t="s">
        <v>49</v>
      </c>
      <c r="W153" s="1">
        <v>3</v>
      </c>
      <c r="X153" s="1">
        <v>220</v>
      </c>
      <c r="Y153" s="1">
        <v>660</v>
      </c>
      <c r="AA153" s="4">
        <f>DATEVALUE(LEFT(pageData[[#This Row],[Created At]],10))</f>
        <v>44112</v>
      </c>
      <c r="AB153" s="1">
        <f t="array" ref="AB153">INDEX([1]page365!$I:$I,MATCH(pageData[[#This Row],[Variant Name]],IF(pageData[[#This Row],[Item Name]]=[1]page365!$B:$B,[1]page365!$C:$C),0))</f>
        <v>-1</v>
      </c>
    </row>
    <row r="154" spans="1:28" x14ac:dyDescent="0.25">
      <c r="A154" s="1">
        <v>9014</v>
      </c>
      <c r="B154" s="1" t="s">
        <v>821</v>
      </c>
      <c r="C154" s="1" t="s">
        <v>27</v>
      </c>
      <c r="D154" s="1" t="s">
        <v>822</v>
      </c>
      <c r="E154" s="1" t="s">
        <v>823</v>
      </c>
      <c r="G154" s="1" t="s">
        <v>824</v>
      </c>
      <c r="H154" s="1" t="s">
        <v>825</v>
      </c>
      <c r="I154" s="1" t="s">
        <v>31</v>
      </c>
      <c r="J154" s="1" t="s">
        <v>32</v>
      </c>
      <c r="K154" s="1" t="s">
        <v>33</v>
      </c>
      <c r="L154" s="1" t="s">
        <v>34</v>
      </c>
      <c r="M154" s="1">
        <v>130</v>
      </c>
      <c r="N154" s="1">
        <v>440</v>
      </c>
      <c r="P154" s="1">
        <v>570</v>
      </c>
      <c r="Q154" s="1" t="s">
        <v>826</v>
      </c>
      <c r="R154" s="1">
        <v>570</v>
      </c>
      <c r="S154" s="1" t="s">
        <v>827</v>
      </c>
      <c r="T154" s="1" t="s">
        <v>47</v>
      </c>
      <c r="U154" s="1" t="s">
        <v>48</v>
      </c>
      <c r="V154" s="1" t="s">
        <v>49</v>
      </c>
      <c r="W154" s="1">
        <v>2</v>
      </c>
      <c r="X154" s="1">
        <v>220</v>
      </c>
      <c r="Y154" s="1">
        <v>440</v>
      </c>
      <c r="AA154" s="4">
        <f>DATEVALUE(LEFT(pageData[[#This Row],[Created At]],10))</f>
        <v>44112</v>
      </c>
      <c r="AB154" s="1">
        <f t="array" ref="AB154">INDEX([1]page365!$I:$I,MATCH(pageData[[#This Row],[Variant Name]],IF(pageData[[#This Row],[Item Name]]=[1]page365!$B:$B,[1]page365!$C:$C),0))</f>
        <v>-1</v>
      </c>
    </row>
    <row r="155" spans="1:28" x14ac:dyDescent="0.25">
      <c r="A155" s="1">
        <v>9015</v>
      </c>
      <c r="B155" s="1" t="s">
        <v>828</v>
      </c>
      <c r="C155" s="1" t="s">
        <v>27</v>
      </c>
      <c r="D155" s="1" t="s">
        <v>829</v>
      </c>
      <c r="E155" s="1" t="s">
        <v>830</v>
      </c>
      <c r="G155" s="1" t="s">
        <v>831</v>
      </c>
      <c r="H155" s="1" t="s">
        <v>832</v>
      </c>
      <c r="L155" s="1" t="s">
        <v>131</v>
      </c>
      <c r="M155" s="1">
        <v>0</v>
      </c>
      <c r="N155" s="1">
        <v>0</v>
      </c>
      <c r="O155" s="1">
        <v>0</v>
      </c>
      <c r="P155" s="1">
        <v>0</v>
      </c>
      <c r="Q155" s="1" t="s">
        <v>833</v>
      </c>
      <c r="R155" s="1">
        <v>0</v>
      </c>
      <c r="S155" s="1" t="s">
        <v>834</v>
      </c>
      <c r="T155" s="1" t="s">
        <v>36</v>
      </c>
      <c r="U155" s="1" t="s">
        <v>37</v>
      </c>
      <c r="V155" s="1" t="s">
        <v>38</v>
      </c>
      <c r="W155" s="1">
        <v>50</v>
      </c>
      <c r="X155" s="1">
        <v>0</v>
      </c>
      <c r="Y155" s="1">
        <v>0</v>
      </c>
      <c r="AA155" s="4">
        <f>DATEVALUE(LEFT(pageData[[#This Row],[Created At]],10))</f>
        <v>44113</v>
      </c>
      <c r="AB155" s="1">
        <f t="array" ref="AB155">INDEX([1]page365!$I:$I,MATCH(pageData[[#This Row],[Variant Name]],IF(pageData[[#This Row],[Item Name]]=[1]page365!$B:$B,[1]page365!$C:$C),0))</f>
        <v>-1</v>
      </c>
    </row>
    <row r="156" spans="1:28" x14ac:dyDescent="0.25">
      <c r="A156" s="1">
        <v>9015</v>
      </c>
      <c r="B156" s="1" t="s">
        <v>828</v>
      </c>
      <c r="C156" s="1" t="s">
        <v>27</v>
      </c>
      <c r="D156" s="1" t="s">
        <v>829</v>
      </c>
      <c r="E156" s="1" t="s">
        <v>830</v>
      </c>
      <c r="G156" s="1" t="s">
        <v>831</v>
      </c>
      <c r="H156" s="1" t="s">
        <v>832</v>
      </c>
      <c r="L156" s="1" t="s">
        <v>131</v>
      </c>
      <c r="M156" s="1">
        <v>0</v>
      </c>
      <c r="N156" s="1">
        <v>0</v>
      </c>
      <c r="O156" s="1">
        <v>0</v>
      </c>
      <c r="P156" s="1">
        <v>0</v>
      </c>
      <c r="Q156" s="1" t="s">
        <v>833</v>
      </c>
      <c r="R156" s="1">
        <v>0</v>
      </c>
      <c r="S156" s="1" t="s">
        <v>834</v>
      </c>
      <c r="T156" s="1" t="s">
        <v>47</v>
      </c>
      <c r="U156" s="1" t="s">
        <v>48</v>
      </c>
      <c r="V156" s="1" t="s">
        <v>49</v>
      </c>
      <c r="W156" s="1">
        <v>15</v>
      </c>
      <c r="X156" s="1">
        <v>0</v>
      </c>
      <c r="Y156" s="1">
        <v>0</v>
      </c>
      <c r="AA156" s="4">
        <f>DATEVALUE(LEFT(pageData[[#This Row],[Created At]],10))</f>
        <v>44113</v>
      </c>
      <c r="AB156" s="1">
        <f t="array" ref="AB156">INDEX([1]page365!$I:$I,MATCH(pageData[[#This Row],[Variant Name]],IF(pageData[[#This Row],[Item Name]]=[1]page365!$B:$B,[1]page365!$C:$C),0))</f>
        <v>-1</v>
      </c>
    </row>
    <row r="157" spans="1:28" x14ac:dyDescent="0.25">
      <c r="A157" s="1">
        <v>9016</v>
      </c>
      <c r="B157" s="1" t="s">
        <v>835</v>
      </c>
      <c r="C157" s="1" t="s">
        <v>27</v>
      </c>
      <c r="D157" s="1" t="s">
        <v>836</v>
      </c>
      <c r="G157" s="1" t="s">
        <v>837</v>
      </c>
      <c r="I157" s="1" t="s">
        <v>31</v>
      </c>
      <c r="J157" s="1" t="s">
        <v>32</v>
      </c>
      <c r="K157" s="1" t="s">
        <v>33</v>
      </c>
      <c r="L157" s="1" t="s">
        <v>838</v>
      </c>
      <c r="M157" s="1">
        <v>0</v>
      </c>
      <c r="N157" s="1">
        <v>19875</v>
      </c>
      <c r="O157" s="1">
        <v>200</v>
      </c>
      <c r="P157" s="1">
        <v>19675</v>
      </c>
      <c r="Q157" s="1" t="s">
        <v>839</v>
      </c>
      <c r="R157" s="1">
        <v>19675</v>
      </c>
      <c r="S157" s="1" t="s">
        <v>840</v>
      </c>
      <c r="T157" s="1" t="s">
        <v>36</v>
      </c>
      <c r="U157" s="1" t="s">
        <v>37</v>
      </c>
      <c r="V157" s="1" t="s">
        <v>38</v>
      </c>
      <c r="W157" s="1">
        <v>111</v>
      </c>
      <c r="X157" s="1">
        <v>45</v>
      </c>
      <c r="Y157" s="1">
        <v>4995</v>
      </c>
      <c r="AA157" s="4">
        <f>DATEVALUE(LEFT(pageData[[#This Row],[Created At]],10))</f>
        <v>44113</v>
      </c>
      <c r="AB157" s="1">
        <f t="array" ref="AB157">INDEX([1]page365!$I:$I,MATCH(pageData[[#This Row],[Variant Name]],IF(pageData[[#This Row],[Item Name]]=[1]page365!$B:$B,[1]page365!$C:$C),0))</f>
        <v>-1</v>
      </c>
    </row>
    <row r="158" spans="1:28" x14ac:dyDescent="0.25">
      <c r="A158" s="1">
        <v>9016</v>
      </c>
      <c r="B158" s="1" t="s">
        <v>835</v>
      </c>
      <c r="C158" s="1" t="s">
        <v>27</v>
      </c>
      <c r="D158" s="1" t="s">
        <v>836</v>
      </c>
      <c r="G158" s="1" t="s">
        <v>837</v>
      </c>
      <c r="I158" s="1" t="s">
        <v>31</v>
      </c>
      <c r="J158" s="1" t="s">
        <v>32</v>
      </c>
      <c r="K158" s="1" t="s">
        <v>33</v>
      </c>
      <c r="L158" s="1" t="s">
        <v>838</v>
      </c>
      <c r="M158" s="1">
        <v>0</v>
      </c>
      <c r="N158" s="1">
        <v>19875</v>
      </c>
      <c r="O158" s="1">
        <v>200</v>
      </c>
      <c r="P158" s="1">
        <v>19675</v>
      </c>
      <c r="Q158" s="1" t="s">
        <v>839</v>
      </c>
      <c r="R158" s="1">
        <v>19675</v>
      </c>
      <c r="S158" s="1" t="s">
        <v>840</v>
      </c>
      <c r="T158" s="1" t="s">
        <v>191</v>
      </c>
      <c r="U158" s="1" t="s">
        <v>192</v>
      </c>
      <c r="V158" s="1" t="s">
        <v>193</v>
      </c>
      <c r="W158" s="1">
        <v>26</v>
      </c>
      <c r="X158" s="1">
        <v>90</v>
      </c>
      <c r="Y158" s="1">
        <v>2340</v>
      </c>
      <c r="AA158" s="4">
        <f>DATEVALUE(LEFT(pageData[[#This Row],[Created At]],10))</f>
        <v>44113</v>
      </c>
      <c r="AB158" s="1">
        <f t="array" ref="AB158">INDEX([1]page365!$I:$I,MATCH(pageData[[#This Row],[Variant Name]],IF(pageData[[#This Row],[Item Name]]=[1]page365!$B:$B,[1]page365!$C:$C),0))</f>
        <v>-1</v>
      </c>
    </row>
    <row r="159" spans="1:28" x14ac:dyDescent="0.25">
      <c r="A159" s="1">
        <v>9016</v>
      </c>
      <c r="B159" s="1" t="s">
        <v>835</v>
      </c>
      <c r="C159" s="1" t="s">
        <v>27</v>
      </c>
      <c r="D159" s="1" t="s">
        <v>836</v>
      </c>
      <c r="G159" s="1" t="s">
        <v>837</v>
      </c>
      <c r="I159" s="1" t="s">
        <v>31</v>
      </c>
      <c r="J159" s="1" t="s">
        <v>32</v>
      </c>
      <c r="K159" s="1" t="s">
        <v>33</v>
      </c>
      <c r="L159" s="1" t="s">
        <v>838</v>
      </c>
      <c r="M159" s="1">
        <v>0</v>
      </c>
      <c r="N159" s="1">
        <v>19875</v>
      </c>
      <c r="O159" s="1">
        <v>200</v>
      </c>
      <c r="P159" s="1">
        <v>19675</v>
      </c>
      <c r="Q159" s="1" t="s">
        <v>839</v>
      </c>
      <c r="R159" s="1">
        <v>19675</v>
      </c>
      <c r="S159" s="1" t="s">
        <v>840</v>
      </c>
      <c r="T159" s="1" t="s">
        <v>47</v>
      </c>
      <c r="U159" s="1" t="s">
        <v>48</v>
      </c>
      <c r="V159" s="1" t="s">
        <v>49</v>
      </c>
      <c r="W159" s="1">
        <v>13</v>
      </c>
      <c r="X159" s="1">
        <v>220</v>
      </c>
      <c r="Y159" s="1">
        <v>2860</v>
      </c>
      <c r="AA159" s="4">
        <f>DATEVALUE(LEFT(pageData[[#This Row],[Created At]],10))</f>
        <v>44113</v>
      </c>
      <c r="AB159" s="1">
        <f t="array" ref="AB159">INDEX([1]page365!$I:$I,MATCH(pageData[[#This Row],[Variant Name]],IF(pageData[[#This Row],[Item Name]]=[1]page365!$B:$B,[1]page365!$C:$C),0))</f>
        <v>-1</v>
      </c>
    </row>
    <row r="160" spans="1:28" x14ac:dyDescent="0.25">
      <c r="A160" s="1">
        <v>9016</v>
      </c>
      <c r="B160" s="1" t="s">
        <v>835</v>
      </c>
      <c r="C160" s="1" t="s">
        <v>27</v>
      </c>
      <c r="D160" s="1" t="s">
        <v>836</v>
      </c>
      <c r="G160" s="1" t="s">
        <v>837</v>
      </c>
      <c r="I160" s="1" t="s">
        <v>31</v>
      </c>
      <c r="J160" s="1" t="s">
        <v>32</v>
      </c>
      <c r="K160" s="1" t="s">
        <v>33</v>
      </c>
      <c r="L160" s="1" t="s">
        <v>838</v>
      </c>
      <c r="M160" s="1">
        <v>0</v>
      </c>
      <c r="N160" s="1">
        <v>19875</v>
      </c>
      <c r="O160" s="1">
        <v>200</v>
      </c>
      <c r="P160" s="1">
        <v>19675</v>
      </c>
      <c r="Q160" s="1" t="s">
        <v>839</v>
      </c>
      <c r="R160" s="1">
        <v>19675</v>
      </c>
      <c r="S160" s="1" t="s">
        <v>840</v>
      </c>
      <c r="T160" s="1" t="s">
        <v>56</v>
      </c>
      <c r="U160" s="1" t="s">
        <v>57</v>
      </c>
      <c r="V160" s="1" t="s">
        <v>58</v>
      </c>
      <c r="W160" s="1">
        <v>4</v>
      </c>
      <c r="X160" s="1">
        <v>250</v>
      </c>
      <c r="Y160" s="1">
        <v>1000</v>
      </c>
      <c r="AA160" s="4">
        <f>DATEVALUE(LEFT(pageData[[#This Row],[Created At]],10))</f>
        <v>44113</v>
      </c>
      <c r="AB160" s="1">
        <f t="array" ref="AB160">INDEX([1]page365!$I:$I,MATCH(pageData[[#This Row],[Variant Name]],IF(pageData[[#This Row],[Item Name]]=[1]page365!$B:$B,[1]page365!$C:$C),0))</f>
        <v>-1</v>
      </c>
    </row>
    <row r="161" spans="1:28" x14ac:dyDescent="0.25">
      <c r="A161" s="1">
        <v>9016</v>
      </c>
      <c r="B161" s="1" t="s">
        <v>835</v>
      </c>
      <c r="C161" s="1" t="s">
        <v>27</v>
      </c>
      <c r="D161" s="1" t="s">
        <v>836</v>
      </c>
      <c r="G161" s="1" t="s">
        <v>837</v>
      </c>
      <c r="I161" s="1" t="s">
        <v>31</v>
      </c>
      <c r="J161" s="1" t="s">
        <v>32</v>
      </c>
      <c r="K161" s="1" t="s">
        <v>33</v>
      </c>
      <c r="L161" s="1" t="s">
        <v>838</v>
      </c>
      <c r="M161" s="1">
        <v>0</v>
      </c>
      <c r="N161" s="1">
        <v>19875</v>
      </c>
      <c r="O161" s="1">
        <v>200</v>
      </c>
      <c r="P161" s="1">
        <v>19675</v>
      </c>
      <c r="Q161" s="1" t="s">
        <v>839</v>
      </c>
      <c r="R161" s="1">
        <v>19675</v>
      </c>
      <c r="S161" s="1" t="s">
        <v>840</v>
      </c>
      <c r="T161" s="1" t="s">
        <v>467</v>
      </c>
      <c r="U161" s="1" t="s">
        <v>37</v>
      </c>
      <c r="V161" s="1" t="s">
        <v>468</v>
      </c>
      <c r="W161" s="1">
        <v>18</v>
      </c>
      <c r="X161" s="1">
        <v>55</v>
      </c>
      <c r="Y161" s="1">
        <v>990</v>
      </c>
      <c r="AA161" s="4">
        <f>DATEVALUE(LEFT(pageData[[#This Row],[Created At]],10))</f>
        <v>44113</v>
      </c>
      <c r="AB161" s="1">
        <f t="array" ref="AB161">INDEX([1]page365!$I:$I,MATCH(pageData[[#This Row],[Variant Name]],IF(pageData[[#This Row],[Item Name]]=[1]page365!$B:$B,[1]page365!$C:$C),0))</f>
        <v>-1</v>
      </c>
    </row>
    <row r="162" spans="1:28" x14ac:dyDescent="0.25">
      <c r="A162" s="1">
        <v>9016</v>
      </c>
      <c r="B162" s="1" t="s">
        <v>835</v>
      </c>
      <c r="C162" s="1" t="s">
        <v>27</v>
      </c>
      <c r="D162" s="1" t="s">
        <v>836</v>
      </c>
      <c r="G162" s="1" t="s">
        <v>837</v>
      </c>
      <c r="I162" s="1" t="s">
        <v>31</v>
      </c>
      <c r="J162" s="1" t="s">
        <v>32</v>
      </c>
      <c r="K162" s="1" t="s">
        <v>33</v>
      </c>
      <c r="L162" s="1" t="s">
        <v>838</v>
      </c>
      <c r="M162" s="1">
        <v>0</v>
      </c>
      <c r="N162" s="1">
        <v>19875</v>
      </c>
      <c r="O162" s="1">
        <v>200</v>
      </c>
      <c r="P162" s="1">
        <v>19675</v>
      </c>
      <c r="Q162" s="1" t="s">
        <v>839</v>
      </c>
      <c r="R162" s="1">
        <v>19675</v>
      </c>
      <c r="S162" s="1" t="s">
        <v>840</v>
      </c>
      <c r="T162" s="1" t="s">
        <v>841</v>
      </c>
      <c r="U162" s="1" t="s">
        <v>229</v>
      </c>
      <c r="V162" s="1" t="s">
        <v>842</v>
      </c>
      <c r="W162" s="1">
        <v>9</v>
      </c>
      <c r="X162" s="1">
        <v>80</v>
      </c>
      <c r="Y162" s="1">
        <v>720</v>
      </c>
      <c r="AA162" s="4">
        <f>DATEVALUE(LEFT(pageData[[#This Row],[Created At]],10))</f>
        <v>44113</v>
      </c>
      <c r="AB162" s="1">
        <f t="array" ref="AB162">INDEX([1]page365!$I:$I,MATCH(pageData[[#This Row],[Variant Name]],IF(pageData[[#This Row],[Item Name]]=[1]page365!$B:$B,[1]page365!$C:$C),0))</f>
        <v>7</v>
      </c>
    </row>
    <row r="163" spans="1:28" x14ac:dyDescent="0.25">
      <c r="A163" s="1">
        <v>9016</v>
      </c>
      <c r="B163" s="1" t="s">
        <v>835</v>
      </c>
      <c r="C163" s="1" t="s">
        <v>27</v>
      </c>
      <c r="D163" s="1" t="s">
        <v>836</v>
      </c>
      <c r="G163" s="1" t="s">
        <v>837</v>
      </c>
      <c r="I163" s="1" t="s">
        <v>31</v>
      </c>
      <c r="J163" s="1" t="s">
        <v>32</v>
      </c>
      <c r="K163" s="1" t="s">
        <v>33</v>
      </c>
      <c r="L163" s="1" t="s">
        <v>838</v>
      </c>
      <c r="M163" s="1">
        <v>0</v>
      </c>
      <c r="N163" s="1">
        <v>19875</v>
      </c>
      <c r="O163" s="1">
        <v>200</v>
      </c>
      <c r="P163" s="1">
        <v>19675</v>
      </c>
      <c r="Q163" s="1" t="s">
        <v>839</v>
      </c>
      <c r="R163" s="1">
        <v>19675</v>
      </c>
      <c r="S163" s="1" t="s">
        <v>840</v>
      </c>
      <c r="T163" s="1" t="s">
        <v>843</v>
      </c>
      <c r="U163" s="1" t="s">
        <v>844</v>
      </c>
      <c r="V163" s="1" t="s">
        <v>845</v>
      </c>
      <c r="W163" s="1">
        <v>16</v>
      </c>
      <c r="X163" s="1">
        <v>60</v>
      </c>
      <c r="Y163" s="1">
        <v>960</v>
      </c>
      <c r="AA163" s="4">
        <f>DATEVALUE(LEFT(pageData[[#This Row],[Created At]],10))</f>
        <v>44113</v>
      </c>
      <c r="AB163" s="1">
        <f t="array" ref="AB163">INDEX([1]page365!$I:$I,MATCH(pageData[[#This Row],[Variant Name]],IF(pageData[[#This Row],[Item Name]]=[1]page365!$B:$B,[1]page365!$C:$C),0))</f>
        <v>7</v>
      </c>
    </row>
    <row r="164" spans="1:28" x14ac:dyDescent="0.25">
      <c r="A164" s="1">
        <v>9016</v>
      </c>
      <c r="B164" s="1" t="s">
        <v>835</v>
      </c>
      <c r="C164" s="1" t="s">
        <v>27</v>
      </c>
      <c r="D164" s="1" t="s">
        <v>836</v>
      </c>
      <c r="G164" s="1" t="s">
        <v>837</v>
      </c>
      <c r="I164" s="1" t="s">
        <v>31</v>
      </c>
      <c r="J164" s="1" t="s">
        <v>32</v>
      </c>
      <c r="K164" s="1" t="s">
        <v>33</v>
      </c>
      <c r="L164" s="1" t="s">
        <v>838</v>
      </c>
      <c r="M164" s="1">
        <v>0</v>
      </c>
      <c r="N164" s="1">
        <v>19875</v>
      </c>
      <c r="O164" s="1">
        <v>200</v>
      </c>
      <c r="P164" s="1">
        <v>19675</v>
      </c>
      <c r="Q164" s="1" t="s">
        <v>839</v>
      </c>
      <c r="R164" s="1">
        <v>19675</v>
      </c>
      <c r="S164" s="1" t="s">
        <v>840</v>
      </c>
      <c r="T164" s="1" t="s">
        <v>846</v>
      </c>
      <c r="U164" s="1" t="s">
        <v>229</v>
      </c>
      <c r="V164" s="1" t="s">
        <v>847</v>
      </c>
      <c r="W164" s="1">
        <v>3</v>
      </c>
      <c r="X164" s="1">
        <v>65</v>
      </c>
      <c r="Y164" s="1">
        <v>195</v>
      </c>
      <c r="AA164" s="4">
        <f>DATEVALUE(LEFT(pageData[[#This Row],[Created At]],10))</f>
        <v>44113</v>
      </c>
      <c r="AB164" s="1">
        <f t="array" ref="AB164">INDEX([1]page365!$I:$I,MATCH(pageData[[#This Row],[Variant Name]],IF(pageData[[#This Row],[Item Name]]=[1]page365!$B:$B,[1]page365!$C:$C),0))</f>
        <v>7</v>
      </c>
    </row>
    <row r="165" spans="1:28" x14ac:dyDescent="0.25">
      <c r="A165" s="1">
        <v>9016</v>
      </c>
      <c r="B165" s="1" t="s">
        <v>835</v>
      </c>
      <c r="C165" s="1" t="s">
        <v>27</v>
      </c>
      <c r="D165" s="1" t="s">
        <v>836</v>
      </c>
      <c r="G165" s="1" t="s">
        <v>837</v>
      </c>
      <c r="I165" s="1" t="s">
        <v>31</v>
      </c>
      <c r="J165" s="1" t="s">
        <v>32</v>
      </c>
      <c r="K165" s="1" t="s">
        <v>33</v>
      </c>
      <c r="L165" s="1" t="s">
        <v>838</v>
      </c>
      <c r="M165" s="1">
        <v>0</v>
      </c>
      <c r="N165" s="1">
        <v>19875</v>
      </c>
      <c r="O165" s="1">
        <v>200</v>
      </c>
      <c r="P165" s="1">
        <v>19675</v>
      </c>
      <c r="Q165" s="1" t="s">
        <v>839</v>
      </c>
      <c r="R165" s="1">
        <v>19675</v>
      </c>
      <c r="S165" s="1" t="s">
        <v>840</v>
      </c>
      <c r="T165" s="1" t="s">
        <v>848</v>
      </c>
      <c r="U165" s="1" t="s">
        <v>849</v>
      </c>
      <c r="V165" s="1" t="s">
        <v>850</v>
      </c>
      <c r="W165" s="1">
        <v>10</v>
      </c>
      <c r="X165" s="1">
        <v>55</v>
      </c>
      <c r="Y165" s="1">
        <v>550</v>
      </c>
      <c r="AA165" s="4">
        <f>DATEVALUE(LEFT(pageData[[#This Row],[Created At]],10))</f>
        <v>44113</v>
      </c>
      <c r="AB165" s="1">
        <f t="array" ref="AB165">INDEX([1]page365!$I:$I,MATCH(pageData[[#This Row],[Variant Name]],IF(pageData[[#This Row],[Item Name]]=[1]page365!$B:$B,[1]page365!$C:$C),0))</f>
        <v>7</v>
      </c>
    </row>
    <row r="166" spans="1:28" x14ac:dyDescent="0.25">
      <c r="A166" s="1">
        <v>9016</v>
      </c>
      <c r="B166" s="1" t="s">
        <v>835</v>
      </c>
      <c r="C166" s="1" t="s">
        <v>27</v>
      </c>
      <c r="D166" s="1" t="s">
        <v>836</v>
      </c>
      <c r="G166" s="1" t="s">
        <v>837</v>
      </c>
      <c r="I166" s="1" t="s">
        <v>31</v>
      </c>
      <c r="J166" s="1" t="s">
        <v>32</v>
      </c>
      <c r="K166" s="1" t="s">
        <v>33</v>
      </c>
      <c r="L166" s="1" t="s">
        <v>838</v>
      </c>
      <c r="M166" s="1">
        <v>0</v>
      </c>
      <c r="N166" s="1">
        <v>19875</v>
      </c>
      <c r="O166" s="1">
        <v>200</v>
      </c>
      <c r="P166" s="1">
        <v>19675</v>
      </c>
      <c r="Q166" s="1" t="s">
        <v>839</v>
      </c>
      <c r="R166" s="1">
        <v>19675</v>
      </c>
      <c r="S166" s="1" t="s">
        <v>840</v>
      </c>
      <c r="T166" s="1" t="s">
        <v>851</v>
      </c>
      <c r="U166" s="1" t="s">
        <v>229</v>
      </c>
      <c r="V166" s="1" t="s">
        <v>852</v>
      </c>
      <c r="W166" s="1">
        <v>10</v>
      </c>
      <c r="X166" s="1">
        <v>60</v>
      </c>
      <c r="Y166" s="1">
        <v>600</v>
      </c>
      <c r="AA166" s="4">
        <f>DATEVALUE(LEFT(pageData[[#This Row],[Created At]],10))</f>
        <v>44113</v>
      </c>
      <c r="AB166" s="1">
        <f t="array" ref="AB166">INDEX([1]page365!$I:$I,MATCH(pageData[[#This Row],[Variant Name]],IF(pageData[[#This Row],[Item Name]]=[1]page365!$B:$B,[1]page365!$C:$C),0))</f>
        <v>7</v>
      </c>
    </row>
    <row r="167" spans="1:28" x14ac:dyDescent="0.25">
      <c r="A167" s="1">
        <v>9016</v>
      </c>
      <c r="B167" s="1" t="s">
        <v>835</v>
      </c>
      <c r="C167" s="1" t="s">
        <v>27</v>
      </c>
      <c r="D167" s="1" t="s">
        <v>836</v>
      </c>
      <c r="G167" s="1" t="s">
        <v>837</v>
      </c>
      <c r="I167" s="1" t="s">
        <v>31</v>
      </c>
      <c r="J167" s="1" t="s">
        <v>32</v>
      </c>
      <c r="K167" s="1" t="s">
        <v>33</v>
      </c>
      <c r="L167" s="1" t="s">
        <v>838</v>
      </c>
      <c r="M167" s="1">
        <v>0</v>
      </c>
      <c r="N167" s="1">
        <v>19875</v>
      </c>
      <c r="O167" s="1">
        <v>200</v>
      </c>
      <c r="P167" s="1">
        <v>19675</v>
      </c>
      <c r="Q167" s="1" t="s">
        <v>839</v>
      </c>
      <c r="R167" s="1">
        <v>19675</v>
      </c>
      <c r="S167" s="1" t="s">
        <v>840</v>
      </c>
      <c r="T167" s="1" t="s">
        <v>174</v>
      </c>
      <c r="U167" s="1" t="s">
        <v>175</v>
      </c>
      <c r="V167" s="1" t="s">
        <v>176</v>
      </c>
      <c r="W167" s="1">
        <v>6</v>
      </c>
      <c r="X167" s="1">
        <v>50</v>
      </c>
      <c r="Y167" s="1">
        <v>300</v>
      </c>
      <c r="AA167" s="4">
        <f>DATEVALUE(LEFT(pageData[[#This Row],[Created At]],10))</f>
        <v>44113</v>
      </c>
      <c r="AB167" s="1">
        <f t="array" ref="AB167">INDEX([1]page365!$I:$I,MATCH(pageData[[#This Row],[Variant Name]],IF(pageData[[#This Row],[Item Name]]=[1]page365!$B:$B,[1]page365!$C:$C),0))</f>
        <v>7</v>
      </c>
    </row>
    <row r="168" spans="1:28" x14ac:dyDescent="0.25">
      <c r="A168" s="1">
        <v>9016</v>
      </c>
      <c r="B168" s="1" t="s">
        <v>835</v>
      </c>
      <c r="C168" s="1" t="s">
        <v>27</v>
      </c>
      <c r="D168" s="1" t="s">
        <v>836</v>
      </c>
      <c r="G168" s="1" t="s">
        <v>837</v>
      </c>
      <c r="I168" s="1" t="s">
        <v>31</v>
      </c>
      <c r="J168" s="1" t="s">
        <v>32</v>
      </c>
      <c r="K168" s="1" t="s">
        <v>33</v>
      </c>
      <c r="L168" s="1" t="s">
        <v>838</v>
      </c>
      <c r="M168" s="1">
        <v>0</v>
      </c>
      <c r="N168" s="1">
        <v>19875</v>
      </c>
      <c r="O168" s="1">
        <v>200</v>
      </c>
      <c r="P168" s="1">
        <v>19675</v>
      </c>
      <c r="Q168" s="1" t="s">
        <v>839</v>
      </c>
      <c r="R168" s="1">
        <v>19675</v>
      </c>
      <c r="S168" s="1" t="s">
        <v>840</v>
      </c>
      <c r="T168" s="1" t="s">
        <v>853</v>
      </c>
      <c r="U168" s="1" t="s">
        <v>175</v>
      </c>
      <c r="V168" s="1" t="s">
        <v>854</v>
      </c>
      <c r="W168" s="1">
        <v>2</v>
      </c>
      <c r="X168" s="1">
        <v>50</v>
      </c>
      <c r="Y168" s="1">
        <v>100</v>
      </c>
      <c r="AA168" s="4">
        <f>DATEVALUE(LEFT(pageData[[#This Row],[Created At]],10))</f>
        <v>44113</v>
      </c>
      <c r="AB168" s="1">
        <f t="array" ref="AB168">INDEX([1]page365!$I:$I,MATCH(pageData[[#This Row],[Variant Name]],IF(pageData[[#This Row],[Item Name]]=[1]page365!$B:$B,[1]page365!$C:$C),0))</f>
        <v>7</v>
      </c>
    </row>
    <row r="169" spans="1:28" x14ac:dyDescent="0.25">
      <c r="A169" s="1">
        <v>9016</v>
      </c>
      <c r="B169" s="1" t="s">
        <v>835</v>
      </c>
      <c r="C169" s="1" t="s">
        <v>27</v>
      </c>
      <c r="D169" s="1" t="s">
        <v>836</v>
      </c>
      <c r="G169" s="1" t="s">
        <v>837</v>
      </c>
      <c r="I169" s="1" t="s">
        <v>31</v>
      </c>
      <c r="J169" s="1" t="s">
        <v>32</v>
      </c>
      <c r="K169" s="1" t="s">
        <v>33</v>
      </c>
      <c r="L169" s="1" t="s">
        <v>838</v>
      </c>
      <c r="M169" s="1">
        <v>0</v>
      </c>
      <c r="N169" s="1">
        <v>19875</v>
      </c>
      <c r="O169" s="1">
        <v>200</v>
      </c>
      <c r="P169" s="1">
        <v>19675</v>
      </c>
      <c r="Q169" s="1" t="s">
        <v>839</v>
      </c>
      <c r="R169" s="1">
        <v>19675</v>
      </c>
      <c r="S169" s="1" t="s">
        <v>840</v>
      </c>
      <c r="T169" s="1" t="s">
        <v>177</v>
      </c>
      <c r="U169" s="1" t="s">
        <v>175</v>
      </c>
      <c r="V169" s="1" t="s">
        <v>178</v>
      </c>
      <c r="W169" s="1">
        <v>10</v>
      </c>
      <c r="X169" s="1">
        <v>50</v>
      </c>
      <c r="Y169" s="1">
        <v>500</v>
      </c>
      <c r="AA169" s="4">
        <f>DATEVALUE(LEFT(pageData[[#This Row],[Created At]],10))</f>
        <v>44113</v>
      </c>
      <c r="AB169" s="1">
        <f t="array" ref="AB169">INDEX([1]page365!$I:$I,MATCH(pageData[[#This Row],[Variant Name]],IF(pageData[[#This Row],[Item Name]]=[1]page365!$B:$B,[1]page365!$C:$C),0))</f>
        <v>7</v>
      </c>
    </row>
    <row r="170" spans="1:28" x14ac:dyDescent="0.25">
      <c r="A170" s="1">
        <v>9016</v>
      </c>
      <c r="B170" s="1" t="s">
        <v>835</v>
      </c>
      <c r="C170" s="1" t="s">
        <v>27</v>
      </c>
      <c r="D170" s="1" t="s">
        <v>836</v>
      </c>
      <c r="G170" s="1" t="s">
        <v>837</v>
      </c>
      <c r="I170" s="1" t="s">
        <v>31</v>
      </c>
      <c r="J170" s="1" t="s">
        <v>32</v>
      </c>
      <c r="K170" s="1" t="s">
        <v>33</v>
      </c>
      <c r="L170" s="1" t="s">
        <v>838</v>
      </c>
      <c r="M170" s="1">
        <v>0</v>
      </c>
      <c r="N170" s="1">
        <v>19875</v>
      </c>
      <c r="O170" s="1">
        <v>200</v>
      </c>
      <c r="P170" s="1">
        <v>19675</v>
      </c>
      <c r="Q170" s="1" t="s">
        <v>839</v>
      </c>
      <c r="R170" s="1">
        <v>19675</v>
      </c>
      <c r="S170" s="1" t="s">
        <v>840</v>
      </c>
      <c r="T170" s="1" t="s">
        <v>855</v>
      </c>
      <c r="U170" s="1" t="s">
        <v>175</v>
      </c>
      <c r="V170" s="1" t="s">
        <v>856</v>
      </c>
      <c r="W170" s="1">
        <v>8</v>
      </c>
      <c r="X170" s="1">
        <v>50</v>
      </c>
      <c r="Y170" s="1">
        <v>400</v>
      </c>
      <c r="AA170" s="4">
        <f>DATEVALUE(LEFT(pageData[[#This Row],[Created At]],10))</f>
        <v>44113</v>
      </c>
      <c r="AB170" s="1">
        <f t="array" ref="AB170">INDEX([1]page365!$I:$I,MATCH(pageData[[#This Row],[Variant Name]],IF(pageData[[#This Row],[Item Name]]=[1]page365!$B:$B,[1]page365!$C:$C),0))</f>
        <v>7</v>
      </c>
    </row>
    <row r="171" spans="1:28" x14ac:dyDescent="0.25">
      <c r="A171" s="1">
        <v>9016</v>
      </c>
      <c r="B171" s="1" t="s">
        <v>835</v>
      </c>
      <c r="C171" s="1" t="s">
        <v>27</v>
      </c>
      <c r="D171" s="1" t="s">
        <v>836</v>
      </c>
      <c r="G171" s="1" t="s">
        <v>837</v>
      </c>
      <c r="I171" s="1" t="s">
        <v>31</v>
      </c>
      <c r="J171" s="1" t="s">
        <v>32</v>
      </c>
      <c r="K171" s="1" t="s">
        <v>33</v>
      </c>
      <c r="L171" s="1" t="s">
        <v>838</v>
      </c>
      <c r="M171" s="1">
        <v>0</v>
      </c>
      <c r="N171" s="1">
        <v>19875</v>
      </c>
      <c r="O171" s="1">
        <v>200</v>
      </c>
      <c r="P171" s="1">
        <v>19675</v>
      </c>
      <c r="Q171" s="1" t="s">
        <v>839</v>
      </c>
      <c r="R171" s="1">
        <v>19675</v>
      </c>
      <c r="S171" s="1" t="s">
        <v>840</v>
      </c>
      <c r="T171" s="1" t="s">
        <v>857</v>
      </c>
      <c r="U171" s="1" t="s">
        <v>229</v>
      </c>
      <c r="V171" s="1" t="s">
        <v>858</v>
      </c>
      <c r="W171" s="1">
        <v>1</v>
      </c>
      <c r="X171" s="1">
        <v>145</v>
      </c>
      <c r="Y171" s="1">
        <v>145</v>
      </c>
      <c r="AA171" s="4">
        <f>DATEVALUE(LEFT(pageData[[#This Row],[Created At]],10))</f>
        <v>44113</v>
      </c>
      <c r="AB171" s="1">
        <f t="array" ref="AB171">INDEX([1]page365!$I:$I,MATCH(pageData[[#This Row],[Variant Name]],IF(pageData[[#This Row],[Item Name]]=[1]page365!$B:$B,[1]page365!$C:$C),0))</f>
        <v>7</v>
      </c>
    </row>
    <row r="172" spans="1:28" x14ac:dyDescent="0.25">
      <c r="A172" s="1">
        <v>9016</v>
      </c>
      <c r="B172" s="1" t="s">
        <v>835</v>
      </c>
      <c r="C172" s="1" t="s">
        <v>27</v>
      </c>
      <c r="D172" s="1" t="s">
        <v>836</v>
      </c>
      <c r="G172" s="1" t="s">
        <v>837</v>
      </c>
      <c r="I172" s="1" t="s">
        <v>31</v>
      </c>
      <c r="J172" s="1" t="s">
        <v>32</v>
      </c>
      <c r="K172" s="1" t="s">
        <v>33</v>
      </c>
      <c r="L172" s="1" t="s">
        <v>838</v>
      </c>
      <c r="M172" s="1">
        <v>0</v>
      </c>
      <c r="N172" s="1">
        <v>19875</v>
      </c>
      <c r="O172" s="1">
        <v>200</v>
      </c>
      <c r="P172" s="1">
        <v>19675</v>
      </c>
      <c r="Q172" s="1" t="s">
        <v>839</v>
      </c>
      <c r="R172" s="1">
        <v>19675</v>
      </c>
      <c r="S172" s="1" t="s">
        <v>840</v>
      </c>
      <c r="T172" s="1" t="s">
        <v>859</v>
      </c>
      <c r="U172" s="1" t="s">
        <v>229</v>
      </c>
      <c r="V172" s="1" t="s">
        <v>860</v>
      </c>
      <c r="W172" s="1">
        <v>1</v>
      </c>
      <c r="X172" s="1">
        <v>130</v>
      </c>
      <c r="Y172" s="1">
        <v>130</v>
      </c>
      <c r="AA172" s="4">
        <f>DATEVALUE(LEFT(pageData[[#This Row],[Created At]],10))</f>
        <v>44113</v>
      </c>
      <c r="AB172" s="1">
        <f t="array" ref="AB172">INDEX([1]page365!$I:$I,MATCH(pageData[[#This Row],[Variant Name]],IF(pageData[[#This Row],[Item Name]]=[1]page365!$B:$B,[1]page365!$C:$C),0))</f>
        <v>7</v>
      </c>
    </row>
    <row r="173" spans="1:28" x14ac:dyDescent="0.25">
      <c r="A173" s="1">
        <v>9016</v>
      </c>
      <c r="B173" s="1" t="s">
        <v>835</v>
      </c>
      <c r="C173" s="1" t="s">
        <v>27</v>
      </c>
      <c r="D173" s="1" t="s">
        <v>836</v>
      </c>
      <c r="G173" s="1" t="s">
        <v>837</v>
      </c>
      <c r="I173" s="1" t="s">
        <v>31</v>
      </c>
      <c r="J173" s="1" t="s">
        <v>32</v>
      </c>
      <c r="K173" s="1" t="s">
        <v>33</v>
      </c>
      <c r="L173" s="1" t="s">
        <v>838</v>
      </c>
      <c r="M173" s="1">
        <v>0</v>
      </c>
      <c r="N173" s="1">
        <v>19875</v>
      </c>
      <c r="O173" s="1">
        <v>200</v>
      </c>
      <c r="P173" s="1">
        <v>19675</v>
      </c>
      <c r="Q173" s="1" t="s">
        <v>839</v>
      </c>
      <c r="R173" s="1">
        <v>19675</v>
      </c>
      <c r="S173" s="1" t="s">
        <v>840</v>
      </c>
      <c r="T173" s="1" t="s">
        <v>861</v>
      </c>
      <c r="U173" s="1" t="s">
        <v>229</v>
      </c>
      <c r="V173" s="1" t="s">
        <v>862</v>
      </c>
      <c r="W173" s="1">
        <v>1</v>
      </c>
      <c r="X173" s="1">
        <v>115</v>
      </c>
      <c r="Y173" s="1">
        <v>115</v>
      </c>
      <c r="AA173" s="4">
        <f>DATEVALUE(LEFT(pageData[[#This Row],[Created At]],10))</f>
        <v>44113</v>
      </c>
      <c r="AB173" s="1">
        <f t="array" ref="AB173">INDEX([1]page365!$I:$I,MATCH(pageData[[#This Row],[Variant Name]],IF(pageData[[#This Row],[Item Name]]=[1]page365!$B:$B,[1]page365!$C:$C),0))</f>
        <v>7</v>
      </c>
    </row>
    <row r="174" spans="1:28" x14ac:dyDescent="0.25">
      <c r="A174" s="1">
        <v>9016</v>
      </c>
      <c r="B174" s="1" t="s">
        <v>835</v>
      </c>
      <c r="C174" s="1" t="s">
        <v>27</v>
      </c>
      <c r="D174" s="1" t="s">
        <v>836</v>
      </c>
      <c r="G174" s="1" t="s">
        <v>837</v>
      </c>
      <c r="I174" s="1" t="s">
        <v>31</v>
      </c>
      <c r="J174" s="1" t="s">
        <v>32</v>
      </c>
      <c r="K174" s="1" t="s">
        <v>33</v>
      </c>
      <c r="L174" s="1" t="s">
        <v>838</v>
      </c>
      <c r="M174" s="1">
        <v>0</v>
      </c>
      <c r="N174" s="1">
        <v>19875</v>
      </c>
      <c r="O174" s="1">
        <v>200</v>
      </c>
      <c r="P174" s="1">
        <v>19675</v>
      </c>
      <c r="Q174" s="1" t="s">
        <v>839</v>
      </c>
      <c r="R174" s="1">
        <v>19675</v>
      </c>
      <c r="S174" s="1" t="s">
        <v>840</v>
      </c>
      <c r="T174" s="1" t="s">
        <v>863</v>
      </c>
      <c r="U174" s="1" t="s">
        <v>864</v>
      </c>
      <c r="V174" s="1" t="s">
        <v>865</v>
      </c>
      <c r="W174" s="1">
        <v>1</v>
      </c>
      <c r="X174" s="1">
        <v>50</v>
      </c>
      <c r="Y174" s="1">
        <v>50</v>
      </c>
      <c r="AA174" s="4">
        <f>DATEVALUE(LEFT(pageData[[#This Row],[Created At]],10))</f>
        <v>44113</v>
      </c>
      <c r="AB174" s="1">
        <f t="array" ref="AB174">INDEX([1]page365!$I:$I,MATCH(pageData[[#This Row],[Variant Name]],IF(pageData[[#This Row],[Item Name]]=[1]page365!$B:$B,[1]page365!$C:$C),0))</f>
        <v>7</v>
      </c>
    </row>
    <row r="175" spans="1:28" x14ac:dyDescent="0.25">
      <c r="A175" s="1">
        <v>9016</v>
      </c>
      <c r="B175" s="1" t="s">
        <v>835</v>
      </c>
      <c r="C175" s="1" t="s">
        <v>27</v>
      </c>
      <c r="D175" s="1" t="s">
        <v>836</v>
      </c>
      <c r="G175" s="1" t="s">
        <v>837</v>
      </c>
      <c r="I175" s="1" t="s">
        <v>31</v>
      </c>
      <c r="J175" s="1" t="s">
        <v>32</v>
      </c>
      <c r="K175" s="1" t="s">
        <v>33</v>
      </c>
      <c r="L175" s="1" t="s">
        <v>838</v>
      </c>
      <c r="M175" s="1">
        <v>0</v>
      </c>
      <c r="N175" s="1">
        <v>19875</v>
      </c>
      <c r="O175" s="1">
        <v>200</v>
      </c>
      <c r="P175" s="1">
        <v>19675</v>
      </c>
      <c r="Q175" s="1" t="s">
        <v>839</v>
      </c>
      <c r="R175" s="1">
        <v>19675</v>
      </c>
      <c r="S175" s="1" t="s">
        <v>840</v>
      </c>
      <c r="T175" s="1" t="s">
        <v>866</v>
      </c>
      <c r="U175" s="1" t="s">
        <v>864</v>
      </c>
      <c r="V175" s="1" t="s">
        <v>867</v>
      </c>
      <c r="W175" s="1">
        <v>3</v>
      </c>
      <c r="X175" s="1">
        <v>50</v>
      </c>
      <c r="Y175" s="1">
        <v>150</v>
      </c>
      <c r="AA175" s="4">
        <f>DATEVALUE(LEFT(pageData[[#This Row],[Created At]],10))</f>
        <v>44113</v>
      </c>
      <c r="AB175" s="1">
        <f t="array" ref="AB175">INDEX([1]page365!$I:$I,MATCH(pageData[[#This Row],[Variant Name]],IF(pageData[[#This Row],[Item Name]]=[1]page365!$B:$B,[1]page365!$C:$C),0))</f>
        <v>7</v>
      </c>
    </row>
    <row r="176" spans="1:28" x14ac:dyDescent="0.25">
      <c r="A176" s="1">
        <v>9016</v>
      </c>
      <c r="B176" s="1" t="s">
        <v>835</v>
      </c>
      <c r="C176" s="1" t="s">
        <v>27</v>
      </c>
      <c r="D176" s="1" t="s">
        <v>836</v>
      </c>
      <c r="G176" s="1" t="s">
        <v>837</v>
      </c>
      <c r="I176" s="1" t="s">
        <v>31</v>
      </c>
      <c r="J176" s="1" t="s">
        <v>32</v>
      </c>
      <c r="K176" s="1" t="s">
        <v>33</v>
      </c>
      <c r="L176" s="1" t="s">
        <v>838</v>
      </c>
      <c r="M176" s="1">
        <v>0</v>
      </c>
      <c r="N176" s="1">
        <v>19875</v>
      </c>
      <c r="O176" s="1">
        <v>200</v>
      </c>
      <c r="P176" s="1">
        <v>19675</v>
      </c>
      <c r="Q176" s="1" t="s">
        <v>839</v>
      </c>
      <c r="R176" s="1">
        <v>19675</v>
      </c>
      <c r="S176" s="1" t="s">
        <v>840</v>
      </c>
      <c r="T176" s="1" t="s">
        <v>252</v>
      </c>
      <c r="U176" s="1" t="s">
        <v>253</v>
      </c>
      <c r="V176" s="1" t="s">
        <v>254</v>
      </c>
      <c r="W176" s="1">
        <v>2</v>
      </c>
      <c r="X176" s="1">
        <v>95</v>
      </c>
      <c r="Y176" s="1">
        <v>190</v>
      </c>
      <c r="AA176" s="4">
        <f>DATEVALUE(LEFT(pageData[[#This Row],[Created At]],10))</f>
        <v>44113</v>
      </c>
      <c r="AB176" s="1">
        <f t="array" ref="AB176">INDEX([1]page365!$I:$I,MATCH(pageData[[#This Row],[Variant Name]],IF(pageData[[#This Row],[Item Name]]=[1]page365!$B:$B,[1]page365!$C:$C),0))</f>
        <v>7</v>
      </c>
    </row>
    <row r="177" spans="1:28" x14ac:dyDescent="0.25">
      <c r="A177" s="1">
        <v>9016</v>
      </c>
      <c r="B177" s="1" t="s">
        <v>835</v>
      </c>
      <c r="C177" s="1" t="s">
        <v>27</v>
      </c>
      <c r="D177" s="1" t="s">
        <v>836</v>
      </c>
      <c r="G177" s="1" t="s">
        <v>837</v>
      </c>
      <c r="I177" s="1" t="s">
        <v>31</v>
      </c>
      <c r="J177" s="1" t="s">
        <v>32</v>
      </c>
      <c r="K177" s="1" t="s">
        <v>33</v>
      </c>
      <c r="L177" s="1" t="s">
        <v>838</v>
      </c>
      <c r="M177" s="1">
        <v>0</v>
      </c>
      <c r="N177" s="1">
        <v>19875</v>
      </c>
      <c r="O177" s="1">
        <v>200</v>
      </c>
      <c r="P177" s="1">
        <v>19675</v>
      </c>
      <c r="Q177" s="1" t="s">
        <v>839</v>
      </c>
      <c r="R177" s="1">
        <v>19675</v>
      </c>
      <c r="S177" s="1" t="s">
        <v>840</v>
      </c>
      <c r="T177" s="1" t="s">
        <v>868</v>
      </c>
      <c r="U177" s="1" t="s">
        <v>844</v>
      </c>
      <c r="V177" s="1" t="s">
        <v>869</v>
      </c>
      <c r="W177" s="1">
        <v>14</v>
      </c>
      <c r="X177" s="1">
        <v>35</v>
      </c>
      <c r="Y177" s="1">
        <v>490</v>
      </c>
      <c r="AA177" s="4">
        <f>DATEVALUE(LEFT(pageData[[#This Row],[Created At]],10))</f>
        <v>44113</v>
      </c>
      <c r="AB177" s="1">
        <f t="array" ref="AB177">INDEX([1]page365!$I:$I,MATCH(pageData[[#This Row],[Variant Name]],IF(pageData[[#This Row],[Item Name]]=[1]page365!$B:$B,[1]page365!$C:$C),0))</f>
        <v>7</v>
      </c>
    </row>
    <row r="178" spans="1:28" x14ac:dyDescent="0.25">
      <c r="A178" s="1">
        <v>9016</v>
      </c>
      <c r="B178" s="1" t="s">
        <v>835</v>
      </c>
      <c r="C178" s="1" t="s">
        <v>27</v>
      </c>
      <c r="D178" s="1" t="s">
        <v>836</v>
      </c>
      <c r="G178" s="1" t="s">
        <v>837</v>
      </c>
      <c r="I178" s="1" t="s">
        <v>31</v>
      </c>
      <c r="J178" s="1" t="s">
        <v>32</v>
      </c>
      <c r="K178" s="1" t="s">
        <v>33</v>
      </c>
      <c r="L178" s="1" t="s">
        <v>838</v>
      </c>
      <c r="M178" s="1">
        <v>0</v>
      </c>
      <c r="N178" s="1">
        <v>19875</v>
      </c>
      <c r="O178" s="1">
        <v>200</v>
      </c>
      <c r="P178" s="1">
        <v>19675</v>
      </c>
      <c r="Q178" s="1" t="s">
        <v>839</v>
      </c>
      <c r="R178" s="1">
        <v>19675</v>
      </c>
      <c r="S178" s="1" t="s">
        <v>840</v>
      </c>
      <c r="T178" s="1" t="s">
        <v>255</v>
      </c>
      <c r="U178" s="1" t="s">
        <v>229</v>
      </c>
      <c r="V178" s="1" t="s">
        <v>256</v>
      </c>
      <c r="W178" s="1">
        <v>4</v>
      </c>
      <c r="X178" s="1">
        <v>95</v>
      </c>
      <c r="Y178" s="1">
        <v>380</v>
      </c>
      <c r="AA178" s="4">
        <f>DATEVALUE(LEFT(pageData[[#This Row],[Created At]],10))</f>
        <v>44113</v>
      </c>
      <c r="AB178" s="1">
        <f t="array" ref="AB178">INDEX([1]page365!$I:$I,MATCH(pageData[[#This Row],[Variant Name]],IF(pageData[[#This Row],[Item Name]]=[1]page365!$B:$B,[1]page365!$C:$C),0))</f>
        <v>7</v>
      </c>
    </row>
    <row r="179" spans="1:28" x14ac:dyDescent="0.25">
      <c r="A179" s="1">
        <v>9016</v>
      </c>
      <c r="B179" s="1" t="s">
        <v>835</v>
      </c>
      <c r="C179" s="1" t="s">
        <v>27</v>
      </c>
      <c r="D179" s="1" t="s">
        <v>836</v>
      </c>
      <c r="G179" s="1" t="s">
        <v>837</v>
      </c>
      <c r="I179" s="1" t="s">
        <v>31</v>
      </c>
      <c r="J179" s="1" t="s">
        <v>32</v>
      </c>
      <c r="K179" s="1" t="s">
        <v>33</v>
      </c>
      <c r="L179" s="1" t="s">
        <v>838</v>
      </c>
      <c r="M179" s="1">
        <v>0</v>
      </c>
      <c r="N179" s="1">
        <v>19875</v>
      </c>
      <c r="O179" s="1">
        <v>200</v>
      </c>
      <c r="P179" s="1">
        <v>19675</v>
      </c>
      <c r="Q179" s="1" t="s">
        <v>839</v>
      </c>
      <c r="R179" s="1">
        <v>19675</v>
      </c>
      <c r="S179" s="1" t="s">
        <v>840</v>
      </c>
      <c r="T179" s="1" t="s">
        <v>870</v>
      </c>
      <c r="U179" s="1" t="s">
        <v>229</v>
      </c>
      <c r="V179" s="1" t="s">
        <v>871</v>
      </c>
      <c r="W179" s="1">
        <v>3</v>
      </c>
      <c r="X179" s="1">
        <v>85</v>
      </c>
      <c r="Y179" s="1">
        <v>255</v>
      </c>
      <c r="AA179" s="4">
        <f>DATEVALUE(LEFT(pageData[[#This Row],[Created At]],10))</f>
        <v>44113</v>
      </c>
      <c r="AB179" s="1">
        <f t="array" ref="AB179">INDEX([1]page365!$I:$I,MATCH(pageData[[#This Row],[Variant Name]],IF(pageData[[#This Row],[Item Name]]=[1]page365!$B:$B,[1]page365!$C:$C),0))</f>
        <v>7</v>
      </c>
    </row>
    <row r="180" spans="1:28" x14ac:dyDescent="0.25">
      <c r="A180" s="1">
        <v>9016</v>
      </c>
      <c r="B180" s="1" t="s">
        <v>835</v>
      </c>
      <c r="C180" s="1" t="s">
        <v>27</v>
      </c>
      <c r="D180" s="1" t="s">
        <v>836</v>
      </c>
      <c r="G180" s="1" t="s">
        <v>837</v>
      </c>
      <c r="I180" s="1" t="s">
        <v>31</v>
      </c>
      <c r="J180" s="1" t="s">
        <v>32</v>
      </c>
      <c r="K180" s="1" t="s">
        <v>33</v>
      </c>
      <c r="L180" s="1" t="s">
        <v>838</v>
      </c>
      <c r="M180" s="1">
        <v>0</v>
      </c>
      <c r="N180" s="1">
        <v>19875</v>
      </c>
      <c r="O180" s="1">
        <v>200</v>
      </c>
      <c r="P180" s="1">
        <v>19675</v>
      </c>
      <c r="Q180" s="1" t="s">
        <v>839</v>
      </c>
      <c r="R180" s="1">
        <v>19675</v>
      </c>
      <c r="S180" s="1" t="s">
        <v>840</v>
      </c>
      <c r="T180" s="1" t="s">
        <v>872</v>
      </c>
      <c r="U180" s="1" t="s">
        <v>229</v>
      </c>
      <c r="V180" s="1" t="s">
        <v>873</v>
      </c>
      <c r="W180" s="1">
        <v>2</v>
      </c>
      <c r="X180" s="1">
        <v>85</v>
      </c>
      <c r="Y180" s="1">
        <v>170</v>
      </c>
      <c r="AA180" s="4">
        <f>DATEVALUE(LEFT(pageData[[#This Row],[Created At]],10))</f>
        <v>44113</v>
      </c>
      <c r="AB180" s="1">
        <f t="array" ref="AB180">INDEX([1]page365!$I:$I,MATCH(pageData[[#This Row],[Variant Name]],IF(pageData[[#This Row],[Item Name]]=[1]page365!$B:$B,[1]page365!$C:$C),0))</f>
        <v>7</v>
      </c>
    </row>
    <row r="181" spans="1:28" x14ac:dyDescent="0.25">
      <c r="A181" s="1">
        <v>9016</v>
      </c>
      <c r="B181" s="1" t="s">
        <v>835</v>
      </c>
      <c r="C181" s="1" t="s">
        <v>27</v>
      </c>
      <c r="D181" s="1" t="s">
        <v>836</v>
      </c>
      <c r="G181" s="1" t="s">
        <v>837</v>
      </c>
      <c r="I181" s="1" t="s">
        <v>31</v>
      </c>
      <c r="J181" s="1" t="s">
        <v>32</v>
      </c>
      <c r="K181" s="1" t="s">
        <v>33</v>
      </c>
      <c r="L181" s="1" t="s">
        <v>838</v>
      </c>
      <c r="M181" s="1">
        <v>0</v>
      </c>
      <c r="N181" s="1">
        <v>19875</v>
      </c>
      <c r="O181" s="1">
        <v>200</v>
      </c>
      <c r="P181" s="1">
        <v>19675</v>
      </c>
      <c r="Q181" s="1" t="s">
        <v>839</v>
      </c>
      <c r="R181" s="1">
        <v>19675</v>
      </c>
      <c r="S181" s="1" t="s">
        <v>840</v>
      </c>
      <c r="T181" s="1" t="s">
        <v>874</v>
      </c>
      <c r="U181" s="1" t="s">
        <v>864</v>
      </c>
      <c r="V181" s="1" t="s">
        <v>875</v>
      </c>
      <c r="W181" s="1">
        <v>2</v>
      </c>
      <c r="X181" s="1">
        <v>50</v>
      </c>
      <c r="Y181" s="1">
        <v>100</v>
      </c>
      <c r="AA181" s="4">
        <f>DATEVALUE(LEFT(pageData[[#This Row],[Created At]],10))</f>
        <v>44113</v>
      </c>
      <c r="AB181" s="1">
        <f t="array" ref="AB181">INDEX([1]page365!$I:$I,MATCH(pageData[[#This Row],[Variant Name]],IF(pageData[[#This Row],[Item Name]]=[1]page365!$B:$B,[1]page365!$C:$C),0))</f>
        <v>7</v>
      </c>
    </row>
    <row r="182" spans="1:28" x14ac:dyDescent="0.25">
      <c r="A182" s="1">
        <v>9016</v>
      </c>
      <c r="B182" s="1" t="s">
        <v>835</v>
      </c>
      <c r="C182" s="1" t="s">
        <v>27</v>
      </c>
      <c r="D182" s="1" t="s">
        <v>836</v>
      </c>
      <c r="G182" s="1" t="s">
        <v>837</v>
      </c>
      <c r="I182" s="1" t="s">
        <v>31</v>
      </c>
      <c r="J182" s="1" t="s">
        <v>32</v>
      </c>
      <c r="K182" s="1" t="s">
        <v>33</v>
      </c>
      <c r="L182" s="1" t="s">
        <v>838</v>
      </c>
      <c r="M182" s="1">
        <v>0</v>
      </c>
      <c r="N182" s="1">
        <v>19875</v>
      </c>
      <c r="O182" s="1">
        <v>200</v>
      </c>
      <c r="P182" s="1">
        <v>19675</v>
      </c>
      <c r="Q182" s="1" t="s">
        <v>839</v>
      </c>
      <c r="R182" s="1">
        <v>19675</v>
      </c>
      <c r="S182" s="1" t="s">
        <v>840</v>
      </c>
      <c r="T182" s="1" t="s">
        <v>257</v>
      </c>
      <c r="U182" s="1" t="s">
        <v>258</v>
      </c>
      <c r="V182" s="1" t="s">
        <v>259</v>
      </c>
      <c r="W182" s="1">
        <v>1</v>
      </c>
      <c r="X182" s="1">
        <v>130</v>
      </c>
      <c r="Y182" s="1">
        <v>130</v>
      </c>
      <c r="AA182" s="4">
        <f>DATEVALUE(LEFT(pageData[[#This Row],[Created At]],10))</f>
        <v>44113</v>
      </c>
      <c r="AB182" s="1">
        <f t="array" ref="AB182">INDEX([1]page365!$I:$I,MATCH(pageData[[#This Row],[Variant Name]],IF(pageData[[#This Row],[Item Name]]=[1]page365!$B:$B,[1]page365!$C:$C),0))</f>
        <v>7</v>
      </c>
    </row>
    <row r="183" spans="1:28" x14ac:dyDescent="0.25">
      <c r="A183" s="1">
        <v>9016</v>
      </c>
      <c r="B183" s="1" t="s">
        <v>835</v>
      </c>
      <c r="C183" s="1" t="s">
        <v>27</v>
      </c>
      <c r="D183" s="1" t="s">
        <v>836</v>
      </c>
      <c r="G183" s="1" t="s">
        <v>837</v>
      </c>
      <c r="I183" s="1" t="s">
        <v>31</v>
      </c>
      <c r="J183" s="1" t="s">
        <v>32</v>
      </c>
      <c r="K183" s="1" t="s">
        <v>33</v>
      </c>
      <c r="L183" s="1" t="s">
        <v>838</v>
      </c>
      <c r="M183" s="1">
        <v>0</v>
      </c>
      <c r="N183" s="1">
        <v>19875</v>
      </c>
      <c r="O183" s="1">
        <v>200</v>
      </c>
      <c r="P183" s="1">
        <v>19675</v>
      </c>
      <c r="Q183" s="1" t="s">
        <v>839</v>
      </c>
      <c r="R183" s="1">
        <v>19675</v>
      </c>
      <c r="S183" s="1" t="s">
        <v>840</v>
      </c>
      <c r="T183" s="1" t="s">
        <v>260</v>
      </c>
      <c r="U183" s="1" t="s">
        <v>229</v>
      </c>
      <c r="V183" s="1" t="s">
        <v>261</v>
      </c>
      <c r="W183" s="1">
        <v>1</v>
      </c>
      <c r="X183" s="1">
        <v>60</v>
      </c>
      <c r="Y183" s="1">
        <v>60</v>
      </c>
      <c r="AA183" s="4">
        <f>DATEVALUE(LEFT(pageData[[#This Row],[Created At]],10))</f>
        <v>44113</v>
      </c>
      <c r="AB183" s="1">
        <f t="array" ref="AB183">INDEX([1]page365!$I:$I,MATCH(pageData[[#This Row],[Variant Name]],IF(pageData[[#This Row],[Item Name]]=[1]page365!$B:$B,[1]page365!$C:$C),0))</f>
        <v>7</v>
      </c>
    </row>
    <row r="184" spans="1:28" x14ac:dyDescent="0.25">
      <c r="A184" s="1">
        <v>9016</v>
      </c>
      <c r="B184" s="1" t="s">
        <v>835</v>
      </c>
      <c r="C184" s="1" t="s">
        <v>27</v>
      </c>
      <c r="D184" s="1" t="s">
        <v>836</v>
      </c>
      <c r="G184" s="1" t="s">
        <v>837</v>
      </c>
      <c r="I184" s="1" t="s">
        <v>31</v>
      </c>
      <c r="J184" s="1" t="s">
        <v>32</v>
      </c>
      <c r="K184" s="1" t="s">
        <v>33</v>
      </c>
      <c r="L184" s="1" t="s">
        <v>838</v>
      </c>
      <c r="M184" s="1">
        <v>0</v>
      </c>
      <c r="N184" s="1">
        <v>19875</v>
      </c>
      <c r="O184" s="1">
        <v>200</v>
      </c>
      <c r="P184" s="1">
        <v>19675</v>
      </c>
      <c r="Q184" s="1" t="s">
        <v>839</v>
      </c>
      <c r="R184" s="1">
        <v>19675</v>
      </c>
      <c r="S184" s="1" t="s">
        <v>840</v>
      </c>
      <c r="T184" s="1" t="s">
        <v>876</v>
      </c>
      <c r="U184" s="1" t="s">
        <v>849</v>
      </c>
      <c r="V184" s="1" t="s">
        <v>877</v>
      </c>
      <c r="W184" s="1">
        <v>10</v>
      </c>
      <c r="X184" s="1">
        <v>25</v>
      </c>
      <c r="Y184" s="1">
        <v>250</v>
      </c>
      <c r="AA184" s="4">
        <f>DATEVALUE(LEFT(pageData[[#This Row],[Created At]],10))</f>
        <v>44113</v>
      </c>
      <c r="AB184" s="1">
        <f t="array" ref="AB184">INDEX([1]page365!$I:$I,MATCH(pageData[[#This Row],[Variant Name]],IF(pageData[[#This Row],[Item Name]]=[1]page365!$B:$B,[1]page365!$C:$C),0))</f>
        <v>7</v>
      </c>
    </row>
    <row r="185" spans="1:28" x14ac:dyDescent="0.25">
      <c r="A185" s="1">
        <v>9016</v>
      </c>
      <c r="B185" s="1" t="s">
        <v>835</v>
      </c>
      <c r="C185" s="1" t="s">
        <v>27</v>
      </c>
      <c r="D185" s="1" t="s">
        <v>836</v>
      </c>
      <c r="G185" s="1" t="s">
        <v>837</v>
      </c>
      <c r="I185" s="1" t="s">
        <v>31</v>
      </c>
      <c r="J185" s="1" t="s">
        <v>32</v>
      </c>
      <c r="K185" s="1" t="s">
        <v>33</v>
      </c>
      <c r="L185" s="1" t="s">
        <v>838</v>
      </c>
      <c r="M185" s="1">
        <v>0</v>
      </c>
      <c r="N185" s="1">
        <v>19875</v>
      </c>
      <c r="O185" s="1">
        <v>200</v>
      </c>
      <c r="P185" s="1">
        <v>19675</v>
      </c>
      <c r="Q185" s="1" t="s">
        <v>839</v>
      </c>
      <c r="R185" s="1">
        <v>19675</v>
      </c>
      <c r="S185" s="1" t="s">
        <v>840</v>
      </c>
      <c r="T185" s="1" t="s">
        <v>878</v>
      </c>
      <c r="U185" s="1" t="s">
        <v>849</v>
      </c>
      <c r="V185" s="1" t="s">
        <v>879</v>
      </c>
      <c r="W185" s="1">
        <v>10</v>
      </c>
      <c r="X185" s="1">
        <v>25</v>
      </c>
      <c r="Y185" s="1">
        <v>250</v>
      </c>
      <c r="AA185" s="4">
        <f>DATEVALUE(LEFT(pageData[[#This Row],[Created At]],10))</f>
        <v>44113</v>
      </c>
      <c r="AB185" s="1">
        <f t="array" ref="AB185">INDEX([1]page365!$I:$I,MATCH(pageData[[#This Row],[Variant Name]],IF(pageData[[#This Row],[Item Name]]=[1]page365!$B:$B,[1]page365!$C:$C),0))</f>
        <v>7</v>
      </c>
    </row>
    <row r="186" spans="1:28" x14ac:dyDescent="0.25">
      <c r="A186" s="1">
        <v>9016</v>
      </c>
      <c r="B186" s="1" t="s">
        <v>835</v>
      </c>
      <c r="C186" s="1" t="s">
        <v>27</v>
      </c>
      <c r="D186" s="1" t="s">
        <v>836</v>
      </c>
      <c r="G186" s="1" t="s">
        <v>837</v>
      </c>
      <c r="I186" s="1" t="s">
        <v>31</v>
      </c>
      <c r="J186" s="1" t="s">
        <v>32</v>
      </c>
      <c r="K186" s="1" t="s">
        <v>33</v>
      </c>
      <c r="L186" s="1" t="s">
        <v>838</v>
      </c>
      <c r="M186" s="1">
        <v>0</v>
      </c>
      <c r="N186" s="1">
        <v>19875</v>
      </c>
      <c r="O186" s="1">
        <v>200</v>
      </c>
      <c r="P186" s="1">
        <v>19675</v>
      </c>
      <c r="Q186" s="1" t="s">
        <v>839</v>
      </c>
      <c r="R186" s="1">
        <v>19675</v>
      </c>
      <c r="S186" s="1" t="s">
        <v>840</v>
      </c>
      <c r="T186" s="1" t="s">
        <v>228</v>
      </c>
      <c r="U186" s="1" t="s">
        <v>229</v>
      </c>
      <c r="V186" s="1" t="s">
        <v>230</v>
      </c>
      <c r="W186" s="1">
        <v>1</v>
      </c>
      <c r="X186" s="1">
        <v>400</v>
      </c>
      <c r="Y186" s="1">
        <v>400</v>
      </c>
      <c r="AA186" s="4">
        <f>DATEVALUE(LEFT(pageData[[#This Row],[Created At]],10))</f>
        <v>44113</v>
      </c>
      <c r="AB186" s="1">
        <f t="array" ref="AB186">INDEX([1]page365!$I:$I,MATCH(pageData[[#This Row],[Variant Name]],IF(pageData[[#This Row],[Item Name]]=[1]page365!$B:$B,[1]page365!$C:$C),0))</f>
        <v>7</v>
      </c>
    </row>
    <row r="187" spans="1:28" x14ac:dyDescent="0.25">
      <c r="A187" s="1">
        <v>9016</v>
      </c>
      <c r="B187" s="1" t="s">
        <v>835</v>
      </c>
      <c r="C187" s="1" t="s">
        <v>27</v>
      </c>
      <c r="D187" s="1" t="s">
        <v>836</v>
      </c>
      <c r="G187" s="1" t="s">
        <v>837</v>
      </c>
      <c r="I187" s="1" t="s">
        <v>31</v>
      </c>
      <c r="J187" s="1" t="s">
        <v>32</v>
      </c>
      <c r="K187" s="1" t="s">
        <v>33</v>
      </c>
      <c r="L187" s="1" t="s">
        <v>838</v>
      </c>
      <c r="M187" s="1">
        <v>0</v>
      </c>
      <c r="N187" s="1">
        <v>19875</v>
      </c>
      <c r="O187" s="1">
        <v>200</v>
      </c>
      <c r="P187" s="1">
        <v>19675</v>
      </c>
      <c r="Q187" s="1" t="s">
        <v>839</v>
      </c>
      <c r="R187" s="1">
        <v>19675</v>
      </c>
      <c r="S187" s="1" t="s">
        <v>840</v>
      </c>
      <c r="T187" s="1" t="s">
        <v>880</v>
      </c>
      <c r="U187" s="1" t="s">
        <v>37</v>
      </c>
      <c r="V187" s="1" t="s">
        <v>881</v>
      </c>
      <c r="W187" s="1">
        <v>2</v>
      </c>
      <c r="X187" s="1">
        <v>50</v>
      </c>
      <c r="Y187" s="1">
        <v>100</v>
      </c>
      <c r="AA187" s="4">
        <f>DATEVALUE(LEFT(pageData[[#This Row],[Created At]],10))</f>
        <v>44113</v>
      </c>
      <c r="AB187" s="1">
        <f t="array" ref="AB187">INDEX([1]page365!$I:$I,MATCH(pageData[[#This Row],[Variant Name]],IF(pageData[[#This Row],[Item Name]]=[1]page365!$B:$B,[1]page365!$C:$C),0))</f>
        <v>-1</v>
      </c>
    </row>
    <row r="188" spans="1:28" x14ac:dyDescent="0.25">
      <c r="A188" s="1">
        <v>9017</v>
      </c>
      <c r="B188" s="1" t="s">
        <v>882</v>
      </c>
      <c r="C188" s="1" t="s">
        <v>27</v>
      </c>
      <c r="D188" s="1" t="s">
        <v>883</v>
      </c>
      <c r="L188" s="1" t="s">
        <v>838</v>
      </c>
      <c r="M188" s="1">
        <v>0</v>
      </c>
      <c r="N188" s="1">
        <v>0</v>
      </c>
      <c r="O188" s="1">
        <v>0</v>
      </c>
      <c r="P188" s="1">
        <v>0</v>
      </c>
      <c r="Q188" s="1" t="s">
        <v>884</v>
      </c>
      <c r="R188" s="1">
        <v>0</v>
      </c>
      <c r="S188" s="1" t="s">
        <v>885</v>
      </c>
      <c r="T188" s="1" t="s">
        <v>191</v>
      </c>
      <c r="U188" s="1" t="s">
        <v>192</v>
      </c>
      <c r="V188" s="1" t="s">
        <v>193</v>
      </c>
      <c r="W188" s="1">
        <v>1</v>
      </c>
      <c r="X188" s="1">
        <v>0</v>
      </c>
      <c r="Y188" s="1">
        <v>0</v>
      </c>
      <c r="AA188" s="4">
        <f>DATEVALUE(LEFT(pageData[[#This Row],[Created At]],10))</f>
        <v>44113</v>
      </c>
      <c r="AB188" s="1">
        <f t="array" ref="AB188">INDEX([1]page365!$I:$I,MATCH(pageData[[#This Row],[Variant Name]],IF(pageData[[#This Row],[Item Name]]=[1]page365!$B:$B,[1]page365!$C:$C),0))</f>
        <v>-1</v>
      </c>
    </row>
    <row r="189" spans="1:28" x14ac:dyDescent="0.25">
      <c r="A189" s="1">
        <v>9018</v>
      </c>
      <c r="B189" s="1" t="s">
        <v>886</v>
      </c>
      <c r="C189" s="1" t="s">
        <v>27</v>
      </c>
      <c r="D189" s="1" t="s">
        <v>887</v>
      </c>
      <c r="E189" s="1">
        <v>987860290</v>
      </c>
      <c r="G189" s="1" t="s">
        <v>888</v>
      </c>
      <c r="H189" s="1" t="s">
        <v>889</v>
      </c>
      <c r="I189" s="1" t="s">
        <v>31</v>
      </c>
      <c r="J189" s="1" t="s">
        <v>32</v>
      </c>
      <c r="K189" s="1" t="s">
        <v>33</v>
      </c>
      <c r="L189" s="1" t="s">
        <v>119</v>
      </c>
      <c r="M189" s="1">
        <v>0</v>
      </c>
      <c r="N189" s="1">
        <v>2350</v>
      </c>
      <c r="P189" s="1">
        <v>2350</v>
      </c>
      <c r="Q189" s="1" t="s">
        <v>890</v>
      </c>
      <c r="R189" s="1">
        <v>2350</v>
      </c>
      <c r="T189" s="1" t="s">
        <v>47</v>
      </c>
      <c r="U189" s="1" t="s">
        <v>48</v>
      </c>
      <c r="V189" s="1" t="s">
        <v>49</v>
      </c>
      <c r="W189" s="1">
        <v>5</v>
      </c>
      <c r="X189" s="1">
        <v>220</v>
      </c>
      <c r="Y189" s="1">
        <v>1100</v>
      </c>
      <c r="AA189" s="4">
        <f>DATEVALUE(LEFT(pageData[[#This Row],[Created At]],10))</f>
        <v>44113</v>
      </c>
      <c r="AB189" s="1">
        <f t="array" ref="AB189">INDEX([1]page365!$I:$I,MATCH(pageData[[#This Row],[Variant Name]],IF(pageData[[#This Row],[Item Name]]=[1]page365!$B:$B,[1]page365!$C:$C),0))</f>
        <v>-1</v>
      </c>
    </row>
    <row r="190" spans="1:28" x14ac:dyDescent="0.25">
      <c r="A190" s="1">
        <v>9018</v>
      </c>
      <c r="B190" s="1" t="s">
        <v>886</v>
      </c>
      <c r="C190" s="1" t="s">
        <v>27</v>
      </c>
      <c r="D190" s="1" t="s">
        <v>887</v>
      </c>
      <c r="E190" s="1">
        <v>987860290</v>
      </c>
      <c r="G190" s="1" t="s">
        <v>888</v>
      </c>
      <c r="H190" s="1" t="s">
        <v>889</v>
      </c>
      <c r="I190" s="1" t="s">
        <v>31</v>
      </c>
      <c r="J190" s="1" t="s">
        <v>32</v>
      </c>
      <c r="K190" s="1" t="s">
        <v>33</v>
      </c>
      <c r="L190" s="1" t="s">
        <v>119</v>
      </c>
      <c r="M190" s="1">
        <v>0</v>
      </c>
      <c r="N190" s="1">
        <v>2350</v>
      </c>
      <c r="P190" s="1">
        <v>2350</v>
      </c>
      <c r="Q190" s="1" t="s">
        <v>890</v>
      </c>
      <c r="R190" s="1">
        <v>2350</v>
      </c>
      <c r="T190" s="1" t="s">
        <v>56</v>
      </c>
      <c r="U190" s="1" t="s">
        <v>57</v>
      </c>
      <c r="V190" s="1" t="s">
        <v>58</v>
      </c>
      <c r="W190" s="1">
        <v>5</v>
      </c>
      <c r="X190" s="1">
        <v>250</v>
      </c>
      <c r="Y190" s="1">
        <v>1250</v>
      </c>
      <c r="AA190" s="4">
        <f>DATEVALUE(LEFT(pageData[[#This Row],[Created At]],10))</f>
        <v>44113</v>
      </c>
      <c r="AB190" s="1">
        <f t="array" ref="AB190">INDEX([1]page365!$I:$I,MATCH(pageData[[#This Row],[Variant Name]],IF(pageData[[#This Row],[Item Name]]=[1]page365!$B:$B,[1]page365!$C:$C),0))</f>
        <v>-1</v>
      </c>
    </row>
    <row r="191" spans="1:28" x14ac:dyDescent="0.25">
      <c r="A191" s="1">
        <v>9019</v>
      </c>
      <c r="B191" s="1" t="s">
        <v>891</v>
      </c>
      <c r="C191" s="1" t="s">
        <v>27</v>
      </c>
      <c r="D191" s="1" t="s">
        <v>892</v>
      </c>
      <c r="E191" s="1">
        <v>943295461</v>
      </c>
      <c r="F191" s="1" t="s">
        <v>893</v>
      </c>
      <c r="G191" s="1" t="s">
        <v>894</v>
      </c>
      <c r="H191" s="1" t="s">
        <v>895</v>
      </c>
      <c r="I191" s="1" t="s">
        <v>31</v>
      </c>
      <c r="J191" s="1" t="s">
        <v>32</v>
      </c>
      <c r="K191" s="1" t="s">
        <v>33</v>
      </c>
      <c r="L191" s="1" t="s">
        <v>34</v>
      </c>
      <c r="M191" s="1">
        <v>50</v>
      </c>
      <c r="N191" s="1">
        <v>220</v>
      </c>
      <c r="P191" s="1">
        <v>270</v>
      </c>
      <c r="Q191" s="1" t="s">
        <v>896</v>
      </c>
      <c r="R191" s="1">
        <v>270</v>
      </c>
      <c r="T191" s="1" t="s">
        <v>47</v>
      </c>
      <c r="U191" s="1" t="s">
        <v>48</v>
      </c>
      <c r="V191" s="1" t="s">
        <v>49</v>
      </c>
      <c r="W191" s="1">
        <v>1</v>
      </c>
      <c r="X191" s="1">
        <v>220</v>
      </c>
      <c r="Y191" s="1">
        <v>220</v>
      </c>
      <c r="AA191" s="4">
        <f>DATEVALUE(LEFT(pageData[[#This Row],[Created At]],10))</f>
        <v>44113</v>
      </c>
      <c r="AB191" s="1">
        <f t="array" ref="AB191">INDEX([1]page365!$I:$I,MATCH(pageData[[#This Row],[Variant Name]],IF(pageData[[#This Row],[Item Name]]=[1]page365!$B:$B,[1]page365!$C:$C),0))</f>
        <v>-1</v>
      </c>
    </row>
    <row r="192" spans="1:28" x14ac:dyDescent="0.25">
      <c r="A192" s="1">
        <v>9020</v>
      </c>
      <c r="B192" s="1" t="s">
        <v>897</v>
      </c>
      <c r="C192" s="1" t="s">
        <v>27</v>
      </c>
      <c r="D192" s="1" t="s">
        <v>898</v>
      </c>
      <c r="E192" s="1">
        <v>838490936</v>
      </c>
      <c r="G192" s="1" t="s">
        <v>899</v>
      </c>
      <c r="H192" s="1" t="s">
        <v>900</v>
      </c>
      <c r="L192" s="1" t="s">
        <v>131</v>
      </c>
      <c r="M192" s="1">
        <v>0</v>
      </c>
      <c r="N192" s="1">
        <v>1980</v>
      </c>
      <c r="O192" s="1">
        <v>1980</v>
      </c>
      <c r="P192" s="1">
        <v>0</v>
      </c>
      <c r="Q192" s="1" t="s">
        <v>901</v>
      </c>
      <c r="S192" s="1" t="s">
        <v>902</v>
      </c>
      <c r="T192" s="1" t="s">
        <v>47</v>
      </c>
      <c r="U192" s="1" t="s">
        <v>48</v>
      </c>
      <c r="V192" s="1" t="s">
        <v>49</v>
      </c>
      <c r="W192" s="1">
        <v>9</v>
      </c>
      <c r="X192" s="1">
        <v>220</v>
      </c>
      <c r="Y192" s="1">
        <v>1980</v>
      </c>
      <c r="AA192" s="4">
        <f>DATEVALUE(LEFT(pageData[[#This Row],[Created At]],10))</f>
        <v>44113</v>
      </c>
      <c r="AB192" s="1">
        <f t="array" ref="AB192">INDEX([1]page365!$I:$I,MATCH(pageData[[#This Row],[Variant Name]],IF(pageData[[#This Row],[Item Name]]=[1]page365!$B:$B,[1]page365!$C:$C),0))</f>
        <v>-1</v>
      </c>
    </row>
    <row r="193" spans="1:28" x14ac:dyDescent="0.25">
      <c r="A193" s="1">
        <v>9021</v>
      </c>
      <c r="B193" s="1" t="s">
        <v>903</v>
      </c>
      <c r="C193" s="1" t="s">
        <v>27</v>
      </c>
      <c r="D193" s="1" t="s">
        <v>904</v>
      </c>
      <c r="E193" s="1">
        <v>890517263</v>
      </c>
      <c r="G193" s="1" t="s">
        <v>905</v>
      </c>
      <c r="H193" s="1" t="s">
        <v>906</v>
      </c>
      <c r="I193" s="1" t="s">
        <v>31</v>
      </c>
      <c r="J193" s="1" t="s">
        <v>32</v>
      </c>
      <c r="K193" s="1" t="s">
        <v>33</v>
      </c>
      <c r="L193" s="1" t="s">
        <v>34</v>
      </c>
      <c r="M193" s="1">
        <v>65</v>
      </c>
      <c r="N193" s="1">
        <v>250</v>
      </c>
      <c r="P193" s="1">
        <v>315</v>
      </c>
      <c r="Q193" s="1" t="s">
        <v>907</v>
      </c>
      <c r="R193" s="1">
        <v>315</v>
      </c>
      <c r="T193" s="1" t="s">
        <v>56</v>
      </c>
      <c r="U193" s="1" t="s">
        <v>57</v>
      </c>
      <c r="V193" s="1" t="s">
        <v>58</v>
      </c>
      <c r="W193" s="1">
        <v>1</v>
      </c>
      <c r="X193" s="1">
        <v>250</v>
      </c>
      <c r="Y193" s="1">
        <v>250</v>
      </c>
      <c r="AA193" s="4">
        <f>DATEVALUE(LEFT(pageData[[#This Row],[Created At]],10))</f>
        <v>44113</v>
      </c>
      <c r="AB193" s="1">
        <f t="array" ref="AB193">INDEX([1]page365!$I:$I,MATCH(pageData[[#This Row],[Variant Name]],IF(pageData[[#This Row],[Item Name]]=[1]page365!$B:$B,[1]page365!$C:$C),0))</f>
        <v>-1</v>
      </c>
    </row>
    <row r="194" spans="1:28" x14ac:dyDescent="0.25">
      <c r="A194" s="1">
        <v>9022</v>
      </c>
      <c r="B194" s="1" t="s">
        <v>908</v>
      </c>
      <c r="C194" s="1" t="s">
        <v>27</v>
      </c>
      <c r="D194" s="1" t="s">
        <v>909</v>
      </c>
      <c r="E194" s="1">
        <v>612951569</v>
      </c>
      <c r="G194" s="1" t="s">
        <v>910</v>
      </c>
      <c r="H194" s="1" t="s">
        <v>911</v>
      </c>
      <c r="I194" s="1" t="s">
        <v>44</v>
      </c>
      <c r="J194" s="1" t="s">
        <v>150</v>
      </c>
      <c r="K194" s="1" t="s">
        <v>33</v>
      </c>
      <c r="L194" s="1" t="s">
        <v>172</v>
      </c>
      <c r="M194" s="1">
        <v>50</v>
      </c>
      <c r="N194" s="1">
        <v>615</v>
      </c>
      <c r="P194" s="1">
        <v>665</v>
      </c>
      <c r="Q194" s="1" t="s">
        <v>912</v>
      </c>
      <c r="R194" s="1">
        <v>665</v>
      </c>
      <c r="T194" s="1" t="s">
        <v>843</v>
      </c>
      <c r="U194" s="1" t="s">
        <v>844</v>
      </c>
      <c r="V194" s="1" t="s">
        <v>845</v>
      </c>
      <c r="W194" s="1">
        <v>3</v>
      </c>
      <c r="X194" s="1">
        <v>60</v>
      </c>
      <c r="Y194" s="1">
        <v>180</v>
      </c>
      <c r="AA194" s="4">
        <f>DATEVALUE(LEFT(pageData[[#This Row],[Created At]],10))</f>
        <v>44113</v>
      </c>
      <c r="AB194" s="1">
        <f t="array" ref="AB194">INDEX([1]page365!$I:$I,MATCH(pageData[[#This Row],[Variant Name]],IF(pageData[[#This Row],[Item Name]]=[1]page365!$B:$B,[1]page365!$C:$C),0))</f>
        <v>7</v>
      </c>
    </row>
    <row r="195" spans="1:28" x14ac:dyDescent="0.25">
      <c r="A195" s="1">
        <v>9022</v>
      </c>
      <c r="B195" s="1" t="s">
        <v>908</v>
      </c>
      <c r="C195" s="1" t="s">
        <v>27</v>
      </c>
      <c r="D195" s="1" t="s">
        <v>909</v>
      </c>
      <c r="E195" s="1">
        <v>612951569</v>
      </c>
      <c r="G195" s="1" t="s">
        <v>910</v>
      </c>
      <c r="H195" s="1" t="s">
        <v>911</v>
      </c>
      <c r="I195" s="1" t="s">
        <v>44</v>
      </c>
      <c r="J195" s="1" t="s">
        <v>150</v>
      </c>
      <c r="K195" s="1" t="s">
        <v>33</v>
      </c>
      <c r="L195" s="1" t="s">
        <v>172</v>
      </c>
      <c r="M195" s="1">
        <v>50</v>
      </c>
      <c r="N195" s="1">
        <v>615</v>
      </c>
      <c r="P195" s="1">
        <v>665</v>
      </c>
      <c r="Q195" s="1" t="s">
        <v>912</v>
      </c>
      <c r="R195" s="1">
        <v>665</v>
      </c>
      <c r="T195" s="1" t="s">
        <v>174</v>
      </c>
      <c r="U195" s="1" t="s">
        <v>175</v>
      </c>
      <c r="V195" s="1" t="s">
        <v>176</v>
      </c>
      <c r="W195" s="1">
        <v>1</v>
      </c>
      <c r="X195" s="1">
        <v>50</v>
      </c>
      <c r="Y195" s="1">
        <v>50</v>
      </c>
      <c r="AA195" s="4">
        <f>DATEVALUE(LEFT(pageData[[#This Row],[Created At]],10))</f>
        <v>44113</v>
      </c>
      <c r="AB195" s="1">
        <f t="array" ref="AB195">INDEX([1]page365!$I:$I,MATCH(pageData[[#This Row],[Variant Name]],IF(pageData[[#This Row],[Item Name]]=[1]page365!$B:$B,[1]page365!$C:$C),0))</f>
        <v>7</v>
      </c>
    </row>
    <row r="196" spans="1:28" x14ac:dyDescent="0.25">
      <c r="A196" s="1">
        <v>9022</v>
      </c>
      <c r="B196" s="1" t="s">
        <v>908</v>
      </c>
      <c r="C196" s="1" t="s">
        <v>27</v>
      </c>
      <c r="D196" s="1" t="s">
        <v>909</v>
      </c>
      <c r="E196" s="1">
        <v>612951569</v>
      </c>
      <c r="G196" s="1" t="s">
        <v>910</v>
      </c>
      <c r="H196" s="1" t="s">
        <v>911</v>
      </c>
      <c r="I196" s="1" t="s">
        <v>44</v>
      </c>
      <c r="J196" s="1" t="s">
        <v>150</v>
      </c>
      <c r="K196" s="1" t="s">
        <v>33</v>
      </c>
      <c r="L196" s="1" t="s">
        <v>172</v>
      </c>
      <c r="M196" s="1">
        <v>50</v>
      </c>
      <c r="N196" s="1">
        <v>615</v>
      </c>
      <c r="P196" s="1">
        <v>665</v>
      </c>
      <c r="Q196" s="1" t="s">
        <v>912</v>
      </c>
      <c r="R196" s="1">
        <v>665</v>
      </c>
      <c r="T196" s="1" t="s">
        <v>177</v>
      </c>
      <c r="U196" s="1" t="s">
        <v>175</v>
      </c>
      <c r="V196" s="1" t="s">
        <v>178</v>
      </c>
      <c r="W196" s="1">
        <v>1</v>
      </c>
      <c r="X196" s="1">
        <v>50</v>
      </c>
      <c r="Y196" s="1">
        <v>50</v>
      </c>
      <c r="AA196" s="4">
        <f>DATEVALUE(LEFT(pageData[[#This Row],[Created At]],10))</f>
        <v>44113</v>
      </c>
      <c r="AB196" s="1">
        <f t="array" ref="AB196">INDEX([1]page365!$I:$I,MATCH(pageData[[#This Row],[Variant Name]],IF(pageData[[#This Row],[Item Name]]=[1]page365!$B:$B,[1]page365!$C:$C),0))</f>
        <v>7</v>
      </c>
    </row>
    <row r="197" spans="1:28" x14ac:dyDescent="0.25">
      <c r="A197" s="1">
        <v>9022</v>
      </c>
      <c r="B197" s="1" t="s">
        <v>908</v>
      </c>
      <c r="C197" s="1" t="s">
        <v>27</v>
      </c>
      <c r="D197" s="1" t="s">
        <v>909</v>
      </c>
      <c r="E197" s="1">
        <v>612951569</v>
      </c>
      <c r="G197" s="1" t="s">
        <v>910</v>
      </c>
      <c r="H197" s="1" t="s">
        <v>911</v>
      </c>
      <c r="I197" s="1" t="s">
        <v>44</v>
      </c>
      <c r="J197" s="1" t="s">
        <v>150</v>
      </c>
      <c r="K197" s="1" t="s">
        <v>33</v>
      </c>
      <c r="L197" s="1" t="s">
        <v>172</v>
      </c>
      <c r="M197" s="1">
        <v>50</v>
      </c>
      <c r="N197" s="1">
        <v>615</v>
      </c>
      <c r="P197" s="1">
        <v>665</v>
      </c>
      <c r="Q197" s="1" t="s">
        <v>912</v>
      </c>
      <c r="R197" s="1">
        <v>665</v>
      </c>
      <c r="T197" s="1" t="s">
        <v>855</v>
      </c>
      <c r="U197" s="1" t="s">
        <v>175</v>
      </c>
      <c r="V197" s="1" t="s">
        <v>856</v>
      </c>
      <c r="W197" s="1">
        <v>1</v>
      </c>
      <c r="X197" s="1">
        <v>50</v>
      </c>
      <c r="Y197" s="1">
        <v>50</v>
      </c>
      <c r="AA197" s="4">
        <f>DATEVALUE(LEFT(pageData[[#This Row],[Created At]],10))</f>
        <v>44113</v>
      </c>
      <c r="AB197" s="1">
        <f t="array" ref="AB197">INDEX([1]page365!$I:$I,MATCH(pageData[[#This Row],[Variant Name]],IF(pageData[[#This Row],[Item Name]]=[1]page365!$B:$B,[1]page365!$C:$C),0))</f>
        <v>7</v>
      </c>
    </row>
    <row r="198" spans="1:28" x14ac:dyDescent="0.25">
      <c r="A198" s="1">
        <v>9022</v>
      </c>
      <c r="B198" s="1" t="s">
        <v>908</v>
      </c>
      <c r="C198" s="1" t="s">
        <v>27</v>
      </c>
      <c r="D198" s="1" t="s">
        <v>909</v>
      </c>
      <c r="E198" s="1">
        <v>612951569</v>
      </c>
      <c r="G198" s="1" t="s">
        <v>910</v>
      </c>
      <c r="H198" s="1" t="s">
        <v>911</v>
      </c>
      <c r="I198" s="1" t="s">
        <v>44</v>
      </c>
      <c r="J198" s="1" t="s">
        <v>150</v>
      </c>
      <c r="K198" s="1" t="s">
        <v>33</v>
      </c>
      <c r="L198" s="1" t="s">
        <v>172</v>
      </c>
      <c r="M198" s="1">
        <v>50</v>
      </c>
      <c r="N198" s="1">
        <v>615</v>
      </c>
      <c r="P198" s="1">
        <v>665</v>
      </c>
      <c r="Q198" s="1" t="s">
        <v>912</v>
      </c>
      <c r="R198" s="1">
        <v>665</v>
      </c>
      <c r="T198" s="1" t="s">
        <v>868</v>
      </c>
      <c r="U198" s="1" t="s">
        <v>844</v>
      </c>
      <c r="V198" s="1" t="s">
        <v>869</v>
      </c>
      <c r="W198" s="1">
        <v>1</v>
      </c>
      <c r="X198" s="1">
        <v>35</v>
      </c>
      <c r="Y198" s="1">
        <v>35</v>
      </c>
      <c r="AA198" s="4">
        <f>DATEVALUE(LEFT(pageData[[#This Row],[Created At]],10))</f>
        <v>44113</v>
      </c>
      <c r="AB198" s="1">
        <f t="array" ref="AB198">INDEX([1]page365!$I:$I,MATCH(pageData[[#This Row],[Variant Name]],IF(pageData[[#This Row],[Item Name]]=[1]page365!$B:$B,[1]page365!$C:$C),0))</f>
        <v>7</v>
      </c>
    </row>
    <row r="199" spans="1:28" x14ac:dyDescent="0.25">
      <c r="A199" s="1">
        <v>9022</v>
      </c>
      <c r="B199" s="1" t="s">
        <v>908</v>
      </c>
      <c r="C199" s="1" t="s">
        <v>27</v>
      </c>
      <c r="D199" s="1" t="s">
        <v>909</v>
      </c>
      <c r="E199" s="1">
        <v>612951569</v>
      </c>
      <c r="G199" s="1" t="s">
        <v>910</v>
      </c>
      <c r="H199" s="1" t="s">
        <v>911</v>
      </c>
      <c r="I199" s="1" t="s">
        <v>44</v>
      </c>
      <c r="J199" s="1" t="s">
        <v>150</v>
      </c>
      <c r="K199" s="1" t="s">
        <v>33</v>
      </c>
      <c r="L199" s="1" t="s">
        <v>172</v>
      </c>
      <c r="M199" s="1">
        <v>50</v>
      </c>
      <c r="N199" s="1">
        <v>615</v>
      </c>
      <c r="P199" s="1">
        <v>665</v>
      </c>
      <c r="Q199" s="1" t="s">
        <v>912</v>
      </c>
      <c r="R199" s="1">
        <v>665</v>
      </c>
      <c r="T199" s="1" t="s">
        <v>880</v>
      </c>
      <c r="U199" s="1" t="s">
        <v>37</v>
      </c>
      <c r="V199" s="1" t="s">
        <v>881</v>
      </c>
      <c r="W199" s="1">
        <v>1</v>
      </c>
      <c r="X199" s="1">
        <v>50</v>
      </c>
      <c r="Y199" s="1">
        <v>50</v>
      </c>
      <c r="AA199" s="4">
        <f>DATEVALUE(LEFT(pageData[[#This Row],[Created At]],10))</f>
        <v>44113</v>
      </c>
      <c r="AB199" s="1">
        <f t="array" ref="AB199">INDEX([1]page365!$I:$I,MATCH(pageData[[#This Row],[Variant Name]],IF(pageData[[#This Row],[Item Name]]=[1]page365!$B:$B,[1]page365!$C:$C),0))</f>
        <v>-1</v>
      </c>
    </row>
    <row r="200" spans="1:28" x14ac:dyDescent="0.25">
      <c r="A200" s="1">
        <v>9022</v>
      </c>
      <c r="B200" s="1" t="s">
        <v>908</v>
      </c>
      <c r="C200" s="1" t="s">
        <v>27</v>
      </c>
      <c r="D200" s="1" t="s">
        <v>909</v>
      </c>
      <c r="E200" s="1">
        <v>612951569</v>
      </c>
      <c r="G200" s="1" t="s">
        <v>910</v>
      </c>
      <c r="H200" s="1" t="s">
        <v>911</v>
      </c>
      <c r="I200" s="1" t="s">
        <v>44</v>
      </c>
      <c r="J200" s="1" t="s">
        <v>150</v>
      </c>
      <c r="K200" s="1" t="s">
        <v>33</v>
      </c>
      <c r="L200" s="1" t="s">
        <v>172</v>
      </c>
      <c r="M200" s="1">
        <v>50</v>
      </c>
      <c r="N200" s="1">
        <v>615</v>
      </c>
      <c r="P200" s="1">
        <v>665</v>
      </c>
      <c r="Q200" s="1" t="s">
        <v>912</v>
      </c>
      <c r="R200" s="1">
        <v>665</v>
      </c>
      <c r="T200" s="1" t="s">
        <v>913</v>
      </c>
      <c r="U200" s="1" t="s">
        <v>229</v>
      </c>
      <c r="V200" s="1" t="s">
        <v>914</v>
      </c>
      <c r="W200" s="1">
        <v>1</v>
      </c>
      <c r="X200" s="1">
        <v>200</v>
      </c>
      <c r="Y200" s="1">
        <v>200</v>
      </c>
      <c r="AA200" s="4">
        <f>DATEVALUE(LEFT(pageData[[#This Row],[Created At]],10))</f>
        <v>44113</v>
      </c>
      <c r="AB200" s="1">
        <f t="array" ref="AB200">INDEX([1]page365!$I:$I,MATCH(pageData[[#This Row],[Variant Name]],IF(pageData[[#This Row],[Item Name]]=[1]page365!$B:$B,[1]page365!$C:$C),0))</f>
        <v>7</v>
      </c>
    </row>
    <row r="201" spans="1:28" x14ac:dyDescent="0.25">
      <c r="A201" s="1">
        <v>9023</v>
      </c>
      <c r="B201" s="1" t="s">
        <v>915</v>
      </c>
      <c r="C201" s="1" t="s">
        <v>27</v>
      </c>
      <c r="D201" s="1" t="s">
        <v>916</v>
      </c>
      <c r="E201" s="1" t="s">
        <v>917</v>
      </c>
      <c r="G201" s="1" t="s">
        <v>918</v>
      </c>
      <c r="H201" s="1" t="s">
        <v>919</v>
      </c>
      <c r="I201" s="1" t="s">
        <v>44</v>
      </c>
      <c r="J201" s="1" t="s">
        <v>45</v>
      </c>
      <c r="K201" s="1" t="s">
        <v>45</v>
      </c>
      <c r="L201" s="1" t="s">
        <v>34</v>
      </c>
      <c r="M201" s="1">
        <v>0</v>
      </c>
      <c r="N201" s="1">
        <v>500</v>
      </c>
      <c r="O201" s="1">
        <v>0</v>
      </c>
      <c r="P201" s="1">
        <v>500</v>
      </c>
      <c r="Q201" s="1" t="s">
        <v>920</v>
      </c>
      <c r="R201" s="1">
        <v>500</v>
      </c>
      <c r="T201" s="1" t="s">
        <v>47</v>
      </c>
      <c r="U201" s="1" t="s">
        <v>48</v>
      </c>
      <c r="V201" s="1" t="s">
        <v>49</v>
      </c>
      <c r="W201" s="1">
        <v>2</v>
      </c>
      <c r="X201" s="1">
        <v>250</v>
      </c>
      <c r="Y201" s="1">
        <v>500</v>
      </c>
      <c r="AA201" s="4">
        <f>DATEVALUE(LEFT(pageData[[#This Row],[Created At]],10))</f>
        <v>44113</v>
      </c>
      <c r="AB201" s="1">
        <f t="array" ref="AB201">INDEX([1]page365!$I:$I,MATCH(pageData[[#This Row],[Variant Name]],IF(pageData[[#This Row],[Item Name]]=[1]page365!$B:$B,[1]page365!$C:$C),0))</f>
        <v>-1</v>
      </c>
    </row>
    <row r="202" spans="1:28" x14ac:dyDescent="0.25">
      <c r="A202" s="1">
        <v>9024</v>
      </c>
      <c r="B202" s="1" t="s">
        <v>921</v>
      </c>
      <c r="C202" s="1" t="s">
        <v>27</v>
      </c>
      <c r="D202" s="1" t="s">
        <v>922</v>
      </c>
      <c r="E202" s="1" t="s">
        <v>923</v>
      </c>
      <c r="G202" s="1" t="s">
        <v>924</v>
      </c>
      <c r="H202" s="1" t="s">
        <v>925</v>
      </c>
      <c r="I202" s="1" t="s">
        <v>44</v>
      </c>
      <c r="J202" s="1" t="s">
        <v>45</v>
      </c>
      <c r="K202" s="1" t="s">
        <v>45</v>
      </c>
      <c r="L202" s="1" t="s">
        <v>34</v>
      </c>
      <c r="M202" s="1">
        <v>0</v>
      </c>
      <c r="N202" s="1">
        <v>560</v>
      </c>
      <c r="O202" s="1">
        <v>0</v>
      </c>
      <c r="P202" s="1">
        <v>560</v>
      </c>
      <c r="Q202" s="1" t="s">
        <v>926</v>
      </c>
      <c r="R202" s="1">
        <v>560</v>
      </c>
      <c r="T202" s="1" t="s">
        <v>56</v>
      </c>
      <c r="U202" s="1" t="s">
        <v>57</v>
      </c>
      <c r="V202" s="1" t="s">
        <v>58</v>
      </c>
      <c r="W202" s="1">
        <v>2</v>
      </c>
      <c r="X202" s="1">
        <v>280</v>
      </c>
      <c r="Y202" s="1">
        <v>560</v>
      </c>
      <c r="AA202" s="4">
        <f>DATEVALUE(LEFT(pageData[[#This Row],[Created At]],10))</f>
        <v>44113</v>
      </c>
      <c r="AB202" s="1">
        <f t="array" ref="AB202">INDEX([1]page365!$I:$I,MATCH(pageData[[#This Row],[Variant Name]],IF(pageData[[#This Row],[Item Name]]=[1]page365!$B:$B,[1]page365!$C:$C),0))</f>
        <v>-1</v>
      </c>
    </row>
    <row r="203" spans="1:28" x14ac:dyDescent="0.25">
      <c r="A203" s="1">
        <v>9025</v>
      </c>
      <c r="B203" s="1" t="s">
        <v>927</v>
      </c>
      <c r="C203" s="1" t="s">
        <v>27</v>
      </c>
      <c r="D203" s="1" t="s">
        <v>928</v>
      </c>
      <c r="E203" s="1" t="s">
        <v>929</v>
      </c>
      <c r="G203" s="1" t="s">
        <v>930</v>
      </c>
      <c r="H203" s="1" t="s">
        <v>931</v>
      </c>
      <c r="I203" s="1" t="s">
        <v>44</v>
      </c>
      <c r="J203" s="1" t="s">
        <v>45</v>
      </c>
      <c r="K203" s="1" t="s">
        <v>45</v>
      </c>
      <c r="L203" s="1" t="s">
        <v>34</v>
      </c>
      <c r="M203" s="1">
        <v>0</v>
      </c>
      <c r="N203" s="1">
        <v>250</v>
      </c>
      <c r="O203" s="1">
        <v>0</v>
      </c>
      <c r="P203" s="1">
        <v>250</v>
      </c>
      <c r="Q203" s="1" t="s">
        <v>932</v>
      </c>
      <c r="R203" s="1">
        <v>250</v>
      </c>
      <c r="T203" s="1" t="s">
        <v>47</v>
      </c>
      <c r="U203" s="1" t="s">
        <v>48</v>
      </c>
      <c r="V203" s="1" t="s">
        <v>49</v>
      </c>
      <c r="W203" s="1">
        <v>1</v>
      </c>
      <c r="X203" s="1">
        <v>250</v>
      </c>
      <c r="Y203" s="1">
        <v>250</v>
      </c>
      <c r="AA203" s="4">
        <f>DATEVALUE(LEFT(pageData[[#This Row],[Created At]],10))</f>
        <v>44113</v>
      </c>
      <c r="AB203" s="1">
        <f t="array" ref="AB203">INDEX([1]page365!$I:$I,MATCH(pageData[[#This Row],[Variant Name]],IF(pageData[[#This Row],[Item Name]]=[1]page365!$B:$B,[1]page365!$C:$C),0))</f>
        <v>-1</v>
      </c>
    </row>
    <row r="204" spans="1:28" x14ac:dyDescent="0.25">
      <c r="A204" s="1">
        <v>9026</v>
      </c>
      <c r="B204" s="1" t="s">
        <v>933</v>
      </c>
      <c r="C204" s="1" t="s">
        <v>27</v>
      </c>
      <c r="D204" s="1" t="s">
        <v>934</v>
      </c>
      <c r="E204" s="1" t="s">
        <v>935</v>
      </c>
      <c r="G204" s="1" t="s">
        <v>936</v>
      </c>
      <c r="H204" s="1" t="s">
        <v>937</v>
      </c>
      <c r="I204" s="1" t="s">
        <v>44</v>
      </c>
      <c r="J204" s="1" t="s">
        <v>45</v>
      </c>
      <c r="K204" s="1" t="s">
        <v>45</v>
      </c>
      <c r="L204" s="1" t="s">
        <v>34</v>
      </c>
      <c r="M204" s="1">
        <v>0</v>
      </c>
      <c r="N204" s="1">
        <v>250</v>
      </c>
      <c r="O204" s="1">
        <v>0</v>
      </c>
      <c r="P204" s="1">
        <v>250</v>
      </c>
      <c r="Q204" s="1" t="s">
        <v>938</v>
      </c>
      <c r="R204" s="1">
        <v>250</v>
      </c>
      <c r="T204" s="1" t="s">
        <v>47</v>
      </c>
      <c r="U204" s="1" t="s">
        <v>48</v>
      </c>
      <c r="V204" s="1" t="s">
        <v>49</v>
      </c>
      <c r="W204" s="1">
        <v>1</v>
      </c>
      <c r="X204" s="1">
        <v>250</v>
      </c>
      <c r="Y204" s="1">
        <v>250</v>
      </c>
      <c r="AA204" s="4">
        <f>DATEVALUE(LEFT(pageData[[#This Row],[Created At]],10))</f>
        <v>44113</v>
      </c>
      <c r="AB204" s="1">
        <f t="array" ref="AB204">INDEX([1]page365!$I:$I,MATCH(pageData[[#This Row],[Variant Name]],IF(pageData[[#This Row],[Item Name]]=[1]page365!$B:$B,[1]page365!$C:$C),0))</f>
        <v>-1</v>
      </c>
    </row>
    <row r="205" spans="1:28" x14ac:dyDescent="0.25">
      <c r="A205" s="1">
        <v>9027</v>
      </c>
      <c r="B205" s="1" t="s">
        <v>939</v>
      </c>
      <c r="C205" s="1" t="s">
        <v>27</v>
      </c>
      <c r="D205" s="1" t="s">
        <v>940</v>
      </c>
      <c r="E205" s="1" t="s">
        <v>941</v>
      </c>
      <c r="G205" s="1" t="s">
        <v>942</v>
      </c>
      <c r="H205" s="1" t="s">
        <v>943</v>
      </c>
      <c r="I205" s="1" t="s">
        <v>44</v>
      </c>
      <c r="J205" s="1" t="s">
        <v>45</v>
      </c>
      <c r="K205" s="1" t="s">
        <v>45</v>
      </c>
      <c r="L205" s="1" t="s">
        <v>34</v>
      </c>
      <c r="M205" s="1">
        <v>0</v>
      </c>
      <c r="N205" s="1">
        <v>250</v>
      </c>
      <c r="O205" s="1">
        <v>0</v>
      </c>
      <c r="P205" s="1">
        <v>250</v>
      </c>
      <c r="Q205" s="1" t="s">
        <v>944</v>
      </c>
      <c r="R205" s="1">
        <v>250</v>
      </c>
      <c r="T205" s="1" t="s">
        <v>47</v>
      </c>
      <c r="U205" s="1" t="s">
        <v>48</v>
      </c>
      <c r="V205" s="1" t="s">
        <v>49</v>
      </c>
      <c r="W205" s="1">
        <v>1</v>
      </c>
      <c r="X205" s="1">
        <v>250</v>
      </c>
      <c r="Y205" s="1">
        <v>250</v>
      </c>
      <c r="AA205" s="4">
        <f>DATEVALUE(LEFT(pageData[[#This Row],[Created At]],10))</f>
        <v>44113</v>
      </c>
      <c r="AB205" s="1">
        <f t="array" ref="AB205">INDEX([1]page365!$I:$I,MATCH(pageData[[#This Row],[Variant Name]],IF(pageData[[#This Row],[Item Name]]=[1]page365!$B:$B,[1]page365!$C:$C),0))</f>
        <v>-1</v>
      </c>
    </row>
    <row r="206" spans="1:28" x14ac:dyDescent="0.25">
      <c r="A206" s="1">
        <v>9028</v>
      </c>
      <c r="B206" s="1" t="s">
        <v>945</v>
      </c>
      <c r="C206" s="1" t="s">
        <v>27</v>
      </c>
      <c r="D206" s="1" t="s">
        <v>946</v>
      </c>
      <c r="E206" s="1" t="s">
        <v>947</v>
      </c>
      <c r="G206" s="1" t="s">
        <v>948</v>
      </c>
      <c r="H206" s="1" t="s">
        <v>949</v>
      </c>
      <c r="I206" s="1" t="s">
        <v>44</v>
      </c>
      <c r="J206" s="1" t="s">
        <v>45</v>
      </c>
      <c r="K206" s="1" t="s">
        <v>45</v>
      </c>
      <c r="L206" s="1" t="s">
        <v>34</v>
      </c>
      <c r="M206" s="1">
        <v>0</v>
      </c>
      <c r="N206" s="1">
        <v>750</v>
      </c>
      <c r="O206" s="1">
        <v>0</v>
      </c>
      <c r="P206" s="1">
        <v>750</v>
      </c>
      <c r="Q206" s="1" t="s">
        <v>950</v>
      </c>
      <c r="R206" s="1">
        <v>750</v>
      </c>
      <c r="T206" s="1" t="s">
        <v>47</v>
      </c>
      <c r="U206" s="1" t="s">
        <v>48</v>
      </c>
      <c r="V206" s="1" t="s">
        <v>49</v>
      </c>
      <c r="W206" s="1">
        <v>3</v>
      </c>
      <c r="X206" s="1">
        <v>250</v>
      </c>
      <c r="Y206" s="1">
        <v>750</v>
      </c>
      <c r="AA206" s="4">
        <f>DATEVALUE(LEFT(pageData[[#This Row],[Created At]],10))</f>
        <v>44113</v>
      </c>
      <c r="AB206" s="1">
        <f t="array" ref="AB206">INDEX([1]page365!$I:$I,MATCH(pageData[[#This Row],[Variant Name]],IF(pageData[[#This Row],[Item Name]]=[1]page365!$B:$B,[1]page365!$C:$C),0))</f>
        <v>-1</v>
      </c>
    </row>
    <row r="207" spans="1:28" x14ac:dyDescent="0.25">
      <c r="A207" s="1">
        <v>9029</v>
      </c>
      <c r="B207" s="1" t="s">
        <v>951</v>
      </c>
      <c r="C207" s="1" t="s">
        <v>27</v>
      </c>
      <c r="D207" s="1" t="s">
        <v>952</v>
      </c>
      <c r="E207" s="1" t="s">
        <v>953</v>
      </c>
      <c r="G207" s="1" t="s">
        <v>954</v>
      </c>
      <c r="H207" s="1" t="s">
        <v>955</v>
      </c>
      <c r="I207" s="1" t="s">
        <v>44</v>
      </c>
      <c r="J207" s="1" t="s">
        <v>45</v>
      </c>
      <c r="K207" s="1" t="s">
        <v>45</v>
      </c>
      <c r="L207" s="1" t="s">
        <v>34</v>
      </c>
      <c r="M207" s="1">
        <v>0</v>
      </c>
      <c r="N207" s="1">
        <v>250</v>
      </c>
      <c r="O207" s="1">
        <v>0</v>
      </c>
      <c r="P207" s="1">
        <v>250</v>
      </c>
      <c r="Q207" s="1" t="s">
        <v>956</v>
      </c>
      <c r="R207" s="1">
        <v>250</v>
      </c>
      <c r="T207" s="1" t="s">
        <v>47</v>
      </c>
      <c r="U207" s="1" t="s">
        <v>48</v>
      </c>
      <c r="V207" s="1" t="s">
        <v>49</v>
      </c>
      <c r="W207" s="1">
        <v>1</v>
      </c>
      <c r="X207" s="1">
        <v>250</v>
      </c>
      <c r="Y207" s="1">
        <v>250</v>
      </c>
      <c r="AA207" s="4">
        <f>DATEVALUE(LEFT(pageData[[#This Row],[Created At]],10))</f>
        <v>44113</v>
      </c>
      <c r="AB207" s="1">
        <f t="array" ref="AB207">INDEX([1]page365!$I:$I,MATCH(pageData[[#This Row],[Variant Name]],IF(pageData[[#This Row],[Item Name]]=[1]page365!$B:$B,[1]page365!$C:$C),0))</f>
        <v>-1</v>
      </c>
    </row>
    <row r="208" spans="1:28" x14ac:dyDescent="0.25">
      <c r="A208" s="1">
        <v>9030</v>
      </c>
      <c r="B208" s="1" t="s">
        <v>957</v>
      </c>
      <c r="C208" s="1" t="s">
        <v>27</v>
      </c>
      <c r="D208" s="1" t="s">
        <v>958</v>
      </c>
      <c r="E208" s="1" t="s">
        <v>959</v>
      </c>
      <c r="G208" s="1" t="s">
        <v>960</v>
      </c>
      <c r="H208" s="1" t="s">
        <v>961</v>
      </c>
      <c r="I208" s="1" t="s">
        <v>44</v>
      </c>
      <c r="J208" s="1" t="s">
        <v>45</v>
      </c>
      <c r="K208" s="1" t="s">
        <v>45</v>
      </c>
      <c r="L208" s="1" t="s">
        <v>34</v>
      </c>
      <c r="M208" s="1">
        <v>0</v>
      </c>
      <c r="N208" s="1">
        <v>250</v>
      </c>
      <c r="O208" s="1">
        <v>0</v>
      </c>
      <c r="P208" s="1">
        <v>250</v>
      </c>
      <c r="Q208" s="1" t="s">
        <v>962</v>
      </c>
      <c r="R208" s="1">
        <v>250</v>
      </c>
      <c r="T208" s="1" t="s">
        <v>47</v>
      </c>
      <c r="U208" s="1" t="s">
        <v>48</v>
      </c>
      <c r="V208" s="1" t="s">
        <v>49</v>
      </c>
      <c r="W208" s="1">
        <v>1</v>
      </c>
      <c r="X208" s="1">
        <v>250</v>
      </c>
      <c r="Y208" s="1">
        <v>250</v>
      </c>
      <c r="AA208" s="4">
        <f>DATEVALUE(LEFT(pageData[[#This Row],[Created At]],10))</f>
        <v>44113</v>
      </c>
      <c r="AB208" s="1">
        <f t="array" ref="AB208">INDEX([1]page365!$I:$I,MATCH(pageData[[#This Row],[Variant Name]],IF(pageData[[#This Row],[Item Name]]=[1]page365!$B:$B,[1]page365!$C:$C),0))</f>
        <v>-1</v>
      </c>
    </row>
    <row r="209" spans="1:28" x14ac:dyDescent="0.25">
      <c r="A209" s="1">
        <v>9031</v>
      </c>
      <c r="B209" s="1" t="s">
        <v>963</v>
      </c>
      <c r="C209" s="1" t="s">
        <v>27</v>
      </c>
      <c r="D209" s="1" t="s">
        <v>964</v>
      </c>
      <c r="E209" s="1" t="s">
        <v>965</v>
      </c>
      <c r="G209" s="1" t="s">
        <v>966</v>
      </c>
      <c r="H209" s="1" t="s">
        <v>967</v>
      </c>
      <c r="I209" s="1" t="s">
        <v>44</v>
      </c>
      <c r="J209" s="1" t="s">
        <v>45</v>
      </c>
      <c r="K209" s="1" t="s">
        <v>45</v>
      </c>
      <c r="L209" s="1" t="s">
        <v>838</v>
      </c>
      <c r="M209" s="1">
        <v>0</v>
      </c>
      <c r="N209" s="1">
        <v>1120</v>
      </c>
      <c r="O209" s="1">
        <v>0</v>
      </c>
      <c r="P209" s="1">
        <v>1120</v>
      </c>
      <c r="Q209" s="1" t="s">
        <v>968</v>
      </c>
      <c r="R209" s="1">
        <v>1120</v>
      </c>
      <c r="T209" s="1" t="s">
        <v>56</v>
      </c>
      <c r="U209" s="1" t="s">
        <v>57</v>
      </c>
      <c r="V209" s="1" t="s">
        <v>58</v>
      </c>
      <c r="W209" s="1">
        <v>4</v>
      </c>
      <c r="X209" s="1">
        <v>280</v>
      </c>
      <c r="Y209" s="1">
        <v>1120</v>
      </c>
      <c r="AA209" s="4">
        <f>DATEVALUE(LEFT(pageData[[#This Row],[Created At]],10))</f>
        <v>44113</v>
      </c>
      <c r="AB209" s="1">
        <f t="array" ref="AB209">INDEX([1]page365!$I:$I,MATCH(pageData[[#This Row],[Variant Name]],IF(pageData[[#This Row],[Item Name]]=[1]page365!$B:$B,[1]page365!$C:$C),0))</f>
        <v>-1</v>
      </c>
    </row>
    <row r="210" spans="1:28" x14ac:dyDescent="0.25">
      <c r="A210" s="1">
        <v>9032</v>
      </c>
      <c r="B210" s="1" t="s">
        <v>969</v>
      </c>
      <c r="C210" s="1" t="s">
        <v>27</v>
      </c>
      <c r="D210" s="1" t="s">
        <v>970</v>
      </c>
      <c r="G210" s="1" t="s">
        <v>971</v>
      </c>
      <c r="H210" s="1" t="s">
        <v>972</v>
      </c>
      <c r="I210" s="1" t="s">
        <v>44</v>
      </c>
      <c r="J210" s="1" t="s">
        <v>150</v>
      </c>
      <c r="K210" s="1" t="s">
        <v>33</v>
      </c>
      <c r="M210" s="1">
        <v>0</v>
      </c>
      <c r="N210" s="1">
        <v>2880</v>
      </c>
      <c r="O210" s="1">
        <v>0</v>
      </c>
      <c r="P210" s="1">
        <v>2880</v>
      </c>
      <c r="Q210" s="1" t="s">
        <v>973</v>
      </c>
      <c r="R210" s="1">
        <v>2880</v>
      </c>
      <c r="S210" s="1" t="s">
        <v>974</v>
      </c>
      <c r="T210" s="1" t="s">
        <v>47</v>
      </c>
      <c r="U210" s="1" t="s">
        <v>48</v>
      </c>
      <c r="V210" s="1" t="s">
        <v>49</v>
      </c>
      <c r="W210" s="1">
        <v>16</v>
      </c>
      <c r="X210" s="1">
        <v>180</v>
      </c>
      <c r="Y210" s="1">
        <v>2880</v>
      </c>
      <c r="AA210" s="4">
        <f>DATEVALUE(LEFT(pageData[[#This Row],[Created At]],10))</f>
        <v>44113</v>
      </c>
      <c r="AB210" s="1">
        <f t="array" ref="AB210">INDEX([1]page365!$I:$I,MATCH(pageData[[#This Row],[Variant Name]],IF(pageData[[#This Row],[Item Name]]=[1]page365!$B:$B,[1]page365!$C:$C),0))</f>
        <v>-1</v>
      </c>
    </row>
    <row r="211" spans="1:28" x14ac:dyDescent="0.25">
      <c r="A211" s="1">
        <v>9033</v>
      </c>
      <c r="B211" s="1" t="s">
        <v>975</v>
      </c>
      <c r="C211" s="1" t="s">
        <v>27</v>
      </c>
      <c r="D211" s="1" t="s">
        <v>976</v>
      </c>
      <c r="E211" s="1">
        <v>629489324</v>
      </c>
      <c r="G211" s="1" t="s">
        <v>977</v>
      </c>
      <c r="H211" s="1" t="s">
        <v>978</v>
      </c>
      <c r="I211" s="1" t="s">
        <v>44</v>
      </c>
      <c r="J211" s="1" t="s">
        <v>150</v>
      </c>
      <c r="K211" s="1" t="s">
        <v>33</v>
      </c>
      <c r="L211" s="1" t="s">
        <v>34</v>
      </c>
      <c r="M211" s="1">
        <v>65</v>
      </c>
      <c r="N211" s="1">
        <v>220</v>
      </c>
      <c r="P211" s="1">
        <v>285</v>
      </c>
      <c r="Q211" s="1" t="s">
        <v>979</v>
      </c>
      <c r="R211" s="1">
        <v>285</v>
      </c>
      <c r="T211" s="1" t="s">
        <v>47</v>
      </c>
      <c r="U211" s="1" t="s">
        <v>48</v>
      </c>
      <c r="V211" s="1" t="s">
        <v>49</v>
      </c>
      <c r="W211" s="1">
        <v>1</v>
      </c>
      <c r="X211" s="1">
        <v>220</v>
      </c>
      <c r="Y211" s="1">
        <v>220</v>
      </c>
      <c r="AA211" s="4">
        <f>DATEVALUE(LEFT(pageData[[#This Row],[Created At]],10))</f>
        <v>44113</v>
      </c>
      <c r="AB211" s="1">
        <f t="array" ref="AB211">INDEX([1]page365!$I:$I,MATCH(pageData[[#This Row],[Variant Name]],IF(pageData[[#This Row],[Item Name]]=[1]page365!$B:$B,[1]page365!$C:$C),0))</f>
        <v>-1</v>
      </c>
    </row>
    <row r="212" spans="1:28" x14ac:dyDescent="0.25">
      <c r="A212" s="1">
        <v>9034</v>
      </c>
      <c r="B212" s="1" t="s">
        <v>980</v>
      </c>
      <c r="C212" s="1" t="s">
        <v>27</v>
      </c>
      <c r="D212" s="1" t="s">
        <v>981</v>
      </c>
      <c r="E212" s="1" t="s">
        <v>982</v>
      </c>
      <c r="G212" s="1" t="s">
        <v>983</v>
      </c>
      <c r="H212" s="1" t="s">
        <v>984</v>
      </c>
      <c r="I212" s="1" t="s">
        <v>31</v>
      </c>
      <c r="J212" s="1" t="s">
        <v>32</v>
      </c>
      <c r="K212" s="1" t="s">
        <v>33</v>
      </c>
      <c r="L212" s="1" t="s">
        <v>34</v>
      </c>
      <c r="M212" s="1">
        <v>50</v>
      </c>
      <c r="N212" s="1">
        <v>220</v>
      </c>
      <c r="P212" s="1">
        <v>270</v>
      </c>
      <c r="Q212" s="1" t="s">
        <v>985</v>
      </c>
      <c r="R212" s="1">
        <v>270</v>
      </c>
      <c r="T212" s="1" t="s">
        <v>47</v>
      </c>
      <c r="U212" s="1" t="s">
        <v>48</v>
      </c>
      <c r="V212" s="1" t="s">
        <v>49</v>
      </c>
      <c r="W212" s="1">
        <v>1</v>
      </c>
      <c r="X212" s="1">
        <v>220</v>
      </c>
      <c r="Y212" s="1">
        <v>220</v>
      </c>
      <c r="AA212" s="4">
        <f>DATEVALUE(LEFT(pageData[[#This Row],[Created At]],10))</f>
        <v>44115</v>
      </c>
      <c r="AB212" s="1">
        <f t="array" ref="AB212">INDEX([1]page365!$I:$I,MATCH(pageData[[#This Row],[Variant Name]],IF(pageData[[#This Row],[Item Name]]=[1]page365!$B:$B,[1]page365!$C:$C),0))</f>
        <v>-1</v>
      </c>
    </row>
    <row r="213" spans="1:28" x14ac:dyDescent="0.25">
      <c r="A213" s="1">
        <v>9035</v>
      </c>
      <c r="B213" s="1" t="s">
        <v>986</v>
      </c>
      <c r="C213" s="1" t="s">
        <v>27</v>
      </c>
      <c r="D213" s="1" t="s">
        <v>987</v>
      </c>
      <c r="E213" s="1">
        <v>645152646</v>
      </c>
      <c r="G213" s="1" t="s">
        <v>988</v>
      </c>
      <c r="H213" s="1" t="s">
        <v>989</v>
      </c>
      <c r="I213" s="1" t="s">
        <v>44</v>
      </c>
      <c r="J213" s="1" t="s">
        <v>150</v>
      </c>
      <c r="K213" s="1" t="s">
        <v>33</v>
      </c>
      <c r="L213" s="1" t="s">
        <v>34</v>
      </c>
      <c r="M213" s="1">
        <v>50</v>
      </c>
      <c r="N213" s="1">
        <v>220</v>
      </c>
      <c r="P213" s="1">
        <v>270</v>
      </c>
      <c r="Q213" s="1" t="s">
        <v>990</v>
      </c>
      <c r="R213" s="1">
        <v>270</v>
      </c>
      <c r="T213" s="1" t="s">
        <v>47</v>
      </c>
      <c r="U213" s="1" t="s">
        <v>48</v>
      </c>
      <c r="V213" s="1" t="s">
        <v>49</v>
      </c>
      <c r="W213" s="1">
        <v>1</v>
      </c>
      <c r="X213" s="1">
        <v>220</v>
      </c>
      <c r="Y213" s="1">
        <v>220</v>
      </c>
      <c r="AA213" s="4">
        <f>DATEVALUE(LEFT(pageData[[#This Row],[Created At]],10))</f>
        <v>44115</v>
      </c>
      <c r="AB213" s="1">
        <f t="array" ref="AB213">INDEX([1]page365!$I:$I,MATCH(pageData[[#This Row],[Variant Name]],IF(pageData[[#This Row],[Item Name]]=[1]page365!$B:$B,[1]page365!$C:$C),0))</f>
        <v>-1</v>
      </c>
    </row>
    <row r="214" spans="1:28" x14ac:dyDescent="0.25">
      <c r="A214" s="1">
        <v>9036</v>
      </c>
      <c r="B214" s="1" t="s">
        <v>991</v>
      </c>
      <c r="C214" s="1" t="s">
        <v>27</v>
      </c>
      <c r="D214" s="1" t="s">
        <v>992</v>
      </c>
      <c r="E214" s="1">
        <v>861906699</v>
      </c>
      <c r="G214" s="1" t="s">
        <v>993</v>
      </c>
      <c r="H214" s="1" t="s">
        <v>994</v>
      </c>
      <c r="I214" s="1" t="s">
        <v>31</v>
      </c>
      <c r="J214" s="1" t="s">
        <v>32</v>
      </c>
      <c r="K214" s="1" t="s">
        <v>33</v>
      </c>
      <c r="L214" s="1" t="s">
        <v>34</v>
      </c>
      <c r="M214" s="1">
        <v>65</v>
      </c>
      <c r="N214" s="1">
        <v>220</v>
      </c>
      <c r="P214" s="1">
        <v>285</v>
      </c>
      <c r="Q214" s="1" t="s">
        <v>995</v>
      </c>
      <c r="R214" s="1">
        <v>285</v>
      </c>
      <c r="T214" s="1" t="s">
        <v>47</v>
      </c>
      <c r="U214" s="1" t="s">
        <v>48</v>
      </c>
      <c r="V214" s="1" t="s">
        <v>49</v>
      </c>
      <c r="W214" s="1">
        <v>1</v>
      </c>
      <c r="X214" s="1">
        <v>220</v>
      </c>
      <c r="Y214" s="1">
        <v>220</v>
      </c>
      <c r="AA214" s="4">
        <f>DATEVALUE(LEFT(pageData[[#This Row],[Created At]],10))</f>
        <v>44115</v>
      </c>
      <c r="AB214" s="1">
        <f t="array" ref="AB214">INDEX([1]page365!$I:$I,MATCH(pageData[[#This Row],[Variant Name]],IF(pageData[[#This Row],[Item Name]]=[1]page365!$B:$B,[1]page365!$C:$C),0))</f>
        <v>-1</v>
      </c>
    </row>
    <row r="215" spans="1:28" x14ac:dyDescent="0.25">
      <c r="A215" s="1">
        <v>9037</v>
      </c>
      <c r="B215" s="1" t="s">
        <v>996</v>
      </c>
      <c r="C215" s="1" t="s">
        <v>27</v>
      </c>
      <c r="D215" s="1" t="s">
        <v>997</v>
      </c>
      <c r="E215" s="1">
        <v>899278981</v>
      </c>
      <c r="G215" s="1" t="s">
        <v>998</v>
      </c>
      <c r="H215" s="1" t="s">
        <v>999</v>
      </c>
      <c r="I215" s="1" t="s">
        <v>44</v>
      </c>
      <c r="J215" s="1" t="s">
        <v>150</v>
      </c>
      <c r="K215" s="1" t="s">
        <v>33</v>
      </c>
      <c r="L215" s="1" t="s">
        <v>34</v>
      </c>
      <c r="M215" s="1">
        <v>100</v>
      </c>
      <c r="N215" s="1">
        <v>440</v>
      </c>
      <c r="P215" s="1">
        <v>540</v>
      </c>
      <c r="Q215" s="1" t="s">
        <v>1000</v>
      </c>
      <c r="R215" s="1">
        <v>540</v>
      </c>
      <c r="T215" s="1" t="s">
        <v>47</v>
      </c>
      <c r="U215" s="1" t="s">
        <v>48</v>
      </c>
      <c r="V215" s="1" t="s">
        <v>49</v>
      </c>
      <c r="W215" s="1">
        <v>2</v>
      </c>
      <c r="X215" s="1">
        <v>220</v>
      </c>
      <c r="Y215" s="1">
        <v>440</v>
      </c>
      <c r="AA215" s="4">
        <f>DATEVALUE(LEFT(pageData[[#This Row],[Created At]],10))</f>
        <v>44115</v>
      </c>
      <c r="AB215" s="1">
        <f t="array" ref="AB215">INDEX([1]page365!$I:$I,MATCH(pageData[[#This Row],[Variant Name]],IF(pageData[[#This Row],[Item Name]]=[1]page365!$B:$B,[1]page365!$C:$C),0))</f>
        <v>-1</v>
      </c>
    </row>
    <row r="216" spans="1:28" x14ac:dyDescent="0.25">
      <c r="A216" s="1">
        <v>9038</v>
      </c>
      <c r="B216" s="1" t="s">
        <v>1001</v>
      </c>
      <c r="C216" s="1" t="s">
        <v>27</v>
      </c>
      <c r="D216" s="1" t="s">
        <v>1002</v>
      </c>
      <c r="E216" s="1">
        <v>813744639</v>
      </c>
      <c r="G216" s="1" t="s">
        <v>1003</v>
      </c>
      <c r="H216" s="1" t="s">
        <v>1004</v>
      </c>
      <c r="I216" s="1" t="s">
        <v>31</v>
      </c>
      <c r="J216" s="1" t="s">
        <v>32</v>
      </c>
      <c r="K216" s="1" t="s">
        <v>33</v>
      </c>
      <c r="L216" s="1" t="s">
        <v>34</v>
      </c>
      <c r="M216" s="1">
        <v>250</v>
      </c>
      <c r="N216" s="1">
        <v>1100</v>
      </c>
      <c r="P216" s="1">
        <v>1350</v>
      </c>
      <c r="Q216" s="1" t="s">
        <v>1005</v>
      </c>
      <c r="R216" s="1">
        <v>1350</v>
      </c>
      <c r="T216" s="1" t="s">
        <v>47</v>
      </c>
      <c r="U216" s="1" t="s">
        <v>48</v>
      </c>
      <c r="V216" s="1" t="s">
        <v>49</v>
      </c>
      <c r="W216" s="1">
        <v>5</v>
      </c>
      <c r="X216" s="1">
        <v>220</v>
      </c>
      <c r="Y216" s="1">
        <v>1100</v>
      </c>
      <c r="AA216" s="4">
        <f>DATEVALUE(LEFT(pageData[[#This Row],[Created At]],10))</f>
        <v>44115</v>
      </c>
      <c r="AB216" s="1">
        <f t="array" ref="AB216">INDEX([1]page365!$I:$I,MATCH(pageData[[#This Row],[Variant Name]],IF(pageData[[#This Row],[Item Name]]=[1]page365!$B:$B,[1]page365!$C:$C),0))</f>
        <v>-1</v>
      </c>
    </row>
    <row r="217" spans="1:28" x14ac:dyDescent="0.25">
      <c r="A217" s="1">
        <v>9039</v>
      </c>
      <c r="B217" s="1" t="s">
        <v>1006</v>
      </c>
      <c r="C217" s="1" t="s">
        <v>27</v>
      </c>
      <c r="D217" s="1" t="s">
        <v>1007</v>
      </c>
      <c r="E217" s="1" t="s">
        <v>1008</v>
      </c>
      <c r="G217" s="1" t="s">
        <v>1009</v>
      </c>
      <c r="H217" s="1" t="s">
        <v>1010</v>
      </c>
      <c r="I217" s="1" t="s">
        <v>44</v>
      </c>
      <c r="J217" s="1" t="s">
        <v>45</v>
      </c>
      <c r="K217" s="1" t="s">
        <v>45</v>
      </c>
      <c r="L217" s="1" t="s">
        <v>34</v>
      </c>
      <c r="M217" s="1">
        <v>0</v>
      </c>
      <c r="N217" s="1">
        <v>250</v>
      </c>
      <c r="O217" s="1">
        <v>0</v>
      </c>
      <c r="P217" s="1">
        <v>250</v>
      </c>
      <c r="Q217" s="1" t="s">
        <v>1011</v>
      </c>
      <c r="R217" s="1">
        <v>250</v>
      </c>
      <c r="T217" s="1" t="s">
        <v>47</v>
      </c>
      <c r="U217" s="1" t="s">
        <v>48</v>
      </c>
      <c r="V217" s="1" t="s">
        <v>49</v>
      </c>
      <c r="W217" s="1">
        <v>1</v>
      </c>
      <c r="X217" s="1">
        <v>250</v>
      </c>
      <c r="Y217" s="1">
        <v>250</v>
      </c>
      <c r="AA217" s="4">
        <f>DATEVALUE(LEFT(pageData[[#This Row],[Created At]],10))</f>
        <v>44115</v>
      </c>
      <c r="AB217" s="1">
        <f t="array" ref="AB217">INDEX([1]page365!$I:$I,MATCH(pageData[[#This Row],[Variant Name]],IF(pageData[[#This Row],[Item Name]]=[1]page365!$B:$B,[1]page365!$C:$C),0))</f>
        <v>-1</v>
      </c>
    </row>
    <row r="218" spans="1:28" x14ac:dyDescent="0.25">
      <c r="A218" s="1">
        <v>9040</v>
      </c>
      <c r="B218" s="1" t="s">
        <v>1012</v>
      </c>
      <c r="C218" s="1" t="s">
        <v>27</v>
      </c>
      <c r="D218" s="1" t="s">
        <v>1013</v>
      </c>
      <c r="E218" s="1" t="s">
        <v>1014</v>
      </c>
      <c r="G218" s="1" t="s">
        <v>1015</v>
      </c>
      <c r="H218" s="1" t="s">
        <v>1016</v>
      </c>
      <c r="I218" s="1" t="s">
        <v>44</v>
      </c>
      <c r="J218" s="1" t="s">
        <v>45</v>
      </c>
      <c r="K218" s="1" t="s">
        <v>45</v>
      </c>
      <c r="L218" s="1" t="s">
        <v>34</v>
      </c>
      <c r="M218" s="1">
        <v>0</v>
      </c>
      <c r="N218" s="1">
        <v>250</v>
      </c>
      <c r="O218" s="1">
        <v>0</v>
      </c>
      <c r="P218" s="1">
        <v>250</v>
      </c>
      <c r="Q218" s="1" t="s">
        <v>1017</v>
      </c>
      <c r="R218" s="1">
        <v>250</v>
      </c>
      <c r="T218" s="1" t="s">
        <v>47</v>
      </c>
      <c r="U218" s="1" t="s">
        <v>48</v>
      </c>
      <c r="V218" s="1" t="s">
        <v>49</v>
      </c>
      <c r="W218" s="1">
        <v>1</v>
      </c>
      <c r="X218" s="1">
        <v>250</v>
      </c>
      <c r="Y218" s="1">
        <v>250</v>
      </c>
      <c r="AA218" s="4">
        <f>DATEVALUE(LEFT(pageData[[#This Row],[Created At]],10))</f>
        <v>44115</v>
      </c>
      <c r="AB218" s="1">
        <f t="array" ref="AB218">INDEX([1]page365!$I:$I,MATCH(pageData[[#This Row],[Variant Name]],IF(pageData[[#This Row],[Item Name]]=[1]page365!$B:$B,[1]page365!$C:$C),0))</f>
        <v>-1</v>
      </c>
    </row>
    <row r="219" spans="1:28" x14ac:dyDescent="0.25">
      <c r="A219" s="1">
        <v>9041</v>
      </c>
      <c r="B219" s="1" t="s">
        <v>1018</v>
      </c>
      <c r="C219" s="1" t="s">
        <v>27</v>
      </c>
      <c r="D219" s="1" t="s">
        <v>1019</v>
      </c>
      <c r="E219" s="1" t="s">
        <v>1020</v>
      </c>
      <c r="G219" s="1" t="s">
        <v>1021</v>
      </c>
      <c r="H219" s="1" t="s">
        <v>1022</v>
      </c>
      <c r="I219" s="1" t="s">
        <v>44</v>
      </c>
      <c r="J219" s="1" t="s">
        <v>45</v>
      </c>
      <c r="K219" s="1" t="s">
        <v>45</v>
      </c>
      <c r="L219" s="1" t="s">
        <v>34</v>
      </c>
      <c r="M219" s="1">
        <v>0</v>
      </c>
      <c r="N219" s="1">
        <v>560</v>
      </c>
      <c r="O219" s="1">
        <v>0</v>
      </c>
      <c r="P219" s="1">
        <v>560</v>
      </c>
      <c r="Q219" s="1" t="s">
        <v>1023</v>
      </c>
      <c r="R219" s="1">
        <v>560</v>
      </c>
      <c r="T219" s="1" t="s">
        <v>56</v>
      </c>
      <c r="U219" s="1" t="s">
        <v>57</v>
      </c>
      <c r="V219" s="1" t="s">
        <v>58</v>
      </c>
      <c r="W219" s="1">
        <v>2</v>
      </c>
      <c r="X219" s="1">
        <v>280</v>
      </c>
      <c r="Y219" s="1">
        <v>560</v>
      </c>
      <c r="AA219" s="4">
        <f>DATEVALUE(LEFT(pageData[[#This Row],[Created At]],10))</f>
        <v>44115</v>
      </c>
      <c r="AB219" s="1">
        <f t="array" ref="AB219">INDEX([1]page365!$I:$I,MATCH(pageData[[#This Row],[Variant Name]],IF(pageData[[#This Row],[Item Name]]=[1]page365!$B:$B,[1]page365!$C:$C),0))</f>
        <v>-1</v>
      </c>
    </row>
    <row r="220" spans="1:28" x14ac:dyDescent="0.25">
      <c r="A220" s="1">
        <v>9042</v>
      </c>
      <c r="B220" s="1" t="s">
        <v>1024</v>
      </c>
      <c r="C220" s="1" t="s">
        <v>27</v>
      </c>
      <c r="D220" s="1" t="s">
        <v>1025</v>
      </c>
      <c r="E220" s="1">
        <v>933055058</v>
      </c>
      <c r="G220" s="1" t="s">
        <v>1026</v>
      </c>
      <c r="H220" s="1" t="s">
        <v>1027</v>
      </c>
      <c r="I220" s="1" t="s">
        <v>31</v>
      </c>
      <c r="J220" s="1" t="s">
        <v>32</v>
      </c>
      <c r="K220" s="1" t="s">
        <v>33</v>
      </c>
      <c r="L220" s="1" t="s">
        <v>34</v>
      </c>
      <c r="M220" s="1">
        <v>65</v>
      </c>
      <c r="N220" s="1">
        <v>220</v>
      </c>
      <c r="P220" s="1">
        <v>285</v>
      </c>
      <c r="Q220" s="1" t="s">
        <v>1028</v>
      </c>
      <c r="R220" s="1">
        <v>285</v>
      </c>
      <c r="T220" s="1" t="s">
        <v>47</v>
      </c>
      <c r="U220" s="1" t="s">
        <v>48</v>
      </c>
      <c r="V220" s="1" t="s">
        <v>49</v>
      </c>
      <c r="W220" s="1">
        <v>1</v>
      </c>
      <c r="X220" s="1">
        <v>220</v>
      </c>
      <c r="Y220" s="1">
        <v>220</v>
      </c>
      <c r="AA220" s="4">
        <f>DATEVALUE(LEFT(pageData[[#This Row],[Created At]],10))</f>
        <v>44115</v>
      </c>
      <c r="AB220" s="1">
        <f t="array" ref="AB220">INDEX([1]page365!$I:$I,MATCH(pageData[[#This Row],[Variant Name]],IF(pageData[[#This Row],[Item Name]]=[1]page365!$B:$B,[1]page365!$C:$C),0))</f>
        <v>-1</v>
      </c>
    </row>
    <row r="221" spans="1:28" x14ac:dyDescent="0.25">
      <c r="A221" s="1">
        <v>9043</v>
      </c>
      <c r="B221" s="1" t="s">
        <v>1029</v>
      </c>
      <c r="C221" s="1" t="s">
        <v>27</v>
      </c>
      <c r="D221" s="1" t="s">
        <v>1030</v>
      </c>
      <c r="E221" s="1" t="s">
        <v>307</v>
      </c>
      <c r="G221" s="1" t="s">
        <v>526</v>
      </c>
      <c r="H221" s="1" t="s">
        <v>1031</v>
      </c>
      <c r="I221" s="1" t="s">
        <v>44</v>
      </c>
      <c r="J221" s="1" t="s">
        <v>45</v>
      </c>
      <c r="K221" s="1" t="s">
        <v>45</v>
      </c>
      <c r="L221" s="1" t="s">
        <v>34</v>
      </c>
      <c r="M221" s="1">
        <v>0</v>
      </c>
      <c r="N221" s="1">
        <v>500</v>
      </c>
      <c r="O221" s="1">
        <v>0</v>
      </c>
      <c r="P221" s="1">
        <v>500</v>
      </c>
      <c r="Q221" s="1" t="s">
        <v>1032</v>
      </c>
      <c r="R221" s="1">
        <v>500</v>
      </c>
      <c r="T221" s="1" t="s">
        <v>47</v>
      </c>
      <c r="U221" s="1" t="s">
        <v>48</v>
      </c>
      <c r="V221" s="1" t="s">
        <v>49</v>
      </c>
      <c r="W221" s="1">
        <v>2</v>
      </c>
      <c r="X221" s="1">
        <v>250</v>
      </c>
      <c r="Y221" s="1">
        <v>500</v>
      </c>
      <c r="AA221" s="4">
        <f>DATEVALUE(LEFT(pageData[[#This Row],[Created At]],10))</f>
        <v>44115</v>
      </c>
      <c r="AB221" s="1">
        <f t="array" ref="AB221">INDEX([1]page365!$I:$I,MATCH(pageData[[#This Row],[Variant Name]],IF(pageData[[#This Row],[Item Name]]=[1]page365!$B:$B,[1]page365!$C:$C),0))</f>
        <v>-1</v>
      </c>
    </row>
    <row r="222" spans="1:28" x14ac:dyDescent="0.25">
      <c r="A222" s="1">
        <v>9044</v>
      </c>
      <c r="B222" s="1" t="s">
        <v>1033</v>
      </c>
      <c r="C222" s="1" t="s">
        <v>27</v>
      </c>
      <c r="D222" s="1" t="s">
        <v>1034</v>
      </c>
      <c r="E222" s="1" t="s">
        <v>307</v>
      </c>
      <c r="G222" s="1" t="s">
        <v>526</v>
      </c>
      <c r="H222" s="1" t="s">
        <v>1035</v>
      </c>
      <c r="I222" s="1" t="s">
        <v>44</v>
      </c>
      <c r="J222" s="1" t="s">
        <v>45</v>
      </c>
      <c r="K222" s="1" t="s">
        <v>45</v>
      </c>
      <c r="L222" s="1" t="s">
        <v>34</v>
      </c>
      <c r="M222" s="1">
        <v>0</v>
      </c>
      <c r="N222" s="1">
        <v>500</v>
      </c>
      <c r="O222" s="1">
        <v>0</v>
      </c>
      <c r="P222" s="1">
        <v>500</v>
      </c>
      <c r="Q222" s="1" t="s">
        <v>1036</v>
      </c>
      <c r="R222" s="1">
        <v>500</v>
      </c>
      <c r="T222" s="1" t="s">
        <v>47</v>
      </c>
      <c r="U222" s="1" t="s">
        <v>48</v>
      </c>
      <c r="V222" s="1" t="s">
        <v>49</v>
      </c>
      <c r="W222" s="1">
        <v>2</v>
      </c>
      <c r="X222" s="1">
        <v>250</v>
      </c>
      <c r="Y222" s="1">
        <v>500</v>
      </c>
      <c r="AA222" s="4">
        <f>DATEVALUE(LEFT(pageData[[#This Row],[Created At]],10))</f>
        <v>44115</v>
      </c>
      <c r="AB222" s="1">
        <f t="array" ref="AB222">INDEX([1]page365!$I:$I,MATCH(pageData[[#This Row],[Variant Name]],IF(pageData[[#This Row],[Item Name]]=[1]page365!$B:$B,[1]page365!$C:$C),0))</f>
        <v>-1</v>
      </c>
    </row>
    <row r="223" spans="1:28" x14ac:dyDescent="0.25">
      <c r="A223" s="1">
        <v>9045</v>
      </c>
      <c r="B223" s="1" t="s">
        <v>1037</v>
      </c>
      <c r="C223" s="1" t="s">
        <v>27</v>
      </c>
      <c r="D223" s="1" t="s">
        <v>1034</v>
      </c>
      <c r="E223" s="1" t="s">
        <v>73</v>
      </c>
      <c r="G223" s="1" t="s">
        <v>349</v>
      </c>
      <c r="H223" s="1" t="s">
        <v>1038</v>
      </c>
      <c r="I223" s="1" t="s">
        <v>44</v>
      </c>
      <c r="J223" s="1" t="s">
        <v>45</v>
      </c>
      <c r="K223" s="1" t="s">
        <v>45</v>
      </c>
      <c r="L223" s="1" t="s">
        <v>34</v>
      </c>
      <c r="M223" s="1">
        <v>0</v>
      </c>
      <c r="N223" s="1">
        <v>500</v>
      </c>
      <c r="O223" s="1">
        <v>0</v>
      </c>
      <c r="P223" s="1">
        <v>500</v>
      </c>
      <c r="Q223" s="1" t="s">
        <v>1039</v>
      </c>
      <c r="R223" s="1">
        <v>500</v>
      </c>
      <c r="T223" s="1" t="s">
        <v>47</v>
      </c>
      <c r="U223" s="1" t="s">
        <v>48</v>
      </c>
      <c r="V223" s="1" t="s">
        <v>49</v>
      </c>
      <c r="W223" s="1">
        <v>2</v>
      </c>
      <c r="X223" s="1">
        <v>250</v>
      </c>
      <c r="Y223" s="1">
        <v>500</v>
      </c>
      <c r="AA223" s="4">
        <f>DATEVALUE(LEFT(pageData[[#This Row],[Created At]],10))</f>
        <v>44115</v>
      </c>
      <c r="AB223" s="1">
        <f t="array" ref="AB223">INDEX([1]page365!$I:$I,MATCH(pageData[[#This Row],[Variant Name]],IF(pageData[[#This Row],[Item Name]]=[1]page365!$B:$B,[1]page365!$C:$C),0))</f>
        <v>-1</v>
      </c>
    </row>
    <row r="224" spans="1:28" x14ac:dyDescent="0.25">
      <c r="A224" s="1">
        <v>9046</v>
      </c>
      <c r="B224" s="1" t="s">
        <v>1040</v>
      </c>
      <c r="C224" s="1" t="s">
        <v>27</v>
      </c>
      <c r="D224" s="1" t="s">
        <v>1041</v>
      </c>
      <c r="E224" s="1" t="s">
        <v>1042</v>
      </c>
      <c r="G224" s="1" t="s">
        <v>1043</v>
      </c>
      <c r="H224" s="1" t="s">
        <v>1044</v>
      </c>
      <c r="I224" s="1" t="s">
        <v>44</v>
      </c>
      <c r="J224" s="1" t="s">
        <v>45</v>
      </c>
      <c r="K224" s="1" t="s">
        <v>45</v>
      </c>
      <c r="L224" s="1" t="s">
        <v>34</v>
      </c>
      <c r="M224" s="1">
        <v>0</v>
      </c>
      <c r="N224" s="1">
        <v>250</v>
      </c>
      <c r="O224" s="1">
        <v>0</v>
      </c>
      <c r="P224" s="1">
        <v>250</v>
      </c>
      <c r="Q224" s="1" t="s">
        <v>1045</v>
      </c>
      <c r="R224" s="1">
        <v>250</v>
      </c>
      <c r="T224" s="1" t="s">
        <v>47</v>
      </c>
      <c r="U224" s="1" t="s">
        <v>48</v>
      </c>
      <c r="V224" s="1" t="s">
        <v>49</v>
      </c>
      <c r="W224" s="1">
        <v>1</v>
      </c>
      <c r="X224" s="1">
        <v>250</v>
      </c>
      <c r="Y224" s="1">
        <v>250</v>
      </c>
      <c r="AA224" s="4">
        <f>DATEVALUE(LEFT(pageData[[#This Row],[Created At]],10))</f>
        <v>44115</v>
      </c>
      <c r="AB224" s="1">
        <f t="array" ref="AB224">INDEX([1]page365!$I:$I,MATCH(pageData[[#This Row],[Variant Name]],IF(pageData[[#This Row],[Item Name]]=[1]page365!$B:$B,[1]page365!$C:$C),0))</f>
        <v>-1</v>
      </c>
    </row>
    <row r="225" spans="1:28" x14ac:dyDescent="0.25">
      <c r="A225" s="1">
        <v>9047</v>
      </c>
      <c r="B225" s="1" t="s">
        <v>1046</v>
      </c>
      <c r="C225" s="1" t="s">
        <v>27</v>
      </c>
      <c r="D225" s="1" t="s">
        <v>1047</v>
      </c>
      <c r="E225" s="1" t="s">
        <v>1048</v>
      </c>
      <c r="G225" s="1" t="s">
        <v>1049</v>
      </c>
      <c r="H225" s="1" t="s">
        <v>1050</v>
      </c>
      <c r="I225" s="1" t="s">
        <v>44</v>
      </c>
      <c r="J225" s="1" t="s">
        <v>45</v>
      </c>
      <c r="K225" s="1" t="s">
        <v>45</v>
      </c>
      <c r="L225" s="1" t="s">
        <v>34</v>
      </c>
      <c r="M225" s="1">
        <v>0</v>
      </c>
      <c r="N225" s="1">
        <v>280</v>
      </c>
      <c r="O225" s="1">
        <v>0</v>
      </c>
      <c r="P225" s="1">
        <v>280</v>
      </c>
      <c r="Q225" s="1" t="s">
        <v>1051</v>
      </c>
      <c r="R225" s="1">
        <v>280</v>
      </c>
      <c r="T225" s="1" t="s">
        <v>56</v>
      </c>
      <c r="U225" s="1" t="s">
        <v>57</v>
      </c>
      <c r="V225" s="1" t="s">
        <v>58</v>
      </c>
      <c r="W225" s="1">
        <v>1</v>
      </c>
      <c r="X225" s="1">
        <v>280</v>
      </c>
      <c r="Y225" s="1">
        <v>280</v>
      </c>
      <c r="AA225" s="4">
        <f>DATEVALUE(LEFT(pageData[[#This Row],[Created At]],10))</f>
        <v>44115</v>
      </c>
      <c r="AB225" s="1">
        <f t="array" ref="AB225">INDEX([1]page365!$I:$I,MATCH(pageData[[#This Row],[Variant Name]],IF(pageData[[#This Row],[Item Name]]=[1]page365!$B:$B,[1]page365!$C:$C),0))</f>
        <v>-1</v>
      </c>
    </row>
    <row r="226" spans="1:28" x14ac:dyDescent="0.25">
      <c r="A226" s="1">
        <v>9048</v>
      </c>
      <c r="B226" s="1" t="s">
        <v>1052</v>
      </c>
      <c r="C226" s="1" t="s">
        <v>27</v>
      </c>
      <c r="D226" s="1" t="s">
        <v>1053</v>
      </c>
      <c r="E226" s="1" t="s">
        <v>1054</v>
      </c>
      <c r="G226" s="1" t="s">
        <v>1055</v>
      </c>
      <c r="H226" s="1" t="s">
        <v>1056</v>
      </c>
      <c r="I226" s="1" t="s">
        <v>44</v>
      </c>
      <c r="J226" s="1" t="s">
        <v>45</v>
      </c>
      <c r="K226" s="1" t="s">
        <v>45</v>
      </c>
      <c r="L226" s="1" t="s">
        <v>34</v>
      </c>
      <c r="M226" s="1">
        <v>0</v>
      </c>
      <c r="N226" s="1">
        <v>250</v>
      </c>
      <c r="O226" s="1">
        <v>0</v>
      </c>
      <c r="P226" s="1">
        <v>250</v>
      </c>
      <c r="Q226" s="1" t="s">
        <v>1057</v>
      </c>
      <c r="R226" s="1">
        <v>250</v>
      </c>
      <c r="T226" s="1" t="s">
        <v>47</v>
      </c>
      <c r="U226" s="1" t="s">
        <v>48</v>
      </c>
      <c r="V226" s="1" t="s">
        <v>49</v>
      </c>
      <c r="W226" s="1">
        <v>1</v>
      </c>
      <c r="X226" s="1">
        <v>250</v>
      </c>
      <c r="Y226" s="1">
        <v>250</v>
      </c>
      <c r="AA226" s="4">
        <f>DATEVALUE(LEFT(pageData[[#This Row],[Created At]],10))</f>
        <v>44115</v>
      </c>
      <c r="AB226" s="1">
        <f t="array" ref="AB226">INDEX([1]page365!$I:$I,MATCH(pageData[[#This Row],[Variant Name]],IF(pageData[[#This Row],[Item Name]]=[1]page365!$B:$B,[1]page365!$C:$C),0))</f>
        <v>-1</v>
      </c>
    </row>
    <row r="227" spans="1:28" x14ac:dyDescent="0.25">
      <c r="A227" s="1">
        <v>9049</v>
      </c>
      <c r="B227" s="1" t="s">
        <v>1058</v>
      </c>
      <c r="C227" s="1" t="s">
        <v>27</v>
      </c>
      <c r="D227" s="1" t="s">
        <v>1059</v>
      </c>
      <c r="E227" s="1">
        <v>826853611</v>
      </c>
      <c r="G227" s="1" t="s">
        <v>1060</v>
      </c>
      <c r="H227" s="1" t="s">
        <v>1061</v>
      </c>
      <c r="I227" s="1" t="s">
        <v>44</v>
      </c>
      <c r="J227" s="1" t="s">
        <v>150</v>
      </c>
      <c r="K227" s="1" t="s">
        <v>33</v>
      </c>
      <c r="L227" s="1" t="s">
        <v>34</v>
      </c>
      <c r="M227" s="1">
        <v>50</v>
      </c>
      <c r="N227" s="1">
        <v>220</v>
      </c>
      <c r="P227" s="1">
        <v>270</v>
      </c>
      <c r="Q227" s="1" t="s">
        <v>1062</v>
      </c>
      <c r="R227" s="1">
        <v>270</v>
      </c>
      <c r="T227" s="1" t="s">
        <v>47</v>
      </c>
      <c r="U227" s="1" t="s">
        <v>48</v>
      </c>
      <c r="V227" s="1" t="s">
        <v>49</v>
      </c>
      <c r="W227" s="1">
        <v>1</v>
      </c>
      <c r="X227" s="1">
        <v>220</v>
      </c>
      <c r="Y227" s="1">
        <v>220</v>
      </c>
      <c r="AA227" s="4">
        <f>DATEVALUE(LEFT(pageData[[#This Row],[Created At]],10))</f>
        <v>44115</v>
      </c>
      <c r="AB227" s="1">
        <f t="array" ref="AB227">INDEX([1]page365!$I:$I,MATCH(pageData[[#This Row],[Variant Name]],IF(pageData[[#This Row],[Item Name]]=[1]page365!$B:$B,[1]page365!$C:$C),0))</f>
        <v>-1</v>
      </c>
    </row>
    <row r="228" spans="1:28" x14ac:dyDescent="0.25">
      <c r="A228" s="1">
        <v>9050</v>
      </c>
      <c r="B228" s="1" t="s">
        <v>1063</v>
      </c>
      <c r="C228" s="1" t="s">
        <v>27</v>
      </c>
      <c r="D228" s="1" t="s">
        <v>1064</v>
      </c>
      <c r="E228" s="1">
        <v>994265146</v>
      </c>
      <c r="G228" s="1" t="s">
        <v>1065</v>
      </c>
      <c r="H228" s="1" t="s">
        <v>1066</v>
      </c>
      <c r="I228" s="1" t="s">
        <v>31</v>
      </c>
      <c r="J228" s="1" t="s">
        <v>32</v>
      </c>
      <c r="K228" s="1" t="s">
        <v>33</v>
      </c>
      <c r="L228" s="1" t="s">
        <v>34</v>
      </c>
      <c r="M228" s="1">
        <v>130</v>
      </c>
      <c r="N228" s="1">
        <v>500</v>
      </c>
      <c r="P228" s="1">
        <v>630</v>
      </c>
      <c r="Q228" s="1" t="s">
        <v>1067</v>
      </c>
      <c r="R228" s="1">
        <v>630</v>
      </c>
      <c r="T228" s="1" t="s">
        <v>56</v>
      </c>
      <c r="U228" s="1" t="s">
        <v>57</v>
      </c>
      <c r="V228" s="1" t="s">
        <v>58</v>
      </c>
      <c r="W228" s="1">
        <v>2</v>
      </c>
      <c r="X228" s="1">
        <v>250</v>
      </c>
      <c r="Y228" s="1">
        <v>500</v>
      </c>
      <c r="AA228" s="4">
        <f>DATEVALUE(LEFT(pageData[[#This Row],[Created At]],10))</f>
        <v>44115</v>
      </c>
      <c r="AB228" s="1">
        <f t="array" ref="AB228">INDEX([1]page365!$I:$I,MATCH(pageData[[#This Row],[Variant Name]],IF(pageData[[#This Row],[Item Name]]=[1]page365!$B:$B,[1]page365!$C:$C),0))</f>
        <v>-1</v>
      </c>
    </row>
    <row r="229" spans="1:28" x14ac:dyDescent="0.25">
      <c r="A229" s="1">
        <v>9051</v>
      </c>
      <c r="B229" s="1" t="s">
        <v>1068</v>
      </c>
      <c r="C229" s="1" t="s">
        <v>27</v>
      </c>
      <c r="D229" s="1" t="s">
        <v>1069</v>
      </c>
      <c r="E229" s="1" t="s">
        <v>1070</v>
      </c>
      <c r="G229" s="1" t="s">
        <v>1071</v>
      </c>
      <c r="H229" s="1" t="s">
        <v>1072</v>
      </c>
      <c r="I229" s="1" t="s">
        <v>44</v>
      </c>
      <c r="J229" s="1" t="s">
        <v>150</v>
      </c>
      <c r="K229" s="1" t="s">
        <v>33</v>
      </c>
      <c r="L229" s="1" t="s">
        <v>34</v>
      </c>
      <c r="M229" s="1">
        <v>325</v>
      </c>
      <c r="N229" s="1">
        <v>1100</v>
      </c>
      <c r="P229" s="1">
        <v>1425</v>
      </c>
      <c r="Q229" s="1" t="s">
        <v>1073</v>
      </c>
      <c r="R229" s="1">
        <v>1425</v>
      </c>
      <c r="T229" s="1" t="s">
        <v>47</v>
      </c>
      <c r="U229" s="1" t="s">
        <v>48</v>
      </c>
      <c r="V229" s="1" t="s">
        <v>49</v>
      </c>
      <c r="W229" s="1">
        <v>5</v>
      </c>
      <c r="X229" s="1">
        <v>220</v>
      </c>
      <c r="Y229" s="1">
        <v>1100</v>
      </c>
      <c r="AA229" s="4">
        <f>DATEVALUE(LEFT(pageData[[#This Row],[Created At]],10))</f>
        <v>44115</v>
      </c>
      <c r="AB229" s="1">
        <f t="array" ref="AB229">INDEX([1]page365!$I:$I,MATCH(pageData[[#This Row],[Variant Name]],IF(pageData[[#This Row],[Item Name]]=[1]page365!$B:$B,[1]page365!$C:$C),0))</f>
        <v>-1</v>
      </c>
    </row>
    <row r="230" spans="1:28" x14ac:dyDescent="0.25">
      <c r="A230" s="1">
        <v>9052</v>
      </c>
      <c r="B230" s="1" t="s">
        <v>1074</v>
      </c>
      <c r="C230" s="1" t="s">
        <v>27</v>
      </c>
      <c r="D230" s="1" t="s">
        <v>1075</v>
      </c>
      <c r="E230" s="1" t="s">
        <v>1076</v>
      </c>
      <c r="G230" s="1" t="s">
        <v>1077</v>
      </c>
      <c r="H230" s="1" t="s">
        <v>1078</v>
      </c>
      <c r="I230" s="1" t="s">
        <v>31</v>
      </c>
      <c r="J230" s="1" t="s">
        <v>32</v>
      </c>
      <c r="K230" s="1" t="s">
        <v>33</v>
      </c>
      <c r="L230" s="1" t="s">
        <v>34</v>
      </c>
      <c r="M230" s="1">
        <v>50</v>
      </c>
      <c r="N230" s="1">
        <v>240</v>
      </c>
      <c r="P230" s="1">
        <v>290</v>
      </c>
      <c r="Q230" s="1" t="s">
        <v>1079</v>
      </c>
      <c r="R230" s="1">
        <v>290</v>
      </c>
      <c r="T230" s="1" t="s">
        <v>36</v>
      </c>
      <c r="U230" s="1" t="s">
        <v>37</v>
      </c>
      <c r="V230" s="1" t="s">
        <v>38</v>
      </c>
      <c r="W230" s="1">
        <v>3</v>
      </c>
      <c r="X230" s="1">
        <v>45</v>
      </c>
      <c r="Y230" s="1">
        <v>135</v>
      </c>
      <c r="AA230" s="4">
        <f>DATEVALUE(LEFT(pageData[[#This Row],[Created At]],10))</f>
        <v>44116</v>
      </c>
      <c r="AB230" s="1">
        <f t="array" ref="AB230">INDEX([1]page365!$I:$I,MATCH(pageData[[#This Row],[Variant Name]],IF(pageData[[#This Row],[Item Name]]=[1]page365!$B:$B,[1]page365!$C:$C),0))</f>
        <v>-1</v>
      </c>
    </row>
    <row r="231" spans="1:28" x14ac:dyDescent="0.25">
      <c r="A231" s="1">
        <v>9052</v>
      </c>
      <c r="B231" s="1" t="s">
        <v>1074</v>
      </c>
      <c r="C231" s="1" t="s">
        <v>27</v>
      </c>
      <c r="D231" s="1" t="s">
        <v>1075</v>
      </c>
      <c r="E231" s="1" t="s">
        <v>1076</v>
      </c>
      <c r="G231" s="1" t="s">
        <v>1077</v>
      </c>
      <c r="H231" s="1" t="s">
        <v>1078</v>
      </c>
      <c r="I231" s="1" t="s">
        <v>31</v>
      </c>
      <c r="J231" s="1" t="s">
        <v>32</v>
      </c>
      <c r="K231" s="1" t="s">
        <v>33</v>
      </c>
      <c r="L231" s="1" t="s">
        <v>34</v>
      </c>
      <c r="M231" s="1">
        <v>50</v>
      </c>
      <c r="N231" s="1">
        <v>240</v>
      </c>
      <c r="P231" s="1">
        <v>290</v>
      </c>
      <c r="Q231" s="1" t="s">
        <v>1079</v>
      </c>
      <c r="R231" s="1">
        <v>290</v>
      </c>
      <c r="T231" s="1" t="s">
        <v>467</v>
      </c>
      <c r="U231" s="1" t="s">
        <v>37</v>
      </c>
      <c r="V231" s="1" t="s">
        <v>468</v>
      </c>
      <c r="W231" s="1">
        <v>1</v>
      </c>
      <c r="X231" s="1">
        <v>55</v>
      </c>
      <c r="Y231" s="1">
        <v>55</v>
      </c>
      <c r="AA231" s="4">
        <f>DATEVALUE(LEFT(pageData[[#This Row],[Created At]],10))</f>
        <v>44116</v>
      </c>
      <c r="AB231" s="1">
        <f t="array" ref="AB231">INDEX([1]page365!$I:$I,MATCH(pageData[[#This Row],[Variant Name]],IF(pageData[[#This Row],[Item Name]]=[1]page365!$B:$B,[1]page365!$C:$C),0))</f>
        <v>-1</v>
      </c>
    </row>
    <row r="232" spans="1:28" x14ac:dyDescent="0.25">
      <c r="A232" s="1">
        <v>9052</v>
      </c>
      <c r="B232" s="1" t="s">
        <v>1074</v>
      </c>
      <c r="C232" s="1" t="s">
        <v>27</v>
      </c>
      <c r="D232" s="1" t="s">
        <v>1075</v>
      </c>
      <c r="E232" s="1" t="s">
        <v>1076</v>
      </c>
      <c r="G232" s="1" t="s">
        <v>1077</v>
      </c>
      <c r="H232" s="1" t="s">
        <v>1078</v>
      </c>
      <c r="I232" s="1" t="s">
        <v>31</v>
      </c>
      <c r="J232" s="1" t="s">
        <v>32</v>
      </c>
      <c r="K232" s="1" t="s">
        <v>33</v>
      </c>
      <c r="L232" s="1" t="s">
        <v>34</v>
      </c>
      <c r="M232" s="1">
        <v>50</v>
      </c>
      <c r="N232" s="1">
        <v>240</v>
      </c>
      <c r="P232" s="1">
        <v>290</v>
      </c>
      <c r="Q232" s="1" t="s">
        <v>1079</v>
      </c>
      <c r="R232" s="1">
        <v>290</v>
      </c>
      <c r="T232" s="1" t="s">
        <v>880</v>
      </c>
      <c r="U232" s="1" t="s">
        <v>37</v>
      </c>
      <c r="V232" s="1" t="s">
        <v>881</v>
      </c>
      <c r="W232" s="1">
        <v>1</v>
      </c>
      <c r="X232" s="1">
        <v>50</v>
      </c>
      <c r="Y232" s="1">
        <v>50</v>
      </c>
      <c r="AA232" s="4">
        <f>DATEVALUE(LEFT(pageData[[#This Row],[Created At]],10))</f>
        <v>44116</v>
      </c>
      <c r="AB232" s="1">
        <f t="array" ref="AB232">INDEX([1]page365!$I:$I,MATCH(pageData[[#This Row],[Variant Name]],IF(pageData[[#This Row],[Item Name]]=[1]page365!$B:$B,[1]page365!$C:$C),0))</f>
        <v>-1</v>
      </c>
    </row>
    <row r="233" spans="1:28" x14ac:dyDescent="0.25">
      <c r="A233" s="1">
        <v>9053</v>
      </c>
      <c r="B233" s="1" t="s">
        <v>1080</v>
      </c>
      <c r="C233" s="1" t="s">
        <v>27</v>
      </c>
      <c r="D233" s="1" t="s">
        <v>1081</v>
      </c>
      <c r="E233" s="1" t="s">
        <v>1082</v>
      </c>
      <c r="G233" s="1" t="s">
        <v>1083</v>
      </c>
      <c r="H233" s="1" t="s">
        <v>1084</v>
      </c>
      <c r="I233" s="1" t="s">
        <v>31</v>
      </c>
      <c r="J233" s="1" t="s">
        <v>32</v>
      </c>
      <c r="K233" s="1" t="s">
        <v>33</v>
      </c>
      <c r="L233" s="1" t="s">
        <v>172</v>
      </c>
      <c r="M233" s="1">
        <v>0</v>
      </c>
      <c r="N233" s="1">
        <v>1020</v>
      </c>
      <c r="O233" s="1">
        <v>0</v>
      </c>
      <c r="P233" s="1">
        <v>1020</v>
      </c>
      <c r="Q233" s="1" t="s">
        <v>1085</v>
      </c>
      <c r="R233" s="1">
        <v>1215</v>
      </c>
      <c r="T233" s="1" t="s">
        <v>47</v>
      </c>
      <c r="U233" s="1" t="s">
        <v>48</v>
      </c>
      <c r="V233" s="1" t="s">
        <v>49</v>
      </c>
      <c r="W233" s="1">
        <v>2</v>
      </c>
      <c r="X233" s="1">
        <v>220</v>
      </c>
      <c r="Y233" s="1">
        <v>440</v>
      </c>
      <c r="AA233" s="4">
        <f>DATEVALUE(LEFT(pageData[[#This Row],[Created At]],10))</f>
        <v>44116</v>
      </c>
      <c r="AB233" s="1">
        <f t="array" ref="AB233">INDEX([1]page365!$I:$I,MATCH(pageData[[#This Row],[Variant Name]],IF(pageData[[#This Row],[Item Name]]=[1]page365!$B:$B,[1]page365!$C:$C),0))</f>
        <v>-1</v>
      </c>
    </row>
    <row r="234" spans="1:28" x14ac:dyDescent="0.25">
      <c r="A234" s="1">
        <v>9053</v>
      </c>
      <c r="B234" s="1" t="s">
        <v>1080</v>
      </c>
      <c r="C234" s="1" t="s">
        <v>27</v>
      </c>
      <c r="D234" s="1" t="s">
        <v>1081</v>
      </c>
      <c r="E234" s="1" t="s">
        <v>1082</v>
      </c>
      <c r="G234" s="1" t="s">
        <v>1083</v>
      </c>
      <c r="H234" s="1" t="s">
        <v>1084</v>
      </c>
      <c r="I234" s="1" t="s">
        <v>31</v>
      </c>
      <c r="J234" s="1" t="s">
        <v>32</v>
      </c>
      <c r="K234" s="1" t="s">
        <v>33</v>
      </c>
      <c r="L234" s="1" t="s">
        <v>172</v>
      </c>
      <c r="M234" s="1">
        <v>0</v>
      </c>
      <c r="N234" s="1">
        <v>1020</v>
      </c>
      <c r="O234" s="1">
        <v>0</v>
      </c>
      <c r="P234" s="1">
        <v>1020</v>
      </c>
      <c r="Q234" s="1" t="s">
        <v>1085</v>
      </c>
      <c r="R234" s="1">
        <v>1215</v>
      </c>
      <c r="T234" s="1" t="s">
        <v>861</v>
      </c>
      <c r="U234" s="1" t="s">
        <v>229</v>
      </c>
      <c r="V234" s="1" t="s">
        <v>862</v>
      </c>
      <c r="W234" s="1">
        <v>1</v>
      </c>
      <c r="X234" s="1">
        <v>115</v>
      </c>
      <c r="Y234" s="1">
        <v>115</v>
      </c>
      <c r="AA234" s="4">
        <f>DATEVALUE(LEFT(pageData[[#This Row],[Created At]],10))</f>
        <v>44116</v>
      </c>
      <c r="AB234" s="1">
        <f t="array" ref="AB234">INDEX([1]page365!$I:$I,MATCH(pageData[[#This Row],[Variant Name]],IF(pageData[[#This Row],[Item Name]]=[1]page365!$B:$B,[1]page365!$C:$C),0))</f>
        <v>7</v>
      </c>
    </row>
    <row r="235" spans="1:28" x14ac:dyDescent="0.25">
      <c r="A235" s="1">
        <v>9053</v>
      </c>
      <c r="B235" s="1" t="s">
        <v>1080</v>
      </c>
      <c r="C235" s="1" t="s">
        <v>27</v>
      </c>
      <c r="D235" s="1" t="s">
        <v>1081</v>
      </c>
      <c r="E235" s="1" t="s">
        <v>1082</v>
      </c>
      <c r="G235" s="1" t="s">
        <v>1083</v>
      </c>
      <c r="H235" s="1" t="s">
        <v>1084</v>
      </c>
      <c r="I235" s="1" t="s">
        <v>31</v>
      </c>
      <c r="J235" s="1" t="s">
        <v>32</v>
      </c>
      <c r="K235" s="1" t="s">
        <v>33</v>
      </c>
      <c r="L235" s="1" t="s">
        <v>172</v>
      </c>
      <c r="M235" s="1">
        <v>0</v>
      </c>
      <c r="N235" s="1">
        <v>1020</v>
      </c>
      <c r="O235" s="1">
        <v>0</v>
      </c>
      <c r="P235" s="1">
        <v>1020</v>
      </c>
      <c r="Q235" s="1" t="s">
        <v>1085</v>
      </c>
      <c r="R235" s="1">
        <v>1215</v>
      </c>
      <c r="T235" s="1" t="s">
        <v>1086</v>
      </c>
      <c r="U235" s="1" t="s">
        <v>1087</v>
      </c>
      <c r="V235" s="1" t="s">
        <v>1088</v>
      </c>
      <c r="W235" s="1">
        <v>1</v>
      </c>
      <c r="X235" s="1">
        <v>50</v>
      </c>
      <c r="Y235" s="1">
        <v>50</v>
      </c>
      <c r="AA235" s="4">
        <f>DATEVALUE(LEFT(pageData[[#This Row],[Created At]],10))</f>
        <v>44116</v>
      </c>
      <c r="AB235" s="1">
        <f t="array" ref="AB235">INDEX([1]page365!$I:$I,MATCH(pageData[[#This Row],[Variant Name]],IF(pageData[[#This Row],[Item Name]]=[1]page365!$B:$B,[1]page365!$C:$C),0))</f>
        <v>7</v>
      </c>
    </row>
    <row r="236" spans="1:28" x14ac:dyDescent="0.25">
      <c r="A236" s="1">
        <v>9053</v>
      </c>
      <c r="B236" s="1" t="s">
        <v>1080</v>
      </c>
      <c r="C236" s="1" t="s">
        <v>27</v>
      </c>
      <c r="D236" s="1" t="s">
        <v>1081</v>
      </c>
      <c r="E236" s="1" t="s">
        <v>1082</v>
      </c>
      <c r="G236" s="1" t="s">
        <v>1083</v>
      </c>
      <c r="H236" s="1" t="s">
        <v>1084</v>
      </c>
      <c r="I236" s="1" t="s">
        <v>31</v>
      </c>
      <c r="J236" s="1" t="s">
        <v>32</v>
      </c>
      <c r="K236" s="1" t="s">
        <v>33</v>
      </c>
      <c r="L236" s="1" t="s">
        <v>172</v>
      </c>
      <c r="M236" s="1">
        <v>0</v>
      </c>
      <c r="N236" s="1">
        <v>1020</v>
      </c>
      <c r="O236" s="1">
        <v>0</v>
      </c>
      <c r="P236" s="1">
        <v>1020</v>
      </c>
      <c r="Q236" s="1" t="s">
        <v>1085</v>
      </c>
      <c r="R236" s="1">
        <v>1215</v>
      </c>
      <c r="T236" s="1" t="s">
        <v>1089</v>
      </c>
      <c r="U236" s="1" t="s">
        <v>229</v>
      </c>
      <c r="V236" s="1" t="s">
        <v>1090</v>
      </c>
      <c r="W236" s="1">
        <v>1</v>
      </c>
      <c r="X236" s="1">
        <v>95</v>
      </c>
      <c r="Y236" s="1">
        <v>95</v>
      </c>
      <c r="AA236" s="4">
        <f>DATEVALUE(LEFT(pageData[[#This Row],[Created At]],10))</f>
        <v>44116</v>
      </c>
      <c r="AB236" s="1">
        <f t="array" ref="AB236">INDEX([1]page365!$I:$I,MATCH(pageData[[#This Row],[Variant Name]],IF(pageData[[#This Row],[Item Name]]=[1]page365!$B:$B,[1]page365!$C:$C),0))</f>
        <v>7</v>
      </c>
    </row>
    <row r="237" spans="1:28" x14ac:dyDescent="0.25">
      <c r="A237" s="1">
        <v>9053</v>
      </c>
      <c r="B237" s="1" t="s">
        <v>1080</v>
      </c>
      <c r="C237" s="1" t="s">
        <v>27</v>
      </c>
      <c r="D237" s="1" t="s">
        <v>1081</v>
      </c>
      <c r="E237" s="1" t="s">
        <v>1082</v>
      </c>
      <c r="G237" s="1" t="s">
        <v>1083</v>
      </c>
      <c r="H237" s="1" t="s">
        <v>1084</v>
      </c>
      <c r="I237" s="1" t="s">
        <v>31</v>
      </c>
      <c r="J237" s="1" t="s">
        <v>32</v>
      </c>
      <c r="K237" s="1" t="s">
        <v>33</v>
      </c>
      <c r="L237" s="1" t="s">
        <v>172</v>
      </c>
      <c r="M237" s="1">
        <v>0</v>
      </c>
      <c r="N237" s="1">
        <v>1020</v>
      </c>
      <c r="O237" s="1">
        <v>0</v>
      </c>
      <c r="P237" s="1">
        <v>1020</v>
      </c>
      <c r="Q237" s="1" t="s">
        <v>1085</v>
      </c>
      <c r="R237" s="1">
        <v>1215</v>
      </c>
      <c r="T237" s="1" t="s">
        <v>1091</v>
      </c>
      <c r="U237" s="1" t="s">
        <v>229</v>
      </c>
      <c r="V237" s="1" t="s">
        <v>1092</v>
      </c>
      <c r="W237" s="1">
        <v>1</v>
      </c>
      <c r="X237" s="1">
        <v>95</v>
      </c>
      <c r="Y237" s="1">
        <v>95</v>
      </c>
      <c r="AA237" s="4">
        <f>DATEVALUE(LEFT(pageData[[#This Row],[Created At]],10))</f>
        <v>44116</v>
      </c>
      <c r="AB237" s="1">
        <f t="array" ref="AB237">INDEX([1]page365!$I:$I,MATCH(pageData[[#This Row],[Variant Name]],IF(pageData[[#This Row],[Item Name]]=[1]page365!$B:$B,[1]page365!$C:$C),0))</f>
        <v>7</v>
      </c>
    </row>
    <row r="238" spans="1:28" x14ac:dyDescent="0.25">
      <c r="A238" s="1">
        <v>9053</v>
      </c>
      <c r="B238" s="1" t="s">
        <v>1080</v>
      </c>
      <c r="C238" s="1" t="s">
        <v>27</v>
      </c>
      <c r="D238" s="1" t="s">
        <v>1081</v>
      </c>
      <c r="E238" s="1" t="s">
        <v>1082</v>
      </c>
      <c r="G238" s="1" t="s">
        <v>1083</v>
      </c>
      <c r="H238" s="1" t="s">
        <v>1084</v>
      </c>
      <c r="I238" s="1" t="s">
        <v>31</v>
      </c>
      <c r="J238" s="1" t="s">
        <v>32</v>
      </c>
      <c r="K238" s="1" t="s">
        <v>33</v>
      </c>
      <c r="L238" s="1" t="s">
        <v>172</v>
      </c>
      <c r="M238" s="1">
        <v>0</v>
      </c>
      <c r="N238" s="1">
        <v>1020</v>
      </c>
      <c r="O238" s="1">
        <v>0</v>
      </c>
      <c r="P238" s="1">
        <v>1020</v>
      </c>
      <c r="Q238" s="1" t="s">
        <v>1085</v>
      </c>
      <c r="R238" s="1">
        <v>1215</v>
      </c>
      <c r="T238" s="1" t="s">
        <v>1093</v>
      </c>
      <c r="U238" s="1" t="s">
        <v>1094</v>
      </c>
      <c r="V238" s="1" t="s">
        <v>1095</v>
      </c>
      <c r="W238" s="1">
        <v>1</v>
      </c>
      <c r="X238" s="1">
        <v>160</v>
      </c>
      <c r="Y238" s="1">
        <v>160</v>
      </c>
      <c r="AA238" s="4">
        <f>DATEVALUE(LEFT(pageData[[#This Row],[Created At]],10))</f>
        <v>44116</v>
      </c>
      <c r="AB238" s="1">
        <f t="array" ref="AB238">INDEX([1]page365!$I:$I,MATCH(pageData[[#This Row],[Variant Name]],IF(pageData[[#This Row],[Item Name]]=[1]page365!$B:$B,[1]page365!$C:$C),0))</f>
        <v>7</v>
      </c>
    </row>
    <row r="239" spans="1:28" x14ac:dyDescent="0.25">
      <c r="A239" s="1">
        <v>9053</v>
      </c>
      <c r="B239" s="1" t="s">
        <v>1080</v>
      </c>
      <c r="C239" s="1" t="s">
        <v>27</v>
      </c>
      <c r="D239" s="1" t="s">
        <v>1081</v>
      </c>
      <c r="E239" s="1" t="s">
        <v>1082</v>
      </c>
      <c r="G239" s="1" t="s">
        <v>1083</v>
      </c>
      <c r="H239" s="1" t="s">
        <v>1084</v>
      </c>
      <c r="I239" s="1" t="s">
        <v>31</v>
      </c>
      <c r="J239" s="1" t="s">
        <v>32</v>
      </c>
      <c r="K239" s="1" t="s">
        <v>33</v>
      </c>
      <c r="L239" s="1" t="s">
        <v>172</v>
      </c>
      <c r="M239" s="1">
        <v>0</v>
      </c>
      <c r="N239" s="1">
        <v>1020</v>
      </c>
      <c r="O239" s="1">
        <v>0</v>
      </c>
      <c r="P239" s="1">
        <v>1020</v>
      </c>
      <c r="Q239" s="1" t="s">
        <v>1085</v>
      </c>
      <c r="R239" s="1">
        <v>1215</v>
      </c>
      <c r="T239" s="1" t="s">
        <v>846</v>
      </c>
      <c r="U239" s="1" t="s">
        <v>229</v>
      </c>
      <c r="V239" s="1" t="s">
        <v>847</v>
      </c>
      <c r="W239" s="1">
        <v>1</v>
      </c>
      <c r="X239" s="1">
        <v>65</v>
      </c>
      <c r="Y239" s="1">
        <v>65</v>
      </c>
      <c r="AA239" s="4">
        <f>DATEVALUE(LEFT(pageData[[#This Row],[Created At]],10))</f>
        <v>44116</v>
      </c>
      <c r="AB239" s="1">
        <f t="array" ref="AB239">INDEX([1]page365!$I:$I,MATCH(pageData[[#This Row],[Variant Name]],IF(pageData[[#This Row],[Item Name]]=[1]page365!$B:$B,[1]page365!$C:$C),0))</f>
        <v>7</v>
      </c>
    </row>
    <row r="240" spans="1:28" x14ac:dyDescent="0.25">
      <c r="A240" s="1">
        <v>9054</v>
      </c>
      <c r="B240" s="1" t="s">
        <v>1096</v>
      </c>
      <c r="C240" s="1" t="s">
        <v>27</v>
      </c>
      <c r="D240" s="1" t="s">
        <v>1097</v>
      </c>
      <c r="E240" s="1" t="s">
        <v>1098</v>
      </c>
      <c r="G240" s="1" t="s">
        <v>1099</v>
      </c>
      <c r="H240" s="1" t="s">
        <v>1100</v>
      </c>
      <c r="I240" s="1" t="s">
        <v>44</v>
      </c>
      <c r="J240" s="1" t="s">
        <v>45</v>
      </c>
      <c r="K240" s="1" t="s">
        <v>45</v>
      </c>
      <c r="L240" s="1" t="s">
        <v>34</v>
      </c>
      <c r="M240" s="1">
        <v>0</v>
      </c>
      <c r="N240" s="1">
        <v>250</v>
      </c>
      <c r="O240" s="1">
        <v>0</v>
      </c>
      <c r="P240" s="1">
        <v>250</v>
      </c>
      <c r="Q240" s="1" t="s">
        <v>1101</v>
      </c>
      <c r="R240" s="1">
        <v>250</v>
      </c>
      <c r="T240" s="1" t="s">
        <v>47</v>
      </c>
      <c r="U240" s="1" t="s">
        <v>48</v>
      </c>
      <c r="V240" s="1" t="s">
        <v>49</v>
      </c>
      <c r="W240" s="1">
        <v>1</v>
      </c>
      <c r="X240" s="1">
        <v>250</v>
      </c>
      <c r="Y240" s="1">
        <v>250</v>
      </c>
      <c r="AA240" s="4">
        <f>DATEVALUE(LEFT(pageData[[#This Row],[Created At]],10))</f>
        <v>44116</v>
      </c>
      <c r="AB240" s="1">
        <f t="array" ref="AB240">INDEX([1]page365!$I:$I,MATCH(pageData[[#This Row],[Variant Name]],IF(pageData[[#This Row],[Item Name]]=[1]page365!$B:$B,[1]page365!$C:$C),0))</f>
        <v>-1</v>
      </c>
    </row>
    <row r="241" spans="1:28" x14ac:dyDescent="0.25">
      <c r="A241" s="1">
        <v>9055</v>
      </c>
      <c r="B241" s="1" t="s">
        <v>1102</v>
      </c>
      <c r="C241" s="1" t="s">
        <v>27</v>
      </c>
      <c r="D241" s="1" t="s">
        <v>1103</v>
      </c>
      <c r="E241" s="1" t="s">
        <v>1104</v>
      </c>
      <c r="G241" s="1" t="s">
        <v>1105</v>
      </c>
      <c r="H241" s="1" t="s">
        <v>1106</v>
      </c>
      <c r="I241" s="1" t="s">
        <v>44</v>
      </c>
      <c r="J241" s="1" t="s">
        <v>45</v>
      </c>
      <c r="K241" s="1" t="s">
        <v>45</v>
      </c>
      <c r="L241" s="1" t="s">
        <v>34</v>
      </c>
      <c r="M241" s="1">
        <v>0</v>
      </c>
      <c r="N241" s="1">
        <v>500</v>
      </c>
      <c r="O241" s="1">
        <v>0</v>
      </c>
      <c r="P241" s="1">
        <v>500</v>
      </c>
      <c r="Q241" s="1" t="s">
        <v>1107</v>
      </c>
      <c r="R241" s="1">
        <v>500</v>
      </c>
      <c r="T241" s="1" t="s">
        <v>47</v>
      </c>
      <c r="U241" s="1" t="s">
        <v>48</v>
      </c>
      <c r="V241" s="1" t="s">
        <v>49</v>
      </c>
      <c r="W241" s="1">
        <v>2</v>
      </c>
      <c r="X241" s="1">
        <v>250</v>
      </c>
      <c r="Y241" s="1">
        <v>500</v>
      </c>
      <c r="AA241" s="4">
        <f>DATEVALUE(LEFT(pageData[[#This Row],[Created At]],10))</f>
        <v>44116</v>
      </c>
      <c r="AB241" s="1">
        <f t="array" ref="AB241">INDEX([1]page365!$I:$I,MATCH(pageData[[#This Row],[Variant Name]],IF(pageData[[#This Row],[Item Name]]=[1]page365!$B:$B,[1]page365!$C:$C),0))</f>
        <v>-1</v>
      </c>
    </row>
    <row r="242" spans="1:28" x14ac:dyDescent="0.25">
      <c r="A242" s="1">
        <v>9056</v>
      </c>
      <c r="B242" s="1" t="s">
        <v>1108</v>
      </c>
      <c r="C242" s="1" t="s">
        <v>27</v>
      </c>
      <c r="D242" s="1" t="s">
        <v>1109</v>
      </c>
      <c r="E242" s="1" t="s">
        <v>1110</v>
      </c>
      <c r="G242" s="1" t="s">
        <v>1111</v>
      </c>
      <c r="H242" s="1" t="s">
        <v>1112</v>
      </c>
      <c r="I242" s="1" t="s">
        <v>44</v>
      </c>
      <c r="J242" s="1" t="s">
        <v>45</v>
      </c>
      <c r="K242" s="1" t="s">
        <v>45</v>
      </c>
      <c r="L242" s="1" t="s">
        <v>34</v>
      </c>
      <c r="M242" s="1">
        <v>0</v>
      </c>
      <c r="N242" s="1">
        <v>250</v>
      </c>
      <c r="O242" s="1">
        <v>0</v>
      </c>
      <c r="P242" s="1">
        <v>250</v>
      </c>
      <c r="Q242" s="1" t="s">
        <v>1113</v>
      </c>
      <c r="R242" s="1">
        <v>250</v>
      </c>
      <c r="T242" s="1" t="s">
        <v>47</v>
      </c>
      <c r="U242" s="1" t="s">
        <v>48</v>
      </c>
      <c r="V242" s="1" t="s">
        <v>49</v>
      </c>
      <c r="W242" s="1">
        <v>1</v>
      </c>
      <c r="X242" s="1">
        <v>250</v>
      </c>
      <c r="Y242" s="1">
        <v>250</v>
      </c>
      <c r="AA242" s="4">
        <f>DATEVALUE(LEFT(pageData[[#This Row],[Created At]],10))</f>
        <v>44116</v>
      </c>
      <c r="AB242" s="1">
        <f t="array" ref="AB242">INDEX([1]page365!$I:$I,MATCH(pageData[[#This Row],[Variant Name]],IF(pageData[[#This Row],[Item Name]]=[1]page365!$B:$B,[1]page365!$C:$C),0))</f>
        <v>-1</v>
      </c>
    </row>
    <row r="243" spans="1:28" x14ac:dyDescent="0.25">
      <c r="A243" s="1">
        <v>9057</v>
      </c>
      <c r="B243" s="1" t="s">
        <v>1114</v>
      </c>
      <c r="C243" s="1" t="s">
        <v>27</v>
      </c>
      <c r="D243" s="1" t="s">
        <v>1115</v>
      </c>
      <c r="E243" s="1" t="s">
        <v>1116</v>
      </c>
      <c r="G243" s="1" t="s">
        <v>1117</v>
      </c>
      <c r="H243" s="1" t="s">
        <v>1118</v>
      </c>
      <c r="I243" s="1" t="s">
        <v>44</v>
      </c>
      <c r="J243" s="1" t="s">
        <v>45</v>
      </c>
      <c r="K243" s="1" t="s">
        <v>45</v>
      </c>
      <c r="L243" s="1" t="s">
        <v>34</v>
      </c>
      <c r="M243" s="1">
        <v>0</v>
      </c>
      <c r="N243" s="1">
        <v>250</v>
      </c>
      <c r="O243" s="1">
        <v>0</v>
      </c>
      <c r="P243" s="1">
        <v>250</v>
      </c>
      <c r="Q243" s="1" t="s">
        <v>1119</v>
      </c>
      <c r="R243" s="1">
        <v>250</v>
      </c>
      <c r="T243" s="1" t="s">
        <v>47</v>
      </c>
      <c r="U243" s="1" t="s">
        <v>48</v>
      </c>
      <c r="V243" s="1" t="s">
        <v>49</v>
      </c>
      <c r="W243" s="1">
        <v>1</v>
      </c>
      <c r="X243" s="1">
        <v>250</v>
      </c>
      <c r="Y243" s="1">
        <v>250</v>
      </c>
      <c r="AA243" s="4">
        <f>DATEVALUE(LEFT(pageData[[#This Row],[Created At]],10))</f>
        <v>44116</v>
      </c>
      <c r="AB243" s="1">
        <f t="array" ref="AB243">INDEX([1]page365!$I:$I,MATCH(pageData[[#This Row],[Variant Name]],IF(pageData[[#This Row],[Item Name]]=[1]page365!$B:$B,[1]page365!$C:$C),0))</f>
        <v>-1</v>
      </c>
    </row>
    <row r="244" spans="1:28" x14ac:dyDescent="0.25">
      <c r="A244" s="1">
        <v>9058</v>
      </c>
      <c r="B244" s="1" t="s">
        <v>1120</v>
      </c>
      <c r="C244" s="1" t="s">
        <v>27</v>
      </c>
      <c r="D244" s="1" t="s">
        <v>1121</v>
      </c>
      <c r="E244" s="1" t="s">
        <v>307</v>
      </c>
      <c r="G244" s="1" t="s">
        <v>526</v>
      </c>
      <c r="H244" s="1" t="s">
        <v>1122</v>
      </c>
      <c r="I244" s="1" t="s">
        <v>44</v>
      </c>
      <c r="J244" s="1" t="s">
        <v>45</v>
      </c>
      <c r="K244" s="1" t="s">
        <v>45</v>
      </c>
      <c r="L244" s="1" t="s">
        <v>34</v>
      </c>
      <c r="M244" s="1">
        <v>0</v>
      </c>
      <c r="N244" s="1">
        <v>250</v>
      </c>
      <c r="O244" s="1">
        <v>0</v>
      </c>
      <c r="P244" s="1">
        <v>250</v>
      </c>
      <c r="Q244" s="1" t="s">
        <v>1123</v>
      </c>
      <c r="R244" s="1">
        <v>250</v>
      </c>
      <c r="T244" s="1" t="s">
        <v>47</v>
      </c>
      <c r="U244" s="1" t="s">
        <v>48</v>
      </c>
      <c r="V244" s="1" t="s">
        <v>49</v>
      </c>
      <c r="W244" s="1">
        <v>1</v>
      </c>
      <c r="X244" s="1">
        <v>250</v>
      </c>
      <c r="Y244" s="1">
        <v>250</v>
      </c>
      <c r="AA244" s="4">
        <f>DATEVALUE(LEFT(pageData[[#This Row],[Created At]],10))</f>
        <v>44116</v>
      </c>
      <c r="AB244" s="1">
        <f t="array" ref="AB244">INDEX([1]page365!$I:$I,MATCH(pageData[[#This Row],[Variant Name]],IF(pageData[[#This Row],[Item Name]]=[1]page365!$B:$B,[1]page365!$C:$C),0))</f>
        <v>-1</v>
      </c>
    </row>
    <row r="245" spans="1:28" x14ac:dyDescent="0.25">
      <c r="A245" s="1">
        <v>9059</v>
      </c>
      <c r="B245" s="1" t="s">
        <v>1124</v>
      </c>
      <c r="C245" s="1" t="s">
        <v>27</v>
      </c>
      <c r="D245" s="1" t="s">
        <v>1125</v>
      </c>
      <c r="E245" s="1" t="s">
        <v>1126</v>
      </c>
      <c r="G245" s="1" t="s">
        <v>1127</v>
      </c>
      <c r="H245" s="1" t="s">
        <v>1128</v>
      </c>
      <c r="I245" s="1" t="s">
        <v>44</v>
      </c>
      <c r="J245" s="1" t="s">
        <v>45</v>
      </c>
      <c r="K245" s="1" t="s">
        <v>45</v>
      </c>
      <c r="L245" s="1" t="s">
        <v>34</v>
      </c>
      <c r="M245" s="1">
        <v>0</v>
      </c>
      <c r="N245" s="1">
        <v>280</v>
      </c>
      <c r="O245" s="1">
        <v>0</v>
      </c>
      <c r="P245" s="1">
        <v>280</v>
      </c>
      <c r="Q245" s="1" t="s">
        <v>1129</v>
      </c>
      <c r="R245" s="1">
        <v>280</v>
      </c>
      <c r="T245" s="1" t="s">
        <v>56</v>
      </c>
      <c r="U245" s="1" t="s">
        <v>57</v>
      </c>
      <c r="V245" s="1" t="s">
        <v>58</v>
      </c>
      <c r="W245" s="1">
        <v>1</v>
      </c>
      <c r="X245" s="1">
        <v>280</v>
      </c>
      <c r="Y245" s="1">
        <v>280</v>
      </c>
      <c r="AA245" s="4">
        <f>DATEVALUE(LEFT(pageData[[#This Row],[Created At]],10))</f>
        <v>44116</v>
      </c>
      <c r="AB245" s="1">
        <f t="array" ref="AB245">INDEX([1]page365!$I:$I,MATCH(pageData[[#This Row],[Variant Name]],IF(pageData[[#This Row],[Item Name]]=[1]page365!$B:$B,[1]page365!$C:$C),0))</f>
        <v>-1</v>
      </c>
    </row>
    <row r="246" spans="1:28" x14ac:dyDescent="0.25">
      <c r="A246" s="1">
        <v>9060</v>
      </c>
      <c r="B246" s="1" t="s">
        <v>1130</v>
      </c>
      <c r="C246" s="1" t="s">
        <v>27</v>
      </c>
      <c r="D246" s="1" t="s">
        <v>1131</v>
      </c>
      <c r="E246" s="1" t="s">
        <v>1132</v>
      </c>
      <c r="G246" s="1" t="s">
        <v>1133</v>
      </c>
      <c r="H246" s="1" t="s">
        <v>1134</v>
      </c>
      <c r="I246" s="1" t="s">
        <v>44</v>
      </c>
      <c r="J246" s="1" t="s">
        <v>45</v>
      </c>
      <c r="K246" s="1" t="s">
        <v>45</v>
      </c>
      <c r="L246" s="1" t="s">
        <v>34</v>
      </c>
      <c r="M246" s="1">
        <v>0</v>
      </c>
      <c r="N246" s="1">
        <v>250</v>
      </c>
      <c r="O246" s="1">
        <v>0</v>
      </c>
      <c r="P246" s="1">
        <v>250</v>
      </c>
      <c r="Q246" s="1" t="s">
        <v>1135</v>
      </c>
      <c r="R246" s="1">
        <v>250</v>
      </c>
      <c r="T246" s="1" t="s">
        <v>47</v>
      </c>
      <c r="U246" s="1" t="s">
        <v>48</v>
      </c>
      <c r="V246" s="1" t="s">
        <v>49</v>
      </c>
      <c r="W246" s="1">
        <v>1</v>
      </c>
      <c r="X246" s="1">
        <v>250</v>
      </c>
      <c r="Y246" s="1">
        <v>250</v>
      </c>
      <c r="AA246" s="4">
        <f>DATEVALUE(LEFT(pageData[[#This Row],[Created At]],10))</f>
        <v>44116</v>
      </c>
      <c r="AB246" s="1">
        <f t="array" ref="AB246">INDEX([1]page365!$I:$I,MATCH(pageData[[#This Row],[Variant Name]],IF(pageData[[#This Row],[Item Name]]=[1]page365!$B:$B,[1]page365!$C:$C),0))</f>
        <v>-1</v>
      </c>
    </row>
    <row r="247" spans="1:28" x14ac:dyDescent="0.25">
      <c r="A247" s="1">
        <v>9061</v>
      </c>
      <c r="B247" s="1" t="s">
        <v>1136</v>
      </c>
      <c r="C247" s="1" t="s">
        <v>27</v>
      </c>
      <c r="D247" s="1" t="s">
        <v>1137</v>
      </c>
      <c r="E247" s="1" t="s">
        <v>1138</v>
      </c>
      <c r="G247" s="1" t="s">
        <v>1139</v>
      </c>
      <c r="H247" s="1" t="s">
        <v>1140</v>
      </c>
      <c r="I247" s="1" t="s">
        <v>44</v>
      </c>
      <c r="J247" s="1" t="s">
        <v>45</v>
      </c>
      <c r="K247" s="1" t="s">
        <v>45</v>
      </c>
      <c r="L247" s="1" t="s">
        <v>34</v>
      </c>
      <c r="M247" s="1">
        <v>0</v>
      </c>
      <c r="N247" s="1">
        <v>500</v>
      </c>
      <c r="O247" s="1">
        <v>0</v>
      </c>
      <c r="P247" s="1">
        <v>500</v>
      </c>
      <c r="Q247" s="1" t="s">
        <v>1141</v>
      </c>
      <c r="R247" s="1">
        <v>500</v>
      </c>
      <c r="T247" s="1" t="s">
        <v>47</v>
      </c>
      <c r="U247" s="1" t="s">
        <v>48</v>
      </c>
      <c r="V247" s="1" t="s">
        <v>49</v>
      </c>
      <c r="W247" s="1">
        <v>2</v>
      </c>
      <c r="X247" s="1">
        <v>250</v>
      </c>
      <c r="Y247" s="1">
        <v>500</v>
      </c>
      <c r="AA247" s="4">
        <f>DATEVALUE(LEFT(pageData[[#This Row],[Created At]],10))</f>
        <v>44116</v>
      </c>
      <c r="AB247" s="1">
        <f t="array" ref="AB247">INDEX([1]page365!$I:$I,MATCH(pageData[[#This Row],[Variant Name]],IF(pageData[[#This Row],[Item Name]]=[1]page365!$B:$B,[1]page365!$C:$C),0))</f>
        <v>-1</v>
      </c>
    </row>
    <row r="248" spans="1:28" x14ac:dyDescent="0.25">
      <c r="A248" s="1">
        <v>9062</v>
      </c>
      <c r="B248" s="1" t="s">
        <v>1142</v>
      </c>
      <c r="C248" s="1" t="s">
        <v>27</v>
      </c>
      <c r="D248" s="1" t="s">
        <v>1143</v>
      </c>
      <c r="E248" s="1" t="s">
        <v>1144</v>
      </c>
      <c r="F248" s="1" t="s">
        <v>1145</v>
      </c>
      <c r="G248" s="1" t="s">
        <v>1146</v>
      </c>
      <c r="H248" s="1" t="s">
        <v>1147</v>
      </c>
      <c r="I248" s="1" t="s">
        <v>44</v>
      </c>
      <c r="J248" s="1" t="s">
        <v>45</v>
      </c>
      <c r="K248" s="1" t="s">
        <v>45</v>
      </c>
      <c r="L248" s="1" t="s">
        <v>34</v>
      </c>
      <c r="M248" s="1">
        <v>0</v>
      </c>
      <c r="N248" s="1">
        <v>250</v>
      </c>
      <c r="O248" s="1">
        <v>0</v>
      </c>
      <c r="P248" s="1">
        <v>250</v>
      </c>
      <c r="Q248" s="1" t="s">
        <v>1148</v>
      </c>
      <c r="R248" s="1">
        <v>250</v>
      </c>
      <c r="T248" s="1" t="s">
        <v>47</v>
      </c>
      <c r="U248" s="1" t="s">
        <v>48</v>
      </c>
      <c r="V248" s="1" t="s">
        <v>49</v>
      </c>
      <c r="W248" s="1">
        <v>1</v>
      </c>
      <c r="X248" s="1">
        <v>250</v>
      </c>
      <c r="Y248" s="1">
        <v>250</v>
      </c>
      <c r="AA248" s="4">
        <f>DATEVALUE(LEFT(pageData[[#This Row],[Created At]],10))</f>
        <v>44116</v>
      </c>
      <c r="AB248" s="1">
        <f t="array" ref="AB248">INDEX([1]page365!$I:$I,MATCH(pageData[[#This Row],[Variant Name]],IF(pageData[[#This Row],[Item Name]]=[1]page365!$B:$B,[1]page365!$C:$C),0))</f>
        <v>-1</v>
      </c>
    </row>
    <row r="249" spans="1:28" x14ac:dyDescent="0.25">
      <c r="A249" s="1">
        <v>9063</v>
      </c>
      <c r="B249" s="1" t="s">
        <v>1149</v>
      </c>
      <c r="C249" s="1" t="s">
        <v>27</v>
      </c>
      <c r="D249" s="1" t="s">
        <v>1150</v>
      </c>
      <c r="E249" s="1" t="s">
        <v>1151</v>
      </c>
      <c r="G249" s="1" t="s">
        <v>1152</v>
      </c>
      <c r="H249" s="1" t="s">
        <v>1153</v>
      </c>
      <c r="I249" s="1" t="s">
        <v>44</v>
      </c>
      <c r="J249" s="1" t="s">
        <v>45</v>
      </c>
      <c r="K249" s="1" t="s">
        <v>45</v>
      </c>
      <c r="L249" s="1" t="s">
        <v>34</v>
      </c>
      <c r="M249" s="1">
        <v>0</v>
      </c>
      <c r="N249" s="1">
        <v>500</v>
      </c>
      <c r="O249" s="1">
        <v>0</v>
      </c>
      <c r="P249" s="1">
        <v>500</v>
      </c>
      <c r="Q249" s="1" t="s">
        <v>1154</v>
      </c>
      <c r="R249" s="1">
        <v>500</v>
      </c>
      <c r="T249" s="1" t="s">
        <v>47</v>
      </c>
      <c r="U249" s="1" t="s">
        <v>48</v>
      </c>
      <c r="V249" s="1" t="s">
        <v>49</v>
      </c>
      <c r="W249" s="1">
        <v>2</v>
      </c>
      <c r="X249" s="1">
        <v>250</v>
      </c>
      <c r="Y249" s="1">
        <v>500</v>
      </c>
      <c r="AA249" s="4">
        <f>DATEVALUE(LEFT(pageData[[#This Row],[Created At]],10))</f>
        <v>44116</v>
      </c>
      <c r="AB249" s="1">
        <f t="array" ref="AB249">INDEX([1]page365!$I:$I,MATCH(pageData[[#This Row],[Variant Name]],IF(pageData[[#This Row],[Item Name]]=[1]page365!$B:$B,[1]page365!$C:$C),0))</f>
        <v>-1</v>
      </c>
    </row>
    <row r="250" spans="1:28" x14ac:dyDescent="0.25">
      <c r="A250" s="1">
        <v>9064</v>
      </c>
      <c r="B250" s="1" t="s">
        <v>1155</v>
      </c>
      <c r="C250" s="1" t="s">
        <v>27</v>
      </c>
      <c r="D250" s="1" t="s">
        <v>1156</v>
      </c>
      <c r="E250" s="1" t="s">
        <v>1157</v>
      </c>
      <c r="G250" s="1" t="s">
        <v>1158</v>
      </c>
      <c r="H250" s="1" t="s">
        <v>1159</v>
      </c>
      <c r="I250" s="1" t="s">
        <v>44</v>
      </c>
      <c r="J250" s="1" t="s">
        <v>45</v>
      </c>
      <c r="K250" s="1" t="s">
        <v>45</v>
      </c>
      <c r="L250" s="1" t="s">
        <v>34</v>
      </c>
      <c r="M250" s="1">
        <v>0</v>
      </c>
      <c r="N250" s="1">
        <v>530</v>
      </c>
      <c r="O250" s="1">
        <v>0</v>
      </c>
      <c r="P250" s="1">
        <v>530</v>
      </c>
      <c r="Q250" s="1" t="s">
        <v>1160</v>
      </c>
      <c r="R250" s="1">
        <v>530</v>
      </c>
      <c r="T250" s="1" t="s">
        <v>47</v>
      </c>
      <c r="U250" s="1" t="s">
        <v>48</v>
      </c>
      <c r="V250" s="1" t="s">
        <v>49</v>
      </c>
      <c r="W250" s="1">
        <v>1</v>
      </c>
      <c r="X250" s="1">
        <v>250</v>
      </c>
      <c r="Y250" s="1">
        <v>250</v>
      </c>
      <c r="AA250" s="4">
        <f>DATEVALUE(LEFT(pageData[[#This Row],[Created At]],10))</f>
        <v>44116</v>
      </c>
      <c r="AB250" s="1">
        <f t="array" ref="AB250">INDEX([1]page365!$I:$I,MATCH(pageData[[#This Row],[Variant Name]],IF(pageData[[#This Row],[Item Name]]=[1]page365!$B:$B,[1]page365!$C:$C),0))</f>
        <v>-1</v>
      </c>
    </row>
    <row r="251" spans="1:28" x14ac:dyDescent="0.25">
      <c r="A251" s="1">
        <v>9064</v>
      </c>
      <c r="B251" s="1" t="s">
        <v>1155</v>
      </c>
      <c r="C251" s="1" t="s">
        <v>27</v>
      </c>
      <c r="D251" s="1" t="s">
        <v>1156</v>
      </c>
      <c r="E251" s="1" t="s">
        <v>1157</v>
      </c>
      <c r="G251" s="1" t="s">
        <v>1158</v>
      </c>
      <c r="H251" s="1" t="s">
        <v>1159</v>
      </c>
      <c r="I251" s="1" t="s">
        <v>44</v>
      </c>
      <c r="J251" s="1" t="s">
        <v>45</v>
      </c>
      <c r="K251" s="1" t="s">
        <v>45</v>
      </c>
      <c r="L251" s="1" t="s">
        <v>34</v>
      </c>
      <c r="M251" s="1">
        <v>0</v>
      </c>
      <c r="N251" s="1">
        <v>530</v>
      </c>
      <c r="O251" s="1">
        <v>0</v>
      </c>
      <c r="P251" s="1">
        <v>530</v>
      </c>
      <c r="Q251" s="1" t="s">
        <v>1160</v>
      </c>
      <c r="R251" s="1">
        <v>530</v>
      </c>
      <c r="T251" s="1" t="s">
        <v>56</v>
      </c>
      <c r="U251" s="1" t="s">
        <v>57</v>
      </c>
      <c r="V251" s="1" t="s">
        <v>58</v>
      </c>
      <c r="W251" s="1">
        <v>1</v>
      </c>
      <c r="X251" s="1">
        <v>280</v>
      </c>
      <c r="Y251" s="1">
        <v>280</v>
      </c>
      <c r="AA251" s="4">
        <f>DATEVALUE(LEFT(pageData[[#This Row],[Created At]],10))</f>
        <v>44116</v>
      </c>
      <c r="AB251" s="1">
        <f t="array" ref="AB251">INDEX([1]page365!$I:$I,MATCH(pageData[[#This Row],[Variant Name]],IF(pageData[[#This Row],[Item Name]]=[1]page365!$B:$B,[1]page365!$C:$C),0))</f>
        <v>-1</v>
      </c>
    </row>
    <row r="252" spans="1:28" x14ac:dyDescent="0.25">
      <c r="A252" s="1">
        <v>9065</v>
      </c>
      <c r="B252" s="1" t="s">
        <v>1161</v>
      </c>
      <c r="C252" s="1" t="s">
        <v>27</v>
      </c>
      <c r="D252" s="1" t="s">
        <v>1162</v>
      </c>
      <c r="E252" s="1" t="s">
        <v>1163</v>
      </c>
      <c r="G252" s="1" t="s">
        <v>1164</v>
      </c>
      <c r="H252" s="1" t="s">
        <v>1165</v>
      </c>
      <c r="I252" s="1" t="s">
        <v>44</v>
      </c>
      <c r="J252" s="1" t="s">
        <v>45</v>
      </c>
      <c r="K252" s="1" t="s">
        <v>45</v>
      </c>
      <c r="L252" s="1" t="s">
        <v>34</v>
      </c>
      <c r="M252" s="1">
        <v>0</v>
      </c>
      <c r="N252" s="1">
        <v>250</v>
      </c>
      <c r="O252" s="1">
        <v>0</v>
      </c>
      <c r="P252" s="1">
        <v>250</v>
      </c>
      <c r="Q252" s="1" t="s">
        <v>1166</v>
      </c>
      <c r="R252" s="1">
        <v>250</v>
      </c>
      <c r="T252" s="1" t="s">
        <v>47</v>
      </c>
      <c r="U252" s="1" t="s">
        <v>48</v>
      </c>
      <c r="V252" s="1" t="s">
        <v>49</v>
      </c>
      <c r="W252" s="1">
        <v>1</v>
      </c>
      <c r="X252" s="1">
        <v>250</v>
      </c>
      <c r="Y252" s="1">
        <v>250</v>
      </c>
      <c r="AA252" s="4">
        <f>DATEVALUE(LEFT(pageData[[#This Row],[Created At]],10))</f>
        <v>44116</v>
      </c>
      <c r="AB252" s="1">
        <f t="array" ref="AB252">INDEX([1]page365!$I:$I,MATCH(pageData[[#This Row],[Variant Name]],IF(pageData[[#This Row],[Item Name]]=[1]page365!$B:$B,[1]page365!$C:$C),0))</f>
        <v>-1</v>
      </c>
    </row>
    <row r="253" spans="1:28" x14ac:dyDescent="0.25">
      <c r="A253" s="1">
        <v>9066</v>
      </c>
      <c r="B253" s="1" t="s">
        <v>1167</v>
      </c>
      <c r="C253" s="1" t="s">
        <v>27</v>
      </c>
      <c r="D253" s="1" t="s">
        <v>1168</v>
      </c>
      <c r="E253" s="1" t="s">
        <v>1169</v>
      </c>
      <c r="G253" s="1" t="s">
        <v>1170</v>
      </c>
      <c r="H253" s="1" t="s">
        <v>1171</v>
      </c>
      <c r="I253" s="1" t="s">
        <v>44</v>
      </c>
      <c r="J253" s="1" t="s">
        <v>45</v>
      </c>
      <c r="K253" s="1" t="s">
        <v>45</v>
      </c>
      <c r="L253" s="1" t="s">
        <v>34</v>
      </c>
      <c r="M253" s="1">
        <v>0</v>
      </c>
      <c r="N253" s="1">
        <v>500</v>
      </c>
      <c r="O253" s="1">
        <v>0</v>
      </c>
      <c r="P253" s="1">
        <v>500</v>
      </c>
      <c r="Q253" s="1" t="s">
        <v>1172</v>
      </c>
      <c r="R253" s="1">
        <v>500</v>
      </c>
      <c r="T253" s="1" t="s">
        <v>47</v>
      </c>
      <c r="U253" s="1" t="s">
        <v>48</v>
      </c>
      <c r="V253" s="1" t="s">
        <v>49</v>
      </c>
      <c r="W253" s="1">
        <v>2</v>
      </c>
      <c r="X253" s="1">
        <v>250</v>
      </c>
      <c r="Y253" s="1">
        <v>500</v>
      </c>
      <c r="AA253" s="4">
        <f>DATEVALUE(LEFT(pageData[[#This Row],[Created At]],10))</f>
        <v>44116</v>
      </c>
      <c r="AB253" s="1">
        <f t="array" ref="AB253">INDEX([1]page365!$I:$I,MATCH(pageData[[#This Row],[Variant Name]],IF(pageData[[#This Row],[Item Name]]=[1]page365!$B:$B,[1]page365!$C:$C),0))</f>
        <v>-1</v>
      </c>
    </row>
    <row r="254" spans="1:28" x14ac:dyDescent="0.25">
      <c r="A254" s="1">
        <v>9067</v>
      </c>
      <c r="B254" s="1" t="s">
        <v>1173</v>
      </c>
      <c r="C254" s="1" t="s">
        <v>27</v>
      </c>
      <c r="D254" s="1" t="s">
        <v>1174</v>
      </c>
      <c r="E254" s="1">
        <v>848122448</v>
      </c>
      <c r="G254" s="1" t="s">
        <v>1175</v>
      </c>
      <c r="H254" s="1" t="s">
        <v>1176</v>
      </c>
      <c r="I254" s="1" t="s">
        <v>44</v>
      </c>
      <c r="J254" s="1" t="s">
        <v>150</v>
      </c>
      <c r="K254" s="1" t="s">
        <v>33</v>
      </c>
      <c r="L254" s="1" t="s">
        <v>34</v>
      </c>
      <c r="M254" s="1">
        <v>50</v>
      </c>
      <c r="N254" s="1">
        <v>220</v>
      </c>
      <c r="P254" s="1">
        <v>270</v>
      </c>
      <c r="Q254" s="1" t="s">
        <v>1177</v>
      </c>
      <c r="R254" s="1">
        <v>270</v>
      </c>
      <c r="T254" s="1" t="s">
        <v>47</v>
      </c>
      <c r="U254" s="1" t="s">
        <v>48</v>
      </c>
      <c r="V254" s="1" t="s">
        <v>49</v>
      </c>
      <c r="W254" s="1">
        <v>1</v>
      </c>
      <c r="X254" s="1">
        <v>220</v>
      </c>
      <c r="Y254" s="1">
        <v>220</v>
      </c>
      <c r="AA254" s="4">
        <f>DATEVALUE(LEFT(pageData[[#This Row],[Created At]],10))</f>
        <v>44116</v>
      </c>
      <c r="AB254" s="1">
        <f t="array" ref="AB254">INDEX([1]page365!$I:$I,MATCH(pageData[[#This Row],[Variant Name]],IF(pageData[[#This Row],[Item Name]]=[1]page365!$B:$B,[1]page365!$C:$C),0))</f>
        <v>-1</v>
      </c>
    </row>
    <row r="255" spans="1:28" x14ac:dyDescent="0.25">
      <c r="A255" s="1">
        <v>9068</v>
      </c>
      <c r="B255" s="1" t="s">
        <v>1178</v>
      </c>
      <c r="C255" s="1" t="s">
        <v>27</v>
      </c>
      <c r="D255" s="1" t="s">
        <v>1179</v>
      </c>
      <c r="E255" s="1" t="s">
        <v>1180</v>
      </c>
      <c r="G255" s="1" t="s">
        <v>1181</v>
      </c>
      <c r="H255" s="1" t="s">
        <v>1182</v>
      </c>
      <c r="I255" s="1" t="s">
        <v>44</v>
      </c>
      <c r="J255" s="1" t="s">
        <v>45</v>
      </c>
      <c r="K255" s="1" t="s">
        <v>45</v>
      </c>
      <c r="L255" s="1" t="s">
        <v>34</v>
      </c>
      <c r="M255" s="1">
        <v>0</v>
      </c>
      <c r="N255" s="1">
        <v>280</v>
      </c>
      <c r="O255" s="1">
        <v>0</v>
      </c>
      <c r="P255" s="1">
        <v>280</v>
      </c>
      <c r="Q255" s="1" t="s">
        <v>1183</v>
      </c>
      <c r="R255" s="1">
        <v>280</v>
      </c>
      <c r="T255" s="1" t="s">
        <v>56</v>
      </c>
      <c r="U255" s="1" t="s">
        <v>57</v>
      </c>
      <c r="V255" s="1" t="s">
        <v>58</v>
      </c>
      <c r="W255" s="1">
        <v>1</v>
      </c>
      <c r="X255" s="1">
        <v>280</v>
      </c>
      <c r="Y255" s="1">
        <v>280</v>
      </c>
      <c r="AA255" s="4">
        <f>DATEVALUE(LEFT(pageData[[#This Row],[Created At]],10))</f>
        <v>44116</v>
      </c>
      <c r="AB255" s="1">
        <f t="array" ref="AB255">INDEX([1]page365!$I:$I,MATCH(pageData[[#This Row],[Variant Name]],IF(pageData[[#This Row],[Item Name]]=[1]page365!$B:$B,[1]page365!$C:$C),0))</f>
        <v>-1</v>
      </c>
    </row>
    <row r="256" spans="1:28" x14ac:dyDescent="0.25">
      <c r="A256" s="1">
        <v>9069</v>
      </c>
      <c r="B256" s="1" t="s">
        <v>1184</v>
      </c>
      <c r="C256" s="1" t="s">
        <v>27</v>
      </c>
      <c r="D256" s="1" t="s">
        <v>1185</v>
      </c>
      <c r="E256" s="1" t="s">
        <v>1186</v>
      </c>
      <c r="G256" s="1" t="s">
        <v>1187</v>
      </c>
      <c r="H256" s="1" t="s">
        <v>1188</v>
      </c>
      <c r="I256" s="1" t="s">
        <v>31</v>
      </c>
      <c r="J256" s="1" t="s">
        <v>32</v>
      </c>
      <c r="K256" s="1" t="s">
        <v>33</v>
      </c>
      <c r="L256" s="1" t="s">
        <v>119</v>
      </c>
      <c r="M256" s="1">
        <v>0</v>
      </c>
      <c r="N256" s="1">
        <v>1760</v>
      </c>
      <c r="P256" s="1">
        <v>1760</v>
      </c>
      <c r="Q256" s="1" t="s">
        <v>1189</v>
      </c>
      <c r="R256" s="1">
        <v>1760</v>
      </c>
      <c r="T256" s="1" t="s">
        <v>47</v>
      </c>
      <c r="U256" s="1" t="s">
        <v>48</v>
      </c>
      <c r="V256" s="1" t="s">
        <v>49</v>
      </c>
      <c r="W256" s="1">
        <v>8</v>
      </c>
      <c r="X256" s="1">
        <v>220</v>
      </c>
      <c r="Y256" s="1">
        <v>1760</v>
      </c>
      <c r="AA256" s="4">
        <f>DATEVALUE(LEFT(pageData[[#This Row],[Created At]],10))</f>
        <v>44116</v>
      </c>
      <c r="AB256" s="1">
        <f t="array" ref="AB256">INDEX([1]page365!$I:$I,MATCH(pageData[[#This Row],[Variant Name]],IF(pageData[[#This Row],[Item Name]]=[1]page365!$B:$B,[1]page365!$C:$C),0))</f>
        <v>-1</v>
      </c>
    </row>
    <row r="257" spans="1:28" x14ac:dyDescent="0.25">
      <c r="A257" s="1">
        <v>9070</v>
      </c>
      <c r="B257" s="1" t="s">
        <v>1190</v>
      </c>
      <c r="C257" s="1" t="s">
        <v>27</v>
      </c>
      <c r="D257" s="1" t="s">
        <v>1191</v>
      </c>
      <c r="E257" s="1" t="s">
        <v>1192</v>
      </c>
      <c r="F257" s="1" t="s">
        <v>1193</v>
      </c>
      <c r="G257" s="1" t="s">
        <v>1194</v>
      </c>
      <c r="H257" s="1" t="s">
        <v>1195</v>
      </c>
      <c r="I257" s="1" t="s">
        <v>44</v>
      </c>
      <c r="J257" s="1" t="s">
        <v>45</v>
      </c>
      <c r="K257" s="1" t="s">
        <v>45</v>
      </c>
      <c r="L257" s="1" t="s">
        <v>34</v>
      </c>
      <c r="M257" s="1">
        <v>0</v>
      </c>
      <c r="N257" s="1">
        <v>500</v>
      </c>
      <c r="O257" s="1">
        <v>0</v>
      </c>
      <c r="P257" s="1">
        <v>500</v>
      </c>
      <c r="Q257" s="1" t="s">
        <v>1189</v>
      </c>
      <c r="R257" s="1">
        <v>500</v>
      </c>
      <c r="T257" s="1" t="s">
        <v>47</v>
      </c>
      <c r="U257" s="1" t="s">
        <v>48</v>
      </c>
      <c r="V257" s="1" t="s">
        <v>49</v>
      </c>
      <c r="W257" s="1">
        <v>2</v>
      </c>
      <c r="X257" s="1">
        <v>250</v>
      </c>
      <c r="Y257" s="1">
        <v>500</v>
      </c>
      <c r="AA257" s="4">
        <f>DATEVALUE(LEFT(pageData[[#This Row],[Created At]],10))</f>
        <v>44116</v>
      </c>
      <c r="AB257" s="1">
        <f t="array" ref="AB257">INDEX([1]page365!$I:$I,MATCH(pageData[[#This Row],[Variant Name]],IF(pageData[[#This Row],[Item Name]]=[1]page365!$B:$B,[1]page365!$C:$C),0))</f>
        <v>-1</v>
      </c>
    </row>
    <row r="258" spans="1:28" x14ac:dyDescent="0.25">
      <c r="A258" s="1">
        <v>9071</v>
      </c>
      <c r="B258" s="1" t="s">
        <v>1196</v>
      </c>
      <c r="C258" s="1" t="s">
        <v>27</v>
      </c>
      <c r="D258" s="1" t="s">
        <v>1197</v>
      </c>
      <c r="E258" s="1">
        <v>824166292</v>
      </c>
      <c r="G258" s="1" t="s">
        <v>1198</v>
      </c>
      <c r="H258" s="1" t="s">
        <v>1199</v>
      </c>
      <c r="I258" s="1" t="s">
        <v>44</v>
      </c>
      <c r="J258" s="1" t="s">
        <v>150</v>
      </c>
      <c r="K258" s="1" t="s">
        <v>33</v>
      </c>
      <c r="L258" s="1" t="s">
        <v>34</v>
      </c>
      <c r="M258" s="1">
        <v>130</v>
      </c>
      <c r="N258" s="1">
        <v>440</v>
      </c>
      <c r="P258" s="1">
        <v>570</v>
      </c>
      <c r="Q258" s="1" t="s">
        <v>1200</v>
      </c>
      <c r="R258" s="1">
        <v>570</v>
      </c>
      <c r="T258" s="1" t="s">
        <v>47</v>
      </c>
      <c r="U258" s="1" t="s">
        <v>48</v>
      </c>
      <c r="V258" s="1" t="s">
        <v>49</v>
      </c>
      <c r="W258" s="1">
        <v>2</v>
      </c>
      <c r="X258" s="1">
        <v>220</v>
      </c>
      <c r="Y258" s="1">
        <v>440</v>
      </c>
      <c r="AA258" s="4">
        <f>DATEVALUE(LEFT(pageData[[#This Row],[Created At]],10))</f>
        <v>44116</v>
      </c>
      <c r="AB258" s="1">
        <f t="array" ref="AB258">INDEX([1]page365!$I:$I,MATCH(pageData[[#This Row],[Variant Name]],IF(pageData[[#This Row],[Item Name]]=[1]page365!$B:$B,[1]page365!$C:$C),0))</f>
        <v>-1</v>
      </c>
    </row>
    <row r="259" spans="1:28" x14ac:dyDescent="0.25">
      <c r="A259" s="1">
        <v>9072</v>
      </c>
      <c r="B259" s="1" t="s">
        <v>1201</v>
      </c>
      <c r="C259" s="1" t="s">
        <v>27</v>
      </c>
      <c r="D259" s="1" t="s">
        <v>1202</v>
      </c>
      <c r="E259" s="1" t="s">
        <v>1203</v>
      </c>
      <c r="G259" s="1" t="s">
        <v>1204</v>
      </c>
      <c r="H259" s="1" t="s">
        <v>1205</v>
      </c>
      <c r="I259" s="1" t="s">
        <v>44</v>
      </c>
      <c r="J259" s="1" t="s">
        <v>45</v>
      </c>
      <c r="K259" s="1" t="s">
        <v>45</v>
      </c>
      <c r="L259" s="1" t="s">
        <v>34</v>
      </c>
      <c r="M259" s="1">
        <v>0</v>
      </c>
      <c r="N259" s="1">
        <v>500</v>
      </c>
      <c r="O259" s="1">
        <v>0</v>
      </c>
      <c r="P259" s="1">
        <v>500</v>
      </c>
      <c r="Q259" s="1" t="s">
        <v>1206</v>
      </c>
      <c r="R259" s="1">
        <v>500</v>
      </c>
      <c r="T259" s="1" t="s">
        <v>47</v>
      </c>
      <c r="U259" s="1" t="s">
        <v>48</v>
      </c>
      <c r="V259" s="1" t="s">
        <v>49</v>
      </c>
      <c r="W259" s="1">
        <v>2</v>
      </c>
      <c r="X259" s="1">
        <v>250</v>
      </c>
      <c r="Y259" s="1">
        <v>500</v>
      </c>
      <c r="AA259" s="4">
        <f>DATEVALUE(LEFT(pageData[[#This Row],[Created At]],10))</f>
        <v>44116</v>
      </c>
      <c r="AB259" s="1">
        <f t="array" ref="AB259">INDEX([1]page365!$I:$I,MATCH(pageData[[#This Row],[Variant Name]],IF(pageData[[#This Row],[Item Name]]=[1]page365!$B:$B,[1]page365!$C:$C),0))</f>
        <v>-1</v>
      </c>
    </row>
    <row r="260" spans="1:28" x14ac:dyDescent="0.25">
      <c r="A260" s="1">
        <v>9073</v>
      </c>
      <c r="B260" s="1" t="s">
        <v>1207</v>
      </c>
      <c r="C260" s="1" t="s">
        <v>27</v>
      </c>
      <c r="D260" s="1" t="s">
        <v>1208</v>
      </c>
      <c r="E260" s="1" t="s">
        <v>1209</v>
      </c>
      <c r="G260" s="1" t="s">
        <v>1210</v>
      </c>
      <c r="H260" s="1" t="s">
        <v>1211</v>
      </c>
      <c r="I260" s="1" t="s">
        <v>44</v>
      </c>
      <c r="J260" s="1" t="s">
        <v>45</v>
      </c>
      <c r="K260" s="1" t="s">
        <v>45</v>
      </c>
      <c r="L260" s="1" t="s">
        <v>34</v>
      </c>
      <c r="M260" s="1">
        <v>0</v>
      </c>
      <c r="N260" s="1">
        <v>280</v>
      </c>
      <c r="O260" s="1">
        <v>0</v>
      </c>
      <c r="P260" s="1">
        <v>280</v>
      </c>
      <c r="Q260" s="1" t="s">
        <v>1212</v>
      </c>
      <c r="R260" s="1">
        <v>530</v>
      </c>
      <c r="T260" s="1" t="s">
        <v>56</v>
      </c>
      <c r="U260" s="1" t="s">
        <v>57</v>
      </c>
      <c r="V260" s="1" t="s">
        <v>58</v>
      </c>
      <c r="W260" s="1">
        <v>1</v>
      </c>
      <c r="X260" s="1">
        <v>280</v>
      </c>
      <c r="Y260" s="1">
        <v>280</v>
      </c>
      <c r="AA260" s="4">
        <f>DATEVALUE(LEFT(pageData[[#This Row],[Created At]],10))</f>
        <v>44116</v>
      </c>
      <c r="AB260" s="1">
        <f t="array" ref="AB260">INDEX([1]page365!$I:$I,MATCH(pageData[[#This Row],[Variant Name]],IF(pageData[[#This Row],[Item Name]]=[1]page365!$B:$B,[1]page365!$C:$C),0))</f>
        <v>-1</v>
      </c>
    </row>
    <row r="261" spans="1:28" x14ac:dyDescent="0.25">
      <c r="A261" s="1">
        <v>9074</v>
      </c>
      <c r="B261" s="1" t="s">
        <v>1213</v>
      </c>
      <c r="C261" s="1" t="s">
        <v>27</v>
      </c>
      <c r="D261" s="1" t="s">
        <v>1214</v>
      </c>
      <c r="E261" s="1">
        <v>909633165</v>
      </c>
      <c r="G261" s="1" t="s">
        <v>1215</v>
      </c>
      <c r="H261" s="1" t="s">
        <v>1216</v>
      </c>
      <c r="I261" s="1" t="s">
        <v>31</v>
      </c>
      <c r="J261" s="1" t="s">
        <v>32</v>
      </c>
      <c r="K261" s="1" t="s">
        <v>33</v>
      </c>
      <c r="L261" s="1" t="s">
        <v>34</v>
      </c>
      <c r="M261" s="1">
        <v>50</v>
      </c>
      <c r="N261" s="1">
        <v>220</v>
      </c>
      <c r="P261" s="1">
        <v>270</v>
      </c>
      <c r="Q261" s="1" t="s">
        <v>1217</v>
      </c>
      <c r="R261" s="1">
        <v>270</v>
      </c>
      <c r="T261" s="1" t="s">
        <v>47</v>
      </c>
      <c r="U261" s="1" t="s">
        <v>48</v>
      </c>
      <c r="V261" s="1" t="s">
        <v>49</v>
      </c>
      <c r="W261" s="1">
        <v>1</v>
      </c>
      <c r="X261" s="1">
        <v>220</v>
      </c>
      <c r="Y261" s="1">
        <v>220</v>
      </c>
      <c r="AA261" s="4">
        <f>DATEVALUE(LEFT(pageData[[#This Row],[Created At]],10))</f>
        <v>44116</v>
      </c>
      <c r="AB261" s="1">
        <f t="array" ref="AB261">INDEX([1]page365!$I:$I,MATCH(pageData[[#This Row],[Variant Name]],IF(pageData[[#This Row],[Item Name]]=[1]page365!$B:$B,[1]page365!$C:$C),0))</f>
        <v>-1</v>
      </c>
    </row>
    <row r="262" spans="1:28" x14ac:dyDescent="0.25">
      <c r="A262" s="1">
        <v>9075</v>
      </c>
      <c r="B262" s="1" t="s">
        <v>1218</v>
      </c>
      <c r="C262" s="1" t="s">
        <v>27</v>
      </c>
      <c r="D262" s="1" t="s">
        <v>1219</v>
      </c>
      <c r="E262" s="1">
        <v>836292585</v>
      </c>
      <c r="G262" s="1" t="s">
        <v>1220</v>
      </c>
      <c r="H262" s="1" t="s">
        <v>1221</v>
      </c>
      <c r="I262" s="1" t="s">
        <v>31</v>
      </c>
      <c r="J262" s="1" t="s">
        <v>32</v>
      </c>
      <c r="K262" s="1" t="s">
        <v>33</v>
      </c>
      <c r="L262" s="1" t="s">
        <v>172</v>
      </c>
      <c r="M262" s="1">
        <v>65</v>
      </c>
      <c r="N262" s="1">
        <v>195</v>
      </c>
      <c r="P262" s="1">
        <v>260</v>
      </c>
      <c r="Q262" s="1" t="s">
        <v>1222</v>
      </c>
      <c r="R262" s="1">
        <v>260</v>
      </c>
      <c r="T262" s="1" t="s">
        <v>252</v>
      </c>
      <c r="U262" s="1" t="s">
        <v>253</v>
      </c>
      <c r="V262" s="1" t="s">
        <v>254</v>
      </c>
      <c r="W262" s="1">
        <v>1</v>
      </c>
      <c r="X262" s="1">
        <v>95</v>
      </c>
      <c r="Y262" s="1">
        <v>95</v>
      </c>
      <c r="AA262" s="4">
        <f>DATEVALUE(LEFT(pageData[[#This Row],[Created At]],10))</f>
        <v>44117</v>
      </c>
      <c r="AB262" s="1">
        <f t="array" ref="AB262">INDEX([1]page365!$I:$I,MATCH(pageData[[#This Row],[Variant Name]],IF(pageData[[#This Row],[Item Name]]=[1]page365!$B:$B,[1]page365!$C:$C),0))</f>
        <v>7</v>
      </c>
    </row>
    <row r="263" spans="1:28" x14ac:dyDescent="0.25">
      <c r="A263" s="1">
        <v>9075</v>
      </c>
      <c r="B263" s="1" t="s">
        <v>1218</v>
      </c>
      <c r="C263" s="1" t="s">
        <v>27</v>
      </c>
      <c r="D263" s="1" t="s">
        <v>1219</v>
      </c>
      <c r="E263" s="1">
        <v>836292585</v>
      </c>
      <c r="G263" s="1" t="s">
        <v>1220</v>
      </c>
      <c r="H263" s="1" t="s">
        <v>1221</v>
      </c>
      <c r="I263" s="1" t="s">
        <v>31</v>
      </c>
      <c r="J263" s="1" t="s">
        <v>32</v>
      </c>
      <c r="K263" s="1" t="s">
        <v>33</v>
      </c>
      <c r="L263" s="1" t="s">
        <v>172</v>
      </c>
      <c r="M263" s="1">
        <v>65</v>
      </c>
      <c r="N263" s="1">
        <v>195</v>
      </c>
      <c r="P263" s="1">
        <v>260</v>
      </c>
      <c r="Q263" s="1" t="s">
        <v>1222</v>
      </c>
      <c r="R263" s="1">
        <v>260</v>
      </c>
      <c r="T263" s="1" t="s">
        <v>1086</v>
      </c>
      <c r="U263" s="1" t="s">
        <v>1087</v>
      </c>
      <c r="V263" s="1" t="s">
        <v>1088</v>
      </c>
      <c r="W263" s="1">
        <v>2</v>
      </c>
      <c r="X263" s="1">
        <v>50</v>
      </c>
      <c r="Y263" s="1">
        <v>100</v>
      </c>
      <c r="AA263" s="4">
        <f>DATEVALUE(LEFT(pageData[[#This Row],[Created At]],10))</f>
        <v>44117</v>
      </c>
      <c r="AB263" s="1">
        <f t="array" ref="AB263">INDEX([1]page365!$I:$I,MATCH(pageData[[#This Row],[Variant Name]],IF(pageData[[#This Row],[Item Name]]=[1]page365!$B:$B,[1]page365!$C:$C),0))</f>
        <v>7</v>
      </c>
    </row>
    <row r="264" spans="1:28" x14ac:dyDescent="0.25">
      <c r="A264" s="1">
        <v>9076</v>
      </c>
      <c r="B264" s="1" t="s">
        <v>1223</v>
      </c>
      <c r="C264" s="1" t="s">
        <v>27</v>
      </c>
      <c r="D264" s="1" t="s">
        <v>1224</v>
      </c>
      <c r="E264" s="1">
        <v>944626552</v>
      </c>
      <c r="F264" s="1" t="s">
        <v>1225</v>
      </c>
      <c r="G264" s="1" t="s">
        <v>1226</v>
      </c>
      <c r="H264" s="1" t="s">
        <v>1227</v>
      </c>
      <c r="I264" s="1" t="s">
        <v>44</v>
      </c>
      <c r="J264" s="1" t="s">
        <v>150</v>
      </c>
      <c r="K264" s="1" t="s">
        <v>33</v>
      </c>
      <c r="L264" s="1" t="s">
        <v>34</v>
      </c>
      <c r="M264" s="1">
        <v>50</v>
      </c>
      <c r="N264" s="1">
        <v>220</v>
      </c>
      <c r="P264" s="1">
        <v>270</v>
      </c>
      <c r="Q264" s="1" t="s">
        <v>1228</v>
      </c>
      <c r="R264" s="1">
        <v>270</v>
      </c>
      <c r="T264" s="1" t="s">
        <v>47</v>
      </c>
      <c r="U264" s="1" t="s">
        <v>48</v>
      </c>
      <c r="V264" s="1" t="s">
        <v>49</v>
      </c>
      <c r="W264" s="1">
        <v>1</v>
      </c>
      <c r="X264" s="1">
        <v>220</v>
      </c>
      <c r="Y264" s="1">
        <v>220</v>
      </c>
      <c r="AA264" s="4">
        <f>DATEVALUE(LEFT(pageData[[#This Row],[Created At]],10))</f>
        <v>44117</v>
      </c>
      <c r="AB264" s="1">
        <f t="array" ref="AB264">INDEX([1]page365!$I:$I,MATCH(pageData[[#This Row],[Variant Name]],IF(pageData[[#This Row],[Item Name]]=[1]page365!$B:$B,[1]page365!$C:$C),0))</f>
        <v>-1</v>
      </c>
    </row>
    <row r="265" spans="1:28" x14ac:dyDescent="0.25">
      <c r="A265" s="1">
        <v>9077</v>
      </c>
      <c r="B265" s="1" t="s">
        <v>1229</v>
      </c>
      <c r="C265" s="1" t="s">
        <v>27</v>
      </c>
      <c r="D265" s="1" t="s">
        <v>1230</v>
      </c>
      <c r="E265" s="1">
        <v>898943316</v>
      </c>
      <c r="G265" s="1" t="s">
        <v>1231</v>
      </c>
      <c r="H265" s="1" t="s">
        <v>1232</v>
      </c>
      <c r="I265" s="1" t="s">
        <v>31</v>
      </c>
      <c r="J265" s="1" t="s">
        <v>32</v>
      </c>
      <c r="K265" s="1" t="s">
        <v>33</v>
      </c>
      <c r="L265" s="1" t="s">
        <v>172</v>
      </c>
      <c r="M265" s="1">
        <v>100</v>
      </c>
      <c r="N265" s="1">
        <v>620</v>
      </c>
      <c r="P265" s="1">
        <v>720</v>
      </c>
      <c r="Q265" s="1" t="s">
        <v>1233</v>
      </c>
      <c r="R265" s="1">
        <v>720</v>
      </c>
      <c r="T265" s="1" t="s">
        <v>47</v>
      </c>
      <c r="U265" s="1" t="s">
        <v>48</v>
      </c>
      <c r="V265" s="1" t="s">
        <v>49</v>
      </c>
      <c r="W265" s="1">
        <v>1</v>
      </c>
      <c r="X265" s="1">
        <v>220</v>
      </c>
      <c r="Y265" s="1">
        <v>220</v>
      </c>
      <c r="AA265" s="4">
        <f>DATEVALUE(LEFT(pageData[[#This Row],[Created At]],10))</f>
        <v>44117</v>
      </c>
      <c r="AB265" s="1">
        <f t="array" ref="AB265">INDEX([1]page365!$I:$I,MATCH(pageData[[#This Row],[Variant Name]],IF(pageData[[#This Row],[Item Name]]=[1]page365!$B:$B,[1]page365!$C:$C),0))</f>
        <v>-1</v>
      </c>
    </row>
    <row r="266" spans="1:28" x14ac:dyDescent="0.25">
      <c r="A266" s="1">
        <v>9077</v>
      </c>
      <c r="B266" s="1" t="s">
        <v>1229</v>
      </c>
      <c r="C266" s="1" t="s">
        <v>27</v>
      </c>
      <c r="D266" s="1" t="s">
        <v>1230</v>
      </c>
      <c r="E266" s="1">
        <v>898943316</v>
      </c>
      <c r="G266" s="1" t="s">
        <v>1231</v>
      </c>
      <c r="H266" s="1" t="s">
        <v>1232</v>
      </c>
      <c r="I266" s="1" t="s">
        <v>31</v>
      </c>
      <c r="J266" s="1" t="s">
        <v>32</v>
      </c>
      <c r="K266" s="1" t="s">
        <v>33</v>
      </c>
      <c r="L266" s="1" t="s">
        <v>172</v>
      </c>
      <c r="M266" s="1">
        <v>100</v>
      </c>
      <c r="N266" s="1">
        <v>620</v>
      </c>
      <c r="P266" s="1">
        <v>720</v>
      </c>
      <c r="Q266" s="1" t="s">
        <v>1233</v>
      </c>
      <c r="R266" s="1">
        <v>720</v>
      </c>
      <c r="T266" s="1" t="s">
        <v>855</v>
      </c>
      <c r="U266" s="1" t="s">
        <v>175</v>
      </c>
      <c r="V266" s="1" t="s">
        <v>856</v>
      </c>
      <c r="W266" s="1">
        <v>2</v>
      </c>
      <c r="X266" s="1">
        <v>50</v>
      </c>
      <c r="Y266" s="1">
        <v>100</v>
      </c>
      <c r="AA266" s="4">
        <f>DATEVALUE(LEFT(pageData[[#This Row],[Created At]],10))</f>
        <v>44117</v>
      </c>
      <c r="AB266" s="1">
        <f t="array" ref="AB266">INDEX([1]page365!$I:$I,MATCH(pageData[[#This Row],[Variant Name]],IF(pageData[[#This Row],[Item Name]]=[1]page365!$B:$B,[1]page365!$C:$C),0))</f>
        <v>7</v>
      </c>
    </row>
    <row r="267" spans="1:28" x14ac:dyDescent="0.25">
      <c r="A267" s="1">
        <v>9077</v>
      </c>
      <c r="B267" s="1" t="s">
        <v>1229</v>
      </c>
      <c r="C267" s="1" t="s">
        <v>27</v>
      </c>
      <c r="D267" s="1" t="s">
        <v>1230</v>
      </c>
      <c r="E267" s="1">
        <v>898943316</v>
      </c>
      <c r="G267" s="1" t="s">
        <v>1231</v>
      </c>
      <c r="H267" s="1" t="s">
        <v>1232</v>
      </c>
      <c r="I267" s="1" t="s">
        <v>31</v>
      </c>
      <c r="J267" s="1" t="s">
        <v>32</v>
      </c>
      <c r="K267" s="1" t="s">
        <v>33</v>
      </c>
      <c r="L267" s="1" t="s">
        <v>172</v>
      </c>
      <c r="M267" s="1">
        <v>100</v>
      </c>
      <c r="N267" s="1">
        <v>620</v>
      </c>
      <c r="P267" s="1">
        <v>720</v>
      </c>
      <c r="Q267" s="1" t="s">
        <v>1233</v>
      </c>
      <c r="R267" s="1">
        <v>720</v>
      </c>
      <c r="T267" s="1" t="s">
        <v>866</v>
      </c>
      <c r="U267" s="1" t="s">
        <v>864</v>
      </c>
      <c r="V267" s="1" t="s">
        <v>867</v>
      </c>
      <c r="W267" s="1">
        <v>3</v>
      </c>
      <c r="X267" s="1">
        <v>50</v>
      </c>
      <c r="Y267" s="1">
        <v>150</v>
      </c>
      <c r="AA267" s="4">
        <f>DATEVALUE(LEFT(pageData[[#This Row],[Created At]],10))</f>
        <v>44117</v>
      </c>
      <c r="AB267" s="1">
        <f t="array" ref="AB267">INDEX([1]page365!$I:$I,MATCH(pageData[[#This Row],[Variant Name]],IF(pageData[[#This Row],[Item Name]]=[1]page365!$B:$B,[1]page365!$C:$C),0))</f>
        <v>7</v>
      </c>
    </row>
    <row r="268" spans="1:28" x14ac:dyDescent="0.25">
      <c r="A268" s="1">
        <v>9077</v>
      </c>
      <c r="B268" s="1" t="s">
        <v>1229</v>
      </c>
      <c r="C268" s="1" t="s">
        <v>27</v>
      </c>
      <c r="D268" s="1" t="s">
        <v>1230</v>
      </c>
      <c r="E268" s="1">
        <v>898943316</v>
      </c>
      <c r="G268" s="1" t="s">
        <v>1231</v>
      </c>
      <c r="H268" s="1" t="s">
        <v>1232</v>
      </c>
      <c r="I268" s="1" t="s">
        <v>31</v>
      </c>
      <c r="J268" s="1" t="s">
        <v>32</v>
      </c>
      <c r="K268" s="1" t="s">
        <v>33</v>
      </c>
      <c r="L268" s="1" t="s">
        <v>172</v>
      </c>
      <c r="M268" s="1">
        <v>100</v>
      </c>
      <c r="N268" s="1">
        <v>620</v>
      </c>
      <c r="P268" s="1">
        <v>720</v>
      </c>
      <c r="Q268" s="1" t="s">
        <v>1233</v>
      </c>
      <c r="R268" s="1">
        <v>720</v>
      </c>
      <c r="T268" s="1" t="s">
        <v>874</v>
      </c>
      <c r="U268" s="1" t="s">
        <v>864</v>
      </c>
      <c r="V268" s="1" t="s">
        <v>875</v>
      </c>
      <c r="W268" s="1">
        <v>3</v>
      </c>
      <c r="X268" s="1">
        <v>50</v>
      </c>
      <c r="Y268" s="1">
        <v>150</v>
      </c>
      <c r="AA268" s="4">
        <f>DATEVALUE(LEFT(pageData[[#This Row],[Created At]],10))</f>
        <v>44117</v>
      </c>
      <c r="AB268" s="1">
        <f t="array" ref="AB268">INDEX([1]page365!$I:$I,MATCH(pageData[[#This Row],[Variant Name]],IF(pageData[[#This Row],[Item Name]]=[1]page365!$B:$B,[1]page365!$C:$C),0))</f>
        <v>7</v>
      </c>
    </row>
    <row r="269" spans="1:28" x14ac:dyDescent="0.25">
      <c r="A269" s="1">
        <v>9078</v>
      </c>
      <c r="B269" s="1" t="s">
        <v>1234</v>
      </c>
      <c r="C269" s="1" t="s">
        <v>27</v>
      </c>
      <c r="D269" s="1" t="s">
        <v>1235</v>
      </c>
      <c r="E269" s="1" t="s">
        <v>1236</v>
      </c>
      <c r="G269" s="1" t="s">
        <v>1237</v>
      </c>
      <c r="H269" s="1" t="s">
        <v>1238</v>
      </c>
      <c r="I269" s="1" t="s">
        <v>31</v>
      </c>
      <c r="J269" s="1" t="s">
        <v>32</v>
      </c>
      <c r="K269" s="1" t="s">
        <v>33</v>
      </c>
      <c r="L269" s="1" t="s">
        <v>34</v>
      </c>
      <c r="M269" s="1">
        <v>65</v>
      </c>
      <c r="N269" s="1">
        <v>250</v>
      </c>
      <c r="P269" s="1">
        <v>315</v>
      </c>
      <c r="Q269" s="1" t="s">
        <v>1239</v>
      </c>
      <c r="R269" s="1">
        <v>315</v>
      </c>
      <c r="T269" s="1" t="s">
        <v>56</v>
      </c>
      <c r="U269" s="1" t="s">
        <v>57</v>
      </c>
      <c r="V269" s="1" t="s">
        <v>58</v>
      </c>
      <c r="W269" s="1">
        <v>1</v>
      </c>
      <c r="X269" s="1">
        <v>250</v>
      </c>
      <c r="Y269" s="1">
        <v>250</v>
      </c>
      <c r="AA269" s="4">
        <f>DATEVALUE(LEFT(pageData[[#This Row],[Created At]],10))</f>
        <v>44118</v>
      </c>
      <c r="AB269" s="1">
        <f t="array" ref="AB269">INDEX([1]page365!$I:$I,MATCH(pageData[[#This Row],[Variant Name]],IF(pageData[[#This Row],[Item Name]]=[1]page365!$B:$B,[1]page365!$C:$C),0))</f>
        <v>-1</v>
      </c>
    </row>
    <row r="270" spans="1:28" x14ac:dyDescent="0.25">
      <c r="A270" s="1">
        <v>9079</v>
      </c>
      <c r="B270" s="1" t="s">
        <v>1240</v>
      </c>
      <c r="C270" s="1" t="s">
        <v>27</v>
      </c>
      <c r="D270" s="1" t="s">
        <v>1241</v>
      </c>
      <c r="E270" s="1">
        <v>830752611</v>
      </c>
      <c r="G270" s="1" t="s">
        <v>1242</v>
      </c>
      <c r="H270" s="1" t="s">
        <v>1243</v>
      </c>
      <c r="I270" s="1" t="s">
        <v>31</v>
      </c>
      <c r="J270" s="1" t="s">
        <v>32</v>
      </c>
      <c r="K270" s="1" t="s">
        <v>33</v>
      </c>
      <c r="L270" s="1" t="s">
        <v>34</v>
      </c>
      <c r="M270" s="1">
        <v>130</v>
      </c>
      <c r="N270" s="1">
        <v>440</v>
      </c>
      <c r="P270" s="1">
        <v>570</v>
      </c>
      <c r="Q270" s="1" t="s">
        <v>1244</v>
      </c>
      <c r="R270" s="1">
        <v>570</v>
      </c>
      <c r="T270" s="1" t="s">
        <v>47</v>
      </c>
      <c r="U270" s="1" t="s">
        <v>48</v>
      </c>
      <c r="V270" s="1" t="s">
        <v>49</v>
      </c>
      <c r="W270" s="1">
        <v>2</v>
      </c>
      <c r="X270" s="1">
        <v>220</v>
      </c>
      <c r="Y270" s="1">
        <v>440</v>
      </c>
      <c r="AA270" s="4">
        <f>DATEVALUE(LEFT(pageData[[#This Row],[Created At]],10))</f>
        <v>44118</v>
      </c>
      <c r="AB270" s="1">
        <f t="array" ref="AB270">INDEX([1]page365!$I:$I,MATCH(pageData[[#This Row],[Variant Name]],IF(pageData[[#This Row],[Item Name]]=[1]page365!$B:$B,[1]page365!$C:$C),0))</f>
        <v>-1</v>
      </c>
    </row>
    <row r="271" spans="1:28" x14ac:dyDescent="0.25">
      <c r="A271" s="1">
        <v>9080</v>
      </c>
      <c r="B271" s="1" t="s">
        <v>1245</v>
      </c>
      <c r="C271" s="1" t="s">
        <v>27</v>
      </c>
      <c r="D271" s="1" t="s">
        <v>1246</v>
      </c>
      <c r="E271" s="1">
        <v>949146554</v>
      </c>
      <c r="G271" s="1" t="s">
        <v>1247</v>
      </c>
      <c r="H271" s="1" t="s">
        <v>1248</v>
      </c>
      <c r="I271" s="1" t="s">
        <v>511</v>
      </c>
      <c r="J271" s="1">
        <v>505556005091</v>
      </c>
      <c r="K271" s="1" t="s">
        <v>33</v>
      </c>
      <c r="L271" s="1" t="s">
        <v>34</v>
      </c>
      <c r="M271" s="1">
        <v>130</v>
      </c>
      <c r="N271" s="1">
        <v>440</v>
      </c>
      <c r="P271" s="1">
        <v>570</v>
      </c>
      <c r="Q271" s="1" t="s">
        <v>1249</v>
      </c>
      <c r="R271" s="1">
        <v>570</v>
      </c>
      <c r="T271" s="1" t="s">
        <v>47</v>
      </c>
      <c r="U271" s="1" t="s">
        <v>48</v>
      </c>
      <c r="V271" s="1" t="s">
        <v>49</v>
      </c>
      <c r="W271" s="1">
        <v>2</v>
      </c>
      <c r="X271" s="1">
        <v>220</v>
      </c>
      <c r="Y271" s="1">
        <v>440</v>
      </c>
      <c r="AA271" s="4">
        <f>DATEVALUE(LEFT(pageData[[#This Row],[Created At]],10))</f>
        <v>44118</v>
      </c>
      <c r="AB271" s="1">
        <f t="array" ref="AB271">INDEX([1]page365!$I:$I,MATCH(pageData[[#This Row],[Variant Name]],IF(pageData[[#This Row],[Item Name]]=[1]page365!$B:$B,[1]page365!$C:$C),0))</f>
        <v>-1</v>
      </c>
    </row>
    <row r="272" spans="1:28" x14ac:dyDescent="0.25">
      <c r="A272" s="1">
        <v>9081</v>
      </c>
      <c r="B272" s="1" t="s">
        <v>1250</v>
      </c>
      <c r="C272" s="1" t="s">
        <v>27</v>
      </c>
      <c r="D272" s="1" t="s">
        <v>1251</v>
      </c>
      <c r="E272" s="1">
        <v>811955051</v>
      </c>
      <c r="G272" s="1" t="s">
        <v>1252</v>
      </c>
      <c r="H272" s="1" t="s">
        <v>1253</v>
      </c>
      <c r="I272" s="1" t="s">
        <v>31</v>
      </c>
      <c r="J272" s="1" t="s">
        <v>32</v>
      </c>
      <c r="K272" s="1" t="s">
        <v>33</v>
      </c>
      <c r="L272" s="1" t="s">
        <v>34</v>
      </c>
      <c r="M272" s="1">
        <v>65</v>
      </c>
      <c r="N272" s="1">
        <v>250</v>
      </c>
      <c r="P272" s="1">
        <v>315</v>
      </c>
      <c r="Q272" s="1" t="s">
        <v>1254</v>
      </c>
      <c r="R272" s="1">
        <v>315</v>
      </c>
      <c r="T272" s="1" t="s">
        <v>56</v>
      </c>
      <c r="U272" s="1" t="s">
        <v>57</v>
      </c>
      <c r="V272" s="1" t="s">
        <v>58</v>
      </c>
      <c r="W272" s="1">
        <v>1</v>
      </c>
      <c r="X272" s="1">
        <v>250</v>
      </c>
      <c r="Y272" s="1">
        <v>250</v>
      </c>
      <c r="AA272" s="4">
        <f>DATEVALUE(LEFT(pageData[[#This Row],[Created At]],10))</f>
        <v>44118</v>
      </c>
      <c r="AB272" s="1">
        <f t="array" ref="AB272">INDEX([1]page365!$I:$I,MATCH(pageData[[#This Row],[Variant Name]],IF(pageData[[#This Row],[Item Name]]=[1]page365!$B:$B,[1]page365!$C:$C),0))</f>
        <v>-1</v>
      </c>
    </row>
    <row r="273" spans="1:28" x14ac:dyDescent="0.25">
      <c r="A273" s="1">
        <v>9082</v>
      </c>
      <c r="B273" s="1" t="s">
        <v>1255</v>
      </c>
      <c r="C273" s="1" t="s">
        <v>27</v>
      </c>
      <c r="D273" s="1" t="s">
        <v>1256</v>
      </c>
      <c r="E273" s="1">
        <v>924518690</v>
      </c>
      <c r="G273" s="1" t="s">
        <v>1257</v>
      </c>
      <c r="H273" s="1" t="s">
        <v>1258</v>
      </c>
      <c r="I273" s="1" t="s">
        <v>31</v>
      </c>
      <c r="J273" s="1" t="s">
        <v>32</v>
      </c>
      <c r="K273" s="1" t="s">
        <v>33</v>
      </c>
      <c r="L273" s="1" t="s">
        <v>172</v>
      </c>
      <c r="M273" s="1">
        <v>130</v>
      </c>
      <c r="N273" s="1">
        <v>455</v>
      </c>
      <c r="P273" s="1">
        <v>585</v>
      </c>
      <c r="Q273" s="1" t="s">
        <v>1259</v>
      </c>
      <c r="R273" s="1">
        <v>585</v>
      </c>
      <c r="T273" s="1" t="s">
        <v>36</v>
      </c>
      <c r="U273" s="1" t="s">
        <v>37</v>
      </c>
      <c r="V273" s="1" t="s">
        <v>38</v>
      </c>
      <c r="W273" s="1">
        <v>6</v>
      </c>
      <c r="X273" s="1">
        <v>45</v>
      </c>
      <c r="Y273" s="1">
        <v>270</v>
      </c>
      <c r="AA273" s="4">
        <f>DATEVALUE(LEFT(pageData[[#This Row],[Created At]],10))</f>
        <v>44118</v>
      </c>
      <c r="AB273" s="1">
        <f t="array" ref="AB273">INDEX([1]page365!$I:$I,MATCH(pageData[[#This Row],[Variant Name]],IF(pageData[[#This Row],[Item Name]]=[1]page365!$B:$B,[1]page365!$C:$C),0))</f>
        <v>-1</v>
      </c>
    </row>
    <row r="274" spans="1:28" x14ac:dyDescent="0.25">
      <c r="A274" s="1">
        <v>9082</v>
      </c>
      <c r="B274" s="1" t="s">
        <v>1255</v>
      </c>
      <c r="C274" s="1" t="s">
        <v>27</v>
      </c>
      <c r="D274" s="1" t="s">
        <v>1256</v>
      </c>
      <c r="E274" s="1">
        <v>924518690</v>
      </c>
      <c r="G274" s="1" t="s">
        <v>1257</v>
      </c>
      <c r="H274" s="1" t="s">
        <v>1258</v>
      </c>
      <c r="I274" s="1" t="s">
        <v>31</v>
      </c>
      <c r="J274" s="1" t="s">
        <v>32</v>
      </c>
      <c r="K274" s="1" t="s">
        <v>33</v>
      </c>
      <c r="L274" s="1" t="s">
        <v>172</v>
      </c>
      <c r="M274" s="1">
        <v>130</v>
      </c>
      <c r="N274" s="1">
        <v>455</v>
      </c>
      <c r="P274" s="1">
        <v>585</v>
      </c>
      <c r="Q274" s="1" t="s">
        <v>1259</v>
      </c>
      <c r="R274" s="1">
        <v>585</v>
      </c>
      <c r="T274" s="1" t="s">
        <v>855</v>
      </c>
      <c r="U274" s="1" t="s">
        <v>175</v>
      </c>
      <c r="V274" s="1" t="s">
        <v>856</v>
      </c>
      <c r="W274" s="1">
        <v>1</v>
      </c>
      <c r="X274" s="1">
        <v>50</v>
      </c>
      <c r="Y274" s="1">
        <v>50</v>
      </c>
      <c r="AA274" s="4">
        <f>DATEVALUE(LEFT(pageData[[#This Row],[Created At]],10))</f>
        <v>44118</v>
      </c>
      <c r="AB274" s="1">
        <f t="array" ref="AB274">INDEX([1]page365!$I:$I,MATCH(pageData[[#This Row],[Variant Name]],IF(pageData[[#This Row],[Item Name]]=[1]page365!$B:$B,[1]page365!$C:$C),0))</f>
        <v>7</v>
      </c>
    </row>
    <row r="275" spans="1:28" x14ac:dyDescent="0.25">
      <c r="A275" s="1">
        <v>9082</v>
      </c>
      <c r="B275" s="1" t="s">
        <v>1255</v>
      </c>
      <c r="C275" s="1" t="s">
        <v>27</v>
      </c>
      <c r="D275" s="1" t="s">
        <v>1256</v>
      </c>
      <c r="E275" s="1">
        <v>924518690</v>
      </c>
      <c r="G275" s="1" t="s">
        <v>1257</v>
      </c>
      <c r="H275" s="1" t="s">
        <v>1258</v>
      </c>
      <c r="I275" s="1" t="s">
        <v>31</v>
      </c>
      <c r="J275" s="1" t="s">
        <v>32</v>
      </c>
      <c r="K275" s="1" t="s">
        <v>33</v>
      </c>
      <c r="L275" s="1" t="s">
        <v>172</v>
      </c>
      <c r="M275" s="1">
        <v>130</v>
      </c>
      <c r="N275" s="1">
        <v>455</v>
      </c>
      <c r="P275" s="1">
        <v>585</v>
      </c>
      <c r="Q275" s="1" t="s">
        <v>1259</v>
      </c>
      <c r="R275" s="1">
        <v>585</v>
      </c>
      <c r="T275" s="1" t="s">
        <v>1260</v>
      </c>
      <c r="U275" s="1" t="s">
        <v>849</v>
      </c>
      <c r="V275" s="1" t="s">
        <v>1261</v>
      </c>
      <c r="W275" s="1">
        <v>1</v>
      </c>
      <c r="X275" s="1">
        <v>40</v>
      </c>
      <c r="Y275" s="1">
        <v>40</v>
      </c>
      <c r="AA275" s="4">
        <f>DATEVALUE(LEFT(pageData[[#This Row],[Created At]],10))</f>
        <v>44118</v>
      </c>
      <c r="AB275" s="1">
        <f t="array" ref="AB275">INDEX([1]page365!$I:$I,MATCH(pageData[[#This Row],[Variant Name]],IF(pageData[[#This Row],[Item Name]]=[1]page365!$B:$B,[1]page365!$C:$C),0))</f>
        <v>7</v>
      </c>
    </row>
    <row r="276" spans="1:28" x14ac:dyDescent="0.25">
      <c r="A276" s="1">
        <v>9082</v>
      </c>
      <c r="B276" s="1" t="s">
        <v>1255</v>
      </c>
      <c r="C276" s="1" t="s">
        <v>27</v>
      </c>
      <c r="D276" s="1" t="s">
        <v>1256</v>
      </c>
      <c r="E276" s="1">
        <v>924518690</v>
      </c>
      <c r="G276" s="1" t="s">
        <v>1257</v>
      </c>
      <c r="H276" s="1" t="s">
        <v>1258</v>
      </c>
      <c r="I276" s="1" t="s">
        <v>31</v>
      </c>
      <c r="J276" s="1" t="s">
        <v>32</v>
      </c>
      <c r="K276" s="1" t="s">
        <v>33</v>
      </c>
      <c r="L276" s="1" t="s">
        <v>172</v>
      </c>
      <c r="M276" s="1">
        <v>130</v>
      </c>
      <c r="N276" s="1">
        <v>455</v>
      </c>
      <c r="P276" s="1">
        <v>585</v>
      </c>
      <c r="Q276" s="1" t="s">
        <v>1259</v>
      </c>
      <c r="R276" s="1">
        <v>585</v>
      </c>
      <c r="T276" s="1" t="s">
        <v>255</v>
      </c>
      <c r="U276" s="1" t="s">
        <v>229</v>
      </c>
      <c r="V276" s="1" t="s">
        <v>256</v>
      </c>
      <c r="W276" s="1">
        <v>1</v>
      </c>
      <c r="X276" s="1">
        <v>95</v>
      </c>
      <c r="Y276" s="1">
        <v>95</v>
      </c>
      <c r="AA276" s="4">
        <f>DATEVALUE(LEFT(pageData[[#This Row],[Created At]],10))</f>
        <v>44118</v>
      </c>
      <c r="AB276" s="1">
        <f t="array" ref="AB276">INDEX([1]page365!$I:$I,MATCH(pageData[[#This Row],[Variant Name]],IF(pageData[[#This Row],[Item Name]]=[1]page365!$B:$B,[1]page365!$C:$C),0))</f>
        <v>7</v>
      </c>
    </row>
    <row r="277" spans="1:28" x14ac:dyDescent="0.25">
      <c r="A277" s="1">
        <v>9083</v>
      </c>
      <c r="B277" s="1" t="s">
        <v>1262</v>
      </c>
      <c r="C277" s="1" t="s">
        <v>27</v>
      </c>
      <c r="D277" s="1" t="s">
        <v>1263</v>
      </c>
      <c r="E277" s="1">
        <v>819914804</v>
      </c>
      <c r="G277" s="1" t="s">
        <v>1264</v>
      </c>
      <c r="H277" s="1" t="s">
        <v>1265</v>
      </c>
      <c r="I277" s="1" t="s">
        <v>31</v>
      </c>
      <c r="J277" s="1" t="s">
        <v>32</v>
      </c>
      <c r="K277" s="1" t="s">
        <v>33</v>
      </c>
      <c r="L277" s="1" t="s">
        <v>34</v>
      </c>
      <c r="M277" s="1">
        <v>65</v>
      </c>
      <c r="N277" s="1">
        <v>220</v>
      </c>
      <c r="P277" s="1">
        <v>285</v>
      </c>
      <c r="Q277" s="1" t="s">
        <v>1266</v>
      </c>
      <c r="R277" s="1">
        <v>285</v>
      </c>
      <c r="T277" s="1" t="s">
        <v>47</v>
      </c>
      <c r="U277" s="1" t="s">
        <v>48</v>
      </c>
      <c r="V277" s="1" t="s">
        <v>49</v>
      </c>
      <c r="W277" s="1">
        <v>1</v>
      </c>
      <c r="X277" s="1">
        <v>220</v>
      </c>
      <c r="Y277" s="1">
        <v>220</v>
      </c>
      <c r="AA277" s="4">
        <f>DATEVALUE(LEFT(pageData[[#This Row],[Created At]],10))</f>
        <v>44118</v>
      </c>
      <c r="AB277" s="1">
        <f t="array" ref="AB277">INDEX([1]page365!$I:$I,MATCH(pageData[[#This Row],[Variant Name]],IF(pageData[[#This Row],[Item Name]]=[1]page365!$B:$B,[1]page365!$C:$C),0))</f>
        <v>-1</v>
      </c>
    </row>
    <row r="278" spans="1:28" x14ac:dyDescent="0.25">
      <c r="A278" s="1">
        <v>9084</v>
      </c>
      <c r="B278" s="1" t="s">
        <v>1267</v>
      </c>
      <c r="C278" s="1" t="s">
        <v>27</v>
      </c>
      <c r="D278" s="1" t="s">
        <v>128</v>
      </c>
      <c r="E278" s="1">
        <v>818548165</v>
      </c>
      <c r="G278" s="1" t="s">
        <v>129</v>
      </c>
      <c r="H278" s="1" t="s">
        <v>1268</v>
      </c>
      <c r="I278" s="1" t="s">
        <v>31</v>
      </c>
      <c r="J278" s="1" t="s">
        <v>32</v>
      </c>
      <c r="K278" s="1" t="s">
        <v>33</v>
      </c>
      <c r="L278" s="1" t="s">
        <v>131</v>
      </c>
      <c r="M278" s="1">
        <v>0</v>
      </c>
      <c r="N278" s="1">
        <v>7500</v>
      </c>
      <c r="O278" s="1">
        <v>1500</v>
      </c>
      <c r="P278" s="1">
        <v>6000</v>
      </c>
      <c r="Q278" s="1" t="s">
        <v>1269</v>
      </c>
      <c r="R278" s="1">
        <v>6000</v>
      </c>
      <c r="T278" s="1" t="s">
        <v>56</v>
      </c>
      <c r="U278" s="1" t="s">
        <v>57</v>
      </c>
      <c r="V278" s="1" t="s">
        <v>58</v>
      </c>
      <c r="W278" s="1">
        <v>30</v>
      </c>
      <c r="X278" s="1">
        <v>250</v>
      </c>
      <c r="Y278" s="1">
        <v>7500</v>
      </c>
      <c r="AA278" s="4">
        <f>DATEVALUE(LEFT(pageData[[#This Row],[Created At]],10))</f>
        <v>44118</v>
      </c>
      <c r="AB278" s="1">
        <f t="array" ref="AB278">INDEX([1]page365!$I:$I,MATCH(pageData[[#This Row],[Variant Name]],IF(pageData[[#This Row],[Item Name]]=[1]page365!$B:$B,[1]page365!$C:$C),0))</f>
        <v>-1</v>
      </c>
    </row>
    <row r="279" spans="1:28" x14ac:dyDescent="0.25">
      <c r="A279" s="1">
        <v>9085</v>
      </c>
      <c r="B279" s="1" t="s">
        <v>1270</v>
      </c>
      <c r="C279" s="1" t="s">
        <v>27</v>
      </c>
      <c r="D279" s="1" t="s">
        <v>1271</v>
      </c>
      <c r="E279" s="1">
        <v>868862550</v>
      </c>
      <c r="G279" s="1" t="s">
        <v>1272</v>
      </c>
      <c r="H279" s="1" t="s">
        <v>1273</v>
      </c>
      <c r="I279" s="1" t="s">
        <v>44</v>
      </c>
      <c r="J279" s="1" t="s">
        <v>150</v>
      </c>
      <c r="K279" s="1" t="s">
        <v>33</v>
      </c>
      <c r="L279" s="1" t="s">
        <v>131</v>
      </c>
      <c r="M279" s="1">
        <v>0</v>
      </c>
      <c r="N279" s="1">
        <v>4380</v>
      </c>
      <c r="O279" s="1">
        <v>360</v>
      </c>
      <c r="P279" s="1">
        <v>4020</v>
      </c>
      <c r="Q279" s="1" t="s">
        <v>1274</v>
      </c>
      <c r="R279" s="1">
        <v>4020</v>
      </c>
      <c r="T279" s="1" t="s">
        <v>47</v>
      </c>
      <c r="U279" s="1" t="s">
        <v>48</v>
      </c>
      <c r="V279" s="1" t="s">
        <v>49</v>
      </c>
      <c r="W279" s="1">
        <v>4</v>
      </c>
      <c r="X279" s="1">
        <v>220</v>
      </c>
      <c r="Y279" s="1">
        <v>880</v>
      </c>
      <c r="AA279" s="4">
        <f>DATEVALUE(LEFT(pageData[[#This Row],[Created At]],10))</f>
        <v>44118</v>
      </c>
      <c r="AB279" s="1">
        <f t="array" ref="AB279">INDEX([1]page365!$I:$I,MATCH(pageData[[#This Row],[Variant Name]],IF(pageData[[#This Row],[Item Name]]=[1]page365!$B:$B,[1]page365!$C:$C),0))</f>
        <v>-1</v>
      </c>
    </row>
    <row r="280" spans="1:28" x14ac:dyDescent="0.25">
      <c r="A280" s="1">
        <v>9085</v>
      </c>
      <c r="B280" s="1" t="s">
        <v>1270</v>
      </c>
      <c r="C280" s="1" t="s">
        <v>27</v>
      </c>
      <c r="D280" s="1" t="s">
        <v>1271</v>
      </c>
      <c r="E280" s="1">
        <v>868862550</v>
      </c>
      <c r="G280" s="1" t="s">
        <v>1272</v>
      </c>
      <c r="H280" s="1" t="s">
        <v>1273</v>
      </c>
      <c r="I280" s="1" t="s">
        <v>44</v>
      </c>
      <c r="J280" s="1" t="s">
        <v>150</v>
      </c>
      <c r="K280" s="1" t="s">
        <v>33</v>
      </c>
      <c r="L280" s="1" t="s">
        <v>131</v>
      </c>
      <c r="M280" s="1">
        <v>0</v>
      </c>
      <c r="N280" s="1">
        <v>4380</v>
      </c>
      <c r="O280" s="1">
        <v>360</v>
      </c>
      <c r="P280" s="1">
        <v>4020</v>
      </c>
      <c r="Q280" s="1" t="s">
        <v>1274</v>
      </c>
      <c r="R280" s="1">
        <v>4020</v>
      </c>
      <c r="T280" s="1" t="s">
        <v>56</v>
      </c>
      <c r="U280" s="1" t="s">
        <v>57</v>
      </c>
      <c r="V280" s="1" t="s">
        <v>58</v>
      </c>
      <c r="W280" s="1">
        <v>14</v>
      </c>
      <c r="X280" s="1">
        <v>250</v>
      </c>
      <c r="Y280" s="1">
        <v>3500</v>
      </c>
      <c r="AA280" s="4">
        <f>DATEVALUE(LEFT(pageData[[#This Row],[Created At]],10))</f>
        <v>44118</v>
      </c>
      <c r="AB280" s="1">
        <f t="array" ref="AB280">INDEX([1]page365!$I:$I,MATCH(pageData[[#This Row],[Variant Name]],IF(pageData[[#This Row],[Item Name]]=[1]page365!$B:$B,[1]page365!$C:$C),0))</f>
        <v>-1</v>
      </c>
    </row>
    <row r="281" spans="1:28" x14ac:dyDescent="0.25">
      <c r="A281" s="1">
        <v>9086</v>
      </c>
      <c r="B281" s="1" t="s">
        <v>1275</v>
      </c>
      <c r="C281" s="1" t="s">
        <v>27</v>
      </c>
      <c r="D281" s="1" t="s">
        <v>1276</v>
      </c>
      <c r="E281" s="1">
        <v>837499977</v>
      </c>
      <c r="G281" s="1" t="s">
        <v>1277</v>
      </c>
      <c r="H281" s="1" t="s">
        <v>1278</v>
      </c>
      <c r="I281" s="1" t="s">
        <v>31</v>
      </c>
      <c r="J281" s="1" t="s">
        <v>32</v>
      </c>
      <c r="K281" s="1" t="s">
        <v>33</v>
      </c>
      <c r="L281" s="1" t="s">
        <v>172</v>
      </c>
      <c r="M281" s="1">
        <v>65</v>
      </c>
      <c r="N281" s="1">
        <v>190</v>
      </c>
      <c r="P281" s="1">
        <v>255</v>
      </c>
      <c r="Q281" s="1" t="s">
        <v>1279</v>
      </c>
      <c r="R281" s="1">
        <v>255</v>
      </c>
      <c r="T281" s="1" t="s">
        <v>174</v>
      </c>
      <c r="U281" s="1" t="s">
        <v>175</v>
      </c>
      <c r="V281" s="1" t="s">
        <v>176</v>
      </c>
      <c r="W281" s="1">
        <v>2</v>
      </c>
      <c r="X281" s="1">
        <v>50</v>
      </c>
      <c r="Y281" s="1">
        <v>100</v>
      </c>
      <c r="AA281" s="4">
        <f>DATEVALUE(LEFT(pageData[[#This Row],[Created At]],10))</f>
        <v>44118</v>
      </c>
      <c r="AB281" s="1">
        <f t="array" ref="AB281">INDEX([1]page365!$I:$I,MATCH(pageData[[#This Row],[Variant Name]],IF(pageData[[#This Row],[Item Name]]=[1]page365!$B:$B,[1]page365!$C:$C),0))</f>
        <v>7</v>
      </c>
    </row>
    <row r="282" spans="1:28" x14ac:dyDescent="0.25">
      <c r="A282" s="1">
        <v>9086</v>
      </c>
      <c r="B282" s="1" t="s">
        <v>1275</v>
      </c>
      <c r="C282" s="1" t="s">
        <v>27</v>
      </c>
      <c r="D282" s="1" t="s">
        <v>1276</v>
      </c>
      <c r="E282" s="1">
        <v>837499977</v>
      </c>
      <c r="G282" s="1" t="s">
        <v>1277</v>
      </c>
      <c r="H282" s="1" t="s">
        <v>1278</v>
      </c>
      <c r="I282" s="1" t="s">
        <v>31</v>
      </c>
      <c r="J282" s="1" t="s">
        <v>32</v>
      </c>
      <c r="K282" s="1" t="s">
        <v>33</v>
      </c>
      <c r="L282" s="1" t="s">
        <v>172</v>
      </c>
      <c r="M282" s="1">
        <v>65</v>
      </c>
      <c r="N282" s="1">
        <v>190</v>
      </c>
      <c r="P282" s="1">
        <v>255</v>
      </c>
      <c r="Q282" s="1" t="s">
        <v>1279</v>
      </c>
      <c r="R282" s="1">
        <v>255</v>
      </c>
      <c r="T282" s="1" t="s">
        <v>191</v>
      </c>
      <c r="U282" s="1" t="s">
        <v>192</v>
      </c>
      <c r="V282" s="1" t="s">
        <v>193</v>
      </c>
      <c r="W282" s="1">
        <v>1</v>
      </c>
      <c r="X282" s="1">
        <v>90</v>
      </c>
      <c r="Y282" s="1">
        <v>90</v>
      </c>
      <c r="AA282" s="4">
        <f>DATEVALUE(LEFT(pageData[[#This Row],[Created At]],10))</f>
        <v>44118</v>
      </c>
      <c r="AB282" s="1">
        <f t="array" ref="AB282">INDEX([1]page365!$I:$I,MATCH(pageData[[#This Row],[Variant Name]],IF(pageData[[#This Row],[Item Name]]=[1]page365!$B:$B,[1]page365!$C:$C),0))</f>
        <v>-1</v>
      </c>
    </row>
    <row r="283" spans="1:28" x14ac:dyDescent="0.25">
      <c r="A283" s="1">
        <v>9087</v>
      </c>
      <c r="B283" s="1" t="s">
        <v>1280</v>
      </c>
      <c r="C283" s="1" t="s">
        <v>27</v>
      </c>
      <c r="D283" s="1" t="s">
        <v>1281</v>
      </c>
      <c r="E283" s="1">
        <v>818680451</v>
      </c>
      <c r="G283" s="1" t="s">
        <v>1282</v>
      </c>
      <c r="H283" s="1" t="s">
        <v>1283</v>
      </c>
      <c r="I283" s="1" t="s">
        <v>44</v>
      </c>
      <c r="J283" s="1" t="s">
        <v>150</v>
      </c>
      <c r="K283" s="1" t="s">
        <v>33</v>
      </c>
      <c r="L283" s="1" t="s">
        <v>34</v>
      </c>
      <c r="M283" s="1">
        <v>65</v>
      </c>
      <c r="N283" s="1">
        <v>220</v>
      </c>
      <c r="P283" s="1">
        <v>285</v>
      </c>
      <c r="Q283" s="1" t="s">
        <v>1284</v>
      </c>
      <c r="R283" s="1">
        <v>285</v>
      </c>
      <c r="T283" s="1" t="s">
        <v>47</v>
      </c>
      <c r="U283" s="1" t="s">
        <v>48</v>
      </c>
      <c r="V283" s="1" t="s">
        <v>49</v>
      </c>
      <c r="W283" s="1">
        <v>1</v>
      </c>
      <c r="X283" s="1">
        <v>220</v>
      </c>
      <c r="Y283" s="1">
        <v>220</v>
      </c>
      <c r="AA283" s="4">
        <f>DATEVALUE(LEFT(pageData[[#This Row],[Created At]],10))</f>
        <v>44118</v>
      </c>
      <c r="AB283" s="1">
        <f t="array" ref="AB283">INDEX([1]page365!$I:$I,MATCH(pageData[[#This Row],[Variant Name]],IF(pageData[[#This Row],[Item Name]]=[1]page365!$B:$B,[1]page365!$C:$C),0))</f>
        <v>-1</v>
      </c>
    </row>
    <row r="284" spans="1:28" x14ac:dyDescent="0.25">
      <c r="A284" s="1">
        <v>9088</v>
      </c>
      <c r="B284" s="1" t="s">
        <v>1285</v>
      </c>
      <c r="C284" s="1" t="s">
        <v>27</v>
      </c>
      <c r="D284" s="1" t="s">
        <v>1286</v>
      </c>
      <c r="E284" s="1">
        <v>875311618</v>
      </c>
      <c r="G284" s="1" t="s">
        <v>1287</v>
      </c>
      <c r="H284" s="1" t="s">
        <v>1288</v>
      </c>
      <c r="I284" s="1" t="s">
        <v>31</v>
      </c>
      <c r="J284" s="1" t="s">
        <v>32</v>
      </c>
      <c r="K284" s="1" t="s">
        <v>33</v>
      </c>
      <c r="L284" s="1" t="s">
        <v>172</v>
      </c>
      <c r="M284" s="1">
        <v>65</v>
      </c>
      <c r="N284" s="1">
        <v>150</v>
      </c>
      <c r="O284" s="1">
        <v>0</v>
      </c>
      <c r="P284" s="1">
        <v>215</v>
      </c>
      <c r="Q284" s="1" t="s">
        <v>1289</v>
      </c>
      <c r="R284" s="1">
        <v>215</v>
      </c>
      <c r="S284" s="1" t="s">
        <v>1290</v>
      </c>
      <c r="T284" s="1" t="s">
        <v>177</v>
      </c>
      <c r="U284" s="1" t="s">
        <v>175</v>
      </c>
      <c r="V284" s="1" t="s">
        <v>178</v>
      </c>
      <c r="W284" s="1">
        <v>1</v>
      </c>
      <c r="X284" s="1">
        <v>50</v>
      </c>
      <c r="Y284" s="1">
        <v>50</v>
      </c>
      <c r="AA284" s="4">
        <f>DATEVALUE(LEFT(pageData[[#This Row],[Created At]],10))</f>
        <v>44118</v>
      </c>
      <c r="AB284" s="1">
        <f t="array" ref="AB284">INDEX([1]page365!$I:$I,MATCH(pageData[[#This Row],[Variant Name]],IF(pageData[[#This Row],[Item Name]]=[1]page365!$B:$B,[1]page365!$C:$C),0))</f>
        <v>7</v>
      </c>
    </row>
    <row r="285" spans="1:28" x14ac:dyDescent="0.25">
      <c r="A285" s="1">
        <v>9088</v>
      </c>
      <c r="B285" s="1" t="s">
        <v>1285</v>
      </c>
      <c r="C285" s="1" t="s">
        <v>27</v>
      </c>
      <c r="D285" s="1" t="s">
        <v>1286</v>
      </c>
      <c r="E285" s="1">
        <v>875311618</v>
      </c>
      <c r="G285" s="1" t="s">
        <v>1287</v>
      </c>
      <c r="H285" s="1" t="s">
        <v>1288</v>
      </c>
      <c r="I285" s="1" t="s">
        <v>31</v>
      </c>
      <c r="J285" s="1" t="s">
        <v>32</v>
      </c>
      <c r="K285" s="1" t="s">
        <v>33</v>
      </c>
      <c r="L285" s="1" t="s">
        <v>172</v>
      </c>
      <c r="M285" s="1">
        <v>65</v>
      </c>
      <c r="N285" s="1">
        <v>150</v>
      </c>
      <c r="O285" s="1">
        <v>0</v>
      </c>
      <c r="P285" s="1">
        <v>215</v>
      </c>
      <c r="Q285" s="1" t="s">
        <v>1289</v>
      </c>
      <c r="R285" s="1">
        <v>215</v>
      </c>
      <c r="S285" s="1" t="s">
        <v>1290</v>
      </c>
      <c r="T285" s="1" t="s">
        <v>174</v>
      </c>
      <c r="U285" s="1" t="s">
        <v>175</v>
      </c>
      <c r="V285" s="1" t="s">
        <v>176</v>
      </c>
      <c r="W285" s="1">
        <v>2</v>
      </c>
      <c r="X285" s="1">
        <v>50</v>
      </c>
      <c r="Y285" s="1">
        <v>100</v>
      </c>
      <c r="AA285" s="4">
        <f>DATEVALUE(LEFT(pageData[[#This Row],[Created At]],10))</f>
        <v>44118</v>
      </c>
      <c r="AB285" s="1">
        <f t="array" ref="AB285">INDEX([1]page365!$I:$I,MATCH(pageData[[#This Row],[Variant Name]],IF(pageData[[#This Row],[Item Name]]=[1]page365!$B:$B,[1]page365!$C:$C),0))</f>
        <v>7</v>
      </c>
    </row>
    <row r="286" spans="1:28" x14ac:dyDescent="0.25">
      <c r="A286" s="1">
        <v>9089</v>
      </c>
      <c r="B286" s="1" t="s">
        <v>1291</v>
      </c>
      <c r="C286" s="1" t="s">
        <v>27</v>
      </c>
      <c r="D286" s="1" t="s">
        <v>1292</v>
      </c>
      <c r="E286" s="1" t="s">
        <v>1293</v>
      </c>
      <c r="G286" s="1" t="s">
        <v>1294</v>
      </c>
      <c r="H286" s="1" t="s">
        <v>1295</v>
      </c>
      <c r="I286" s="1" t="s">
        <v>44</v>
      </c>
      <c r="J286" s="1" t="s">
        <v>45</v>
      </c>
      <c r="K286" s="1" t="s">
        <v>45</v>
      </c>
      <c r="L286" s="1" t="s">
        <v>34</v>
      </c>
      <c r="M286" s="1">
        <v>0</v>
      </c>
      <c r="N286" s="1">
        <v>560</v>
      </c>
      <c r="O286" s="1">
        <v>0</v>
      </c>
      <c r="P286" s="1">
        <v>560</v>
      </c>
      <c r="Q286" s="1" t="s">
        <v>1296</v>
      </c>
      <c r="R286" s="1">
        <v>560</v>
      </c>
      <c r="T286" s="1" t="s">
        <v>56</v>
      </c>
      <c r="U286" s="1" t="s">
        <v>57</v>
      </c>
      <c r="V286" s="1" t="s">
        <v>58</v>
      </c>
      <c r="W286" s="1">
        <v>2</v>
      </c>
      <c r="X286" s="1">
        <v>280</v>
      </c>
      <c r="Y286" s="1">
        <v>560</v>
      </c>
      <c r="AA286" s="4">
        <f>DATEVALUE(LEFT(pageData[[#This Row],[Created At]],10))</f>
        <v>44119</v>
      </c>
      <c r="AB286" s="1">
        <f t="array" ref="AB286">INDEX([1]page365!$I:$I,MATCH(pageData[[#This Row],[Variant Name]],IF(pageData[[#This Row],[Item Name]]=[1]page365!$B:$B,[1]page365!$C:$C),0))</f>
        <v>-1</v>
      </c>
    </row>
    <row r="287" spans="1:28" x14ac:dyDescent="0.25">
      <c r="A287" s="1">
        <v>9090</v>
      </c>
      <c r="B287" s="1" t="s">
        <v>1297</v>
      </c>
      <c r="C287" s="1" t="s">
        <v>27</v>
      </c>
      <c r="D287" s="1" t="s">
        <v>1298</v>
      </c>
      <c r="E287" s="1" t="s">
        <v>1299</v>
      </c>
      <c r="G287" s="1" t="s">
        <v>1300</v>
      </c>
      <c r="H287" s="1" t="s">
        <v>1301</v>
      </c>
      <c r="I287" s="1" t="s">
        <v>44</v>
      </c>
      <c r="J287" s="1" t="s">
        <v>45</v>
      </c>
      <c r="K287" s="1" t="s">
        <v>45</v>
      </c>
      <c r="L287" s="1" t="s">
        <v>34</v>
      </c>
      <c r="M287" s="1">
        <v>0</v>
      </c>
      <c r="N287" s="1">
        <v>560</v>
      </c>
      <c r="O287" s="1">
        <v>0</v>
      </c>
      <c r="P287" s="1">
        <v>560</v>
      </c>
      <c r="Q287" s="1" t="s">
        <v>1302</v>
      </c>
      <c r="R287" s="1">
        <v>560</v>
      </c>
      <c r="T287" s="1" t="s">
        <v>56</v>
      </c>
      <c r="U287" s="1" t="s">
        <v>57</v>
      </c>
      <c r="V287" s="1" t="s">
        <v>58</v>
      </c>
      <c r="W287" s="1">
        <v>2</v>
      </c>
      <c r="X287" s="1">
        <v>280</v>
      </c>
      <c r="Y287" s="1">
        <v>560</v>
      </c>
      <c r="AA287" s="4">
        <f>DATEVALUE(LEFT(pageData[[#This Row],[Created At]],10))</f>
        <v>44119</v>
      </c>
      <c r="AB287" s="1">
        <f t="array" ref="AB287">INDEX([1]page365!$I:$I,MATCH(pageData[[#This Row],[Variant Name]],IF(pageData[[#This Row],[Item Name]]=[1]page365!$B:$B,[1]page365!$C:$C),0))</f>
        <v>-1</v>
      </c>
    </row>
    <row r="288" spans="1:28" x14ac:dyDescent="0.25">
      <c r="A288" s="1">
        <v>9091</v>
      </c>
      <c r="B288" s="1" t="s">
        <v>1303</v>
      </c>
      <c r="C288" s="1" t="s">
        <v>27</v>
      </c>
      <c r="D288" s="1" t="s">
        <v>1304</v>
      </c>
      <c r="E288" s="1" t="s">
        <v>1305</v>
      </c>
      <c r="G288" s="1" t="s">
        <v>1306</v>
      </c>
      <c r="H288" s="1" t="s">
        <v>1307</v>
      </c>
      <c r="I288" s="1" t="s">
        <v>31</v>
      </c>
      <c r="J288" s="1" t="s">
        <v>32</v>
      </c>
      <c r="K288" s="1" t="s">
        <v>33</v>
      </c>
      <c r="L288" s="1" t="s">
        <v>131</v>
      </c>
      <c r="M288" s="1">
        <v>0</v>
      </c>
      <c r="N288" s="1">
        <v>5000</v>
      </c>
      <c r="O288" s="1">
        <v>500</v>
      </c>
      <c r="P288" s="1">
        <v>4500</v>
      </c>
      <c r="Q288" s="1" t="s">
        <v>1308</v>
      </c>
      <c r="R288" s="1">
        <v>4500</v>
      </c>
      <c r="T288" s="1" t="s">
        <v>36</v>
      </c>
      <c r="U288" s="1" t="s">
        <v>37</v>
      </c>
      <c r="V288" s="1" t="s">
        <v>38</v>
      </c>
      <c r="W288" s="1">
        <v>50</v>
      </c>
      <c r="X288" s="1">
        <v>50</v>
      </c>
      <c r="Y288" s="1">
        <v>2500</v>
      </c>
      <c r="AA288" s="4">
        <f>DATEVALUE(LEFT(pageData[[#This Row],[Created At]],10))</f>
        <v>44119</v>
      </c>
      <c r="AB288" s="1">
        <f t="array" ref="AB288">INDEX([1]page365!$I:$I,MATCH(pageData[[#This Row],[Variant Name]],IF(pageData[[#This Row],[Item Name]]=[1]page365!$B:$B,[1]page365!$C:$C),0))</f>
        <v>-1</v>
      </c>
    </row>
    <row r="289" spans="1:28" x14ac:dyDescent="0.25">
      <c r="A289" s="1">
        <v>9091</v>
      </c>
      <c r="B289" s="1" t="s">
        <v>1303</v>
      </c>
      <c r="C289" s="1" t="s">
        <v>27</v>
      </c>
      <c r="D289" s="1" t="s">
        <v>1304</v>
      </c>
      <c r="E289" s="1" t="s">
        <v>1305</v>
      </c>
      <c r="G289" s="1" t="s">
        <v>1306</v>
      </c>
      <c r="H289" s="1" t="s">
        <v>1307</v>
      </c>
      <c r="I289" s="1" t="s">
        <v>31</v>
      </c>
      <c r="J289" s="1" t="s">
        <v>32</v>
      </c>
      <c r="K289" s="1" t="s">
        <v>33</v>
      </c>
      <c r="L289" s="1" t="s">
        <v>131</v>
      </c>
      <c r="M289" s="1">
        <v>0</v>
      </c>
      <c r="N289" s="1">
        <v>5000</v>
      </c>
      <c r="O289" s="1">
        <v>500</v>
      </c>
      <c r="P289" s="1">
        <v>4500</v>
      </c>
      <c r="Q289" s="1" t="s">
        <v>1308</v>
      </c>
      <c r="R289" s="1">
        <v>4500</v>
      </c>
      <c r="T289" s="1" t="s">
        <v>467</v>
      </c>
      <c r="U289" s="1" t="s">
        <v>37</v>
      </c>
      <c r="V289" s="1" t="s">
        <v>468</v>
      </c>
      <c r="W289" s="1">
        <v>50</v>
      </c>
      <c r="X289" s="1">
        <v>50</v>
      </c>
      <c r="Y289" s="1">
        <v>2500</v>
      </c>
      <c r="AA289" s="4">
        <f>DATEVALUE(LEFT(pageData[[#This Row],[Created At]],10))</f>
        <v>44119</v>
      </c>
      <c r="AB289" s="1">
        <f t="array" ref="AB289">INDEX([1]page365!$I:$I,MATCH(pageData[[#This Row],[Variant Name]],IF(pageData[[#This Row],[Item Name]]=[1]page365!$B:$B,[1]page365!$C:$C),0))</f>
        <v>-1</v>
      </c>
    </row>
    <row r="290" spans="1:28" x14ac:dyDescent="0.25">
      <c r="A290" s="1">
        <v>9092</v>
      </c>
      <c r="B290" s="1" t="s">
        <v>1309</v>
      </c>
      <c r="C290" s="1" t="s">
        <v>27</v>
      </c>
      <c r="D290" s="1" t="s">
        <v>1310</v>
      </c>
      <c r="E290" s="1">
        <v>996401714</v>
      </c>
      <c r="G290" s="1" t="s">
        <v>1311</v>
      </c>
      <c r="H290" s="1" t="s">
        <v>1312</v>
      </c>
      <c r="I290" s="1" t="s">
        <v>31</v>
      </c>
      <c r="J290" s="1" t="s">
        <v>32</v>
      </c>
      <c r="K290" s="1" t="s">
        <v>33</v>
      </c>
      <c r="L290" s="1" t="s">
        <v>172</v>
      </c>
      <c r="M290" s="1">
        <v>50</v>
      </c>
      <c r="N290" s="1">
        <v>100</v>
      </c>
      <c r="P290" s="1">
        <v>150</v>
      </c>
      <c r="Q290" s="1" t="s">
        <v>1313</v>
      </c>
      <c r="R290" s="1">
        <v>150</v>
      </c>
      <c r="T290" s="1" t="s">
        <v>1314</v>
      </c>
      <c r="U290" s="1" t="s">
        <v>1315</v>
      </c>
      <c r="V290" s="1" t="s">
        <v>1316</v>
      </c>
      <c r="W290" s="1">
        <v>1</v>
      </c>
      <c r="X290" s="1">
        <v>100</v>
      </c>
      <c r="Y290" s="1">
        <v>100</v>
      </c>
      <c r="AA290" s="4">
        <f>DATEVALUE(LEFT(pageData[[#This Row],[Created At]],10))</f>
        <v>44119</v>
      </c>
      <c r="AB290" s="1">
        <f t="array" ref="AB290">INDEX([1]page365!$I:$I,MATCH(pageData[[#This Row],[Variant Name]],IF(pageData[[#This Row],[Item Name]]=[1]page365!$B:$B,[1]page365!$C:$C),0))</f>
        <v>-1</v>
      </c>
    </row>
    <row r="291" spans="1:28" x14ac:dyDescent="0.25">
      <c r="A291" s="1">
        <v>9093</v>
      </c>
      <c r="B291" s="1" t="s">
        <v>1317</v>
      </c>
      <c r="C291" s="1" t="s">
        <v>27</v>
      </c>
      <c r="D291" s="1" t="s">
        <v>1318</v>
      </c>
      <c r="E291" s="1">
        <v>959366165</v>
      </c>
      <c r="G291" s="1" t="s">
        <v>1319</v>
      </c>
      <c r="H291" s="1" t="s">
        <v>1320</v>
      </c>
      <c r="I291" s="1" t="s">
        <v>31</v>
      </c>
      <c r="J291" s="1" t="s">
        <v>32</v>
      </c>
      <c r="K291" s="1" t="s">
        <v>33</v>
      </c>
      <c r="L291" s="1" t="s">
        <v>172</v>
      </c>
      <c r="M291" s="1">
        <v>100</v>
      </c>
      <c r="N291" s="1">
        <v>590</v>
      </c>
      <c r="P291" s="1">
        <v>690</v>
      </c>
      <c r="Q291" s="1" t="s">
        <v>1321</v>
      </c>
      <c r="R291" s="1">
        <v>690</v>
      </c>
      <c r="T291" s="1" t="s">
        <v>191</v>
      </c>
      <c r="U291" s="1" t="s">
        <v>192</v>
      </c>
      <c r="V291" s="1" t="s">
        <v>193</v>
      </c>
      <c r="W291" s="1">
        <v>1</v>
      </c>
      <c r="X291" s="1">
        <v>90</v>
      </c>
      <c r="Y291" s="1">
        <v>90</v>
      </c>
      <c r="AA291" s="4">
        <f>DATEVALUE(LEFT(pageData[[#This Row],[Created At]],10))</f>
        <v>44119</v>
      </c>
      <c r="AB291" s="1">
        <f t="array" ref="AB291">INDEX([1]page365!$I:$I,MATCH(pageData[[#This Row],[Variant Name]],IF(pageData[[#This Row],[Item Name]]=[1]page365!$B:$B,[1]page365!$C:$C),0))</f>
        <v>-1</v>
      </c>
    </row>
    <row r="292" spans="1:28" x14ac:dyDescent="0.25">
      <c r="A292" s="1">
        <v>9093</v>
      </c>
      <c r="B292" s="1" t="s">
        <v>1317</v>
      </c>
      <c r="C292" s="1" t="s">
        <v>27</v>
      </c>
      <c r="D292" s="1" t="s">
        <v>1318</v>
      </c>
      <c r="E292" s="1">
        <v>959366165</v>
      </c>
      <c r="G292" s="1" t="s">
        <v>1319</v>
      </c>
      <c r="H292" s="1" t="s">
        <v>1320</v>
      </c>
      <c r="I292" s="1" t="s">
        <v>31</v>
      </c>
      <c r="J292" s="1" t="s">
        <v>32</v>
      </c>
      <c r="K292" s="1" t="s">
        <v>33</v>
      </c>
      <c r="L292" s="1" t="s">
        <v>172</v>
      </c>
      <c r="M292" s="1">
        <v>100</v>
      </c>
      <c r="N292" s="1">
        <v>590</v>
      </c>
      <c r="P292" s="1">
        <v>690</v>
      </c>
      <c r="Q292" s="1" t="s">
        <v>1321</v>
      </c>
      <c r="R292" s="1">
        <v>690</v>
      </c>
      <c r="T292" s="1" t="s">
        <v>56</v>
      </c>
      <c r="U292" s="1" t="s">
        <v>57</v>
      </c>
      <c r="V292" s="1" t="s">
        <v>58</v>
      </c>
      <c r="W292" s="1">
        <v>1</v>
      </c>
      <c r="X292" s="1">
        <v>250</v>
      </c>
      <c r="Y292" s="1">
        <v>250</v>
      </c>
      <c r="AA292" s="4">
        <f>DATEVALUE(LEFT(pageData[[#This Row],[Created At]],10))</f>
        <v>44119</v>
      </c>
      <c r="AB292" s="1">
        <f t="array" ref="AB292">INDEX([1]page365!$I:$I,MATCH(pageData[[#This Row],[Variant Name]],IF(pageData[[#This Row],[Item Name]]=[1]page365!$B:$B,[1]page365!$C:$C),0))</f>
        <v>-1</v>
      </c>
    </row>
    <row r="293" spans="1:28" x14ac:dyDescent="0.25">
      <c r="A293" s="1">
        <v>9093</v>
      </c>
      <c r="B293" s="1" t="s">
        <v>1317</v>
      </c>
      <c r="C293" s="1" t="s">
        <v>27</v>
      </c>
      <c r="D293" s="1" t="s">
        <v>1318</v>
      </c>
      <c r="E293" s="1">
        <v>959366165</v>
      </c>
      <c r="G293" s="1" t="s">
        <v>1319</v>
      </c>
      <c r="H293" s="1" t="s">
        <v>1320</v>
      </c>
      <c r="I293" s="1" t="s">
        <v>31</v>
      </c>
      <c r="J293" s="1" t="s">
        <v>32</v>
      </c>
      <c r="K293" s="1" t="s">
        <v>33</v>
      </c>
      <c r="L293" s="1" t="s">
        <v>172</v>
      </c>
      <c r="M293" s="1">
        <v>100</v>
      </c>
      <c r="N293" s="1">
        <v>590</v>
      </c>
      <c r="P293" s="1">
        <v>690</v>
      </c>
      <c r="Q293" s="1" t="s">
        <v>1321</v>
      </c>
      <c r="R293" s="1">
        <v>690</v>
      </c>
      <c r="T293" s="1" t="s">
        <v>1322</v>
      </c>
      <c r="U293" s="1" t="s">
        <v>175</v>
      </c>
      <c r="V293" s="1" t="s">
        <v>1323</v>
      </c>
      <c r="W293" s="1">
        <v>1</v>
      </c>
      <c r="X293" s="1">
        <v>50</v>
      </c>
      <c r="Y293" s="1">
        <v>50</v>
      </c>
      <c r="AA293" s="4">
        <f>DATEVALUE(LEFT(pageData[[#This Row],[Created At]],10))</f>
        <v>44119</v>
      </c>
      <c r="AB293" s="1">
        <f t="array" ref="AB293">INDEX([1]page365!$I:$I,MATCH(pageData[[#This Row],[Variant Name]],IF(pageData[[#This Row],[Item Name]]=[1]page365!$B:$B,[1]page365!$C:$C),0))</f>
        <v>7</v>
      </c>
    </row>
    <row r="294" spans="1:28" x14ac:dyDescent="0.25">
      <c r="A294" s="1">
        <v>9093</v>
      </c>
      <c r="B294" s="1" t="s">
        <v>1317</v>
      </c>
      <c r="C294" s="1" t="s">
        <v>27</v>
      </c>
      <c r="D294" s="1" t="s">
        <v>1318</v>
      </c>
      <c r="E294" s="1">
        <v>959366165</v>
      </c>
      <c r="G294" s="1" t="s">
        <v>1319</v>
      </c>
      <c r="H294" s="1" t="s">
        <v>1320</v>
      </c>
      <c r="I294" s="1" t="s">
        <v>31</v>
      </c>
      <c r="J294" s="1" t="s">
        <v>32</v>
      </c>
      <c r="K294" s="1" t="s">
        <v>33</v>
      </c>
      <c r="L294" s="1" t="s">
        <v>172</v>
      </c>
      <c r="M294" s="1">
        <v>100</v>
      </c>
      <c r="N294" s="1">
        <v>590</v>
      </c>
      <c r="P294" s="1">
        <v>690</v>
      </c>
      <c r="Q294" s="1" t="s">
        <v>1321</v>
      </c>
      <c r="R294" s="1">
        <v>690</v>
      </c>
      <c r="T294" s="1" t="s">
        <v>853</v>
      </c>
      <c r="U294" s="1" t="s">
        <v>175</v>
      </c>
      <c r="V294" s="1" t="s">
        <v>854</v>
      </c>
      <c r="W294" s="1">
        <v>2</v>
      </c>
      <c r="X294" s="1">
        <v>50</v>
      </c>
      <c r="Y294" s="1">
        <v>100</v>
      </c>
      <c r="AA294" s="4">
        <f>DATEVALUE(LEFT(pageData[[#This Row],[Created At]],10))</f>
        <v>44119</v>
      </c>
      <c r="AB294" s="1">
        <f t="array" ref="AB294">INDEX([1]page365!$I:$I,MATCH(pageData[[#This Row],[Variant Name]],IF(pageData[[#This Row],[Item Name]]=[1]page365!$B:$B,[1]page365!$C:$C),0))</f>
        <v>7</v>
      </c>
    </row>
    <row r="295" spans="1:28" x14ac:dyDescent="0.25">
      <c r="A295" s="1">
        <v>9093</v>
      </c>
      <c r="B295" s="1" t="s">
        <v>1317</v>
      </c>
      <c r="C295" s="1" t="s">
        <v>27</v>
      </c>
      <c r="D295" s="1" t="s">
        <v>1318</v>
      </c>
      <c r="E295" s="1">
        <v>959366165</v>
      </c>
      <c r="G295" s="1" t="s">
        <v>1319</v>
      </c>
      <c r="H295" s="1" t="s">
        <v>1320</v>
      </c>
      <c r="I295" s="1" t="s">
        <v>31</v>
      </c>
      <c r="J295" s="1" t="s">
        <v>32</v>
      </c>
      <c r="K295" s="1" t="s">
        <v>33</v>
      </c>
      <c r="L295" s="1" t="s">
        <v>172</v>
      </c>
      <c r="M295" s="1">
        <v>100</v>
      </c>
      <c r="N295" s="1">
        <v>590</v>
      </c>
      <c r="P295" s="1">
        <v>690</v>
      </c>
      <c r="Q295" s="1" t="s">
        <v>1321</v>
      </c>
      <c r="R295" s="1">
        <v>690</v>
      </c>
      <c r="T295" s="1" t="s">
        <v>177</v>
      </c>
      <c r="U295" s="1" t="s">
        <v>175</v>
      </c>
      <c r="V295" s="1" t="s">
        <v>178</v>
      </c>
      <c r="W295" s="1">
        <v>1</v>
      </c>
      <c r="X295" s="1">
        <v>50</v>
      </c>
      <c r="Y295" s="1">
        <v>50</v>
      </c>
      <c r="AA295" s="4">
        <f>DATEVALUE(LEFT(pageData[[#This Row],[Created At]],10))</f>
        <v>44119</v>
      </c>
      <c r="AB295" s="1">
        <f t="array" ref="AB295">INDEX([1]page365!$I:$I,MATCH(pageData[[#This Row],[Variant Name]],IF(pageData[[#This Row],[Item Name]]=[1]page365!$B:$B,[1]page365!$C:$C),0))</f>
        <v>7</v>
      </c>
    </row>
    <row r="296" spans="1:28" x14ac:dyDescent="0.25">
      <c r="A296" s="1">
        <v>9093</v>
      </c>
      <c r="B296" s="1" t="s">
        <v>1317</v>
      </c>
      <c r="C296" s="1" t="s">
        <v>27</v>
      </c>
      <c r="D296" s="1" t="s">
        <v>1318</v>
      </c>
      <c r="E296" s="1">
        <v>959366165</v>
      </c>
      <c r="G296" s="1" t="s">
        <v>1319</v>
      </c>
      <c r="H296" s="1" t="s">
        <v>1320</v>
      </c>
      <c r="I296" s="1" t="s">
        <v>31</v>
      </c>
      <c r="J296" s="1" t="s">
        <v>32</v>
      </c>
      <c r="K296" s="1" t="s">
        <v>33</v>
      </c>
      <c r="L296" s="1" t="s">
        <v>172</v>
      </c>
      <c r="M296" s="1">
        <v>100</v>
      </c>
      <c r="N296" s="1">
        <v>590</v>
      </c>
      <c r="P296" s="1">
        <v>690</v>
      </c>
      <c r="Q296" s="1" t="s">
        <v>1321</v>
      </c>
      <c r="R296" s="1">
        <v>690</v>
      </c>
      <c r="T296" s="1" t="s">
        <v>855</v>
      </c>
      <c r="U296" s="1" t="s">
        <v>175</v>
      </c>
      <c r="V296" s="1" t="s">
        <v>856</v>
      </c>
      <c r="W296" s="1">
        <v>1</v>
      </c>
      <c r="X296" s="1">
        <v>50</v>
      </c>
      <c r="Y296" s="1">
        <v>50</v>
      </c>
      <c r="AA296" s="4">
        <f>DATEVALUE(LEFT(pageData[[#This Row],[Created At]],10))</f>
        <v>44119</v>
      </c>
      <c r="AB296" s="1">
        <f t="array" ref="AB296">INDEX([1]page365!$I:$I,MATCH(pageData[[#This Row],[Variant Name]],IF(pageData[[#This Row],[Item Name]]=[1]page365!$B:$B,[1]page365!$C:$C),0))</f>
        <v>7</v>
      </c>
    </row>
    <row r="297" spans="1:28" x14ac:dyDescent="0.25">
      <c r="A297" s="1">
        <v>9094</v>
      </c>
      <c r="B297" s="1" t="s">
        <v>1324</v>
      </c>
      <c r="C297" s="1" t="s">
        <v>27</v>
      </c>
      <c r="D297" s="1" t="s">
        <v>1325</v>
      </c>
      <c r="E297" s="1">
        <v>813560898</v>
      </c>
      <c r="G297" s="1" t="s">
        <v>1326</v>
      </c>
      <c r="H297" s="1" t="s">
        <v>1327</v>
      </c>
      <c r="I297" s="1" t="s">
        <v>31</v>
      </c>
      <c r="J297" s="1" t="s">
        <v>32</v>
      </c>
      <c r="K297" s="1" t="s">
        <v>33</v>
      </c>
      <c r="L297" s="1" t="s">
        <v>172</v>
      </c>
      <c r="M297" s="1">
        <v>65</v>
      </c>
      <c r="N297" s="1">
        <v>450</v>
      </c>
      <c r="P297" s="1">
        <v>515</v>
      </c>
      <c r="Q297" s="1" t="s">
        <v>1328</v>
      </c>
      <c r="R297" s="1">
        <v>515</v>
      </c>
      <c r="T297" s="1" t="s">
        <v>174</v>
      </c>
      <c r="U297" s="1" t="s">
        <v>175</v>
      </c>
      <c r="V297" s="1" t="s">
        <v>176</v>
      </c>
      <c r="W297" s="1">
        <v>4</v>
      </c>
      <c r="X297" s="1">
        <v>50</v>
      </c>
      <c r="Y297" s="1">
        <v>200</v>
      </c>
      <c r="AA297" s="4">
        <f>DATEVALUE(LEFT(pageData[[#This Row],[Created At]],10))</f>
        <v>44119</v>
      </c>
      <c r="AB297" s="1">
        <f t="array" ref="AB297">INDEX([1]page365!$I:$I,MATCH(pageData[[#This Row],[Variant Name]],IF(pageData[[#This Row],[Item Name]]=[1]page365!$B:$B,[1]page365!$C:$C),0))</f>
        <v>7</v>
      </c>
    </row>
    <row r="298" spans="1:28" x14ac:dyDescent="0.25">
      <c r="A298" s="1">
        <v>9094</v>
      </c>
      <c r="B298" s="1" t="s">
        <v>1324</v>
      </c>
      <c r="C298" s="1" t="s">
        <v>27</v>
      </c>
      <c r="D298" s="1" t="s">
        <v>1325</v>
      </c>
      <c r="E298" s="1">
        <v>813560898</v>
      </c>
      <c r="G298" s="1" t="s">
        <v>1326</v>
      </c>
      <c r="H298" s="1" t="s">
        <v>1327</v>
      </c>
      <c r="I298" s="1" t="s">
        <v>31</v>
      </c>
      <c r="J298" s="1" t="s">
        <v>32</v>
      </c>
      <c r="K298" s="1" t="s">
        <v>33</v>
      </c>
      <c r="L298" s="1" t="s">
        <v>172</v>
      </c>
      <c r="M298" s="1">
        <v>65</v>
      </c>
      <c r="N298" s="1">
        <v>450</v>
      </c>
      <c r="P298" s="1">
        <v>515</v>
      </c>
      <c r="Q298" s="1" t="s">
        <v>1328</v>
      </c>
      <c r="R298" s="1">
        <v>515</v>
      </c>
      <c r="T298" s="1" t="s">
        <v>1322</v>
      </c>
      <c r="U298" s="1" t="s">
        <v>175</v>
      </c>
      <c r="V298" s="1" t="s">
        <v>1323</v>
      </c>
      <c r="W298" s="1">
        <v>2</v>
      </c>
      <c r="X298" s="1">
        <v>50</v>
      </c>
      <c r="Y298" s="1">
        <v>100</v>
      </c>
      <c r="AA298" s="4">
        <f>DATEVALUE(LEFT(pageData[[#This Row],[Created At]],10))</f>
        <v>44119</v>
      </c>
      <c r="AB298" s="1">
        <f t="array" ref="AB298">INDEX([1]page365!$I:$I,MATCH(pageData[[#This Row],[Variant Name]],IF(pageData[[#This Row],[Item Name]]=[1]page365!$B:$B,[1]page365!$C:$C),0))</f>
        <v>7</v>
      </c>
    </row>
    <row r="299" spans="1:28" x14ac:dyDescent="0.25">
      <c r="A299" s="1">
        <v>9094</v>
      </c>
      <c r="B299" s="1" t="s">
        <v>1324</v>
      </c>
      <c r="C299" s="1" t="s">
        <v>27</v>
      </c>
      <c r="D299" s="1" t="s">
        <v>1325</v>
      </c>
      <c r="E299" s="1">
        <v>813560898</v>
      </c>
      <c r="G299" s="1" t="s">
        <v>1326</v>
      </c>
      <c r="H299" s="1" t="s">
        <v>1327</v>
      </c>
      <c r="I299" s="1" t="s">
        <v>31</v>
      </c>
      <c r="J299" s="1" t="s">
        <v>32</v>
      </c>
      <c r="K299" s="1" t="s">
        <v>33</v>
      </c>
      <c r="L299" s="1" t="s">
        <v>172</v>
      </c>
      <c r="M299" s="1">
        <v>65</v>
      </c>
      <c r="N299" s="1">
        <v>450</v>
      </c>
      <c r="P299" s="1">
        <v>515</v>
      </c>
      <c r="Q299" s="1" t="s">
        <v>1328</v>
      </c>
      <c r="R299" s="1">
        <v>515</v>
      </c>
      <c r="T299" s="1" t="s">
        <v>853</v>
      </c>
      <c r="U299" s="1" t="s">
        <v>175</v>
      </c>
      <c r="V299" s="1" t="s">
        <v>854</v>
      </c>
      <c r="W299" s="1">
        <v>2</v>
      </c>
      <c r="X299" s="1">
        <v>50</v>
      </c>
      <c r="Y299" s="1">
        <v>100</v>
      </c>
      <c r="AA299" s="4">
        <f>DATEVALUE(LEFT(pageData[[#This Row],[Created At]],10))</f>
        <v>44119</v>
      </c>
      <c r="AB299" s="1">
        <f t="array" ref="AB299">INDEX([1]page365!$I:$I,MATCH(pageData[[#This Row],[Variant Name]],IF(pageData[[#This Row],[Item Name]]=[1]page365!$B:$B,[1]page365!$C:$C),0))</f>
        <v>7</v>
      </c>
    </row>
    <row r="300" spans="1:28" x14ac:dyDescent="0.25">
      <c r="A300" s="1">
        <v>9094</v>
      </c>
      <c r="B300" s="1" t="s">
        <v>1324</v>
      </c>
      <c r="C300" s="1" t="s">
        <v>27</v>
      </c>
      <c r="D300" s="1" t="s">
        <v>1325</v>
      </c>
      <c r="E300" s="1">
        <v>813560898</v>
      </c>
      <c r="G300" s="1" t="s">
        <v>1326</v>
      </c>
      <c r="H300" s="1" t="s">
        <v>1327</v>
      </c>
      <c r="I300" s="1" t="s">
        <v>31</v>
      </c>
      <c r="J300" s="1" t="s">
        <v>32</v>
      </c>
      <c r="K300" s="1" t="s">
        <v>33</v>
      </c>
      <c r="L300" s="1" t="s">
        <v>172</v>
      </c>
      <c r="M300" s="1">
        <v>65</v>
      </c>
      <c r="N300" s="1">
        <v>450</v>
      </c>
      <c r="P300" s="1">
        <v>515</v>
      </c>
      <c r="Q300" s="1" t="s">
        <v>1328</v>
      </c>
      <c r="R300" s="1">
        <v>515</v>
      </c>
      <c r="T300" s="1" t="s">
        <v>177</v>
      </c>
      <c r="U300" s="1" t="s">
        <v>175</v>
      </c>
      <c r="V300" s="1" t="s">
        <v>178</v>
      </c>
      <c r="W300" s="1">
        <v>1</v>
      </c>
      <c r="X300" s="1">
        <v>50</v>
      </c>
      <c r="Y300" s="1">
        <v>50</v>
      </c>
      <c r="AA300" s="4">
        <f>DATEVALUE(LEFT(pageData[[#This Row],[Created At]],10))</f>
        <v>44119</v>
      </c>
      <c r="AB300" s="1">
        <f t="array" ref="AB300">INDEX([1]page365!$I:$I,MATCH(pageData[[#This Row],[Variant Name]],IF(pageData[[#This Row],[Item Name]]=[1]page365!$B:$B,[1]page365!$C:$C),0))</f>
        <v>7</v>
      </c>
    </row>
    <row r="301" spans="1:28" x14ac:dyDescent="0.25">
      <c r="A301" s="1">
        <v>9095</v>
      </c>
      <c r="B301" s="1" t="s">
        <v>1329</v>
      </c>
      <c r="C301" s="1" t="s">
        <v>27</v>
      </c>
      <c r="D301" s="1" t="s">
        <v>1330</v>
      </c>
      <c r="E301" s="1">
        <v>814589021</v>
      </c>
      <c r="G301" s="1" t="s">
        <v>1331</v>
      </c>
      <c r="H301" s="1" t="s">
        <v>1332</v>
      </c>
      <c r="I301" s="1" t="s">
        <v>31</v>
      </c>
      <c r="J301" s="1" t="s">
        <v>32</v>
      </c>
      <c r="K301" s="1" t="s">
        <v>33</v>
      </c>
      <c r="L301" s="1" t="s">
        <v>34</v>
      </c>
      <c r="M301" s="1">
        <v>50</v>
      </c>
      <c r="N301" s="1">
        <v>220</v>
      </c>
      <c r="P301" s="1">
        <v>270</v>
      </c>
      <c r="Q301" s="1" t="s">
        <v>1333</v>
      </c>
      <c r="R301" s="1">
        <v>270</v>
      </c>
      <c r="T301" s="1" t="s">
        <v>47</v>
      </c>
      <c r="U301" s="1" t="s">
        <v>48</v>
      </c>
      <c r="V301" s="1" t="s">
        <v>49</v>
      </c>
      <c r="W301" s="1">
        <v>1</v>
      </c>
      <c r="X301" s="1">
        <v>220</v>
      </c>
      <c r="Y301" s="1">
        <v>220</v>
      </c>
      <c r="AA301" s="4">
        <f>DATEVALUE(LEFT(pageData[[#This Row],[Created At]],10))</f>
        <v>44119</v>
      </c>
      <c r="AB301" s="1">
        <f t="array" ref="AB301">INDEX([1]page365!$I:$I,MATCH(pageData[[#This Row],[Variant Name]],IF(pageData[[#This Row],[Item Name]]=[1]page365!$B:$B,[1]page365!$C:$C),0))</f>
        <v>-1</v>
      </c>
    </row>
    <row r="302" spans="1:28" x14ac:dyDescent="0.25">
      <c r="A302" s="1">
        <v>9096</v>
      </c>
      <c r="B302" s="1" t="s">
        <v>1334</v>
      </c>
      <c r="C302" s="1" t="s">
        <v>27</v>
      </c>
      <c r="D302" s="1" t="s">
        <v>1335</v>
      </c>
      <c r="E302" s="1">
        <v>806942495</v>
      </c>
      <c r="G302" s="1" t="s">
        <v>1336</v>
      </c>
      <c r="H302" s="1" t="s">
        <v>1337</v>
      </c>
      <c r="I302" s="1" t="s">
        <v>31</v>
      </c>
      <c r="J302" s="1" t="s">
        <v>32</v>
      </c>
      <c r="K302" s="1" t="s">
        <v>33</v>
      </c>
      <c r="L302" s="1" t="s">
        <v>34</v>
      </c>
      <c r="M302" s="1">
        <v>260</v>
      </c>
      <c r="N302" s="1">
        <v>880</v>
      </c>
      <c r="P302" s="1">
        <v>1140</v>
      </c>
      <c r="Q302" s="1" t="s">
        <v>1338</v>
      </c>
      <c r="R302" s="1">
        <v>1140</v>
      </c>
      <c r="T302" s="1" t="s">
        <v>47</v>
      </c>
      <c r="U302" s="1" t="s">
        <v>48</v>
      </c>
      <c r="V302" s="1" t="s">
        <v>49</v>
      </c>
      <c r="W302" s="1">
        <v>4</v>
      </c>
      <c r="X302" s="1">
        <v>220</v>
      </c>
      <c r="Y302" s="1">
        <v>880</v>
      </c>
      <c r="AA302" s="4">
        <f>DATEVALUE(LEFT(pageData[[#This Row],[Created At]],10))</f>
        <v>44119</v>
      </c>
      <c r="AB302" s="1">
        <f t="array" ref="AB302">INDEX([1]page365!$I:$I,MATCH(pageData[[#This Row],[Variant Name]],IF(pageData[[#This Row],[Item Name]]=[1]page365!$B:$B,[1]page365!$C:$C),0))</f>
        <v>-1</v>
      </c>
    </row>
    <row r="303" spans="1:28" x14ac:dyDescent="0.25">
      <c r="A303" s="1">
        <v>9097</v>
      </c>
      <c r="B303" s="1" t="s">
        <v>1339</v>
      </c>
      <c r="C303" s="1" t="s">
        <v>27</v>
      </c>
      <c r="D303" s="1" t="s">
        <v>1340</v>
      </c>
      <c r="E303" s="1">
        <v>661596591</v>
      </c>
      <c r="G303" s="1" t="s">
        <v>1341</v>
      </c>
      <c r="H303" s="1" t="s">
        <v>1342</v>
      </c>
      <c r="I303" s="1" t="s">
        <v>31</v>
      </c>
      <c r="J303" s="1" t="s">
        <v>32</v>
      </c>
      <c r="K303" s="1" t="s">
        <v>33</v>
      </c>
      <c r="L303" s="1" t="s">
        <v>172</v>
      </c>
      <c r="M303" s="1">
        <v>50</v>
      </c>
      <c r="N303" s="1">
        <v>400</v>
      </c>
      <c r="P303" s="1">
        <v>450</v>
      </c>
      <c r="Q303" s="1" t="s">
        <v>1343</v>
      </c>
      <c r="R303" s="1">
        <v>450</v>
      </c>
      <c r="T303" s="1" t="s">
        <v>174</v>
      </c>
      <c r="U303" s="1" t="s">
        <v>175</v>
      </c>
      <c r="V303" s="1" t="s">
        <v>176</v>
      </c>
      <c r="W303" s="1">
        <v>2</v>
      </c>
      <c r="X303" s="1">
        <v>50</v>
      </c>
      <c r="Y303" s="1">
        <v>100</v>
      </c>
      <c r="AA303" s="4">
        <f>DATEVALUE(LEFT(pageData[[#This Row],[Created At]],10))</f>
        <v>44119</v>
      </c>
      <c r="AB303" s="1">
        <f t="array" ref="AB303">INDEX([1]page365!$I:$I,MATCH(pageData[[#This Row],[Variant Name]],IF(pageData[[#This Row],[Item Name]]=[1]page365!$B:$B,[1]page365!$C:$C),0))</f>
        <v>7</v>
      </c>
    </row>
    <row r="304" spans="1:28" x14ac:dyDescent="0.25">
      <c r="A304" s="1">
        <v>9097</v>
      </c>
      <c r="B304" s="1" t="s">
        <v>1339</v>
      </c>
      <c r="C304" s="1" t="s">
        <v>27</v>
      </c>
      <c r="D304" s="1" t="s">
        <v>1340</v>
      </c>
      <c r="E304" s="1">
        <v>661596591</v>
      </c>
      <c r="G304" s="1" t="s">
        <v>1341</v>
      </c>
      <c r="H304" s="1" t="s">
        <v>1342</v>
      </c>
      <c r="I304" s="1" t="s">
        <v>31</v>
      </c>
      <c r="J304" s="1" t="s">
        <v>32</v>
      </c>
      <c r="K304" s="1" t="s">
        <v>33</v>
      </c>
      <c r="L304" s="1" t="s">
        <v>172</v>
      </c>
      <c r="M304" s="1">
        <v>50</v>
      </c>
      <c r="N304" s="1">
        <v>400</v>
      </c>
      <c r="P304" s="1">
        <v>450</v>
      </c>
      <c r="Q304" s="1" t="s">
        <v>1343</v>
      </c>
      <c r="R304" s="1">
        <v>450</v>
      </c>
      <c r="T304" s="1" t="s">
        <v>1322</v>
      </c>
      <c r="U304" s="1" t="s">
        <v>175</v>
      </c>
      <c r="V304" s="1" t="s">
        <v>1323</v>
      </c>
      <c r="W304" s="1">
        <v>2</v>
      </c>
      <c r="X304" s="1">
        <v>50</v>
      </c>
      <c r="Y304" s="1">
        <v>100</v>
      </c>
      <c r="AA304" s="4">
        <f>DATEVALUE(LEFT(pageData[[#This Row],[Created At]],10))</f>
        <v>44119</v>
      </c>
      <c r="AB304" s="1">
        <f t="array" ref="AB304">INDEX([1]page365!$I:$I,MATCH(pageData[[#This Row],[Variant Name]],IF(pageData[[#This Row],[Item Name]]=[1]page365!$B:$B,[1]page365!$C:$C),0))</f>
        <v>7</v>
      </c>
    </row>
    <row r="305" spans="1:28" x14ac:dyDescent="0.25">
      <c r="A305" s="1">
        <v>9097</v>
      </c>
      <c r="B305" s="1" t="s">
        <v>1339</v>
      </c>
      <c r="C305" s="1" t="s">
        <v>27</v>
      </c>
      <c r="D305" s="1" t="s">
        <v>1340</v>
      </c>
      <c r="E305" s="1">
        <v>661596591</v>
      </c>
      <c r="G305" s="1" t="s">
        <v>1341</v>
      </c>
      <c r="H305" s="1" t="s">
        <v>1342</v>
      </c>
      <c r="I305" s="1" t="s">
        <v>31</v>
      </c>
      <c r="J305" s="1" t="s">
        <v>32</v>
      </c>
      <c r="K305" s="1" t="s">
        <v>33</v>
      </c>
      <c r="L305" s="1" t="s">
        <v>172</v>
      </c>
      <c r="M305" s="1">
        <v>50</v>
      </c>
      <c r="N305" s="1">
        <v>400</v>
      </c>
      <c r="P305" s="1">
        <v>450</v>
      </c>
      <c r="Q305" s="1" t="s">
        <v>1343</v>
      </c>
      <c r="R305" s="1">
        <v>450</v>
      </c>
      <c r="T305" s="1" t="s">
        <v>853</v>
      </c>
      <c r="U305" s="1" t="s">
        <v>175</v>
      </c>
      <c r="V305" s="1" t="s">
        <v>854</v>
      </c>
      <c r="W305" s="1">
        <v>2</v>
      </c>
      <c r="X305" s="1">
        <v>50</v>
      </c>
      <c r="Y305" s="1">
        <v>100</v>
      </c>
      <c r="AA305" s="4">
        <f>DATEVALUE(LEFT(pageData[[#This Row],[Created At]],10))</f>
        <v>44119</v>
      </c>
      <c r="AB305" s="1">
        <f t="array" ref="AB305">INDEX([1]page365!$I:$I,MATCH(pageData[[#This Row],[Variant Name]],IF(pageData[[#This Row],[Item Name]]=[1]page365!$B:$B,[1]page365!$C:$C),0))</f>
        <v>7</v>
      </c>
    </row>
    <row r="306" spans="1:28" x14ac:dyDescent="0.25">
      <c r="A306" s="1">
        <v>9097</v>
      </c>
      <c r="B306" s="1" t="s">
        <v>1339</v>
      </c>
      <c r="C306" s="1" t="s">
        <v>27</v>
      </c>
      <c r="D306" s="1" t="s">
        <v>1340</v>
      </c>
      <c r="E306" s="1">
        <v>661596591</v>
      </c>
      <c r="G306" s="1" t="s">
        <v>1341</v>
      </c>
      <c r="H306" s="1" t="s">
        <v>1342</v>
      </c>
      <c r="I306" s="1" t="s">
        <v>31</v>
      </c>
      <c r="J306" s="1" t="s">
        <v>32</v>
      </c>
      <c r="K306" s="1" t="s">
        <v>33</v>
      </c>
      <c r="L306" s="1" t="s">
        <v>172</v>
      </c>
      <c r="M306" s="1">
        <v>50</v>
      </c>
      <c r="N306" s="1">
        <v>400</v>
      </c>
      <c r="P306" s="1">
        <v>450</v>
      </c>
      <c r="Q306" s="1" t="s">
        <v>1343</v>
      </c>
      <c r="R306" s="1">
        <v>450</v>
      </c>
      <c r="T306" s="1" t="s">
        <v>855</v>
      </c>
      <c r="U306" s="1" t="s">
        <v>175</v>
      </c>
      <c r="V306" s="1" t="s">
        <v>856</v>
      </c>
      <c r="W306" s="1">
        <v>2</v>
      </c>
      <c r="X306" s="1">
        <v>50</v>
      </c>
      <c r="Y306" s="1">
        <v>100</v>
      </c>
      <c r="AA306" s="4">
        <f>DATEVALUE(LEFT(pageData[[#This Row],[Created At]],10))</f>
        <v>44119</v>
      </c>
      <c r="AB306" s="1">
        <f t="array" ref="AB306">INDEX([1]page365!$I:$I,MATCH(pageData[[#This Row],[Variant Name]],IF(pageData[[#This Row],[Item Name]]=[1]page365!$B:$B,[1]page365!$C:$C),0))</f>
        <v>7</v>
      </c>
    </row>
    <row r="307" spans="1:28" x14ac:dyDescent="0.25">
      <c r="A307" s="1">
        <v>9098</v>
      </c>
      <c r="B307" s="1" t="s">
        <v>1344</v>
      </c>
      <c r="C307" s="1" t="s">
        <v>27</v>
      </c>
      <c r="D307" s="1" t="s">
        <v>1345</v>
      </c>
      <c r="E307" s="1" t="s">
        <v>1346</v>
      </c>
      <c r="G307" s="1" t="s">
        <v>1347</v>
      </c>
      <c r="H307" s="1" t="s">
        <v>1348</v>
      </c>
      <c r="I307" s="1" t="s">
        <v>31</v>
      </c>
      <c r="J307" s="1" t="s">
        <v>32</v>
      </c>
      <c r="K307" s="1" t="s">
        <v>33</v>
      </c>
      <c r="L307" s="1" t="s">
        <v>34</v>
      </c>
      <c r="M307" s="1">
        <v>50</v>
      </c>
      <c r="N307" s="1">
        <v>220</v>
      </c>
      <c r="P307" s="1">
        <v>270</v>
      </c>
      <c r="Q307" s="1" t="s">
        <v>1349</v>
      </c>
      <c r="R307" s="1">
        <v>270</v>
      </c>
      <c r="T307" s="1" t="s">
        <v>47</v>
      </c>
      <c r="U307" s="1" t="s">
        <v>48</v>
      </c>
      <c r="V307" s="1" t="s">
        <v>49</v>
      </c>
      <c r="W307" s="1">
        <v>1</v>
      </c>
      <c r="X307" s="1">
        <v>220</v>
      </c>
      <c r="Y307" s="1">
        <v>220</v>
      </c>
      <c r="AA307" s="4">
        <f>DATEVALUE(LEFT(pageData[[#This Row],[Created At]],10))</f>
        <v>44120</v>
      </c>
      <c r="AB307" s="1">
        <f t="array" ref="AB307">INDEX([1]page365!$I:$I,MATCH(pageData[[#This Row],[Variant Name]],IF(pageData[[#This Row],[Item Name]]=[1]page365!$B:$B,[1]page365!$C:$C),0))</f>
        <v>-1</v>
      </c>
    </row>
    <row r="308" spans="1:28" x14ac:dyDescent="0.25">
      <c r="A308" s="1">
        <v>9099</v>
      </c>
      <c r="B308" s="1" t="s">
        <v>1350</v>
      </c>
      <c r="C308" s="1" t="s">
        <v>27</v>
      </c>
      <c r="D308" s="1" t="s">
        <v>1351</v>
      </c>
      <c r="E308" s="1" t="s">
        <v>1352</v>
      </c>
      <c r="G308" s="1" t="s">
        <v>1353</v>
      </c>
      <c r="H308" s="1" t="s">
        <v>1354</v>
      </c>
      <c r="I308" s="1" t="s">
        <v>44</v>
      </c>
      <c r="J308" s="1" t="s">
        <v>150</v>
      </c>
      <c r="K308" s="1" t="s">
        <v>33</v>
      </c>
      <c r="L308" s="1" t="s">
        <v>34</v>
      </c>
      <c r="M308" s="1">
        <v>100</v>
      </c>
      <c r="N308" s="1">
        <v>470</v>
      </c>
      <c r="P308" s="1">
        <v>570</v>
      </c>
      <c r="Q308" s="1" t="s">
        <v>1355</v>
      </c>
      <c r="R308" s="1">
        <v>570</v>
      </c>
      <c r="T308" s="1" t="s">
        <v>47</v>
      </c>
      <c r="U308" s="1" t="s">
        <v>48</v>
      </c>
      <c r="V308" s="1" t="s">
        <v>49</v>
      </c>
      <c r="W308" s="1">
        <v>1</v>
      </c>
      <c r="X308" s="1">
        <v>220</v>
      </c>
      <c r="Y308" s="1">
        <v>220</v>
      </c>
      <c r="AA308" s="4">
        <f>DATEVALUE(LEFT(pageData[[#This Row],[Created At]],10))</f>
        <v>44120</v>
      </c>
      <c r="AB308" s="1">
        <f t="array" ref="AB308">INDEX([1]page365!$I:$I,MATCH(pageData[[#This Row],[Variant Name]],IF(pageData[[#This Row],[Item Name]]=[1]page365!$B:$B,[1]page365!$C:$C),0))</f>
        <v>-1</v>
      </c>
    </row>
    <row r="309" spans="1:28" x14ac:dyDescent="0.25">
      <c r="A309" s="1">
        <v>9099</v>
      </c>
      <c r="B309" s="1" t="s">
        <v>1350</v>
      </c>
      <c r="C309" s="1" t="s">
        <v>27</v>
      </c>
      <c r="D309" s="1" t="s">
        <v>1351</v>
      </c>
      <c r="E309" s="1" t="s">
        <v>1352</v>
      </c>
      <c r="G309" s="1" t="s">
        <v>1353</v>
      </c>
      <c r="H309" s="1" t="s">
        <v>1354</v>
      </c>
      <c r="I309" s="1" t="s">
        <v>44</v>
      </c>
      <c r="J309" s="1" t="s">
        <v>150</v>
      </c>
      <c r="K309" s="1" t="s">
        <v>33</v>
      </c>
      <c r="L309" s="1" t="s">
        <v>34</v>
      </c>
      <c r="M309" s="1">
        <v>100</v>
      </c>
      <c r="N309" s="1">
        <v>470</v>
      </c>
      <c r="P309" s="1">
        <v>570</v>
      </c>
      <c r="Q309" s="1" t="s">
        <v>1355</v>
      </c>
      <c r="R309" s="1">
        <v>570</v>
      </c>
      <c r="T309" s="1" t="s">
        <v>56</v>
      </c>
      <c r="U309" s="1" t="s">
        <v>57</v>
      </c>
      <c r="V309" s="1" t="s">
        <v>58</v>
      </c>
      <c r="W309" s="1">
        <v>1</v>
      </c>
      <c r="X309" s="1">
        <v>250</v>
      </c>
      <c r="Y309" s="1">
        <v>250</v>
      </c>
      <c r="AA309" s="4">
        <f>DATEVALUE(LEFT(pageData[[#This Row],[Created At]],10))</f>
        <v>44120</v>
      </c>
      <c r="AB309" s="1">
        <f t="array" ref="AB309">INDEX([1]page365!$I:$I,MATCH(pageData[[#This Row],[Variant Name]],IF(pageData[[#This Row],[Item Name]]=[1]page365!$B:$B,[1]page365!$C:$C),0))</f>
        <v>-1</v>
      </c>
    </row>
    <row r="310" spans="1:28" x14ac:dyDescent="0.25">
      <c r="A310" s="1">
        <v>9100</v>
      </c>
      <c r="B310" s="1" t="s">
        <v>1356</v>
      </c>
      <c r="C310" s="1" t="s">
        <v>27</v>
      </c>
      <c r="D310" s="1" t="s">
        <v>1357</v>
      </c>
      <c r="E310" s="1" t="s">
        <v>1358</v>
      </c>
      <c r="G310" s="1" t="s">
        <v>1359</v>
      </c>
      <c r="H310" s="1" t="s">
        <v>1360</v>
      </c>
      <c r="I310" s="1" t="s">
        <v>31</v>
      </c>
      <c r="J310" s="1" t="s">
        <v>32</v>
      </c>
      <c r="K310" s="1" t="s">
        <v>33</v>
      </c>
      <c r="L310" s="1" t="s">
        <v>34</v>
      </c>
      <c r="M310" s="1">
        <v>65</v>
      </c>
      <c r="N310" s="1">
        <v>220</v>
      </c>
      <c r="P310" s="1">
        <v>285</v>
      </c>
      <c r="Q310" s="1" t="s">
        <v>1361</v>
      </c>
      <c r="R310" s="1">
        <v>285</v>
      </c>
      <c r="T310" s="1" t="s">
        <v>47</v>
      </c>
      <c r="U310" s="1" t="s">
        <v>48</v>
      </c>
      <c r="V310" s="1" t="s">
        <v>49</v>
      </c>
      <c r="W310" s="1">
        <v>1</v>
      </c>
      <c r="X310" s="1">
        <v>220</v>
      </c>
      <c r="Y310" s="1">
        <v>220</v>
      </c>
      <c r="AA310" s="4">
        <f>DATEVALUE(LEFT(pageData[[#This Row],[Created At]],10))</f>
        <v>44120</v>
      </c>
      <c r="AB310" s="1">
        <f t="array" ref="AB310">INDEX([1]page365!$I:$I,MATCH(pageData[[#This Row],[Variant Name]],IF(pageData[[#This Row],[Item Name]]=[1]page365!$B:$B,[1]page365!$C:$C),0))</f>
        <v>-1</v>
      </c>
    </row>
    <row r="311" spans="1:28" x14ac:dyDescent="0.25">
      <c r="A311" s="1">
        <v>9101</v>
      </c>
      <c r="B311" s="1" t="s">
        <v>1362</v>
      </c>
      <c r="C311" s="1" t="s">
        <v>27</v>
      </c>
      <c r="D311" s="1" t="s">
        <v>1363</v>
      </c>
      <c r="E311" s="1">
        <v>841635121</v>
      </c>
      <c r="G311" s="1" t="s">
        <v>1364</v>
      </c>
      <c r="H311" s="1" t="s">
        <v>1365</v>
      </c>
      <c r="I311" s="1" t="s">
        <v>44</v>
      </c>
      <c r="J311" s="1" t="s">
        <v>150</v>
      </c>
      <c r="K311" s="1" t="s">
        <v>33</v>
      </c>
      <c r="L311" s="1" t="s">
        <v>34</v>
      </c>
      <c r="M311" s="1">
        <v>100</v>
      </c>
      <c r="N311" s="1">
        <v>470</v>
      </c>
      <c r="P311" s="1">
        <v>570</v>
      </c>
      <c r="Q311" s="1" t="s">
        <v>1366</v>
      </c>
      <c r="R311" s="1">
        <v>570</v>
      </c>
      <c r="T311" s="1" t="s">
        <v>47</v>
      </c>
      <c r="U311" s="1" t="s">
        <v>48</v>
      </c>
      <c r="V311" s="1" t="s">
        <v>49</v>
      </c>
      <c r="W311" s="1">
        <v>1</v>
      </c>
      <c r="X311" s="1">
        <v>220</v>
      </c>
      <c r="Y311" s="1">
        <v>220</v>
      </c>
      <c r="AA311" s="4">
        <f>DATEVALUE(LEFT(pageData[[#This Row],[Created At]],10))</f>
        <v>44120</v>
      </c>
      <c r="AB311" s="1">
        <f t="array" ref="AB311">INDEX([1]page365!$I:$I,MATCH(pageData[[#This Row],[Variant Name]],IF(pageData[[#This Row],[Item Name]]=[1]page365!$B:$B,[1]page365!$C:$C),0))</f>
        <v>-1</v>
      </c>
    </row>
    <row r="312" spans="1:28" x14ac:dyDescent="0.25">
      <c r="A312" s="1">
        <v>9101</v>
      </c>
      <c r="B312" s="1" t="s">
        <v>1362</v>
      </c>
      <c r="C312" s="1" t="s">
        <v>27</v>
      </c>
      <c r="D312" s="1" t="s">
        <v>1363</v>
      </c>
      <c r="E312" s="1">
        <v>841635121</v>
      </c>
      <c r="G312" s="1" t="s">
        <v>1364</v>
      </c>
      <c r="H312" s="1" t="s">
        <v>1365</v>
      </c>
      <c r="I312" s="1" t="s">
        <v>44</v>
      </c>
      <c r="J312" s="1" t="s">
        <v>150</v>
      </c>
      <c r="K312" s="1" t="s">
        <v>33</v>
      </c>
      <c r="L312" s="1" t="s">
        <v>34</v>
      </c>
      <c r="M312" s="1">
        <v>100</v>
      </c>
      <c r="N312" s="1">
        <v>470</v>
      </c>
      <c r="P312" s="1">
        <v>570</v>
      </c>
      <c r="Q312" s="1" t="s">
        <v>1366</v>
      </c>
      <c r="R312" s="1">
        <v>570</v>
      </c>
      <c r="T312" s="1" t="s">
        <v>56</v>
      </c>
      <c r="U312" s="1" t="s">
        <v>57</v>
      </c>
      <c r="V312" s="1" t="s">
        <v>58</v>
      </c>
      <c r="W312" s="1">
        <v>1</v>
      </c>
      <c r="X312" s="1">
        <v>250</v>
      </c>
      <c r="Y312" s="1">
        <v>250</v>
      </c>
      <c r="AA312" s="4">
        <f>DATEVALUE(LEFT(pageData[[#This Row],[Created At]],10))</f>
        <v>44120</v>
      </c>
      <c r="AB312" s="1">
        <f t="array" ref="AB312">INDEX([1]page365!$I:$I,MATCH(pageData[[#This Row],[Variant Name]],IF(pageData[[#This Row],[Item Name]]=[1]page365!$B:$B,[1]page365!$C:$C),0))</f>
        <v>-1</v>
      </c>
    </row>
    <row r="313" spans="1:28" x14ac:dyDescent="0.25">
      <c r="A313" s="1">
        <v>9102</v>
      </c>
      <c r="B313" s="1" t="s">
        <v>1367</v>
      </c>
      <c r="C313" s="1" t="s">
        <v>27</v>
      </c>
      <c r="D313" s="1" t="s">
        <v>1368</v>
      </c>
      <c r="E313" s="1">
        <v>899199269</v>
      </c>
      <c r="G313" s="1" t="s">
        <v>1369</v>
      </c>
      <c r="H313" s="1" t="s">
        <v>1370</v>
      </c>
      <c r="I313" s="1" t="s">
        <v>44</v>
      </c>
      <c r="J313" s="1" t="s">
        <v>150</v>
      </c>
      <c r="K313" s="1" t="s">
        <v>33</v>
      </c>
      <c r="L313" s="1" t="s">
        <v>34</v>
      </c>
      <c r="M313" s="1">
        <v>130</v>
      </c>
      <c r="N313" s="1">
        <v>440</v>
      </c>
      <c r="P313" s="1">
        <v>570</v>
      </c>
      <c r="Q313" s="1" t="s">
        <v>1371</v>
      </c>
      <c r="R313" s="1">
        <v>570</v>
      </c>
      <c r="T313" s="1" t="s">
        <v>47</v>
      </c>
      <c r="U313" s="1" t="s">
        <v>48</v>
      </c>
      <c r="V313" s="1" t="s">
        <v>49</v>
      </c>
      <c r="W313" s="1">
        <v>2</v>
      </c>
      <c r="X313" s="1">
        <v>220</v>
      </c>
      <c r="Y313" s="1">
        <v>440</v>
      </c>
      <c r="AA313" s="4">
        <f>DATEVALUE(LEFT(pageData[[#This Row],[Created At]],10))</f>
        <v>44120</v>
      </c>
      <c r="AB313" s="1">
        <f t="array" ref="AB313">INDEX([1]page365!$I:$I,MATCH(pageData[[#This Row],[Variant Name]],IF(pageData[[#This Row],[Item Name]]=[1]page365!$B:$B,[1]page365!$C:$C),0))</f>
        <v>-1</v>
      </c>
    </row>
    <row r="314" spans="1:28" x14ac:dyDescent="0.25">
      <c r="A314" s="1">
        <v>9103</v>
      </c>
      <c r="B314" s="1" t="s">
        <v>1372</v>
      </c>
      <c r="C314" s="1" t="s">
        <v>27</v>
      </c>
      <c r="D314" s="1" t="s">
        <v>1373</v>
      </c>
      <c r="E314" s="1">
        <v>819451415</v>
      </c>
      <c r="G314" s="1" t="s">
        <v>1374</v>
      </c>
      <c r="H314" s="1" t="s">
        <v>1375</v>
      </c>
      <c r="I314" s="1" t="s">
        <v>31</v>
      </c>
      <c r="J314" s="1" t="s">
        <v>32</v>
      </c>
      <c r="K314" s="1" t="s">
        <v>33</v>
      </c>
      <c r="L314" s="1" t="s">
        <v>119</v>
      </c>
      <c r="M314" s="1">
        <v>0</v>
      </c>
      <c r="N314" s="1">
        <v>3600</v>
      </c>
      <c r="O314" s="1">
        <v>400</v>
      </c>
      <c r="P314" s="1">
        <v>3200</v>
      </c>
      <c r="Q314" s="1" t="s">
        <v>1376</v>
      </c>
      <c r="R314" s="1">
        <v>3200</v>
      </c>
      <c r="T314" s="1" t="s">
        <v>36</v>
      </c>
      <c r="U314" s="1" t="s">
        <v>37</v>
      </c>
      <c r="V314" s="1" t="s">
        <v>38</v>
      </c>
      <c r="W314" s="1">
        <v>80</v>
      </c>
      <c r="X314" s="1">
        <v>45</v>
      </c>
      <c r="Y314" s="1">
        <v>3600</v>
      </c>
      <c r="AA314" s="4">
        <f>DATEVALUE(LEFT(pageData[[#This Row],[Created At]],10))</f>
        <v>44120</v>
      </c>
      <c r="AB314" s="1">
        <f t="array" ref="AB314">INDEX([1]page365!$I:$I,MATCH(pageData[[#This Row],[Variant Name]],IF(pageData[[#This Row],[Item Name]]=[1]page365!$B:$B,[1]page365!$C:$C),0))</f>
        <v>-1</v>
      </c>
    </row>
    <row r="315" spans="1:28" x14ac:dyDescent="0.25">
      <c r="A315" s="1">
        <v>9104</v>
      </c>
      <c r="B315" s="1" t="s">
        <v>1377</v>
      </c>
      <c r="C315" s="1" t="s">
        <v>27</v>
      </c>
      <c r="D315" s="1" t="s">
        <v>1378</v>
      </c>
      <c r="E315" s="1">
        <v>817183628</v>
      </c>
      <c r="G315" s="1" t="s">
        <v>1379</v>
      </c>
      <c r="H315" s="1" t="s">
        <v>1380</v>
      </c>
      <c r="I315" s="1" t="s">
        <v>31</v>
      </c>
      <c r="J315" s="1" t="s">
        <v>32</v>
      </c>
      <c r="K315" s="1" t="s">
        <v>33</v>
      </c>
      <c r="L315" s="1" t="s">
        <v>172</v>
      </c>
      <c r="M315" s="1">
        <v>65</v>
      </c>
      <c r="N315" s="1">
        <v>300</v>
      </c>
      <c r="P315" s="1">
        <v>365</v>
      </c>
      <c r="Q315" s="1" t="s">
        <v>1381</v>
      </c>
      <c r="R315" s="1">
        <v>365</v>
      </c>
      <c r="T315" s="1" t="s">
        <v>866</v>
      </c>
      <c r="U315" s="1" t="s">
        <v>864</v>
      </c>
      <c r="V315" s="1" t="s">
        <v>867</v>
      </c>
      <c r="W315" s="1">
        <v>6</v>
      </c>
      <c r="X315" s="1">
        <v>50</v>
      </c>
      <c r="Y315" s="1">
        <v>300</v>
      </c>
      <c r="AA315" s="4">
        <f>DATEVALUE(LEFT(pageData[[#This Row],[Created At]],10))</f>
        <v>44121</v>
      </c>
      <c r="AB315" s="1">
        <f t="array" ref="AB315">INDEX([1]page365!$I:$I,MATCH(pageData[[#This Row],[Variant Name]],IF(pageData[[#This Row],[Item Name]]=[1]page365!$B:$B,[1]page365!$C:$C),0))</f>
        <v>7</v>
      </c>
    </row>
    <row r="316" spans="1:28" x14ac:dyDescent="0.25">
      <c r="A316" s="1">
        <v>9105</v>
      </c>
      <c r="B316" s="1" t="s">
        <v>1382</v>
      </c>
      <c r="C316" s="1" t="s">
        <v>27</v>
      </c>
      <c r="D316" s="1" t="s">
        <v>1383</v>
      </c>
      <c r="E316" s="1" t="s">
        <v>1384</v>
      </c>
      <c r="G316" s="1" t="s">
        <v>1385</v>
      </c>
      <c r="H316" s="1" t="s">
        <v>1386</v>
      </c>
      <c r="I316" s="1" t="s">
        <v>44</v>
      </c>
      <c r="J316" s="1" t="s">
        <v>45</v>
      </c>
      <c r="K316" s="1" t="s">
        <v>45</v>
      </c>
      <c r="L316" s="1" t="s">
        <v>34</v>
      </c>
      <c r="M316" s="1">
        <v>0</v>
      </c>
      <c r="N316" s="1">
        <v>250</v>
      </c>
      <c r="O316" s="1">
        <v>0</v>
      </c>
      <c r="P316" s="1">
        <v>250</v>
      </c>
      <c r="Q316" s="1" t="s">
        <v>1387</v>
      </c>
      <c r="R316" s="1">
        <v>250</v>
      </c>
      <c r="T316" s="1" t="s">
        <v>47</v>
      </c>
      <c r="U316" s="1" t="s">
        <v>48</v>
      </c>
      <c r="V316" s="1" t="s">
        <v>49</v>
      </c>
      <c r="W316" s="1">
        <v>1</v>
      </c>
      <c r="X316" s="1">
        <v>250</v>
      </c>
      <c r="Y316" s="1">
        <v>250</v>
      </c>
      <c r="AA316" s="4">
        <f>DATEVALUE(LEFT(pageData[[#This Row],[Created At]],10))</f>
        <v>44121</v>
      </c>
      <c r="AB316" s="1">
        <f t="array" ref="AB316">INDEX([1]page365!$I:$I,MATCH(pageData[[#This Row],[Variant Name]],IF(pageData[[#This Row],[Item Name]]=[1]page365!$B:$B,[1]page365!$C:$C),0))</f>
        <v>-1</v>
      </c>
    </row>
    <row r="317" spans="1:28" x14ac:dyDescent="0.25">
      <c r="A317" s="1">
        <v>9107</v>
      </c>
      <c r="B317" s="1" t="s">
        <v>1388</v>
      </c>
      <c r="C317" s="1" t="s">
        <v>27</v>
      </c>
      <c r="D317" s="1" t="s">
        <v>1389</v>
      </c>
      <c r="E317" s="1" t="s">
        <v>1390</v>
      </c>
      <c r="G317" s="1" t="s">
        <v>1391</v>
      </c>
      <c r="H317" s="1" t="s">
        <v>1392</v>
      </c>
      <c r="I317" s="1" t="s">
        <v>44</v>
      </c>
      <c r="J317" s="1" t="s">
        <v>45</v>
      </c>
      <c r="K317" s="1" t="s">
        <v>45</v>
      </c>
      <c r="L317" s="1" t="s">
        <v>34</v>
      </c>
      <c r="M317" s="1">
        <v>0</v>
      </c>
      <c r="N317" s="1">
        <v>500</v>
      </c>
      <c r="O317" s="1">
        <v>0</v>
      </c>
      <c r="P317" s="1">
        <v>500</v>
      </c>
      <c r="Q317" s="1" t="s">
        <v>1393</v>
      </c>
      <c r="R317" s="1">
        <v>500</v>
      </c>
      <c r="T317" s="1" t="s">
        <v>47</v>
      </c>
      <c r="U317" s="1" t="s">
        <v>48</v>
      </c>
      <c r="V317" s="1" t="s">
        <v>49</v>
      </c>
      <c r="W317" s="1">
        <v>2</v>
      </c>
      <c r="X317" s="1">
        <v>250</v>
      </c>
      <c r="Y317" s="1">
        <v>500</v>
      </c>
      <c r="AA317" s="4">
        <f>DATEVALUE(LEFT(pageData[[#This Row],[Created At]],10))</f>
        <v>44121</v>
      </c>
      <c r="AB317" s="1">
        <f t="array" ref="AB317">INDEX([1]page365!$I:$I,MATCH(pageData[[#This Row],[Variant Name]],IF(pageData[[#This Row],[Item Name]]=[1]page365!$B:$B,[1]page365!$C:$C),0))</f>
        <v>-1</v>
      </c>
    </row>
    <row r="318" spans="1:28" x14ac:dyDescent="0.25">
      <c r="A318" s="1">
        <v>9108</v>
      </c>
      <c r="B318" s="1" t="s">
        <v>1394</v>
      </c>
      <c r="C318" s="1" t="s">
        <v>27</v>
      </c>
      <c r="D318" s="1" t="s">
        <v>1395</v>
      </c>
      <c r="E318" s="1" t="s">
        <v>1396</v>
      </c>
      <c r="G318" s="1" t="s">
        <v>1397</v>
      </c>
      <c r="H318" s="1" t="s">
        <v>1398</v>
      </c>
      <c r="I318" s="1" t="s">
        <v>44</v>
      </c>
      <c r="J318" s="1" t="s">
        <v>45</v>
      </c>
      <c r="K318" s="1" t="s">
        <v>45</v>
      </c>
      <c r="L318" s="1" t="s">
        <v>34</v>
      </c>
      <c r="M318" s="1">
        <v>0</v>
      </c>
      <c r="N318" s="1">
        <v>280</v>
      </c>
      <c r="O318" s="1">
        <v>0</v>
      </c>
      <c r="P318" s="1">
        <v>280</v>
      </c>
      <c r="Q318" s="1" t="s">
        <v>1399</v>
      </c>
      <c r="R318" s="1">
        <v>280</v>
      </c>
      <c r="T318" s="1" t="s">
        <v>56</v>
      </c>
      <c r="U318" s="1" t="s">
        <v>57</v>
      </c>
      <c r="V318" s="1" t="s">
        <v>58</v>
      </c>
      <c r="W318" s="1">
        <v>1</v>
      </c>
      <c r="X318" s="1">
        <v>280</v>
      </c>
      <c r="Y318" s="1">
        <v>280</v>
      </c>
      <c r="AA318" s="4">
        <f>DATEVALUE(LEFT(pageData[[#This Row],[Created At]],10))</f>
        <v>44121</v>
      </c>
      <c r="AB318" s="1">
        <f t="array" ref="AB318">INDEX([1]page365!$I:$I,MATCH(pageData[[#This Row],[Variant Name]],IF(pageData[[#This Row],[Item Name]]=[1]page365!$B:$B,[1]page365!$C:$C),0))</f>
        <v>-1</v>
      </c>
    </row>
    <row r="319" spans="1:28" x14ac:dyDescent="0.25">
      <c r="A319" s="1">
        <v>9109</v>
      </c>
      <c r="B319" s="1" t="s">
        <v>1400</v>
      </c>
      <c r="C319" s="1" t="s">
        <v>27</v>
      </c>
      <c r="D319" s="1" t="s">
        <v>1401</v>
      </c>
      <c r="E319" s="1" t="s">
        <v>1402</v>
      </c>
      <c r="G319" s="1" t="s">
        <v>1403</v>
      </c>
      <c r="H319" s="1" t="s">
        <v>1404</v>
      </c>
      <c r="I319" s="1" t="s">
        <v>44</v>
      </c>
      <c r="J319" s="1" t="s">
        <v>45</v>
      </c>
      <c r="K319" s="1" t="s">
        <v>45</v>
      </c>
      <c r="L319" s="1" t="s">
        <v>34</v>
      </c>
      <c r="M319" s="1">
        <v>0</v>
      </c>
      <c r="N319" s="1">
        <v>250</v>
      </c>
      <c r="O319" s="1">
        <v>0</v>
      </c>
      <c r="P319" s="1">
        <v>250</v>
      </c>
      <c r="Q319" s="1" t="s">
        <v>1405</v>
      </c>
      <c r="R319" s="1">
        <v>250</v>
      </c>
      <c r="T319" s="1" t="s">
        <v>47</v>
      </c>
      <c r="U319" s="1" t="s">
        <v>48</v>
      </c>
      <c r="V319" s="1" t="s">
        <v>49</v>
      </c>
      <c r="W319" s="1">
        <v>1</v>
      </c>
      <c r="X319" s="1">
        <v>250</v>
      </c>
      <c r="Y319" s="1">
        <v>250</v>
      </c>
      <c r="AA319" s="4">
        <f>DATEVALUE(LEFT(pageData[[#This Row],[Created At]],10))</f>
        <v>44121</v>
      </c>
      <c r="AB319" s="1">
        <f t="array" ref="AB319">INDEX([1]page365!$I:$I,MATCH(pageData[[#This Row],[Variant Name]],IF(pageData[[#This Row],[Item Name]]=[1]page365!$B:$B,[1]page365!$C:$C),0))</f>
        <v>-1</v>
      </c>
    </row>
    <row r="320" spans="1:28" x14ac:dyDescent="0.25">
      <c r="A320" s="1">
        <v>9110</v>
      </c>
      <c r="B320" s="1" t="s">
        <v>1406</v>
      </c>
      <c r="C320" s="1" t="s">
        <v>27</v>
      </c>
      <c r="D320" s="1" t="s">
        <v>1407</v>
      </c>
      <c r="E320" s="1">
        <v>818218656</v>
      </c>
      <c r="G320" s="1" t="s">
        <v>1408</v>
      </c>
      <c r="H320" s="1" t="s">
        <v>1409</v>
      </c>
      <c r="I320" s="1" t="s">
        <v>44</v>
      </c>
      <c r="J320" s="1" t="s">
        <v>150</v>
      </c>
      <c r="K320" s="1" t="s">
        <v>33</v>
      </c>
      <c r="L320" s="1" t="s">
        <v>131</v>
      </c>
      <c r="M320" s="1">
        <v>0</v>
      </c>
      <c r="N320" s="1">
        <v>1880</v>
      </c>
      <c r="P320" s="1">
        <v>1880</v>
      </c>
      <c r="Q320" s="1" t="s">
        <v>1410</v>
      </c>
      <c r="R320" s="1">
        <v>1880</v>
      </c>
      <c r="T320" s="1" t="s">
        <v>47</v>
      </c>
      <c r="U320" s="1" t="s">
        <v>48</v>
      </c>
      <c r="V320" s="1" t="s">
        <v>49</v>
      </c>
      <c r="W320" s="1">
        <v>4</v>
      </c>
      <c r="X320" s="1">
        <v>220</v>
      </c>
      <c r="Y320" s="1">
        <v>880</v>
      </c>
      <c r="AA320" s="4">
        <f>DATEVALUE(LEFT(pageData[[#This Row],[Created At]],10))</f>
        <v>44121</v>
      </c>
      <c r="AB320" s="1">
        <f t="array" ref="AB320">INDEX([1]page365!$I:$I,MATCH(pageData[[#This Row],[Variant Name]],IF(pageData[[#This Row],[Item Name]]=[1]page365!$B:$B,[1]page365!$C:$C),0))</f>
        <v>-1</v>
      </c>
    </row>
    <row r="321" spans="1:28" x14ac:dyDescent="0.25">
      <c r="A321" s="1">
        <v>9110</v>
      </c>
      <c r="B321" s="1" t="s">
        <v>1406</v>
      </c>
      <c r="C321" s="1" t="s">
        <v>27</v>
      </c>
      <c r="D321" s="1" t="s">
        <v>1407</v>
      </c>
      <c r="E321" s="1">
        <v>818218656</v>
      </c>
      <c r="G321" s="1" t="s">
        <v>1408</v>
      </c>
      <c r="H321" s="1" t="s">
        <v>1409</v>
      </c>
      <c r="I321" s="1" t="s">
        <v>44</v>
      </c>
      <c r="J321" s="1" t="s">
        <v>150</v>
      </c>
      <c r="K321" s="1" t="s">
        <v>33</v>
      </c>
      <c r="L321" s="1" t="s">
        <v>131</v>
      </c>
      <c r="M321" s="1">
        <v>0</v>
      </c>
      <c r="N321" s="1">
        <v>1880</v>
      </c>
      <c r="P321" s="1">
        <v>1880</v>
      </c>
      <c r="Q321" s="1" t="s">
        <v>1410</v>
      </c>
      <c r="R321" s="1">
        <v>1880</v>
      </c>
      <c r="T321" s="1" t="s">
        <v>56</v>
      </c>
      <c r="U321" s="1" t="s">
        <v>57</v>
      </c>
      <c r="V321" s="1" t="s">
        <v>58</v>
      </c>
      <c r="W321" s="1">
        <v>4</v>
      </c>
      <c r="X321" s="1">
        <v>250</v>
      </c>
      <c r="Y321" s="1">
        <v>1000</v>
      </c>
      <c r="AA321" s="4">
        <f>DATEVALUE(LEFT(pageData[[#This Row],[Created At]],10))</f>
        <v>44121</v>
      </c>
      <c r="AB321" s="1">
        <f t="array" ref="AB321">INDEX([1]page365!$I:$I,MATCH(pageData[[#This Row],[Variant Name]],IF(pageData[[#This Row],[Item Name]]=[1]page365!$B:$B,[1]page365!$C:$C),0))</f>
        <v>-1</v>
      </c>
    </row>
    <row r="322" spans="1:28" x14ac:dyDescent="0.25">
      <c r="A322" s="1">
        <v>9111</v>
      </c>
      <c r="B322" s="1" t="s">
        <v>1411</v>
      </c>
      <c r="C322" s="1" t="s">
        <v>27</v>
      </c>
      <c r="D322" s="1" t="s">
        <v>1412</v>
      </c>
      <c r="E322" s="1" t="s">
        <v>1413</v>
      </c>
      <c r="G322" s="1" t="s">
        <v>1414</v>
      </c>
      <c r="H322" s="1" t="s">
        <v>1415</v>
      </c>
      <c r="I322" s="1" t="s">
        <v>44</v>
      </c>
      <c r="J322" s="1" t="s">
        <v>45</v>
      </c>
      <c r="K322" s="1" t="s">
        <v>45</v>
      </c>
      <c r="L322" s="1" t="s">
        <v>34</v>
      </c>
      <c r="M322" s="1">
        <v>0</v>
      </c>
      <c r="N322" s="1">
        <v>500</v>
      </c>
      <c r="O322" s="1">
        <v>0</v>
      </c>
      <c r="P322" s="1">
        <v>500</v>
      </c>
      <c r="Q322" s="1" t="s">
        <v>1410</v>
      </c>
      <c r="R322" s="1">
        <v>500</v>
      </c>
      <c r="T322" s="1" t="s">
        <v>47</v>
      </c>
      <c r="U322" s="1" t="s">
        <v>48</v>
      </c>
      <c r="V322" s="1" t="s">
        <v>49</v>
      </c>
      <c r="W322" s="1">
        <v>2</v>
      </c>
      <c r="X322" s="1">
        <v>250</v>
      </c>
      <c r="Y322" s="1">
        <v>500</v>
      </c>
      <c r="AA322" s="4">
        <f>DATEVALUE(LEFT(pageData[[#This Row],[Created At]],10))</f>
        <v>44121</v>
      </c>
      <c r="AB322" s="1">
        <f t="array" ref="AB322">INDEX([1]page365!$I:$I,MATCH(pageData[[#This Row],[Variant Name]],IF(pageData[[#This Row],[Item Name]]=[1]page365!$B:$B,[1]page365!$C:$C),0))</f>
        <v>-1</v>
      </c>
    </row>
    <row r="323" spans="1:28" x14ac:dyDescent="0.25">
      <c r="A323" s="1">
        <v>9112</v>
      </c>
      <c r="B323" s="1" t="s">
        <v>1416</v>
      </c>
      <c r="C323" s="1" t="s">
        <v>27</v>
      </c>
      <c r="D323" s="1" t="s">
        <v>1417</v>
      </c>
      <c r="E323" s="1" t="s">
        <v>1418</v>
      </c>
      <c r="G323" s="1" t="s">
        <v>1419</v>
      </c>
      <c r="H323" s="1" t="s">
        <v>1420</v>
      </c>
      <c r="I323" s="1" t="s">
        <v>31</v>
      </c>
      <c r="J323" s="1" t="s">
        <v>32</v>
      </c>
      <c r="K323" s="1" t="s">
        <v>33</v>
      </c>
      <c r="L323" s="1" t="s">
        <v>34</v>
      </c>
      <c r="M323" s="1">
        <v>130</v>
      </c>
      <c r="N323" s="1">
        <v>440</v>
      </c>
      <c r="P323" s="1">
        <v>570</v>
      </c>
      <c r="Q323" s="1" t="s">
        <v>1421</v>
      </c>
      <c r="R323" s="1">
        <v>570</v>
      </c>
      <c r="S323" s="1" t="s">
        <v>1422</v>
      </c>
      <c r="T323" s="1" t="s">
        <v>47</v>
      </c>
      <c r="U323" s="1" t="s">
        <v>48</v>
      </c>
      <c r="V323" s="1" t="s">
        <v>49</v>
      </c>
      <c r="W323" s="1">
        <v>2</v>
      </c>
      <c r="X323" s="1">
        <v>220</v>
      </c>
      <c r="Y323" s="1">
        <v>440</v>
      </c>
      <c r="AA323" s="4">
        <f>DATEVALUE(LEFT(pageData[[#This Row],[Created At]],10))</f>
        <v>44121</v>
      </c>
      <c r="AB323" s="1">
        <f t="array" ref="AB323">INDEX([1]page365!$I:$I,MATCH(pageData[[#This Row],[Variant Name]],IF(pageData[[#This Row],[Item Name]]=[1]page365!$B:$B,[1]page365!$C:$C),0))</f>
        <v>-1</v>
      </c>
    </row>
    <row r="324" spans="1:28" x14ac:dyDescent="0.25">
      <c r="A324" s="1">
        <v>9113</v>
      </c>
      <c r="B324" s="1" t="s">
        <v>1423</v>
      </c>
      <c r="C324" s="1" t="s">
        <v>27</v>
      </c>
      <c r="D324" s="1" t="s">
        <v>1424</v>
      </c>
      <c r="E324" s="1" t="s">
        <v>1425</v>
      </c>
      <c r="G324" s="1" t="s">
        <v>1426</v>
      </c>
      <c r="H324" s="1" t="s">
        <v>1427</v>
      </c>
      <c r="I324" s="1" t="s">
        <v>31</v>
      </c>
      <c r="J324" s="1" t="s">
        <v>32</v>
      </c>
      <c r="K324" s="1" t="s">
        <v>33</v>
      </c>
      <c r="L324" s="1" t="s">
        <v>34</v>
      </c>
      <c r="M324" s="1">
        <v>130</v>
      </c>
      <c r="N324" s="1">
        <v>440</v>
      </c>
      <c r="P324" s="1">
        <v>570</v>
      </c>
      <c r="Q324" s="1" t="s">
        <v>1428</v>
      </c>
      <c r="R324" s="1">
        <v>570</v>
      </c>
      <c r="S324" s="1" t="s">
        <v>1422</v>
      </c>
      <c r="T324" s="1" t="s">
        <v>47</v>
      </c>
      <c r="U324" s="1" t="s">
        <v>48</v>
      </c>
      <c r="V324" s="1" t="s">
        <v>49</v>
      </c>
      <c r="W324" s="1">
        <v>2</v>
      </c>
      <c r="X324" s="1">
        <v>220</v>
      </c>
      <c r="Y324" s="1">
        <v>440</v>
      </c>
      <c r="AA324" s="4">
        <f>DATEVALUE(LEFT(pageData[[#This Row],[Created At]],10))</f>
        <v>44121</v>
      </c>
      <c r="AB324" s="1">
        <f t="array" ref="AB324">INDEX([1]page365!$I:$I,MATCH(pageData[[#This Row],[Variant Name]],IF(pageData[[#This Row],[Item Name]]=[1]page365!$B:$B,[1]page365!$C:$C),0))</f>
        <v>-1</v>
      </c>
    </row>
    <row r="325" spans="1:28" x14ac:dyDescent="0.25">
      <c r="A325" s="1">
        <v>9114</v>
      </c>
      <c r="B325" s="1" t="s">
        <v>1429</v>
      </c>
      <c r="C325" s="1" t="s">
        <v>27</v>
      </c>
      <c r="D325" s="1" t="s">
        <v>1430</v>
      </c>
      <c r="E325" s="1" t="s">
        <v>1431</v>
      </c>
      <c r="G325" s="1" t="s">
        <v>1432</v>
      </c>
      <c r="H325" s="1" t="s">
        <v>1433</v>
      </c>
      <c r="I325" s="1" t="s">
        <v>31</v>
      </c>
      <c r="J325" s="1" t="s">
        <v>32</v>
      </c>
      <c r="K325" s="1" t="s">
        <v>33</v>
      </c>
      <c r="L325" s="1" t="s">
        <v>34</v>
      </c>
      <c r="M325" s="1">
        <v>50</v>
      </c>
      <c r="N325" s="1">
        <v>220</v>
      </c>
      <c r="P325" s="1">
        <v>270</v>
      </c>
      <c r="Q325" s="1" t="s">
        <v>1434</v>
      </c>
      <c r="R325" s="1">
        <v>270</v>
      </c>
      <c r="S325" s="1" t="s">
        <v>1422</v>
      </c>
      <c r="T325" s="1" t="s">
        <v>47</v>
      </c>
      <c r="U325" s="1" t="s">
        <v>48</v>
      </c>
      <c r="V325" s="1" t="s">
        <v>49</v>
      </c>
      <c r="W325" s="1">
        <v>1</v>
      </c>
      <c r="X325" s="1">
        <v>220</v>
      </c>
      <c r="Y325" s="1">
        <v>220</v>
      </c>
      <c r="AA325" s="4">
        <f>DATEVALUE(LEFT(pageData[[#This Row],[Created At]],10))</f>
        <v>44121</v>
      </c>
      <c r="AB325" s="1">
        <f t="array" ref="AB325">INDEX([1]page365!$I:$I,MATCH(pageData[[#This Row],[Variant Name]],IF(pageData[[#This Row],[Item Name]]=[1]page365!$B:$B,[1]page365!$C:$C),0))</f>
        <v>-1</v>
      </c>
    </row>
    <row r="326" spans="1:28" x14ac:dyDescent="0.25">
      <c r="A326" s="1">
        <v>9115</v>
      </c>
      <c r="B326" s="1" t="s">
        <v>1435</v>
      </c>
      <c r="C326" s="1" t="s">
        <v>27</v>
      </c>
      <c r="D326" s="1" t="s">
        <v>1436</v>
      </c>
      <c r="E326" s="1" t="s">
        <v>1437</v>
      </c>
      <c r="G326" s="1" t="s">
        <v>1438</v>
      </c>
      <c r="H326" s="1" t="s">
        <v>1439</v>
      </c>
      <c r="I326" s="1" t="s">
        <v>44</v>
      </c>
      <c r="J326" s="1" t="s">
        <v>45</v>
      </c>
      <c r="K326" s="1" t="s">
        <v>45</v>
      </c>
      <c r="L326" s="1" t="s">
        <v>34</v>
      </c>
      <c r="M326" s="1">
        <v>0</v>
      </c>
      <c r="N326" s="1">
        <v>1000</v>
      </c>
      <c r="O326" s="1">
        <v>0</v>
      </c>
      <c r="P326" s="1">
        <v>1000</v>
      </c>
      <c r="Q326" s="1" t="s">
        <v>1440</v>
      </c>
      <c r="R326" s="1">
        <v>1000</v>
      </c>
      <c r="T326" s="1" t="s">
        <v>47</v>
      </c>
      <c r="U326" s="1" t="s">
        <v>48</v>
      </c>
      <c r="V326" s="1" t="s">
        <v>49</v>
      </c>
      <c r="W326" s="1">
        <v>4</v>
      </c>
      <c r="X326" s="1">
        <v>250</v>
      </c>
      <c r="Y326" s="1">
        <v>1000</v>
      </c>
      <c r="AA326" s="4">
        <f>DATEVALUE(LEFT(pageData[[#This Row],[Created At]],10))</f>
        <v>44121</v>
      </c>
      <c r="AB326" s="1">
        <f t="array" ref="AB326">INDEX([1]page365!$I:$I,MATCH(pageData[[#This Row],[Variant Name]],IF(pageData[[#This Row],[Item Name]]=[1]page365!$B:$B,[1]page365!$C:$C),0))</f>
        <v>-1</v>
      </c>
    </row>
    <row r="327" spans="1:28" x14ac:dyDescent="0.25">
      <c r="A327" s="1">
        <v>9116</v>
      </c>
      <c r="B327" s="1" t="s">
        <v>1441</v>
      </c>
      <c r="C327" s="1" t="s">
        <v>27</v>
      </c>
      <c r="D327" s="1" t="s">
        <v>1442</v>
      </c>
      <c r="E327" s="1" t="s">
        <v>1443</v>
      </c>
      <c r="G327" s="1" t="s">
        <v>1444</v>
      </c>
      <c r="H327" s="1" t="s">
        <v>1445</v>
      </c>
      <c r="I327" s="1" t="s">
        <v>44</v>
      </c>
      <c r="J327" s="1" t="s">
        <v>45</v>
      </c>
      <c r="K327" s="1" t="s">
        <v>45</v>
      </c>
      <c r="L327" s="1" t="s">
        <v>34</v>
      </c>
      <c r="M327" s="1">
        <v>0</v>
      </c>
      <c r="N327" s="1">
        <v>1000</v>
      </c>
      <c r="O327" s="1">
        <v>0</v>
      </c>
      <c r="P327" s="1">
        <v>1000</v>
      </c>
      <c r="Q327" s="1" t="s">
        <v>1446</v>
      </c>
      <c r="R327" s="1">
        <v>1000</v>
      </c>
      <c r="T327" s="1" t="s">
        <v>47</v>
      </c>
      <c r="U327" s="1" t="s">
        <v>48</v>
      </c>
      <c r="V327" s="1" t="s">
        <v>49</v>
      </c>
      <c r="W327" s="1">
        <v>4</v>
      </c>
      <c r="X327" s="1">
        <v>250</v>
      </c>
      <c r="Y327" s="1">
        <v>1000</v>
      </c>
      <c r="AA327" s="4">
        <f>DATEVALUE(LEFT(pageData[[#This Row],[Created At]],10))</f>
        <v>44121</v>
      </c>
      <c r="AB327" s="1">
        <f t="array" ref="AB327">INDEX([1]page365!$I:$I,MATCH(pageData[[#This Row],[Variant Name]],IF(pageData[[#This Row],[Item Name]]=[1]page365!$B:$B,[1]page365!$C:$C),0))</f>
        <v>-1</v>
      </c>
    </row>
    <row r="328" spans="1:28" x14ac:dyDescent="0.25">
      <c r="A328" s="1">
        <v>9117</v>
      </c>
      <c r="B328" s="1" t="s">
        <v>1447</v>
      </c>
      <c r="C328" s="1" t="s">
        <v>27</v>
      </c>
      <c r="D328" s="1" t="s">
        <v>1448</v>
      </c>
      <c r="E328" s="1">
        <v>894863308</v>
      </c>
      <c r="G328" s="1" t="s">
        <v>1449</v>
      </c>
      <c r="H328" s="1" t="s">
        <v>1450</v>
      </c>
      <c r="I328" s="1" t="s">
        <v>31</v>
      </c>
      <c r="J328" s="1" t="s">
        <v>32</v>
      </c>
      <c r="K328" s="1" t="s">
        <v>33</v>
      </c>
      <c r="L328" s="1" t="s">
        <v>131</v>
      </c>
      <c r="M328" s="1">
        <v>0</v>
      </c>
      <c r="N328" s="1">
        <v>1760</v>
      </c>
      <c r="P328" s="1">
        <v>1760</v>
      </c>
      <c r="Q328" s="1" t="s">
        <v>1451</v>
      </c>
      <c r="R328" s="1">
        <v>1760</v>
      </c>
      <c r="T328" s="1" t="s">
        <v>47</v>
      </c>
      <c r="U328" s="1" t="s">
        <v>48</v>
      </c>
      <c r="V328" s="1" t="s">
        <v>49</v>
      </c>
      <c r="W328" s="1">
        <v>8</v>
      </c>
      <c r="X328" s="1">
        <v>220</v>
      </c>
      <c r="Y328" s="1">
        <v>1760</v>
      </c>
      <c r="AA328" s="4">
        <f>DATEVALUE(LEFT(pageData[[#This Row],[Created At]],10))</f>
        <v>44121</v>
      </c>
      <c r="AB328" s="1">
        <f t="array" ref="AB328">INDEX([1]page365!$I:$I,MATCH(pageData[[#This Row],[Variant Name]],IF(pageData[[#This Row],[Item Name]]=[1]page365!$B:$B,[1]page365!$C:$C),0))</f>
        <v>-1</v>
      </c>
    </row>
    <row r="329" spans="1:28" x14ac:dyDescent="0.25">
      <c r="A329" s="1">
        <v>9118</v>
      </c>
      <c r="B329" s="1" t="s">
        <v>1452</v>
      </c>
      <c r="C329" s="1" t="s">
        <v>27</v>
      </c>
      <c r="D329" s="1" t="s">
        <v>1453</v>
      </c>
      <c r="E329" s="1">
        <v>868541388</v>
      </c>
      <c r="G329" s="1" t="s">
        <v>1454</v>
      </c>
      <c r="H329" s="1" t="s">
        <v>1455</v>
      </c>
      <c r="I329" s="1" t="s">
        <v>31</v>
      </c>
      <c r="J329" s="1" t="s">
        <v>32</v>
      </c>
      <c r="K329" s="1" t="s">
        <v>33</v>
      </c>
      <c r="L329" s="1" t="s">
        <v>34</v>
      </c>
      <c r="M329" s="1">
        <v>195</v>
      </c>
      <c r="N329" s="1">
        <v>720</v>
      </c>
      <c r="P329" s="1">
        <v>915</v>
      </c>
      <c r="Q329" s="1" t="s">
        <v>1456</v>
      </c>
      <c r="R329" s="1">
        <v>915</v>
      </c>
      <c r="T329" s="1" t="s">
        <v>47</v>
      </c>
      <c r="U329" s="1" t="s">
        <v>48</v>
      </c>
      <c r="V329" s="1" t="s">
        <v>49</v>
      </c>
      <c r="W329" s="1">
        <v>1</v>
      </c>
      <c r="X329" s="1">
        <v>220</v>
      </c>
      <c r="Y329" s="1">
        <v>220</v>
      </c>
      <c r="AA329" s="4">
        <f>DATEVALUE(LEFT(pageData[[#This Row],[Created At]],10))</f>
        <v>44121</v>
      </c>
      <c r="AB329" s="1">
        <f t="array" ref="AB329">INDEX([1]page365!$I:$I,MATCH(pageData[[#This Row],[Variant Name]],IF(pageData[[#This Row],[Item Name]]=[1]page365!$B:$B,[1]page365!$C:$C),0))</f>
        <v>-1</v>
      </c>
    </row>
    <row r="330" spans="1:28" x14ac:dyDescent="0.25">
      <c r="A330" s="1">
        <v>9118</v>
      </c>
      <c r="B330" s="1" t="s">
        <v>1452</v>
      </c>
      <c r="C330" s="1" t="s">
        <v>27</v>
      </c>
      <c r="D330" s="1" t="s">
        <v>1453</v>
      </c>
      <c r="E330" s="1">
        <v>868541388</v>
      </c>
      <c r="G330" s="1" t="s">
        <v>1454</v>
      </c>
      <c r="H330" s="1" t="s">
        <v>1455</v>
      </c>
      <c r="I330" s="1" t="s">
        <v>31</v>
      </c>
      <c r="J330" s="1" t="s">
        <v>32</v>
      </c>
      <c r="K330" s="1" t="s">
        <v>33</v>
      </c>
      <c r="L330" s="1" t="s">
        <v>34</v>
      </c>
      <c r="M330" s="1">
        <v>195</v>
      </c>
      <c r="N330" s="1">
        <v>720</v>
      </c>
      <c r="P330" s="1">
        <v>915</v>
      </c>
      <c r="Q330" s="1" t="s">
        <v>1456</v>
      </c>
      <c r="R330" s="1">
        <v>915</v>
      </c>
      <c r="T330" s="1" t="s">
        <v>56</v>
      </c>
      <c r="U330" s="1" t="s">
        <v>57</v>
      </c>
      <c r="V330" s="1" t="s">
        <v>58</v>
      </c>
      <c r="W330" s="1">
        <v>2</v>
      </c>
      <c r="X330" s="1">
        <v>250</v>
      </c>
      <c r="Y330" s="1">
        <v>500</v>
      </c>
      <c r="AA330" s="4">
        <f>DATEVALUE(LEFT(pageData[[#This Row],[Created At]],10))</f>
        <v>44121</v>
      </c>
      <c r="AB330" s="1">
        <f t="array" ref="AB330">INDEX([1]page365!$I:$I,MATCH(pageData[[#This Row],[Variant Name]],IF(pageData[[#This Row],[Item Name]]=[1]page365!$B:$B,[1]page365!$C:$C),0))</f>
        <v>-1</v>
      </c>
    </row>
    <row r="331" spans="1:28" x14ac:dyDescent="0.25">
      <c r="A331" s="1">
        <v>9119</v>
      </c>
      <c r="B331" s="1" t="s">
        <v>1457</v>
      </c>
      <c r="C331" s="1" t="s">
        <v>27</v>
      </c>
      <c r="D331" s="1" t="s">
        <v>1458</v>
      </c>
      <c r="E331" s="1" t="s">
        <v>1459</v>
      </c>
      <c r="G331" s="1" t="s">
        <v>1460</v>
      </c>
      <c r="H331" s="1" t="s">
        <v>1461</v>
      </c>
      <c r="I331" s="1" t="s">
        <v>44</v>
      </c>
      <c r="J331" s="1" t="s">
        <v>45</v>
      </c>
      <c r="K331" s="1" t="s">
        <v>45</v>
      </c>
      <c r="L331" s="1" t="s">
        <v>34</v>
      </c>
      <c r="M331" s="1">
        <v>0</v>
      </c>
      <c r="N331" s="1">
        <v>750</v>
      </c>
      <c r="O331" s="1">
        <v>0</v>
      </c>
      <c r="P331" s="1">
        <v>750</v>
      </c>
      <c r="Q331" s="1" t="s">
        <v>1462</v>
      </c>
      <c r="R331" s="1">
        <v>750</v>
      </c>
      <c r="T331" s="1" t="s">
        <v>47</v>
      </c>
      <c r="U331" s="1" t="s">
        <v>48</v>
      </c>
      <c r="V331" s="1" t="s">
        <v>49</v>
      </c>
      <c r="W331" s="1">
        <v>3</v>
      </c>
      <c r="X331" s="1">
        <v>250</v>
      </c>
      <c r="Y331" s="1">
        <v>750</v>
      </c>
      <c r="AA331" s="4">
        <f>DATEVALUE(LEFT(pageData[[#This Row],[Created At]],10))</f>
        <v>44121</v>
      </c>
      <c r="AB331" s="1">
        <f t="array" ref="AB331">INDEX([1]page365!$I:$I,MATCH(pageData[[#This Row],[Variant Name]],IF(pageData[[#This Row],[Item Name]]=[1]page365!$B:$B,[1]page365!$C:$C),0))</f>
        <v>-1</v>
      </c>
    </row>
    <row r="332" spans="1:28" x14ac:dyDescent="0.25">
      <c r="A332" s="1">
        <v>9120</v>
      </c>
      <c r="B332" s="1" t="s">
        <v>1463</v>
      </c>
      <c r="C332" s="1" t="s">
        <v>27</v>
      </c>
      <c r="D332" s="1" t="s">
        <v>1464</v>
      </c>
      <c r="E332" s="1" t="s">
        <v>1465</v>
      </c>
      <c r="G332" s="1" t="s">
        <v>1466</v>
      </c>
      <c r="H332" s="1" t="s">
        <v>1467</v>
      </c>
      <c r="I332" s="1" t="s">
        <v>44</v>
      </c>
      <c r="J332" s="1" t="s">
        <v>45</v>
      </c>
      <c r="K332" s="1" t="s">
        <v>45</v>
      </c>
      <c r="L332" s="1" t="s">
        <v>34</v>
      </c>
      <c r="M332" s="1">
        <v>0</v>
      </c>
      <c r="N332" s="1">
        <v>1000</v>
      </c>
      <c r="O332" s="1">
        <v>0</v>
      </c>
      <c r="P332" s="1">
        <v>1000</v>
      </c>
      <c r="Q332" s="1" t="s">
        <v>1468</v>
      </c>
      <c r="R332" s="1">
        <v>1000</v>
      </c>
      <c r="T332" s="1" t="s">
        <v>47</v>
      </c>
      <c r="U332" s="1" t="s">
        <v>48</v>
      </c>
      <c r="V332" s="1" t="s">
        <v>49</v>
      </c>
      <c r="W332" s="1">
        <v>4</v>
      </c>
      <c r="X332" s="1">
        <v>250</v>
      </c>
      <c r="Y332" s="1">
        <v>1000</v>
      </c>
      <c r="AA332" s="4">
        <f>DATEVALUE(LEFT(pageData[[#This Row],[Created At]],10))</f>
        <v>44121</v>
      </c>
      <c r="AB332" s="1">
        <f t="array" ref="AB332">INDEX([1]page365!$I:$I,MATCH(pageData[[#This Row],[Variant Name]],IF(pageData[[#This Row],[Item Name]]=[1]page365!$B:$B,[1]page365!$C:$C),0))</f>
        <v>-1</v>
      </c>
    </row>
    <row r="333" spans="1:28" x14ac:dyDescent="0.25">
      <c r="A333" s="1">
        <v>9121</v>
      </c>
      <c r="B333" s="1" t="s">
        <v>1469</v>
      </c>
      <c r="C333" s="1" t="s">
        <v>27</v>
      </c>
      <c r="D333" s="1" t="s">
        <v>1470</v>
      </c>
      <c r="E333" s="1" t="s">
        <v>1471</v>
      </c>
      <c r="G333" s="1" t="s">
        <v>1472</v>
      </c>
      <c r="H333" s="1" t="s">
        <v>1473</v>
      </c>
      <c r="I333" s="1" t="s">
        <v>44</v>
      </c>
      <c r="J333" s="1" t="s">
        <v>45</v>
      </c>
      <c r="K333" s="1" t="s">
        <v>45</v>
      </c>
      <c r="L333" s="1" t="s">
        <v>34</v>
      </c>
      <c r="M333" s="1">
        <v>0</v>
      </c>
      <c r="N333" s="1">
        <v>750</v>
      </c>
      <c r="O333" s="1">
        <v>0</v>
      </c>
      <c r="P333" s="1">
        <v>750</v>
      </c>
      <c r="Q333" s="1" t="s">
        <v>1474</v>
      </c>
      <c r="R333" s="1">
        <v>750</v>
      </c>
      <c r="T333" s="1" t="s">
        <v>47</v>
      </c>
      <c r="U333" s="1" t="s">
        <v>48</v>
      </c>
      <c r="V333" s="1" t="s">
        <v>49</v>
      </c>
      <c r="W333" s="1">
        <v>3</v>
      </c>
      <c r="X333" s="1">
        <v>250</v>
      </c>
      <c r="Y333" s="1">
        <v>750</v>
      </c>
      <c r="AA333" s="4">
        <f>DATEVALUE(LEFT(pageData[[#This Row],[Created At]],10))</f>
        <v>44121</v>
      </c>
      <c r="AB333" s="1">
        <f t="array" ref="AB333">INDEX([1]page365!$I:$I,MATCH(pageData[[#This Row],[Variant Name]],IF(pageData[[#This Row],[Item Name]]=[1]page365!$B:$B,[1]page365!$C:$C),0))</f>
        <v>-1</v>
      </c>
    </row>
    <row r="334" spans="1:28" x14ac:dyDescent="0.25">
      <c r="A334" s="1">
        <v>9122</v>
      </c>
      <c r="B334" s="1" t="s">
        <v>1475</v>
      </c>
      <c r="C334" s="1" t="s">
        <v>27</v>
      </c>
      <c r="D334" s="1" t="s">
        <v>1476</v>
      </c>
      <c r="E334" s="1" t="s">
        <v>1477</v>
      </c>
      <c r="G334" s="1" t="s">
        <v>1478</v>
      </c>
      <c r="H334" s="1" t="s">
        <v>1479</v>
      </c>
      <c r="I334" s="1" t="s">
        <v>44</v>
      </c>
      <c r="J334" s="1" t="s">
        <v>45</v>
      </c>
      <c r="K334" s="1" t="s">
        <v>45</v>
      </c>
      <c r="L334" s="1" t="s">
        <v>34</v>
      </c>
      <c r="M334" s="1">
        <v>0</v>
      </c>
      <c r="N334" s="1">
        <v>500</v>
      </c>
      <c r="O334" s="1">
        <v>0</v>
      </c>
      <c r="P334" s="1">
        <v>500</v>
      </c>
      <c r="Q334" s="1" t="s">
        <v>1480</v>
      </c>
      <c r="R334" s="1">
        <v>500</v>
      </c>
      <c r="T334" s="1" t="s">
        <v>47</v>
      </c>
      <c r="U334" s="1" t="s">
        <v>48</v>
      </c>
      <c r="V334" s="1" t="s">
        <v>49</v>
      </c>
      <c r="W334" s="1">
        <v>2</v>
      </c>
      <c r="X334" s="1">
        <v>250</v>
      </c>
      <c r="Y334" s="1">
        <v>500</v>
      </c>
      <c r="AA334" s="4">
        <f>DATEVALUE(LEFT(pageData[[#This Row],[Created At]],10))</f>
        <v>44121</v>
      </c>
      <c r="AB334" s="1">
        <f t="array" ref="AB334">INDEX([1]page365!$I:$I,MATCH(pageData[[#This Row],[Variant Name]],IF(pageData[[#This Row],[Item Name]]=[1]page365!$B:$B,[1]page365!$C:$C),0))</f>
        <v>-1</v>
      </c>
    </row>
    <row r="335" spans="1:28" x14ac:dyDescent="0.25">
      <c r="A335" s="1">
        <v>9123</v>
      </c>
      <c r="B335" s="1" t="s">
        <v>1481</v>
      </c>
      <c r="C335" s="1" t="s">
        <v>27</v>
      </c>
      <c r="D335" s="1" t="s">
        <v>1482</v>
      </c>
      <c r="E335" s="1" t="s">
        <v>1483</v>
      </c>
      <c r="G335" s="1" t="s">
        <v>1484</v>
      </c>
      <c r="H335" s="1" t="s">
        <v>1485</v>
      </c>
      <c r="I335" s="1" t="s">
        <v>44</v>
      </c>
      <c r="J335" s="1" t="s">
        <v>45</v>
      </c>
      <c r="K335" s="1" t="s">
        <v>45</v>
      </c>
      <c r="L335" s="1" t="s">
        <v>34</v>
      </c>
      <c r="M335" s="1">
        <v>0</v>
      </c>
      <c r="N335" s="1">
        <v>500</v>
      </c>
      <c r="O335" s="1">
        <v>0</v>
      </c>
      <c r="P335" s="1">
        <v>500</v>
      </c>
      <c r="Q335" s="1" t="s">
        <v>1486</v>
      </c>
      <c r="R335" s="1">
        <v>500</v>
      </c>
      <c r="T335" s="1" t="s">
        <v>47</v>
      </c>
      <c r="U335" s="1" t="s">
        <v>48</v>
      </c>
      <c r="V335" s="1" t="s">
        <v>49</v>
      </c>
      <c r="W335" s="1">
        <v>2</v>
      </c>
      <c r="X335" s="1">
        <v>250</v>
      </c>
      <c r="Y335" s="1">
        <v>500</v>
      </c>
      <c r="AA335" s="4">
        <f>DATEVALUE(LEFT(pageData[[#This Row],[Created At]],10))</f>
        <v>44121</v>
      </c>
      <c r="AB335" s="1">
        <f t="array" ref="AB335">INDEX([1]page365!$I:$I,MATCH(pageData[[#This Row],[Variant Name]],IF(pageData[[#This Row],[Item Name]]=[1]page365!$B:$B,[1]page365!$C:$C),0))</f>
        <v>-1</v>
      </c>
    </row>
    <row r="336" spans="1:28" x14ac:dyDescent="0.25">
      <c r="A336" s="1">
        <v>9124</v>
      </c>
      <c r="B336" s="1" t="s">
        <v>1487</v>
      </c>
      <c r="C336" s="1" t="s">
        <v>27</v>
      </c>
      <c r="D336" s="1" t="s">
        <v>1488</v>
      </c>
      <c r="E336" s="1" t="s">
        <v>1489</v>
      </c>
      <c r="G336" s="1" t="s">
        <v>1490</v>
      </c>
      <c r="H336" s="1" t="s">
        <v>1491</v>
      </c>
      <c r="I336" s="1" t="s">
        <v>44</v>
      </c>
      <c r="J336" s="1" t="s">
        <v>45</v>
      </c>
      <c r="K336" s="1" t="s">
        <v>45</v>
      </c>
      <c r="L336" s="1" t="s">
        <v>34</v>
      </c>
      <c r="M336" s="1">
        <v>0</v>
      </c>
      <c r="N336" s="1">
        <v>500</v>
      </c>
      <c r="O336" s="1">
        <v>0</v>
      </c>
      <c r="P336" s="1">
        <v>500</v>
      </c>
      <c r="Q336" s="1" t="s">
        <v>1492</v>
      </c>
      <c r="R336" s="1">
        <v>500</v>
      </c>
      <c r="T336" s="1" t="s">
        <v>47</v>
      </c>
      <c r="U336" s="1" t="s">
        <v>48</v>
      </c>
      <c r="V336" s="1" t="s">
        <v>49</v>
      </c>
      <c r="W336" s="1">
        <v>2</v>
      </c>
      <c r="X336" s="1">
        <v>250</v>
      </c>
      <c r="Y336" s="1">
        <v>500</v>
      </c>
      <c r="AA336" s="4">
        <f>DATEVALUE(LEFT(pageData[[#This Row],[Created At]],10))</f>
        <v>44121</v>
      </c>
      <c r="AB336" s="1">
        <f t="array" ref="AB336">INDEX([1]page365!$I:$I,MATCH(pageData[[#This Row],[Variant Name]],IF(pageData[[#This Row],[Item Name]]=[1]page365!$B:$B,[1]page365!$C:$C),0))</f>
        <v>-1</v>
      </c>
    </row>
    <row r="337" spans="1:28" x14ac:dyDescent="0.25">
      <c r="A337" s="1">
        <v>9125</v>
      </c>
      <c r="B337" s="1" t="s">
        <v>1493</v>
      </c>
      <c r="C337" s="1" t="s">
        <v>27</v>
      </c>
      <c r="D337" s="1" t="s">
        <v>1494</v>
      </c>
      <c r="E337" s="1" t="s">
        <v>1495</v>
      </c>
      <c r="F337" s="1" t="s">
        <v>1496</v>
      </c>
      <c r="G337" s="1" t="s">
        <v>1497</v>
      </c>
      <c r="H337" s="1" t="s">
        <v>1498</v>
      </c>
      <c r="I337" s="1" t="s">
        <v>44</v>
      </c>
      <c r="J337" s="1" t="s">
        <v>45</v>
      </c>
      <c r="K337" s="1" t="s">
        <v>45</v>
      </c>
      <c r="L337" s="1" t="s">
        <v>34</v>
      </c>
      <c r="M337" s="1">
        <v>0</v>
      </c>
      <c r="N337" s="1">
        <v>1000</v>
      </c>
      <c r="O337" s="1">
        <v>0</v>
      </c>
      <c r="P337" s="1">
        <v>1000</v>
      </c>
      <c r="Q337" s="1" t="s">
        <v>1499</v>
      </c>
      <c r="R337" s="1">
        <v>1000</v>
      </c>
      <c r="T337" s="1" t="s">
        <v>47</v>
      </c>
      <c r="U337" s="1" t="s">
        <v>48</v>
      </c>
      <c r="V337" s="1" t="s">
        <v>49</v>
      </c>
      <c r="W337" s="1">
        <v>4</v>
      </c>
      <c r="X337" s="1">
        <v>250</v>
      </c>
      <c r="Y337" s="1">
        <v>1000</v>
      </c>
      <c r="AA337" s="4">
        <f>DATEVALUE(LEFT(pageData[[#This Row],[Created At]],10))</f>
        <v>44121</v>
      </c>
      <c r="AB337" s="1">
        <f t="array" ref="AB337">INDEX([1]page365!$I:$I,MATCH(pageData[[#This Row],[Variant Name]],IF(pageData[[#This Row],[Item Name]]=[1]page365!$B:$B,[1]page365!$C:$C),0))</f>
        <v>-1</v>
      </c>
    </row>
    <row r="338" spans="1:28" x14ac:dyDescent="0.25">
      <c r="A338" s="1">
        <v>9126</v>
      </c>
      <c r="B338" s="1" t="s">
        <v>1500</v>
      </c>
      <c r="C338" s="1" t="s">
        <v>27</v>
      </c>
      <c r="D338" s="1" t="s">
        <v>1501</v>
      </c>
      <c r="E338" s="1" t="s">
        <v>1502</v>
      </c>
      <c r="G338" s="1" t="s">
        <v>1503</v>
      </c>
      <c r="H338" s="1" t="s">
        <v>1504</v>
      </c>
      <c r="I338" s="1" t="s">
        <v>31</v>
      </c>
      <c r="J338" s="1" t="s">
        <v>32</v>
      </c>
      <c r="K338" s="1" t="s">
        <v>33</v>
      </c>
      <c r="L338" s="1" t="s">
        <v>34</v>
      </c>
      <c r="M338" s="1">
        <v>100</v>
      </c>
      <c r="N338" s="1">
        <v>440</v>
      </c>
      <c r="P338" s="1">
        <v>540</v>
      </c>
      <c r="Q338" s="1" t="s">
        <v>1505</v>
      </c>
      <c r="R338" s="1">
        <v>540</v>
      </c>
      <c r="T338" s="1" t="s">
        <v>47</v>
      </c>
      <c r="U338" s="1" t="s">
        <v>48</v>
      </c>
      <c r="V338" s="1" t="s">
        <v>49</v>
      </c>
      <c r="W338" s="1">
        <v>2</v>
      </c>
      <c r="X338" s="1">
        <v>220</v>
      </c>
      <c r="Y338" s="1">
        <v>440</v>
      </c>
      <c r="AA338" s="4">
        <f>DATEVALUE(LEFT(pageData[[#This Row],[Created At]],10))</f>
        <v>44121</v>
      </c>
      <c r="AB338" s="1">
        <f t="array" ref="AB338">INDEX([1]page365!$I:$I,MATCH(pageData[[#This Row],[Variant Name]],IF(pageData[[#This Row],[Item Name]]=[1]page365!$B:$B,[1]page365!$C:$C),0))</f>
        <v>-1</v>
      </c>
    </row>
    <row r="339" spans="1:28" x14ac:dyDescent="0.25">
      <c r="A339" s="1">
        <v>9127</v>
      </c>
      <c r="B339" s="1" t="s">
        <v>1506</v>
      </c>
      <c r="C339" s="1" t="s">
        <v>27</v>
      </c>
      <c r="D339" s="1" t="s">
        <v>1507</v>
      </c>
      <c r="E339" s="2">
        <v>9.9635453208142008E+18</v>
      </c>
      <c r="G339" s="1" t="s">
        <v>1508</v>
      </c>
      <c r="H339" s="1" t="s">
        <v>1509</v>
      </c>
      <c r="I339" s="1" t="s">
        <v>44</v>
      </c>
      <c r="J339" s="1" t="s">
        <v>150</v>
      </c>
      <c r="K339" s="1" t="s">
        <v>33</v>
      </c>
      <c r="L339" s="1" t="s">
        <v>119</v>
      </c>
      <c r="M339" s="1">
        <v>0</v>
      </c>
      <c r="N339" s="1">
        <v>3900</v>
      </c>
      <c r="O339" s="1">
        <v>340</v>
      </c>
      <c r="P339" s="1">
        <v>3560</v>
      </c>
      <c r="Q339" s="1" t="s">
        <v>1510</v>
      </c>
      <c r="R339" s="1">
        <v>3560</v>
      </c>
      <c r="T339" s="1" t="s">
        <v>191</v>
      </c>
      <c r="U339" s="1" t="s">
        <v>192</v>
      </c>
      <c r="V339" s="1" t="s">
        <v>193</v>
      </c>
      <c r="W339" s="1">
        <v>10</v>
      </c>
      <c r="X339" s="1">
        <v>90</v>
      </c>
      <c r="Y339" s="1">
        <v>900</v>
      </c>
      <c r="AA339" s="4">
        <f>DATEVALUE(LEFT(pageData[[#This Row],[Created At]],10))</f>
        <v>44121</v>
      </c>
      <c r="AB339" s="1">
        <f t="array" ref="AB339">INDEX([1]page365!$I:$I,MATCH(pageData[[#This Row],[Variant Name]],IF(pageData[[#This Row],[Item Name]]=[1]page365!$B:$B,[1]page365!$C:$C),0))</f>
        <v>-1</v>
      </c>
    </row>
    <row r="340" spans="1:28" x14ac:dyDescent="0.25">
      <c r="A340" s="1">
        <v>9127</v>
      </c>
      <c r="B340" s="1" t="s">
        <v>1506</v>
      </c>
      <c r="C340" s="1" t="s">
        <v>27</v>
      </c>
      <c r="D340" s="1" t="s">
        <v>1507</v>
      </c>
      <c r="E340" s="2">
        <v>9.9635453208142008E+18</v>
      </c>
      <c r="G340" s="1" t="s">
        <v>1508</v>
      </c>
      <c r="H340" s="1" t="s">
        <v>1509</v>
      </c>
      <c r="I340" s="1" t="s">
        <v>44</v>
      </c>
      <c r="J340" s="1" t="s">
        <v>150</v>
      </c>
      <c r="K340" s="1" t="s">
        <v>33</v>
      </c>
      <c r="L340" s="1" t="s">
        <v>119</v>
      </c>
      <c r="M340" s="1">
        <v>0</v>
      </c>
      <c r="N340" s="1">
        <v>3900</v>
      </c>
      <c r="O340" s="1">
        <v>340</v>
      </c>
      <c r="P340" s="1">
        <v>3560</v>
      </c>
      <c r="Q340" s="1" t="s">
        <v>1510</v>
      </c>
      <c r="R340" s="1">
        <v>3560</v>
      </c>
      <c r="T340" s="1" t="s">
        <v>56</v>
      </c>
      <c r="U340" s="1" t="s">
        <v>57</v>
      </c>
      <c r="V340" s="1" t="s">
        <v>58</v>
      </c>
      <c r="W340" s="1">
        <v>12</v>
      </c>
      <c r="X340" s="1">
        <v>250</v>
      </c>
      <c r="Y340" s="1">
        <v>3000</v>
      </c>
      <c r="AA340" s="4">
        <f>DATEVALUE(LEFT(pageData[[#This Row],[Created At]],10))</f>
        <v>44121</v>
      </c>
      <c r="AB340" s="1">
        <f t="array" ref="AB340">INDEX([1]page365!$I:$I,MATCH(pageData[[#This Row],[Variant Name]],IF(pageData[[#This Row],[Item Name]]=[1]page365!$B:$B,[1]page365!$C:$C),0))</f>
        <v>-1</v>
      </c>
    </row>
    <row r="341" spans="1:28" x14ac:dyDescent="0.25">
      <c r="A341" s="1">
        <v>9128</v>
      </c>
      <c r="B341" s="1" t="s">
        <v>1511</v>
      </c>
      <c r="C341" s="1" t="s">
        <v>27</v>
      </c>
      <c r="D341" s="1" t="s">
        <v>1512</v>
      </c>
      <c r="E341" s="1">
        <v>933575968</v>
      </c>
      <c r="G341" s="1" t="s">
        <v>160</v>
      </c>
      <c r="H341" s="1" t="s">
        <v>1513</v>
      </c>
      <c r="I341" s="1" t="s">
        <v>31</v>
      </c>
      <c r="J341" s="1" t="s">
        <v>32</v>
      </c>
      <c r="K341" s="1" t="s">
        <v>33</v>
      </c>
      <c r="L341" s="1" t="s">
        <v>34</v>
      </c>
      <c r="M341" s="1">
        <v>130</v>
      </c>
      <c r="N341" s="1">
        <v>440</v>
      </c>
      <c r="P341" s="1">
        <v>570</v>
      </c>
      <c r="Q341" s="1" t="s">
        <v>1514</v>
      </c>
      <c r="R341" s="1">
        <v>570</v>
      </c>
      <c r="T341" s="1" t="s">
        <v>47</v>
      </c>
      <c r="U341" s="1" t="s">
        <v>48</v>
      </c>
      <c r="V341" s="1" t="s">
        <v>49</v>
      </c>
      <c r="W341" s="1">
        <v>2</v>
      </c>
      <c r="X341" s="1">
        <v>220</v>
      </c>
      <c r="Y341" s="1">
        <v>440</v>
      </c>
      <c r="AA341" s="4">
        <f>DATEVALUE(LEFT(pageData[[#This Row],[Created At]],10))</f>
        <v>44122</v>
      </c>
      <c r="AB341" s="1">
        <f t="array" ref="AB341">INDEX([1]page365!$I:$I,MATCH(pageData[[#This Row],[Variant Name]],IF(pageData[[#This Row],[Item Name]]=[1]page365!$B:$B,[1]page365!$C:$C),0))</f>
        <v>-1</v>
      </c>
    </row>
    <row r="342" spans="1:28" x14ac:dyDescent="0.25">
      <c r="A342" s="1">
        <v>9129</v>
      </c>
      <c r="B342" s="1" t="s">
        <v>1515</v>
      </c>
      <c r="C342" s="1" t="s">
        <v>27</v>
      </c>
      <c r="D342" s="1" t="s">
        <v>1516</v>
      </c>
      <c r="E342" s="1">
        <v>878110510</v>
      </c>
      <c r="G342" s="1" t="s">
        <v>1517</v>
      </c>
      <c r="H342" s="1" t="s">
        <v>1518</v>
      </c>
      <c r="I342" s="1" t="s">
        <v>31</v>
      </c>
      <c r="J342" s="1" t="s">
        <v>32</v>
      </c>
      <c r="K342" s="1" t="s">
        <v>33</v>
      </c>
      <c r="L342" s="1" t="s">
        <v>172</v>
      </c>
      <c r="M342" s="1">
        <v>50</v>
      </c>
      <c r="N342" s="1">
        <v>870</v>
      </c>
      <c r="P342" s="1">
        <v>920</v>
      </c>
      <c r="Q342" s="1" t="s">
        <v>1519</v>
      </c>
      <c r="R342" s="1">
        <v>920</v>
      </c>
      <c r="T342" s="1" t="s">
        <v>467</v>
      </c>
      <c r="U342" s="1" t="s">
        <v>37</v>
      </c>
      <c r="V342" s="1" t="s">
        <v>468</v>
      </c>
      <c r="W342" s="1">
        <v>2</v>
      </c>
      <c r="X342" s="1">
        <v>55</v>
      </c>
      <c r="Y342" s="1">
        <v>110</v>
      </c>
      <c r="AA342" s="4">
        <f>DATEVALUE(LEFT(pageData[[#This Row],[Created At]],10))</f>
        <v>44122</v>
      </c>
      <c r="AB342" s="1">
        <f t="array" ref="AB342">INDEX([1]page365!$I:$I,MATCH(pageData[[#This Row],[Variant Name]],IF(pageData[[#This Row],[Item Name]]=[1]page365!$B:$B,[1]page365!$C:$C),0))</f>
        <v>-1</v>
      </c>
    </row>
    <row r="343" spans="1:28" x14ac:dyDescent="0.25">
      <c r="A343" s="1">
        <v>9129</v>
      </c>
      <c r="B343" s="1" t="s">
        <v>1515</v>
      </c>
      <c r="C343" s="1" t="s">
        <v>27</v>
      </c>
      <c r="D343" s="1" t="s">
        <v>1516</v>
      </c>
      <c r="E343" s="1">
        <v>878110510</v>
      </c>
      <c r="G343" s="1" t="s">
        <v>1517</v>
      </c>
      <c r="H343" s="1" t="s">
        <v>1518</v>
      </c>
      <c r="I343" s="1" t="s">
        <v>31</v>
      </c>
      <c r="J343" s="1" t="s">
        <v>32</v>
      </c>
      <c r="K343" s="1" t="s">
        <v>33</v>
      </c>
      <c r="L343" s="1" t="s">
        <v>172</v>
      </c>
      <c r="M343" s="1">
        <v>50</v>
      </c>
      <c r="N343" s="1">
        <v>870</v>
      </c>
      <c r="P343" s="1">
        <v>920</v>
      </c>
      <c r="Q343" s="1" t="s">
        <v>1519</v>
      </c>
      <c r="R343" s="1">
        <v>920</v>
      </c>
      <c r="T343" s="1" t="s">
        <v>841</v>
      </c>
      <c r="U343" s="1" t="s">
        <v>229</v>
      </c>
      <c r="V343" s="1" t="s">
        <v>842</v>
      </c>
      <c r="W343" s="1">
        <v>2</v>
      </c>
      <c r="X343" s="1">
        <v>80</v>
      </c>
      <c r="Y343" s="1">
        <v>160</v>
      </c>
      <c r="AA343" s="4">
        <f>DATEVALUE(LEFT(pageData[[#This Row],[Created At]],10))</f>
        <v>44122</v>
      </c>
      <c r="AB343" s="1">
        <f t="array" ref="AB343">INDEX([1]page365!$I:$I,MATCH(pageData[[#This Row],[Variant Name]],IF(pageData[[#This Row],[Item Name]]=[1]page365!$B:$B,[1]page365!$C:$C),0))</f>
        <v>7</v>
      </c>
    </row>
    <row r="344" spans="1:28" x14ac:dyDescent="0.25">
      <c r="A344" s="1">
        <v>9129</v>
      </c>
      <c r="B344" s="1" t="s">
        <v>1515</v>
      </c>
      <c r="C344" s="1" t="s">
        <v>27</v>
      </c>
      <c r="D344" s="1" t="s">
        <v>1516</v>
      </c>
      <c r="E344" s="1">
        <v>878110510</v>
      </c>
      <c r="G344" s="1" t="s">
        <v>1517</v>
      </c>
      <c r="H344" s="1" t="s">
        <v>1518</v>
      </c>
      <c r="I344" s="1" t="s">
        <v>31</v>
      </c>
      <c r="J344" s="1" t="s">
        <v>32</v>
      </c>
      <c r="K344" s="1" t="s">
        <v>33</v>
      </c>
      <c r="L344" s="1" t="s">
        <v>172</v>
      </c>
      <c r="M344" s="1">
        <v>50</v>
      </c>
      <c r="N344" s="1">
        <v>870</v>
      </c>
      <c r="P344" s="1">
        <v>920</v>
      </c>
      <c r="Q344" s="1" t="s">
        <v>1519</v>
      </c>
      <c r="R344" s="1">
        <v>920</v>
      </c>
      <c r="T344" s="1" t="s">
        <v>177</v>
      </c>
      <c r="U344" s="1" t="s">
        <v>175</v>
      </c>
      <c r="V344" s="1" t="s">
        <v>178</v>
      </c>
      <c r="W344" s="1">
        <v>2</v>
      </c>
      <c r="X344" s="1">
        <v>50</v>
      </c>
      <c r="Y344" s="1">
        <v>100</v>
      </c>
      <c r="AA344" s="4">
        <f>DATEVALUE(LEFT(pageData[[#This Row],[Created At]],10))</f>
        <v>44122</v>
      </c>
      <c r="AB344" s="1">
        <f t="array" ref="AB344">INDEX([1]page365!$I:$I,MATCH(pageData[[#This Row],[Variant Name]],IF(pageData[[#This Row],[Item Name]]=[1]page365!$B:$B,[1]page365!$C:$C),0))</f>
        <v>7</v>
      </c>
    </row>
    <row r="345" spans="1:28" x14ac:dyDescent="0.25">
      <c r="A345" s="1">
        <v>9129</v>
      </c>
      <c r="B345" s="1" t="s">
        <v>1515</v>
      </c>
      <c r="C345" s="1" t="s">
        <v>27</v>
      </c>
      <c r="D345" s="1" t="s">
        <v>1516</v>
      </c>
      <c r="E345" s="1">
        <v>878110510</v>
      </c>
      <c r="G345" s="1" t="s">
        <v>1517</v>
      </c>
      <c r="H345" s="1" t="s">
        <v>1518</v>
      </c>
      <c r="I345" s="1" t="s">
        <v>31</v>
      </c>
      <c r="J345" s="1" t="s">
        <v>32</v>
      </c>
      <c r="K345" s="1" t="s">
        <v>33</v>
      </c>
      <c r="L345" s="1" t="s">
        <v>172</v>
      </c>
      <c r="M345" s="1">
        <v>50</v>
      </c>
      <c r="N345" s="1">
        <v>870</v>
      </c>
      <c r="P345" s="1">
        <v>920</v>
      </c>
      <c r="Q345" s="1" t="s">
        <v>1519</v>
      </c>
      <c r="R345" s="1">
        <v>920</v>
      </c>
      <c r="T345" s="1" t="s">
        <v>174</v>
      </c>
      <c r="U345" s="1" t="s">
        <v>175</v>
      </c>
      <c r="V345" s="1" t="s">
        <v>176</v>
      </c>
      <c r="W345" s="1">
        <v>2</v>
      </c>
      <c r="X345" s="1">
        <v>50</v>
      </c>
      <c r="Y345" s="1">
        <v>100</v>
      </c>
      <c r="AA345" s="4">
        <f>DATEVALUE(LEFT(pageData[[#This Row],[Created At]],10))</f>
        <v>44122</v>
      </c>
      <c r="AB345" s="1">
        <f t="array" ref="AB345">INDEX([1]page365!$I:$I,MATCH(pageData[[#This Row],[Variant Name]],IF(pageData[[#This Row],[Item Name]]=[1]page365!$B:$B,[1]page365!$C:$C),0))</f>
        <v>7</v>
      </c>
    </row>
    <row r="346" spans="1:28" x14ac:dyDescent="0.25">
      <c r="A346" s="1">
        <v>9129</v>
      </c>
      <c r="B346" s="1" t="s">
        <v>1515</v>
      </c>
      <c r="C346" s="1" t="s">
        <v>27</v>
      </c>
      <c r="D346" s="1" t="s">
        <v>1516</v>
      </c>
      <c r="E346" s="1">
        <v>878110510</v>
      </c>
      <c r="G346" s="1" t="s">
        <v>1517</v>
      </c>
      <c r="H346" s="1" t="s">
        <v>1518</v>
      </c>
      <c r="I346" s="1" t="s">
        <v>31</v>
      </c>
      <c r="J346" s="1" t="s">
        <v>32</v>
      </c>
      <c r="K346" s="1" t="s">
        <v>33</v>
      </c>
      <c r="L346" s="1" t="s">
        <v>172</v>
      </c>
      <c r="M346" s="1">
        <v>50</v>
      </c>
      <c r="N346" s="1">
        <v>870</v>
      </c>
      <c r="P346" s="1">
        <v>920</v>
      </c>
      <c r="Q346" s="1" t="s">
        <v>1519</v>
      </c>
      <c r="R346" s="1">
        <v>920</v>
      </c>
      <c r="T346" s="1" t="s">
        <v>913</v>
      </c>
      <c r="U346" s="1" t="s">
        <v>229</v>
      </c>
      <c r="V346" s="1" t="s">
        <v>914</v>
      </c>
      <c r="W346" s="1">
        <v>2</v>
      </c>
      <c r="X346" s="1">
        <v>200</v>
      </c>
      <c r="Y346" s="1">
        <v>400</v>
      </c>
      <c r="AA346" s="4">
        <f>DATEVALUE(LEFT(pageData[[#This Row],[Created At]],10))</f>
        <v>44122</v>
      </c>
      <c r="AB346" s="1">
        <f t="array" ref="AB346">INDEX([1]page365!$I:$I,MATCH(pageData[[#This Row],[Variant Name]],IF(pageData[[#This Row],[Item Name]]=[1]page365!$B:$B,[1]page365!$C:$C),0))</f>
        <v>7</v>
      </c>
    </row>
    <row r="347" spans="1:28" x14ac:dyDescent="0.25">
      <c r="A347" s="1">
        <v>9130</v>
      </c>
      <c r="B347" s="1" t="s">
        <v>1520</v>
      </c>
      <c r="C347" s="1" t="s">
        <v>27</v>
      </c>
      <c r="D347" s="1" t="s">
        <v>640</v>
      </c>
      <c r="E347" s="1">
        <v>9.2795164499999999E-2</v>
      </c>
      <c r="G347" s="1" t="s">
        <v>641</v>
      </c>
      <c r="H347" s="1" t="s">
        <v>1521</v>
      </c>
      <c r="I347" s="1" t="s">
        <v>44</v>
      </c>
      <c r="J347" s="1" t="s">
        <v>150</v>
      </c>
      <c r="K347" s="1" t="s">
        <v>33</v>
      </c>
      <c r="L347" s="1" t="s">
        <v>34</v>
      </c>
      <c r="M347" s="1">
        <v>50</v>
      </c>
      <c r="N347" s="1">
        <v>250</v>
      </c>
      <c r="P347" s="1">
        <v>300</v>
      </c>
      <c r="Q347" s="1" t="s">
        <v>1522</v>
      </c>
      <c r="R347" s="1">
        <v>300</v>
      </c>
      <c r="T347" s="1" t="s">
        <v>56</v>
      </c>
      <c r="U347" s="1" t="s">
        <v>57</v>
      </c>
      <c r="V347" s="1" t="s">
        <v>58</v>
      </c>
      <c r="W347" s="1">
        <v>1</v>
      </c>
      <c r="X347" s="1">
        <v>250</v>
      </c>
      <c r="Y347" s="1">
        <v>250</v>
      </c>
      <c r="AA347" s="4">
        <f>DATEVALUE(LEFT(pageData[[#This Row],[Created At]],10))</f>
        <v>44122</v>
      </c>
      <c r="AB347" s="1">
        <f t="array" ref="AB347">INDEX([1]page365!$I:$I,MATCH(pageData[[#This Row],[Variant Name]],IF(pageData[[#This Row],[Item Name]]=[1]page365!$B:$B,[1]page365!$C:$C),0))</f>
        <v>-1</v>
      </c>
    </row>
    <row r="348" spans="1:28" x14ac:dyDescent="0.25">
      <c r="A348" s="1">
        <v>9131</v>
      </c>
      <c r="B348" s="1" t="s">
        <v>1523</v>
      </c>
      <c r="C348" s="1" t="s">
        <v>27</v>
      </c>
      <c r="D348" s="1" t="s">
        <v>1524</v>
      </c>
      <c r="E348" s="1">
        <v>898171635</v>
      </c>
      <c r="G348" s="1" t="s">
        <v>1525</v>
      </c>
      <c r="H348" s="1" t="s">
        <v>1526</v>
      </c>
      <c r="I348" s="1" t="s">
        <v>31</v>
      </c>
      <c r="J348" s="1" t="s">
        <v>32</v>
      </c>
      <c r="K348" s="1" t="s">
        <v>33</v>
      </c>
      <c r="L348" s="1" t="s">
        <v>172</v>
      </c>
      <c r="M348" s="1">
        <v>100</v>
      </c>
      <c r="N348" s="1">
        <v>700</v>
      </c>
      <c r="P348" s="1">
        <v>800</v>
      </c>
      <c r="Q348" s="1" t="s">
        <v>1527</v>
      </c>
      <c r="R348" s="1">
        <v>800</v>
      </c>
      <c r="T348" s="1" t="s">
        <v>56</v>
      </c>
      <c r="U348" s="1" t="s">
        <v>57</v>
      </c>
      <c r="V348" s="1" t="s">
        <v>58</v>
      </c>
      <c r="W348" s="1">
        <v>1</v>
      </c>
      <c r="X348" s="1">
        <v>250</v>
      </c>
      <c r="Y348" s="1">
        <v>250</v>
      </c>
      <c r="AA348" s="4">
        <f>DATEVALUE(LEFT(pageData[[#This Row],[Created At]],10))</f>
        <v>44122</v>
      </c>
      <c r="AB348" s="1">
        <f t="array" ref="AB348">INDEX([1]page365!$I:$I,MATCH(pageData[[#This Row],[Variant Name]],IF(pageData[[#This Row],[Item Name]]=[1]page365!$B:$B,[1]page365!$C:$C),0))</f>
        <v>-1</v>
      </c>
    </row>
    <row r="349" spans="1:28" x14ac:dyDescent="0.25">
      <c r="A349" s="1">
        <v>9131</v>
      </c>
      <c r="B349" s="1" t="s">
        <v>1523</v>
      </c>
      <c r="C349" s="1" t="s">
        <v>27</v>
      </c>
      <c r="D349" s="1" t="s">
        <v>1524</v>
      </c>
      <c r="E349" s="1">
        <v>898171635</v>
      </c>
      <c r="G349" s="1" t="s">
        <v>1525</v>
      </c>
      <c r="H349" s="1" t="s">
        <v>1526</v>
      </c>
      <c r="I349" s="1" t="s">
        <v>31</v>
      </c>
      <c r="J349" s="1" t="s">
        <v>32</v>
      </c>
      <c r="K349" s="1" t="s">
        <v>33</v>
      </c>
      <c r="L349" s="1" t="s">
        <v>172</v>
      </c>
      <c r="M349" s="1">
        <v>100</v>
      </c>
      <c r="N349" s="1">
        <v>700</v>
      </c>
      <c r="P349" s="1">
        <v>800</v>
      </c>
      <c r="Q349" s="1" t="s">
        <v>1527</v>
      </c>
      <c r="R349" s="1">
        <v>800</v>
      </c>
      <c r="T349" s="1" t="s">
        <v>880</v>
      </c>
      <c r="U349" s="1" t="s">
        <v>37</v>
      </c>
      <c r="V349" s="1" t="s">
        <v>881</v>
      </c>
      <c r="W349" s="1">
        <v>1</v>
      </c>
      <c r="X349" s="1">
        <v>50</v>
      </c>
      <c r="Y349" s="1">
        <v>50</v>
      </c>
      <c r="AA349" s="4">
        <f>DATEVALUE(LEFT(pageData[[#This Row],[Created At]],10))</f>
        <v>44122</v>
      </c>
      <c r="AB349" s="1">
        <f t="array" ref="AB349">INDEX([1]page365!$I:$I,MATCH(pageData[[#This Row],[Variant Name]],IF(pageData[[#This Row],[Item Name]]=[1]page365!$B:$B,[1]page365!$C:$C),0))</f>
        <v>-1</v>
      </c>
    </row>
    <row r="350" spans="1:28" x14ac:dyDescent="0.25">
      <c r="A350" s="1">
        <v>9131</v>
      </c>
      <c r="B350" s="1" t="s">
        <v>1523</v>
      </c>
      <c r="C350" s="1" t="s">
        <v>27</v>
      </c>
      <c r="D350" s="1" t="s">
        <v>1524</v>
      </c>
      <c r="E350" s="1">
        <v>898171635</v>
      </c>
      <c r="G350" s="1" t="s">
        <v>1525</v>
      </c>
      <c r="H350" s="1" t="s">
        <v>1526</v>
      </c>
      <c r="I350" s="1" t="s">
        <v>31</v>
      </c>
      <c r="J350" s="1" t="s">
        <v>32</v>
      </c>
      <c r="K350" s="1" t="s">
        <v>33</v>
      </c>
      <c r="L350" s="1" t="s">
        <v>172</v>
      </c>
      <c r="M350" s="1">
        <v>100</v>
      </c>
      <c r="N350" s="1">
        <v>700</v>
      </c>
      <c r="P350" s="1">
        <v>800</v>
      </c>
      <c r="Q350" s="1" t="s">
        <v>1527</v>
      </c>
      <c r="R350" s="1">
        <v>800</v>
      </c>
      <c r="T350" s="1" t="s">
        <v>1322</v>
      </c>
      <c r="U350" s="1" t="s">
        <v>175</v>
      </c>
      <c r="V350" s="1" t="s">
        <v>1323</v>
      </c>
      <c r="W350" s="1">
        <v>2</v>
      </c>
      <c r="X350" s="1">
        <v>50</v>
      </c>
      <c r="Y350" s="1">
        <v>100</v>
      </c>
      <c r="AA350" s="4">
        <f>DATEVALUE(LEFT(pageData[[#This Row],[Created At]],10))</f>
        <v>44122</v>
      </c>
      <c r="AB350" s="1">
        <f t="array" ref="AB350">INDEX([1]page365!$I:$I,MATCH(pageData[[#This Row],[Variant Name]],IF(pageData[[#This Row],[Item Name]]=[1]page365!$B:$B,[1]page365!$C:$C),0))</f>
        <v>7</v>
      </c>
    </row>
    <row r="351" spans="1:28" x14ac:dyDescent="0.25">
      <c r="A351" s="1">
        <v>9131</v>
      </c>
      <c r="B351" s="1" t="s">
        <v>1523</v>
      </c>
      <c r="C351" s="1" t="s">
        <v>27</v>
      </c>
      <c r="D351" s="1" t="s">
        <v>1524</v>
      </c>
      <c r="E351" s="1">
        <v>898171635</v>
      </c>
      <c r="G351" s="1" t="s">
        <v>1525</v>
      </c>
      <c r="H351" s="1" t="s">
        <v>1526</v>
      </c>
      <c r="I351" s="1" t="s">
        <v>31</v>
      </c>
      <c r="J351" s="1" t="s">
        <v>32</v>
      </c>
      <c r="K351" s="1" t="s">
        <v>33</v>
      </c>
      <c r="L351" s="1" t="s">
        <v>172</v>
      </c>
      <c r="M351" s="1">
        <v>100</v>
      </c>
      <c r="N351" s="1">
        <v>700</v>
      </c>
      <c r="P351" s="1">
        <v>800</v>
      </c>
      <c r="Q351" s="1" t="s">
        <v>1527</v>
      </c>
      <c r="R351" s="1">
        <v>800</v>
      </c>
      <c r="T351" s="1" t="s">
        <v>177</v>
      </c>
      <c r="U351" s="1" t="s">
        <v>175</v>
      </c>
      <c r="V351" s="1" t="s">
        <v>178</v>
      </c>
      <c r="W351" s="1">
        <v>3</v>
      </c>
      <c r="X351" s="1">
        <v>50</v>
      </c>
      <c r="Y351" s="1">
        <v>150</v>
      </c>
      <c r="AA351" s="4">
        <f>DATEVALUE(LEFT(pageData[[#This Row],[Created At]],10))</f>
        <v>44122</v>
      </c>
      <c r="AB351" s="1">
        <f t="array" ref="AB351">INDEX([1]page365!$I:$I,MATCH(pageData[[#This Row],[Variant Name]],IF(pageData[[#This Row],[Item Name]]=[1]page365!$B:$B,[1]page365!$C:$C),0))</f>
        <v>7</v>
      </c>
    </row>
    <row r="352" spans="1:28" x14ac:dyDescent="0.25">
      <c r="A352" s="1">
        <v>9131</v>
      </c>
      <c r="B352" s="1" t="s">
        <v>1523</v>
      </c>
      <c r="C352" s="1" t="s">
        <v>27</v>
      </c>
      <c r="D352" s="1" t="s">
        <v>1524</v>
      </c>
      <c r="E352" s="1">
        <v>898171635</v>
      </c>
      <c r="G352" s="1" t="s">
        <v>1525</v>
      </c>
      <c r="H352" s="1" t="s">
        <v>1526</v>
      </c>
      <c r="I352" s="1" t="s">
        <v>31</v>
      </c>
      <c r="J352" s="1" t="s">
        <v>32</v>
      </c>
      <c r="K352" s="1" t="s">
        <v>33</v>
      </c>
      <c r="L352" s="1" t="s">
        <v>172</v>
      </c>
      <c r="M352" s="1">
        <v>100</v>
      </c>
      <c r="N352" s="1">
        <v>700</v>
      </c>
      <c r="P352" s="1">
        <v>800</v>
      </c>
      <c r="Q352" s="1" t="s">
        <v>1527</v>
      </c>
      <c r="R352" s="1">
        <v>800</v>
      </c>
      <c r="T352" s="1" t="s">
        <v>855</v>
      </c>
      <c r="U352" s="1" t="s">
        <v>175</v>
      </c>
      <c r="V352" s="1" t="s">
        <v>856</v>
      </c>
      <c r="W352" s="1">
        <v>3</v>
      </c>
      <c r="X352" s="1">
        <v>50</v>
      </c>
      <c r="Y352" s="1">
        <v>150</v>
      </c>
      <c r="AA352" s="4">
        <f>DATEVALUE(LEFT(pageData[[#This Row],[Created At]],10))</f>
        <v>44122</v>
      </c>
      <c r="AB352" s="1">
        <f t="array" ref="AB352">INDEX([1]page365!$I:$I,MATCH(pageData[[#This Row],[Variant Name]],IF(pageData[[#This Row],[Item Name]]=[1]page365!$B:$B,[1]page365!$C:$C),0))</f>
        <v>7</v>
      </c>
    </row>
    <row r="353" spans="1:28" x14ac:dyDescent="0.25">
      <c r="A353" s="1">
        <v>9132</v>
      </c>
      <c r="B353" s="1" t="s">
        <v>1528</v>
      </c>
      <c r="C353" s="1" t="s">
        <v>27</v>
      </c>
      <c r="D353" s="1" t="s">
        <v>1529</v>
      </c>
      <c r="E353" s="1">
        <v>891887453</v>
      </c>
      <c r="G353" s="1" t="s">
        <v>1530</v>
      </c>
      <c r="H353" s="1" t="s">
        <v>1531</v>
      </c>
      <c r="I353" s="1" t="s">
        <v>44</v>
      </c>
      <c r="J353" s="1" t="s">
        <v>150</v>
      </c>
      <c r="K353" s="1" t="s">
        <v>33</v>
      </c>
      <c r="L353" s="1" t="s">
        <v>34</v>
      </c>
      <c r="M353" s="1">
        <v>130</v>
      </c>
      <c r="N353" s="1">
        <v>440</v>
      </c>
      <c r="P353" s="1">
        <v>570</v>
      </c>
      <c r="Q353" s="1" t="s">
        <v>1532</v>
      </c>
      <c r="R353" s="1">
        <v>570</v>
      </c>
      <c r="T353" s="1" t="s">
        <v>47</v>
      </c>
      <c r="U353" s="1" t="s">
        <v>48</v>
      </c>
      <c r="V353" s="1" t="s">
        <v>49</v>
      </c>
      <c r="W353" s="1">
        <v>2</v>
      </c>
      <c r="X353" s="1">
        <v>220</v>
      </c>
      <c r="Y353" s="1">
        <v>440</v>
      </c>
      <c r="AA353" s="4">
        <f>DATEVALUE(LEFT(pageData[[#This Row],[Created At]],10))</f>
        <v>44122</v>
      </c>
      <c r="AB353" s="1">
        <f t="array" ref="AB353">INDEX([1]page365!$I:$I,MATCH(pageData[[#This Row],[Variant Name]],IF(pageData[[#This Row],[Item Name]]=[1]page365!$B:$B,[1]page365!$C:$C),0))</f>
        <v>-1</v>
      </c>
    </row>
    <row r="354" spans="1:28" x14ac:dyDescent="0.25">
      <c r="A354" s="1">
        <v>9133</v>
      </c>
      <c r="B354" s="1" t="s">
        <v>1533</v>
      </c>
      <c r="C354" s="1" t="s">
        <v>27</v>
      </c>
      <c r="D354" s="1" t="s">
        <v>1534</v>
      </c>
      <c r="E354" s="1">
        <v>958495602</v>
      </c>
      <c r="G354" s="1" t="s">
        <v>1535</v>
      </c>
      <c r="H354" s="1" t="s">
        <v>1536</v>
      </c>
      <c r="I354" s="1" t="s">
        <v>31</v>
      </c>
      <c r="J354" s="1" t="s">
        <v>32</v>
      </c>
      <c r="K354" s="1" t="s">
        <v>33</v>
      </c>
      <c r="L354" s="1" t="s">
        <v>172</v>
      </c>
      <c r="M354" s="1">
        <v>100</v>
      </c>
      <c r="N354" s="1">
        <v>540</v>
      </c>
      <c r="P354" s="1">
        <v>640</v>
      </c>
      <c r="Q354" s="1" t="s">
        <v>1537</v>
      </c>
      <c r="R354" s="1">
        <v>640</v>
      </c>
      <c r="T354" s="1" t="s">
        <v>177</v>
      </c>
      <c r="U354" s="1" t="s">
        <v>175</v>
      </c>
      <c r="V354" s="1" t="s">
        <v>178</v>
      </c>
      <c r="W354" s="1">
        <v>4</v>
      </c>
      <c r="X354" s="1">
        <v>50</v>
      </c>
      <c r="Y354" s="1">
        <v>200</v>
      </c>
      <c r="AA354" s="4">
        <f>DATEVALUE(LEFT(pageData[[#This Row],[Created At]],10))</f>
        <v>44122</v>
      </c>
      <c r="AB354" s="1">
        <f t="array" ref="AB354">INDEX([1]page365!$I:$I,MATCH(pageData[[#This Row],[Variant Name]],IF(pageData[[#This Row],[Item Name]]=[1]page365!$B:$B,[1]page365!$C:$C),0))</f>
        <v>7</v>
      </c>
    </row>
    <row r="355" spans="1:28" x14ac:dyDescent="0.25">
      <c r="A355" s="1">
        <v>9133</v>
      </c>
      <c r="B355" s="1" t="s">
        <v>1533</v>
      </c>
      <c r="C355" s="1" t="s">
        <v>27</v>
      </c>
      <c r="D355" s="1" t="s">
        <v>1534</v>
      </c>
      <c r="E355" s="1">
        <v>958495602</v>
      </c>
      <c r="G355" s="1" t="s">
        <v>1535</v>
      </c>
      <c r="H355" s="1" t="s">
        <v>1536</v>
      </c>
      <c r="I355" s="1" t="s">
        <v>31</v>
      </c>
      <c r="J355" s="1" t="s">
        <v>32</v>
      </c>
      <c r="K355" s="1" t="s">
        <v>33</v>
      </c>
      <c r="L355" s="1" t="s">
        <v>172</v>
      </c>
      <c r="M355" s="1">
        <v>100</v>
      </c>
      <c r="N355" s="1">
        <v>540</v>
      </c>
      <c r="P355" s="1">
        <v>640</v>
      </c>
      <c r="Q355" s="1" t="s">
        <v>1537</v>
      </c>
      <c r="R355" s="1">
        <v>640</v>
      </c>
      <c r="T355" s="1" t="s">
        <v>868</v>
      </c>
      <c r="U355" s="1" t="s">
        <v>844</v>
      </c>
      <c r="V355" s="1" t="s">
        <v>869</v>
      </c>
      <c r="W355" s="1">
        <v>4</v>
      </c>
      <c r="X355" s="1">
        <v>35</v>
      </c>
      <c r="Y355" s="1">
        <v>140</v>
      </c>
      <c r="AA355" s="4">
        <f>DATEVALUE(LEFT(pageData[[#This Row],[Created At]],10))</f>
        <v>44122</v>
      </c>
      <c r="AB355" s="1">
        <f t="array" ref="AB355">INDEX([1]page365!$I:$I,MATCH(pageData[[#This Row],[Variant Name]],IF(pageData[[#This Row],[Item Name]]=[1]page365!$B:$B,[1]page365!$C:$C),0))</f>
        <v>7</v>
      </c>
    </row>
    <row r="356" spans="1:28" x14ac:dyDescent="0.25">
      <c r="A356" s="1">
        <v>9133</v>
      </c>
      <c r="B356" s="1" t="s">
        <v>1533</v>
      </c>
      <c r="C356" s="1" t="s">
        <v>27</v>
      </c>
      <c r="D356" s="1" t="s">
        <v>1534</v>
      </c>
      <c r="E356" s="1">
        <v>958495602</v>
      </c>
      <c r="G356" s="1" t="s">
        <v>1535</v>
      </c>
      <c r="H356" s="1" t="s">
        <v>1536</v>
      </c>
      <c r="I356" s="1" t="s">
        <v>31</v>
      </c>
      <c r="J356" s="1" t="s">
        <v>32</v>
      </c>
      <c r="K356" s="1" t="s">
        <v>33</v>
      </c>
      <c r="L356" s="1" t="s">
        <v>172</v>
      </c>
      <c r="M356" s="1">
        <v>100</v>
      </c>
      <c r="N356" s="1">
        <v>540</v>
      </c>
      <c r="P356" s="1">
        <v>640</v>
      </c>
      <c r="Q356" s="1" t="s">
        <v>1537</v>
      </c>
      <c r="R356" s="1">
        <v>640</v>
      </c>
      <c r="T356" s="1" t="s">
        <v>880</v>
      </c>
      <c r="U356" s="1" t="s">
        <v>37</v>
      </c>
      <c r="V356" s="1" t="s">
        <v>881</v>
      </c>
      <c r="W356" s="1">
        <v>4</v>
      </c>
      <c r="X356" s="1">
        <v>50</v>
      </c>
      <c r="Y356" s="1">
        <v>200</v>
      </c>
      <c r="AA356" s="4">
        <f>DATEVALUE(LEFT(pageData[[#This Row],[Created At]],10))</f>
        <v>44122</v>
      </c>
      <c r="AB356" s="1">
        <f t="array" ref="AB356">INDEX([1]page365!$I:$I,MATCH(pageData[[#This Row],[Variant Name]],IF(pageData[[#This Row],[Item Name]]=[1]page365!$B:$B,[1]page365!$C:$C),0))</f>
        <v>-1</v>
      </c>
    </row>
    <row r="357" spans="1:28" x14ac:dyDescent="0.25">
      <c r="A357" s="1">
        <v>9134</v>
      </c>
      <c r="B357" s="1" t="s">
        <v>1538</v>
      </c>
      <c r="C357" s="1" t="s">
        <v>27</v>
      </c>
      <c r="D357" s="1" t="s">
        <v>1539</v>
      </c>
      <c r="E357" s="1" t="s">
        <v>1540</v>
      </c>
      <c r="G357" s="1" t="s">
        <v>1541</v>
      </c>
      <c r="H357" s="1" t="s">
        <v>1542</v>
      </c>
      <c r="I357" s="1" t="s">
        <v>31</v>
      </c>
      <c r="J357" s="1" t="s">
        <v>32</v>
      </c>
      <c r="K357" s="1" t="s">
        <v>33</v>
      </c>
      <c r="L357" s="1" t="s">
        <v>119</v>
      </c>
      <c r="M357" s="1">
        <v>0</v>
      </c>
      <c r="N357" s="1">
        <v>2500</v>
      </c>
      <c r="P357" s="1">
        <v>2500</v>
      </c>
      <c r="Q357" s="1" t="s">
        <v>1543</v>
      </c>
      <c r="R357" s="1">
        <v>2500</v>
      </c>
      <c r="T357" s="1" t="s">
        <v>56</v>
      </c>
      <c r="U357" s="1" t="s">
        <v>57</v>
      </c>
      <c r="V357" s="1" t="s">
        <v>58</v>
      </c>
      <c r="W357" s="1">
        <v>10</v>
      </c>
      <c r="X357" s="1">
        <v>250</v>
      </c>
      <c r="Y357" s="1">
        <v>2500</v>
      </c>
      <c r="AA357" s="4">
        <f>DATEVALUE(LEFT(pageData[[#This Row],[Created At]],10))</f>
        <v>44122</v>
      </c>
      <c r="AB357" s="1">
        <f t="array" ref="AB357">INDEX([1]page365!$I:$I,MATCH(pageData[[#This Row],[Variant Name]],IF(pageData[[#This Row],[Item Name]]=[1]page365!$B:$B,[1]page365!$C:$C),0))</f>
        <v>-1</v>
      </c>
    </row>
    <row r="358" spans="1:28" x14ac:dyDescent="0.25">
      <c r="A358" s="1">
        <v>9135</v>
      </c>
      <c r="B358" s="1" t="s">
        <v>1544</v>
      </c>
      <c r="C358" s="1" t="s">
        <v>27</v>
      </c>
      <c r="D358" s="1" t="s">
        <v>1545</v>
      </c>
      <c r="E358" s="1">
        <v>658295949</v>
      </c>
      <c r="G358" s="1" t="s">
        <v>1546</v>
      </c>
      <c r="H358" s="1" t="s">
        <v>1547</v>
      </c>
      <c r="I358" s="1" t="s">
        <v>31</v>
      </c>
      <c r="J358" s="1" t="s">
        <v>32</v>
      </c>
      <c r="K358" s="1" t="s">
        <v>33</v>
      </c>
      <c r="L358" s="1" t="s">
        <v>34</v>
      </c>
      <c r="M358" s="1">
        <v>50</v>
      </c>
      <c r="N358" s="1">
        <v>250</v>
      </c>
      <c r="P358" s="1">
        <v>300</v>
      </c>
      <c r="Q358" s="1" t="s">
        <v>1548</v>
      </c>
      <c r="R358" s="1">
        <v>300</v>
      </c>
      <c r="T358" s="1" t="s">
        <v>56</v>
      </c>
      <c r="U358" s="1" t="s">
        <v>57</v>
      </c>
      <c r="V358" s="1" t="s">
        <v>58</v>
      </c>
      <c r="W358" s="1">
        <v>1</v>
      </c>
      <c r="X358" s="1">
        <v>250</v>
      </c>
      <c r="Y358" s="1">
        <v>250</v>
      </c>
      <c r="AA358" s="4">
        <f>DATEVALUE(LEFT(pageData[[#This Row],[Created At]],10))</f>
        <v>44122</v>
      </c>
      <c r="AB358" s="1">
        <f t="array" ref="AB358">INDEX([1]page365!$I:$I,MATCH(pageData[[#This Row],[Variant Name]],IF(pageData[[#This Row],[Item Name]]=[1]page365!$B:$B,[1]page365!$C:$C),0))</f>
        <v>-1</v>
      </c>
    </row>
    <row r="359" spans="1:28" x14ac:dyDescent="0.25">
      <c r="A359" s="1">
        <v>9136</v>
      </c>
      <c r="B359" s="1" t="s">
        <v>1549</v>
      </c>
      <c r="C359" s="1" t="s">
        <v>27</v>
      </c>
      <c r="D359" s="1" t="s">
        <v>1550</v>
      </c>
      <c r="E359" s="1">
        <v>988681725</v>
      </c>
      <c r="G359" s="1" t="s">
        <v>1551</v>
      </c>
      <c r="H359" s="1" t="s">
        <v>1552</v>
      </c>
      <c r="I359" s="1" t="s">
        <v>44</v>
      </c>
      <c r="J359" s="1" t="s">
        <v>150</v>
      </c>
      <c r="K359" s="1" t="s">
        <v>33</v>
      </c>
      <c r="L359" s="1" t="s">
        <v>172</v>
      </c>
      <c r="M359" s="1">
        <v>130</v>
      </c>
      <c r="N359" s="1">
        <v>580</v>
      </c>
      <c r="P359" s="1">
        <v>710</v>
      </c>
      <c r="Q359" s="1" t="s">
        <v>1553</v>
      </c>
      <c r="R359" s="1">
        <v>710</v>
      </c>
      <c r="T359" s="1" t="s">
        <v>47</v>
      </c>
      <c r="U359" s="1" t="s">
        <v>48</v>
      </c>
      <c r="V359" s="1" t="s">
        <v>49</v>
      </c>
      <c r="W359" s="1">
        <v>1</v>
      </c>
      <c r="X359" s="1">
        <v>220</v>
      </c>
      <c r="Y359" s="1">
        <v>220</v>
      </c>
      <c r="AA359" s="4">
        <f>DATEVALUE(LEFT(pageData[[#This Row],[Created At]],10))</f>
        <v>44122</v>
      </c>
      <c r="AB359" s="1">
        <f t="array" ref="AB359">INDEX([1]page365!$I:$I,MATCH(pageData[[#This Row],[Variant Name]],IF(pageData[[#This Row],[Item Name]]=[1]page365!$B:$B,[1]page365!$C:$C),0))</f>
        <v>-1</v>
      </c>
    </row>
    <row r="360" spans="1:28" x14ac:dyDescent="0.25">
      <c r="A360" s="1">
        <v>9136</v>
      </c>
      <c r="B360" s="1" t="s">
        <v>1549</v>
      </c>
      <c r="C360" s="1" t="s">
        <v>27</v>
      </c>
      <c r="D360" s="1" t="s">
        <v>1550</v>
      </c>
      <c r="E360" s="1">
        <v>988681725</v>
      </c>
      <c r="G360" s="1" t="s">
        <v>1551</v>
      </c>
      <c r="H360" s="1" t="s">
        <v>1552</v>
      </c>
      <c r="I360" s="1" t="s">
        <v>44</v>
      </c>
      <c r="J360" s="1" t="s">
        <v>150</v>
      </c>
      <c r="K360" s="1" t="s">
        <v>33</v>
      </c>
      <c r="L360" s="1" t="s">
        <v>172</v>
      </c>
      <c r="M360" s="1">
        <v>130</v>
      </c>
      <c r="N360" s="1">
        <v>580</v>
      </c>
      <c r="P360" s="1">
        <v>710</v>
      </c>
      <c r="Q360" s="1" t="s">
        <v>1553</v>
      </c>
      <c r="R360" s="1">
        <v>710</v>
      </c>
      <c r="T360" s="1" t="s">
        <v>857</v>
      </c>
      <c r="U360" s="1" t="s">
        <v>229</v>
      </c>
      <c r="V360" s="1" t="s">
        <v>858</v>
      </c>
      <c r="W360" s="1">
        <v>1</v>
      </c>
      <c r="X360" s="1">
        <v>145</v>
      </c>
      <c r="Y360" s="1">
        <v>145</v>
      </c>
      <c r="AA360" s="4">
        <f>DATEVALUE(LEFT(pageData[[#This Row],[Created At]],10))</f>
        <v>44122</v>
      </c>
      <c r="AB360" s="1">
        <f t="array" ref="AB360">INDEX([1]page365!$I:$I,MATCH(pageData[[#This Row],[Variant Name]],IF(pageData[[#This Row],[Item Name]]=[1]page365!$B:$B,[1]page365!$C:$C),0))</f>
        <v>7</v>
      </c>
    </row>
    <row r="361" spans="1:28" x14ac:dyDescent="0.25">
      <c r="A361" s="1">
        <v>9136</v>
      </c>
      <c r="B361" s="1" t="s">
        <v>1549</v>
      </c>
      <c r="C361" s="1" t="s">
        <v>27</v>
      </c>
      <c r="D361" s="1" t="s">
        <v>1550</v>
      </c>
      <c r="E361" s="1">
        <v>988681725</v>
      </c>
      <c r="G361" s="1" t="s">
        <v>1551</v>
      </c>
      <c r="H361" s="1" t="s">
        <v>1552</v>
      </c>
      <c r="I361" s="1" t="s">
        <v>44</v>
      </c>
      <c r="J361" s="1" t="s">
        <v>150</v>
      </c>
      <c r="K361" s="1" t="s">
        <v>33</v>
      </c>
      <c r="L361" s="1" t="s">
        <v>172</v>
      </c>
      <c r="M361" s="1">
        <v>130</v>
      </c>
      <c r="N361" s="1">
        <v>580</v>
      </c>
      <c r="P361" s="1">
        <v>710</v>
      </c>
      <c r="Q361" s="1" t="s">
        <v>1553</v>
      </c>
      <c r="R361" s="1">
        <v>710</v>
      </c>
      <c r="T361" s="1" t="s">
        <v>252</v>
      </c>
      <c r="U361" s="1" t="s">
        <v>253</v>
      </c>
      <c r="V361" s="1" t="s">
        <v>254</v>
      </c>
      <c r="W361" s="1">
        <v>1</v>
      </c>
      <c r="X361" s="1">
        <v>95</v>
      </c>
      <c r="Y361" s="1">
        <v>95</v>
      </c>
      <c r="AA361" s="4">
        <f>DATEVALUE(LEFT(pageData[[#This Row],[Created At]],10))</f>
        <v>44122</v>
      </c>
      <c r="AB361" s="1">
        <f t="array" ref="AB361">INDEX([1]page365!$I:$I,MATCH(pageData[[#This Row],[Variant Name]],IF(pageData[[#This Row],[Item Name]]=[1]page365!$B:$B,[1]page365!$C:$C),0))</f>
        <v>7</v>
      </c>
    </row>
    <row r="362" spans="1:28" x14ac:dyDescent="0.25">
      <c r="A362" s="1">
        <v>9136</v>
      </c>
      <c r="B362" s="1" t="s">
        <v>1549</v>
      </c>
      <c r="C362" s="1" t="s">
        <v>27</v>
      </c>
      <c r="D362" s="1" t="s">
        <v>1550</v>
      </c>
      <c r="E362" s="1">
        <v>988681725</v>
      </c>
      <c r="G362" s="1" t="s">
        <v>1551</v>
      </c>
      <c r="H362" s="1" t="s">
        <v>1552</v>
      </c>
      <c r="I362" s="1" t="s">
        <v>44</v>
      </c>
      <c r="J362" s="1" t="s">
        <v>150</v>
      </c>
      <c r="K362" s="1" t="s">
        <v>33</v>
      </c>
      <c r="L362" s="1" t="s">
        <v>172</v>
      </c>
      <c r="M362" s="1">
        <v>130</v>
      </c>
      <c r="N362" s="1">
        <v>580</v>
      </c>
      <c r="P362" s="1">
        <v>710</v>
      </c>
      <c r="Q362" s="1" t="s">
        <v>1553</v>
      </c>
      <c r="R362" s="1">
        <v>710</v>
      </c>
      <c r="T362" s="1" t="s">
        <v>260</v>
      </c>
      <c r="U362" s="1" t="s">
        <v>229</v>
      </c>
      <c r="V362" s="1" t="s">
        <v>261</v>
      </c>
      <c r="W362" s="1">
        <v>2</v>
      </c>
      <c r="X362" s="1">
        <v>60</v>
      </c>
      <c r="Y362" s="1">
        <v>120</v>
      </c>
      <c r="AA362" s="4">
        <f>DATEVALUE(LEFT(pageData[[#This Row],[Created At]],10))</f>
        <v>44122</v>
      </c>
      <c r="AB362" s="1">
        <f t="array" ref="AB362">INDEX([1]page365!$I:$I,MATCH(pageData[[#This Row],[Variant Name]],IF(pageData[[#This Row],[Item Name]]=[1]page365!$B:$B,[1]page365!$C:$C),0))</f>
        <v>7</v>
      </c>
    </row>
    <row r="363" spans="1:28" x14ac:dyDescent="0.25">
      <c r="A363" s="1">
        <v>9137</v>
      </c>
      <c r="B363" s="1" t="s">
        <v>1554</v>
      </c>
      <c r="C363" s="1" t="s">
        <v>27</v>
      </c>
      <c r="D363" s="1" t="s">
        <v>1555</v>
      </c>
      <c r="E363" s="1">
        <v>894939499</v>
      </c>
      <c r="G363" s="1" t="s">
        <v>1556</v>
      </c>
      <c r="H363" s="1" t="s">
        <v>1557</v>
      </c>
      <c r="I363" s="1" t="s">
        <v>31</v>
      </c>
      <c r="J363" s="1" t="s">
        <v>32</v>
      </c>
      <c r="K363" s="1" t="s">
        <v>33</v>
      </c>
      <c r="L363" s="1" t="s">
        <v>34</v>
      </c>
      <c r="M363" s="1">
        <v>50</v>
      </c>
      <c r="N363" s="1">
        <v>235</v>
      </c>
      <c r="P363" s="1">
        <v>285</v>
      </c>
      <c r="Q363" s="1" t="s">
        <v>1558</v>
      </c>
      <c r="R363" s="1">
        <v>285</v>
      </c>
      <c r="T363" s="1" t="s">
        <v>191</v>
      </c>
      <c r="U363" s="1" t="s">
        <v>192</v>
      </c>
      <c r="V363" s="1" t="s">
        <v>193</v>
      </c>
      <c r="W363" s="1">
        <v>2</v>
      </c>
      <c r="X363" s="1">
        <v>90</v>
      </c>
      <c r="Y363" s="1">
        <v>180</v>
      </c>
      <c r="AA363" s="4">
        <f>DATEVALUE(LEFT(pageData[[#This Row],[Created At]],10))</f>
        <v>44122</v>
      </c>
      <c r="AB363" s="1">
        <f t="array" ref="AB363">INDEX([1]page365!$I:$I,MATCH(pageData[[#This Row],[Variant Name]],IF(pageData[[#This Row],[Item Name]]=[1]page365!$B:$B,[1]page365!$C:$C),0))</f>
        <v>-1</v>
      </c>
    </row>
    <row r="364" spans="1:28" x14ac:dyDescent="0.25">
      <c r="A364" s="1">
        <v>9137</v>
      </c>
      <c r="B364" s="1" t="s">
        <v>1554</v>
      </c>
      <c r="C364" s="1" t="s">
        <v>27</v>
      </c>
      <c r="D364" s="1" t="s">
        <v>1555</v>
      </c>
      <c r="E364" s="1">
        <v>894939499</v>
      </c>
      <c r="G364" s="1" t="s">
        <v>1556</v>
      </c>
      <c r="H364" s="1" t="s">
        <v>1557</v>
      </c>
      <c r="I364" s="1" t="s">
        <v>31</v>
      </c>
      <c r="J364" s="1" t="s">
        <v>32</v>
      </c>
      <c r="K364" s="1" t="s">
        <v>33</v>
      </c>
      <c r="L364" s="1" t="s">
        <v>34</v>
      </c>
      <c r="M364" s="1">
        <v>50</v>
      </c>
      <c r="N364" s="1">
        <v>235</v>
      </c>
      <c r="P364" s="1">
        <v>285</v>
      </c>
      <c r="Q364" s="1" t="s">
        <v>1558</v>
      </c>
      <c r="R364" s="1">
        <v>285</v>
      </c>
      <c r="T364" s="1" t="s">
        <v>467</v>
      </c>
      <c r="U364" s="1" t="s">
        <v>37</v>
      </c>
      <c r="V364" s="1" t="s">
        <v>468</v>
      </c>
      <c r="W364" s="1">
        <v>1</v>
      </c>
      <c r="X364" s="1">
        <v>55</v>
      </c>
      <c r="Y364" s="1">
        <v>55</v>
      </c>
      <c r="AA364" s="4">
        <f>DATEVALUE(LEFT(pageData[[#This Row],[Created At]],10))</f>
        <v>44122</v>
      </c>
      <c r="AB364" s="1">
        <f t="array" ref="AB364">INDEX([1]page365!$I:$I,MATCH(pageData[[#This Row],[Variant Name]],IF(pageData[[#This Row],[Item Name]]=[1]page365!$B:$B,[1]page365!$C:$C),0))</f>
        <v>-1</v>
      </c>
    </row>
    <row r="365" spans="1:28" x14ac:dyDescent="0.25">
      <c r="A365" s="1">
        <v>9138</v>
      </c>
      <c r="B365" s="1" t="s">
        <v>1559</v>
      </c>
      <c r="C365" s="1" t="s">
        <v>27</v>
      </c>
      <c r="D365" s="1" t="s">
        <v>1560</v>
      </c>
      <c r="E365" s="1" t="s">
        <v>1561</v>
      </c>
      <c r="G365" s="1" t="s">
        <v>1562</v>
      </c>
      <c r="H365" s="1" t="s">
        <v>1409</v>
      </c>
      <c r="I365" s="1" t="s">
        <v>31</v>
      </c>
      <c r="J365" s="1" t="s">
        <v>32</v>
      </c>
      <c r="K365" s="1" t="s">
        <v>33</v>
      </c>
      <c r="L365" s="1" t="s">
        <v>131</v>
      </c>
      <c r="M365" s="1">
        <v>0</v>
      </c>
      <c r="N365" s="1">
        <v>5150</v>
      </c>
      <c r="O365" s="1">
        <v>450</v>
      </c>
      <c r="P365" s="1">
        <v>4700</v>
      </c>
      <c r="Q365" s="1" t="s">
        <v>1563</v>
      </c>
      <c r="R365" s="1">
        <v>4700</v>
      </c>
      <c r="T365" s="1" t="s">
        <v>36</v>
      </c>
      <c r="U365" s="1" t="s">
        <v>37</v>
      </c>
      <c r="V365" s="1" t="s">
        <v>38</v>
      </c>
      <c r="W365" s="1">
        <v>10</v>
      </c>
      <c r="X365" s="1">
        <v>45</v>
      </c>
      <c r="Y365" s="1">
        <v>450</v>
      </c>
      <c r="AA365" s="4">
        <f>DATEVALUE(LEFT(pageData[[#This Row],[Created At]],10))</f>
        <v>44123</v>
      </c>
      <c r="AB365" s="1">
        <f t="array" ref="AB365">INDEX([1]page365!$I:$I,MATCH(pageData[[#This Row],[Variant Name]],IF(pageData[[#This Row],[Item Name]]=[1]page365!$B:$B,[1]page365!$C:$C),0))</f>
        <v>-1</v>
      </c>
    </row>
    <row r="366" spans="1:28" x14ac:dyDescent="0.25">
      <c r="A366" s="1">
        <v>9138</v>
      </c>
      <c r="B366" s="1" t="s">
        <v>1559</v>
      </c>
      <c r="C366" s="1" t="s">
        <v>27</v>
      </c>
      <c r="D366" s="1" t="s">
        <v>1560</v>
      </c>
      <c r="E366" s="1" t="s">
        <v>1561</v>
      </c>
      <c r="G366" s="1" t="s">
        <v>1562</v>
      </c>
      <c r="H366" s="1" t="s">
        <v>1409</v>
      </c>
      <c r="I366" s="1" t="s">
        <v>31</v>
      </c>
      <c r="J366" s="1" t="s">
        <v>32</v>
      </c>
      <c r="K366" s="1" t="s">
        <v>33</v>
      </c>
      <c r="L366" s="1" t="s">
        <v>131</v>
      </c>
      <c r="M366" s="1">
        <v>0</v>
      </c>
      <c r="N366" s="1">
        <v>5150</v>
      </c>
      <c r="O366" s="1">
        <v>450</v>
      </c>
      <c r="P366" s="1">
        <v>4700</v>
      </c>
      <c r="Q366" s="1" t="s">
        <v>1563</v>
      </c>
      <c r="R366" s="1">
        <v>4700</v>
      </c>
      <c r="T366" s="1" t="s">
        <v>47</v>
      </c>
      <c r="U366" s="1" t="s">
        <v>48</v>
      </c>
      <c r="V366" s="1" t="s">
        <v>49</v>
      </c>
      <c r="W366" s="1">
        <v>10</v>
      </c>
      <c r="X366" s="1">
        <v>220</v>
      </c>
      <c r="Y366" s="1">
        <v>2200</v>
      </c>
      <c r="AA366" s="4">
        <f>DATEVALUE(LEFT(pageData[[#This Row],[Created At]],10))</f>
        <v>44123</v>
      </c>
      <c r="AB366" s="1">
        <f t="array" ref="AB366">INDEX([1]page365!$I:$I,MATCH(pageData[[#This Row],[Variant Name]],IF(pageData[[#This Row],[Item Name]]=[1]page365!$B:$B,[1]page365!$C:$C),0))</f>
        <v>-1</v>
      </c>
    </row>
    <row r="367" spans="1:28" x14ac:dyDescent="0.25">
      <c r="A367" s="1">
        <v>9138</v>
      </c>
      <c r="B367" s="1" t="s">
        <v>1559</v>
      </c>
      <c r="C367" s="1" t="s">
        <v>27</v>
      </c>
      <c r="D367" s="1" t="s">
        <v>1560</v>
      </c>
      <c r="E367" s="1" t="s">
        <v>1561</v>
      </c>
      <c r="G367" s="1" t="s">
        <v>1562</v>
      </c>
      <c r="H367" s="1" t="s">
        <v>1409</v>
      </c>
      <c r="I367" s="1" t="s">
        <v>31</v>
      </c>
      <c r="J367" s="1" t="s">
        <v>32</v>
      </c>
      <c r="K367" s="1" t="s">
        <v>33</v>
      </c>
      <c r="L367" s="1" t="s">
        <v>131</v>
      </c>
      <c r="M367" s="1">
        <v>0</v>
      </c>
      <c r="N367" s="1">
        <v>5150</v>
      </c>
      <c r="O367" s="1">
        <v>450</v>
      </c>
      <c r="P367" s="1">
        <v>4700</v>
      </c>
      <c r="Q367" s="1" t="s">
        <v>1563</v>
      </c>
      <c r="R367" s="1">
        <v>4700</v>
      </c>
      <c r="T367" s="1" t="s">
        <v>56</v>
      </c>
      <c r="U367" s="1" t="s">
        <v>57</v>
      </c>
      <c r="V367" s="1" t="s">
        <v>58</v>
      </c>
      <c r="W367" s="1">
        <v>10</v>
      </c>
      <c r="X367" s="1">
        <v>250</v>
      </c>
      <c r="Y367" s="1">
        <v>2500</v>
      </c>
      <c r="AA367" s="4">
        <f>DATEVALUE(LEFT(pageData[[#This Row],[Created At]],10))</f>
        <v>44123</v>
      </c>
      <c r="AB367" s="1">
        <f t="array" ref="AB367">INDEX([1]page365!$I:$I,MATCH(pageData[[#This Row],[Variant Name]],IF(pageData[[#This Row],[Item Name]]=[1]page365!$B:$B,[1]page365!$C:$C),0))</f>
        <v>-1</v>
      </c>
    </row>
    <row r="368" spans="1:28" x14ac:dyDescent="0.25">
      <c r="A368" s="1">
        <v>9139</v>
      </c>
      <c r="B368" s="1" t="s">
        <v>1564</v>
      </c>
      <c r="C368" s="1" t="s">
        <v>27</v>
      </c>
      <c r="D368" s="1" t="s">
        <v>1565</v>
      </c>
      <c r="E368" s="1">
        <v>634562464</v>
      </c>
      <c r="G368" s="1" t="s">
        <v>1566</v>
      </c>
      <c r="H368" s="1" t="s">
        <v>1567</v>
      </c>
      <c r="I368" s="1" t="s">
        <v>44</v>
      </c>
      <c r="J368" s="1" t="s">
        <v>150</v>
      </c>
      <c r="K368" s="1" t="s">
        <v>33</v>
      </c>
      <c r="L368" s="1" t="s">
        <v>838</v>
      </c>
      <c r="M368" s="1">
        <v>250</v>
      </c>
      <c r="N368" s="1">
        <v>795</v>
      </c>
      <c r="P368" s="1">
        <v>1045</v>
      </c>
      <c r="Q368" s="1" t="s">
        <v>1568</v>
      </c>
      <c r="R368" s="1">
        <v>1045</v>
      </c>
      <c r="T368" s="1" t="s">
        <v>47</v>
      </c>
      <c r="U368" s="1" t="s">
        <v>48</v>
      </c>
      <c r="V368" s="1" t="s">
        <v>49</v>
      </c>
      <c r="W368" s="1">
        <v>1</v>
      </c>
      <c r="X368" s="1">
        <v>220</v>
      </c>
      <c r="Y368" s="1">
        <v>220</v>
      </c>
      <c r="AA368" s="4">
        <f>DATEVALUE(LEFT(pageData[[#This Row],[Created At]],10))</f>
        <v>44123</v>
      </c>
      <c r="AB368" s="1">
        <f t="array" ref="AB368">INDEX([1]page365!$I:$I,MATCH(pageData[[#This Row],[Variant Name]],IF(pageData[[#This Row],[Item Name]]=[1]page365!$B:$B,[1]page365!$C:$C),0))</f>
        <v>-1</v>
      </c>
    </row>
    <row r="369" spans="1:28" x14ac:dyDescent="0.25">
      <c r="A369" s="1">
        <v>9139</v>
      </c>
      <c r="B369" s="1" t="s">
        <v>1564</v>
      </c>
      <c r="C369" s="1" t="s">
        <v>27</v>
      </c>
      <c r="D369" s="1" t="s">
        <v>1565</v>
      </c>
      <c r="E369" s="1">
        <v>634562464</v>
      </c>
      <c r="G369" s="1" t="s">
        <v>1566</v>
      </c>
      <c r="H369" s="1" t="s">
        <v>1567</v>
      </c>
      <c r="I369" s="1" t="s">
        <v>44</v>
      </c>
      <c r="J369" s="1" t="s">
        <v>150</v>
      </c>
      <c r="K369" s="1" t="s">
        <v>33</v>
      </c>
      <c r="L369" s="1" t="s">
        <v>838</v>
      </c>
      <c r="M369" s="1">
        <v>250</v>
      </c>
      <c r="N369" s="1">
        <v>795</v>
      </c>
      <c r="P369" s="1">
        <v>1045</v>
      </c>
      <c r="Q369" s="1" t="s">
        <v>1568</v>
      </c>
      <c r="R369" s="1">
        <v>1045</v>
      </c>
      <c r="T369" s="1" t="s">
        <v>177</v>
      </c>
      <c r="U369" s="1" t="s">
        <v>175</v>
      </c>
      <c r="V369" s="1" t="s">
        <v>178</v>
      </c>
      <c r="W369" s="1">
        <v>2</v>
      </c>
      <c r="X369" s="1">
        <v>50</v>
      </c>
      <c r="Y369" s="1">
        <v>100</v>
      </c>
      <c r="AA369" s="4">
        <f>DATEVALUE(LEFT(pageData[[#This Row],[Created At]],10))</f>
        <v>44123</v>
      </c>
      <c r="AB369" s="1">
        <f t="array" ref="AB369">INDEX([1]page365!$I:$I,MATCH(pageData[[#This Row],[Variant Name]],IF(pageData[[#This Row],[Item Name]]=[1]page365!$B:$B,[1]page365!$C:$C),0))</f>
        <v>7</v>
      </c>
    </row>
    <row r="370" spans="1:28" x14ac:dyDescent="0.25">
      <c r="A370" s="1">
        <v>9139</v>
      </c>
      <c r="B370" s="1" t="s">
        <v>1564</v>
      </c>
      <c r="C370" s="1" t="s">
        <v>27</v>
      </c>
      <c r="D370" s="1" t="s">
        <v>1565</v>
      </c>
      <c r="E370" s="1">
        <v>634562464</v>
      </c>
      <c r="G370" s="1" t="s">
        <v>1566</v>
      </c>
      <c r="H370" s="1" t="s">
        <v>1567</v>
      </c>
      <c r="I370" s="1" t="s">
        <v>44</v>
      </c>
      <c r="J370" s="1" t="s">
        <v>150</v>
      </c>
      <c r="K370" s="1" t="s">
        <v>33</v>
      </c>
      <c r="L370" s="1" t="s">
        <v>838</v>
      </c>
      <c r="M370" s="1">
        <v>250</v>
      </c>
      <c r="N370" s="1">
        <v>795</v>
      </c>
      <c r="P370" s="1">
        <v>1045</v>
      </c>
      <c r="Q370" s="1" t="s">
        <v>1568</v>
      </c>
      <c r="R370" s="1">
        <v>1045</v>
      </c>
      <c r="T370" s="1" t="s">
        <v>855</v>
      </c>
      <c r="U370" s="1" t="s">
        <v>175</v>
      </c>
      <c r="V370" s="1" t="s">
        <v>856</v>
      </c>
      <c r="W370" s="1">
        <v>2</v>
      </c>
      <c r="X370" s="1">
        <v>50</v>
      </c>
      <c r="Y370" s="1">
        <v>100</v>
      </c>
      <c r="AA370" s="4">
        <f>DATEVALUE(LEFT(pageData[[#This Row],[Created At]],10))</f>
        <v>44123</v>
      </c>
      <c r="AB370" s="1">
        <f t="array" ref="AB370">INDEX([1]page365!$I:$I,MATCH(pageData[[#This Row],[Variant Name]],IF(pageData[[#This Row],[Item Name]]=[1]page365!$B:$B,[1]page365!$C:$C),0))</f>
        <v>7</v>
      </c>
    </row>
    <row r="371" spans="1:28" x14ac:dyDescent="0.25">
      <c r="A371" s="1">
        <v>9139</v>
      </c>
      <c r="B371" s="1" t="s">
        <v>1564</v>
      </c>
      <c r="C371" s="1" t="s">
        <v>27</v>
      </c>
      <c r="D371" s="1" t="s">
        <v>1565</v>
      </c>
      <c r="E371" s="1">
        <v>634562464</v>
      </c>
      <c r="G371" s="1" t="s">
        <v>1566</v>
      </c>
      <c r="H371" s="1" t="s">
        <v>1567</v>
      </c>
      <c r="I371" s="1" t="s">
        <v>44</v>
      </c>
      <c r="J371" s="1" t="s">
        <v>150</v>
      </c>
      <c r="K371" s="1" t="s">
        <v>33</v>
      </c>
      <c r="L371" s="1" t="s">
        <v>838</v>
      </c>
      <c r="M371" s="1">
        <v>250</v>
      </c>
      <c r="N371" s="1">
        <v>795</v>
      </c>
      <c r="P371" s="1">
        <v>1045</v>
      </c>
      <c r="Q371" s="1" t="s">
        <v>1568</v>
      </c>
      <c r="R371" s="1">
        <v>1045</v>
      </c>
      <c r="T371" s="1" t="s">
        <v>1569</v>
      </c>
      <c r="U371" s="1" t="s">
        <v>1315</v>
      </c>
      <c r="V371" s="1" t="s">
        <v>1570</v>
      </c>
      <c r="W371" s="1">
        <v>1</v>
      </c>
      <c r="X371" s="1">
        <v>130</v>
      </c>
      <c r="Y371" s="1">
        <v>130</v>
      </c>
      <c r="AA371" s="4">
        <f>DATEVALUE(LEFT(pageData[[#This Row],[Created At]],10))</f>
        <v>44123</v>
      </c>
      <c r="AB371" s="1">
        <f t="array" ref="AB371">INDEX([1]page365!$I:$I,MATCH(pageData[[#This Row],[Variant Name]],IF(pageData[[#This Row],[Item Name]]=[1]page365!$B:$B,[1]page365!$C:$C),0))</f>
        <v>-1</v>
      </c>
    </row>
    <row r="372" spans="1:28" x14ac:dyDescent="0.25">
      <c r="A372" s="1">
        <v>9139</v>
      </c>
      <c r="B372" s="1" t="s">
        <v>1564</v>
      </c>
      <c r="C372" s="1" t="s">
        <v>27</v>
      </c>
      <c r="D372" s="1" t="s">
        <v>1565</v>
      </c>
      <c r="E372" s="1">
        <v>634562464</v>
      </c>
      <c r="G372" s="1" t="s">
        <v>1566</v>
      </c>
      <c r="H372" s="1" t="s">
        <v>1567</v>
      </c>
      <c r="I372" s="1" t="s">
        <v>44</v>
      </c>
      <c r="J372" s="1" t="s">
        <v>150</v>
      </c>
      <c r="K372" s="1" t="s">
        <v>33</v>
      </c>
      <c r="L372" s="1" t="s">
        <v>838</v>
      </c>
      <c r="M372" s="1">
        <v>250</v>
      </c>
      <c r="N372" s="1">
        <v>795</v>
      </c>
      <c r="P372" s="1">
        <v>1045</v>
      </c>
      <c r="Q372" s="1" t="s">
        <v>1568</v>
      </c>
      <c r="R372" s="1">
        <v>1045</v>
      </c>
      <c r="T372" s="1" t="s">
        <v>179</v>
      </c>
      <c r="U372" s="1" t="s">
        <v>57</v>
      </c>
      <c r="V372" s="1" t="s">
        <v>180</v>
      </c>
      <c r="W372" s="1">
        <v>1</v>
      </c>
      <c r="X372" s="1">
        <v>245</v>
      </c>
      <c r="Y372" s="1">
        <v>245</v>
      </c>
      <c r="AA372" s="4">
        <f>DATEVALUE(LEFT(pageData[[#This Row],[Created At]],10))</f>
        <v>44123</v>
      </c>
      <c r="AB372" s="1">
        <f t="array" ref="AB372">INDEX([1]page365!$I:$I,MATCH(pageData[[#This Row],[Variant Name]],IF(pageData[[#This Row],[Item Name]]=[1]page365!$B:$B,[1]page365!$C:$C),0))</f>
        <v>-1</v>
      </c>
    </row>
    <row r="373" spans="1:28" x14ac:dyDescent="0.25">
      <c r="A373" s="1">
        <v>9140</v>
      </c>
      <c r="B373" s="1" t="s">
        <v>1571</v>
      </c>
      <c r="C373" s="1" t="s">
        <v>27</v>
      </c>
      <c r="D373" s="1" t="s">
        <v>1572</v>
      </c>
      <c r="E373" s="1">
        <v>863654441</v>
      </c>
      <c r="G373" s="1" t="s">
        <v>1573</v>
      </c>
      <c r="H373" s="1" t="s">
        <v>1574</v>
      </c>
      <c r="I373" s="1" t="s">
        <v>44</v>
      </c>
      <c r="J373" s="1" t="s">
        <v>150</v>
      </c>
      <c r="K373" s="1" t="s">
        <v>33</v>
      </c>
      <c r="L373" s="1" t="s">
        <v>34</v>
      </c>
      <c r="M373" s="1">
        <v>150</v>
      </c>
      <c r="N373" s="1">
        <v>720</v>
      </c>
      <c r="P373" s="1">
        <v>870</v>
      </c>
      <c r="Q373" s="1" t="s">
        <v>1575</v>
      </c>
      <c r="R373" s="1">
        <v>870</v>
      </c>
      <c r="T373" s="1" t="s">
        <v>47</v>
      </c>
      <c r="U373" s="1" t="s">
        <v>48</v>
      </c>
      <c r="V373" s="1" t="s">
        <v>49</v>
      </c>
      <c r="W373" s="1">
        <v>1</v>
      </c>
      <c r="X373" s="1">
        <v>220</v>
      </c>
      <c r="Y373" s="1">
        <v>220</v>
      </c>
      <c r="AA373" s="4">
        <f>DATEVALUE(LEFT(pageData[[#This Row],[Created At]],10))</f>
        <v>44123</v>
      </c>
      <c r="AB373" s="1">
        <f t="array" ref="AB373">INDEX([1]page365!$I:$I,MATCH(pageData[[#This Row],[Variant Name]],IF(pageData[[#This Row],[Item Name]]=[1]page365!$B:$B,[1]page365!$C:$C),0))</f>
        <v>-1</v>
      </c>
    </row>
    <row r="374" spans="1:28" x14ac:dyDescent="0.25">
      <c r="A374" s="1">
        <v>9140</v>
      </c>
      <c r="B374" s="1" t="s">
        <v>1571</v>
      </c>
      <c r="C374" s="1" t="s">
        <v>27</v>
      </c>
      <c r="D374" s="1" t="s">
        <v>1572</v>
      </c>
      <c r="E374" s="1">
        <v>863654441</v>
      </c>
      <c r="G374" s="1" t="s">
        <v>1573</v>
      </c>
      <c r="H374" s="1" t="s">
        <v>1574</v>
      </c>
      <c r="I374" s="1" t="s">
        <v>44</v>
      </c>
      <c r="J374" s="1" t="s">
        <v>150</v>
      </c>
      <c r="K374" s="1" t="s">
        <v>33</v>
      </c>
      <c r="L374" s="1" t="s">
        <v>34</v>
      </c>
      <c r="M374" s="1">
        <v>150</v>
      </c>
      <c r="N374" s="1">
        <v>720</v>
      </c>
      <c r="P374" s="1">
        <v>870</v>
      </c>
      <c r="Q374" s="1" t="s">
        <v>1575</v>
      </c>
      <c r="R374" s="1">
        <v>870</v>
      </c>
      <c r="T374" s="1" t="s">
        <v>56</v>
      </c>
      <c r="U374" s="1" t="s">
        <v>57</v>
      </c>
      <c r="V374" s="1" t="s">
        <v>58</v>
      </c>
      <c r="W374" s="1">
        <v>2</v>
      </c>
      <c r="X374" s="1">
        <v>250</v>
      </c>
      <c r="Y374" s="1">
        <v>500</v>
      </c>
      <c r="AA374" s="4">
        <f>DATEVALUE(LEFT(pageData[[#This Row],[Created At]],10))</f>
        <v>44123</v>
      </c>
      <c r="AB374" s="1">
        <f t="array" ref="AB374">INDEX([1]page365!$I:$I,MATCH(pageData[[#This Row],[Variant Name]],IF(pageData[[#This Row],[Item Name]]=[1]page365!$B:$B,[1]page365!$C:$C),0))</f>
        <v>-1</v>
      </c>
    </row>
    <row r="375" spans="1:28" x14ac:dyDescent="0.25">
      <c r="A375" s="1">
        <v>9141</v>
      </c>
      <c r="B375" s="1" t="s">
        <v>1576</v>
      </c>
      <c r="C375" s="1" t="s">
        <v>27</v>
      </c>
      <c r="D375" s="1" t="s">
        <v>1577</v>
      </c>
      <c r="E375" s="1" t="s">
        <v>1578</v>
      </c>
      <c r="G375" s="1" t="s">
        <v>1579</v>
      </c>
      <c r="H375" s="1" t="s">
        <v>1580</v>
      </c>
      <c r="I375" s="1" t="s">
        <v>31</v>
      </c>
      <c r="J375" s="1" t="s">
        <v>32</v>
      </c>
      <c r="K375" s="1" t="s">
        <v>33</v>
      </c>
      <c r="L375" s="1" t="s">
        <v>34</v>
      </c>
      <c r="M375" s="1">
        <v>65</v>
      </c>
      <c r="N375" s="1">
        <v>250</v>
      </c>
      <c r="P375" s="1">
        <v>315</v>
      </c>
      <c r="Q375" s="1" t="s">
        <v>1581</v>
      </c>
      <c r="R375" s="1">
        <v>315</v>
      </c>
      <c r="T375" s="1" t="s">
        <v>56</v>
      </c>
      <c r="U375" s="1" t="s">
        <v>57</v>
      </c>
      <c r="V375" s="1" t="s">
        <v>58</v>
      </c>
      <c r="W375" s="1">
        <v>1</v>
      </c>
      <c r="X375" s="1">
        <v>250</v>
      </c>
      <c r="Y375" s="1">
        <v>250</v>
      </c>
      <c r="AA375" s="4">
        <f>DATEVALUE(LEFT(pageData[[#This Row],[Created At]],10))</f>
        <v>44123</v>
      </c>
      <c r="AB375" s="1">
        <f t="array" ref="AB375">INDEX([1]page365!$I:$I,MATCH(pageData[[#This Row],[Variant Name]],IF(pageData[[#This Row],[Item Name]]=[1]page365!$B:$B,[1]page365!$C:$C),0))</f>
        <v>-1</v>
      </c>
    </row>
    <row r="376" spans="1:28" x14ac:dyDescent="0.25">
      <c r="A376" s="1">
        <v>9142</v>
      </c>
      <c r="B376" s="1" t="s">
        <v>1582</v>
      </c>
      <c r="C376" s="1" t="s">
        <v>27</v>
      </c>
      <c r="D376" s="1" t="s">
        <v>1583</v>
      </c>
      <c r="E376" s="1" t="s">
        <v>1584</v>
      </c>
      <c r="G376" s="1" t="s">
        <v>1585</v>
      </c>
      <c r="H376" s="1" t="s">
        <v>1586</v>
      </c>
      <c r="I376" s="1" t="s">
        <v>31</v>
      </c>
      <c r="J376" s="1" t="s">
        <v>32</v>
      </c>
      <c r="K376" s="1" t="s">
        <v>33</v>
      </c>
      <c r="L376" s="1" t="s">
        <v>34</v>
      </c>
      <c r="M376" s="1">
        <v>50</v>
      </c>
      <c r="N376" s="1">
        <v>245</v>
      </c>
      <c r="P376" s="1">
        <v>295</v>
      </c>
      <c r="Q376" s="1" t="s">
        <v>1587</v>
      </c>
      <c r="R376" s="1">
        <v>295</v>
      </c>
      <c r="T376" s="1" t="s">
        <v>36</v>
      </c>
      <c r="U376" s="1" t="s">
        <v>37</v>
      </c>
      <c r="V376" s="1" t="s">
        <v>38</v>
      </c>
      <c r="W376" s="1">
        <v>2</v>
      </c>
      <c r="X376" s="1">
        <v>45</v>
      </c>
      <c r="Y376" s="1">
        <v>90</v>
      </c>
      <c r="AA376" s="4">
        <f>DATEVALUE(LEFT(pageData[[#This Row],[Created At]],10))</f>
        <v>44123</v>
      </c>
      <c r="AB376" s="1">
        <f t="array" ref="AB376">INDEX([1]page365!$I:$I,MATCH(pageData[[#This Row],[Variant Name]],IF(pageData[[#This Row],[Item Name]]=[1]page365!$B:$B,[1]page365!$C:$C),0))</f>
        <v>-1</v>
      </c>
    </row>
    <row r="377" spans="1:28" x14ac:dyDescent="0.25">
      <c r="A377" s="1">
        <v>9142</v>
      </c>
      <c r="B377" s="1" t="s">
        <v>1582</v>
      </c>
      <c r="C377" s="1" t="s">
        <v>27</v>
      </c>
      <c r="D377" s="1" t="s">
        <v>1583</v>
      </c>
      <c r="E377" s="1" t="s">
        <v>1584</v>
      </c>
      <c r="G377" s="1" t="s">
        <v>1585</v>
      </c>
      <c r="H377" s="1" t="s">
        <v>1586</v>
      </c>
      <c r="I377" s="1" t="s">
        <v>31</v>
      </c>
      <c r="J377" s="1" t="s">
        <v>32</v>
      </c>
      <c r="K377" s="1" t="s">
        <v>33</v>
      </c>
      <c r="L377" s="1" t="s">
        <v>34</v>
      </c>
      <c r="M377" s="1">
        <v>50</v>
      </c>
      <c r="N377" s="1">
        <v>245</v>
      </c>
      <c r="P377" s="1">
        <v>295</v>
      </c>
      <c r="Q377" s="1" t="s">
        <v>1587</v>
      </c>
      <c r="R377" s="1">
        <v>295</v>
      </c>
      <c r="T377" s="1" t="s">
        <v>467</v>
      </c>
      <c r="U377" s="1" t="s">
        <v>37</v>
      </c>
      <c r="V377" s="1" t="s">
        <v>468</v>
      </c>
      <c r="W377" s="1">
        <v>1</v>
      </c>
      <c r="X377" s="1">
        <v>55</v>
      </c>
      <c r="Y377" s="1">
        <v>55</v>
      </c>
      <c r="AA377" s="4">
        <f>DATEVALUE(LEFT(pageData[[#This Row],[Created At]],10))</f>
        <v>44123</v>
      </c>
      <c r="AB377" s="1">
        <f t="array" ref="AB377">INDEX([1]page365!$I:$I,MATCH(pageData[[#This Row],[Variant Name]],IF(pageData[[#This Row],[Item Name]]=[1]page365!$B:$B,[1]page365!$C:$C),0))</f>
        <v>-1</v>
      </c>
    </row>
    <row r="378" spans="1:28" x14ac:dyDescent="0.25">
      <c r="A378" s="1">
        <v>9142</v>
      </c>
      <c r="B378" s="1" t="s">
        <v>1582</v>
      </c>
      <c r="C378" s="1" t="s">
        <v>27</v>
      </c>
      <c r="D378" s="1" t="s">
        <v>1583</v>
      </c>
      <c r="E378" s="1" t="s">
        <v>1584</v>
      </c>
      <c r="G378" s="1" t="s">
        <v>1585</v>
      </c>
      <c r="H378" s="1" t="s">
        <v>1586</v>
      </c>
      <c r="I378" s="1" t="s">
        <v>31</v>
      </c>
      <c r="J378" s="1" t="s">
        <v>32</v>
      </c>
      <c r="K378" s="1" t="s">
        <v>33</v>
      </c>
      <c r="L378" s="1" t="s">
        <v>34</v>
      </c>
      <c r="M378" s="1">
        <v>50</v>
      </c>
      <c r="N378" s="1">
        <v>245</v>
      </c>
      <c r="P378" s="1">
        <v>295</v>
      </c>
      <c r="Q378" s="1" t="s">
        <v>1587</v>
      </c>
      <c r="R378" s="1">
        <v>295</v>
      </c>
      <c r="T378" s="1" t="s">
        <v>880</v>
      </c>
      <c r="U378" s="1" t="s">
        <v>37</v>
      </c>
      <c r="V378" s="1" t="s">
        <v>881</v>
      </c>
      <c r="W378" s="1">
        <v>2</v>
      </c>
      <c r="X378" s="1">
        <v>50</v>
      </c>
      <c r="Y378" s="1">
        <v>100</v>
      </c>
      <c r="AA378" s="4">
        <f>DATEVALUE(LEFT(pageData[[#This Row],[Created At]],10))</f>
        <v>44123</v>
      </c>
      <c r="AB378" s="1">
        <f t="array" ref="AB378">INDEX([1]page365!$I:$I,MATCH(pageData[[#This Row],[Variant Name]],IF(pageData[[#This Row],[Item Name]]=[1]page365!$B:$B,[1]page365!$C:$C),0))</f>
        <v>-1</v>
      </c>
    </row>
    <row r="379" spans="1:28" x14ac:dyDescent="0.25">
      <c r="A379" s="1">
        <v>9143</v>
      </c>
      <c r="B379" s="1" t="s">
        <v>1588</v>
      </c>
      <c r="C379" s="1" t="s">
        <v>27</v>
      </c>
      <c r="D379" s="1" t="s">
        <v>1589</v>
      </c>
      <c r="E379" s="1">
        <v>835962414</v>
      </c>
      <c r="G379" s="1" t="s">
        <v>1590</v>
      </c>
      <c r="H379" s="1" t="s">
        <v>1591</v>
      </c>
      <c r="I379" s="1" t="s">
        <v>31</v>
      </c>
      <c r="J379" s="1" t="s">
        <v>32</v>
      </c>
      <c r="K379" s="1" t="s">
        <v>33</v>
      </c>
      <c r="L379" s="1" t="s">
        <v>34</v>
      </c>
      <c r="M379" s="1">
        <v>50</v>
      </c>
      <c r="N379" s="1">
        <v>110</v>
      </c>
      <c r="P379" s="1">
        <v>160</v>
      </c>
      <c r="Q379" s="1" t="s">
        <v>1592</v>
      </c>
      <c r="R379" s="1">
        <v>160</v>
      </c>
      <c r="T379" s="1" t="s">
        <v>467</v>
      </c>
      <c r="U379" s="1" t="s">
        <v>37</v>
      </c>
      <c r="V379" s="1" t="s">
        <v>468</v>
      </c>
      <c r="W379" s="1">
        <v>2</v>
      </c>
      <c r="X379" s="1">
        <v>55</v>
      </c>
      <c r="Y379" s="1">
        <v>110</v>
      </c>
      <c r="AA379" s="4">
        <f>DATEVALUE(LEFT(pageData[[#This Row],[Created At]],10))</f>
        <v>44123</v>
      </c>
      <c r="AB379" s="1">
        <f t="array" ref="AB379">INDEX([1]page365!$I:$I,MATCH(pageData[[#This Row],[Variant Name]],IF(pageData[[#This Row],[Item Name]]=[1]page365!$B:$B,[1]page365!$C:$C),0))</f>
        <v>-1</v>
      </c>
    </row>
    <row r="380" spans="1:28" x14ac:dyDescent="0.25">
      <c r="A380" s="1">
        <v>9144</v>
      </c>
      <c r="B380" s="1" t="s">
        <v>1593</v>
      </c>
      <c r="C380" s="1" t="s">
        <v>27</v>
      </c>
      <c r="D380" s="1" t="s">
        <v>1594</v>
      </c>
      <c r="E380" s="1">
        <v>936359825</v>
      </c>
      <c r="G380" s="1" t="s">
        <v>1595</v>
      </c>
      <c r="H380" s="1" t="s">
        <v>1596</v>
      </c>
      <c r="I380" s="1" t="s">
        <v>44</v>
      </c>
      <c r="J380" s="1" t="s">
        <v>150</v>
      </c>
      <c r="K380" s="1" t="s">
        <v>33</v>
      </c>
      <c r="L380" s="1" t="s">
        <v>34</v>
      </c>
      <c r="M380" s="1">
        <v>65</v>
      </c>
      <c r="N380" s="1">
        <v>220</v>
      </c>
      <c r="P380" s="1">
        <v>285</v>
      </c>
      <c r="Q380" s="1" t="s">
        <v>1597</v>
      </c>
      <c r="R380" s="1">
        <v>285</v>
      </c>
      <c r="T380" s="1" t="s">
        <v>47</v>
      </c>
      <c r="U380" s="1" t="s">
        <v>48</v>
      </c>
      <c r="V380" s="1" t="s">
        <v>49</v>
      </c>
      <c r="W380" s="1">
        <v>1</v>
      </c>
      <c r="X380" s="1">
        <v>220</v>
      </c>
      <c r="Y380" s="1">
        <v>220</v>
      </c>
      <c r="AA380" s="4">
        <f>DATEVALUE(LEFT(pageData[[#This Row],[Created At]],10))</f>
        <v>44124</v>
      </c>
      <c r="AB380" s="1">
        <f t="array" ref="AB380">INDEX([1]page365!$I:$I,MATCH(pageData[[#This Row],[Variant Name]],IF(pageData[[#This Row],[Item Name]]=[1]page365!$B:$B,[1]page365!$C:$C),0))</f>
        <v>-1</v>
      </c>
    </row>
    <row r="381" spans="1:28" x14ac:dyDescent="0.25">
      <c r="A381" s="1">
        <v>9145</v>
      </c>
      <c r="B381" s="1" t="s">
        <v>1598</v>
      </c>
      <c r="C381" s="1" t="s">
        <v>27</v>
      </c>
      <c r="D381" s="1" t="s">
        <v>1599</v>
      </c>
      <c r="E381" s="1">
        <v>891954949</v>
      </c>
      <c r="G381" s="1" t="s">
        <v>1600</v>
      </c>
      <c r="H381" s="1" t="s">
        <v>1601</v>
      </c>
      <c r="I381" s="1" t="s">
        <v>31</v>
      </c>
      <c r="J381" s="1" t="s">
        <v>32</v>
      </c>
      <c r="K381" s="1" t="s">
        <v>33</v>
      </c>
      <c r="L381" s="1" t="s">
        <v>34</v>
      </c>
      <c r="M381" s="1">
        <v>65</v>
      </c>
      <c r="N381" s="1">
        <v>250</v>
      </c>
      <c r="P381" s="1">
        <v>315</v>
      </c>
      <c r="Q381" s="1" t="s">
        <v>1602</v>
      </c>
      <c r="R381" s="1">
        <v>315</v>
      </c>
      <c r="T381" s="1" t="s">
        <v>56</v>
      </c>
      <c r="U381" s="1" t="s">
        <v>57</v>
      </c>
      <c r="V381" s="1" t="s">
        <v>58</v>
      </c>
      <c r="W381" s="1">
        <v>1</v>
      </c>
      <c r="X381" s="1">
        <v>250</v>
      </c>
      <c r="Y381" s="1">
        <v>250</v>
      </c>
      <c r="AA381" s="4">
        <f>DATEVALUE(LEFT(pageData[[#This Row],[Created At]],10))</f>
        <v>44124</v>
      </c>
      <c r="AB381" s="1">
        <f t="array" ref="AB381">INDEX([1]page365!$I:$I,MATCH(pageData[[#This Row],[Variant Name]],IF(pageData[[#This Row],[Item Name]]=[1]page365!$B:$B,[1]page365!$C:$C),0))</f>
        <v>-1</v>
      </c>
    </row>
    <row r="382" spans="1:28" x14ac:dyDescent="0.25">
      <c r="A382" s="1">
        <v>9146</v>
      </c>
      <c r="B382" s="1" t="s">
        <v>1603</v>
      </c>
      <c r="C382" s="1" t="s">
        <v>27</v>
      </c>
      <c r="D382" s="1" t="s">
        <v>1604</v>
      </c>
      <c r="E382" s="1">
        <v>818106126</v>
      </c>
      <c r="G382" s="1" t="s">
        <v>1605</v>
      </c>
      <c r="H382" s="1" t="s">
        <v>1606</v>
      </c>
      <c r="I382" s="1" t="s">
        <v>31</v>
      </c>
      <c r="J382" s="1" t="s">
        <v>32</v>
      </c>
      <c r="K382" s="1" t="s">
        <v>33</v>
      </c>
      <c r="L382" s="1" t="s">
        <v>34</v>
      </c>
      <c r="M382" s="1">
        <v>100</v>
      </c>
      <c r="N382" s="1">
        <v>355</v>
      </c>
      <c r="P382" s="1">
        <v>455</v>
      </c>
      <c r="Q382" s="1" t="s">
        <v>1607</v>
      </c>
      <c r="R382" s="1">
        <v>455</v>
      </c>
      <c r="T382" s="1" t="s">
        <v>36</v>
      </c>
      <c r="U382" s="1" t="s">
        <v>37</v>
      </c>
      <c r="V382" s="1" t="s">
        <v>38</v>
      </c>
      <c r="W382" s="1">
        <v>3</v>
      </c>
      <c r="X382" s="1">
        <v>45</v>
      </c>
      <c r="Y382" s="1">
        <v>135</v>
      </c>
      <c r="AA382" s="4">
        <f>DATEVALUE(LEFT(pageData[[#This Row],[Created At]],10))</f>
        <v>44124</v>
      </c>
      <c r="AB382" s="1">
        <f t="array" ref="AB382">INDEX([1]page365!$I:$I,MATCH(pageData[[#This Row],[Variant Name]],IF(pageData[[#This Row],[Item Name]]=[1]page365!$B:$B,[1]page365!$C:$C),0))</f>
        <v>-1</v>
      </c>
    </row>
    <row r="383" spans="1:28" x14ac:dyDescent="0.25">
      <c r="A383" s="1">
        <v>9146</v>
      </c>
      <c r="B383" s="1" t="s">
        <v>1603</v>
      </c>
      <c r="C383" s="1" t="s">
        <v>27</v>
      </c>
      <c r="D383" s="1" t="s">
        <v>1604</v>
      </c>
      <c r="E383" s="1">
        <v>818106126</v>
      </c>
      <c r="G383" s="1" t="s">
        <v>1605</v>
      </c>
      <c r="H383" s="1" t="s">
        <v>1606</v>
      </c>
      <c r="I383" s="1" t="s">
        <v>31</v>
      </c>
      <c r="J383" s="1" t="s">
        <v>32</v>
      </c>
      <c r="K383" s="1" t="s">
        <v>33</v>
      </c>
      <c r="L383" s="1" t="s">
        <v>34</v>
      </c>
      <c r="M383" s="1">
        <v>100</v>
      </c>
      <c r="N383" s="1">
        <v>355</v>
      </c>
      <c r="P383" s="1">
        <v>455</v>
      </c>
      <c r="Q383" s="1" t="s">
        <v>1607</v>
      </c>
      <c r="R383" s="1">
        <v>455</v>
      </c>
      <c r="T383" s="1" t="s">
        <v>47</v>
      </c>
      <c r="U383" s="1" t="s">
        <v>48</v>
      </c>
      <c r="V383" s="1" t="s">
        <v>49</v>
      </c>
      <c r="W383" s="1">
        <v>1</v>
      </c>
      <c r="X383" s="1">
        <v>220</v>
      </c>
      <c r="Y383" s="1">
        <v>220</v>
      </c>
      <c r="AA383" s="4">
        <f>DATEVALUE(LEFT(pageData[[#This Row],[Created At]],10))</f>
        <v>44124</v>
      </c>
      <c r="AB383" s="1">
        <f t="array" ref="AB383">INDEX([1]page365!$I:$I,MATCH(pageData[[#This Row],[Variant Name]],IF(pageData[[#This Row],[Item Name]]=[1]page365!$B:$B,[1]page365!$C:$C),0))</f>
        <v>-1</v>
      </c>
    </row>
    <row r="384" spans="1:28" x14ac:dyDescent="0.25">
      <c r="A384" s="1">
        <v>9147</v>
      </c>
      <c r="B384" s="1" t="s">
        <v>1608</v>
      </c>
      <c r="C384" s="1" t="s">
        <v>27</v>
      </c>
      <c r="D384" s="1" t="s">
        <v>1609</v>
      </c>
      <c r="E384" s="1" t="s">
        <v>1610</v>
      </c>
      <c r="G384" s="1" t="s">
        <v>1611</v>
      </c>
      <c r="H384" s="1" t="s">
        <v>1612</v>
      </c>
      <c r="I384" s="1" t="s">
        <v>44</v>
      </c>
      <c r="J384" s="1" t="s">
        <v>45</v>
      </c>
      <c r="K384" s="1" t="s">
        <v>45</v>
      </c>
      <c r="L384" s="1" t="s">
        <v>34</v>
      </c>
      <c r="M384" s="1">
        <v>0</v>
      </c>
      <c r="N384" s="1">
        <v>500</v>
      </c>
      <c r="O384" s="1">
        <v>0</v>
      </c>
      <c r="P384" s="1">
        <v>500</v>
      </c>
      <c r="Q384" s="1" t="s">
        <v>1613</v>
      </c>
      <c r="R384" s="1">
        <v>500</v>
      </c>
      <c r="T384" s="1" t="s">
        <v>47</v>
      </c>
      <c r="U384" s="1" t="s">
        <v>48</v>
      </c>
      <c r="V384" s="1" t="s">
        <v>49</v>
      </c>
      <c r="W384" s="1">
        <v>2</v>
      </c>
      <c r="X384" s="1">
        <v>250</v>
      </c>
      <c r="Y384" s="1">
        <v>500</v>
      </c>
      <c r="AA384" s="4">
        <f>DATEVALUE(LEFT(pageData[[#This Row],[Created At]],10))</f>
        <v>44124</v>
      </c>
      <c r="AB384" s="1">
        <f t="array" ref="AB384">INDEX([1]page365!$I:$I,MATCH(pageData[[#This Row],[Variant Name]],IF(pageData[[#This Row],[Item Name]]=[1]page365!$B:$B,[1]page365!$C:$C),0))</f>
        <v>-1</v>
      </c>
    </row>
    <row r="385" spans="1:28" x14ac:dyDescent="0.25">
      <c r="A385" s="1">
        <v>9148</v>
      </c>
      <c r="B385" s="1" t="s">
        <v>1614</v>
      </c>
      <c r="C385" s="1" t="s">
        <v>27</v>
      </c>
      <c r="D385" s="1" t="s">
        <v>1615</v>
      </c>
      <c r="E385" s="1" t="s">
        <v>1616</v>
      </c>
      <c r="G385" s="1" t="s">
        <v>1617</v>
      </c>
      <c r="H385" s="1" t="s">
        <v>1618</v>
      </c>
      <c r="I385" s="1" t="s">
        <v>44</v>
      </c>
      <c r="J385" s="1" t="s">
        <v>45</v>
      </c>
      <c r="K385" s="1" t="s">
        <v>45</v>
      </c>
      <c r="L385" s="1" t="s">
        <v>34</v>
      </c>
      <c r="M385" s="1">
        <v>0</v>
      </c>
      <c r="N385" s="1">
        <v>250</v>
      </c>
      <c r="O385" s="1">
        <v>0</v>
      </c>
      <c r="P385" s="1">
        <v>250</v>
      </c>
      <c r="Q385" s="1" t="s">
        <v>1619</v>
      </c>
      <c r="R385" s="1">
        <v>250</v>
      </c>
      <c r="T385" s="1" t="s">
        <v>47</v>
      </c>
      <c r="U385" s="1" t="s">
        <v>48</v>
      </c>
      <c r="V385" s="1" t="s">
        <v>49</v>
      </c>
      <c r="W385" s="1">
        <v>1</v>
      </c>
      <c r="X385" s="1">
        <v>250</v>
      </c>
      <c r="Y385" s="1">
        <v>250</v>
      </c>
      <c r="AA385" s="4">
        <f>DATEVALUE(LEFT(pageData[[#This Row],[Created At]],10))</f>
        <v>44124</v>
      </c>
      <c r="AB385" s="1">
        <f t="array" ref="AB385">INDEX([1]page365!$I:$I,MATCH(pageData[[#This Row],[Variant Name]],IF(pageData[[#This Row],[Item Name]]=[1]page365!$B:$B,[1]page365!$C:$C),0))</f>
        <v>-1</v>
      </c>
    </row>
    <row r="386" spans="1:28" x14ac:dyDescent="0.25">
      <c r="A386" s="1">
        <v>9149</v>
      </c>
      <c r="B386" s="1" t="s">
        <v>1620</v>
      </c>
      <c r="C386" s="1" t="s">
        <v>27</v>
      </c>
      <c r="D386" s="1" t="s">
        <v>1621</v>
      </c>
      <c r="E386" s="1">
        <v>913019880</v>
      </c>
      <c r="G386" s="1" t="s">
        <v>1622</v>
      </c>
      <c r="H386" s="1" t="s">
        <v>1623</v>
      </c>
      <c r="I386" s="1" t="s">
        <v>44</v>
      </c>
      <c r="J386" s="1" t="s">
        <v>150</v>
      </c>
      <c r="K386" s="1" t="s">
        <v>33</v>
      </c>
      <c r="L386" s="1" t="s">
        <v>172</v>
      </c>
      <c r="M386" s="1">
        <v>65</v>
      </c>
      <c r="N386" s="1">
        <v>500</v>
      </c>
      <c r="P386" s="1">
        <v>565</v>
      </c>
      <c r="Q386" s="1" t="s">
        <v>1624</v>
      </c>
      <c r="R386" s="1">
        <v>565</v>
      </c>
      <c r="T386" s="1" t="s">
        <v>177</v>
      </c>
      <c r="U386" s="1" t="s">
        <v>175</v>
      </c>
      <c r="V386" s="1" t="s">
        <v>178</v>
      </c>
      <c r="W386" s="1">
        <v>10</v>
      </c>
      <c r="X386" s="1">
        <v>50</v>
      </c>
      <c r="Y386" s="1">
        <v>500</v>
      </c>
      <c r="AA386" s="4">
        <f>DATEVALUE(LEFT(pageData[[#This Row],[Created At]],10))</f>
        <v>44124</v>
      </c>
      <c r="AB386" s="1">
        <f t="array" ref="AB386">INDEX([1]page365!$I:$I,MATCH(pageData[[#This Row],[Variant Name]],IF(pageData[[#This Row],[Item Name]]=[1]page365!$B:$B,[1]page365!$C:$C),0))</f>
        <v>7</v>
      </c>
    </row>
    <row r="387" spans="1:28" x14ac:dyDescent="0.25">
      <c r="A387" s="1">
        <v>9150</v>
      </c>
      <c r="B387" s="1" t="s">
        <v>1625</v>
      </c>
      <c r="C387" s="1" t="s">
        <v>27</v>
      </c>
      <c r="D387" s="1" t="s">
        <v>1626</v>
      </c>
      <c r="I387" s="1" t="s">
        <v>44</v>
      </c>
      <c r="J387" s="1" t="s">
        <v>150</v>
      </c>
      <c r="K387" s="1" t="s">
        <v>33</v>
      </c>
      <c r="L387" s="1" t="s">
        <v>666</v>
      </c>
      <c r="M387" s="1">
        <v>0</v>
      </c>
      <c r="N387" s="1">
        <v>100</v>
      </c>
      <c r="O387" s="1">
        <v>0</v>
      </c>
      <c r="P387" s="1">
        <v>100</v>
      </c>
      <c r="Q387" s="1" t="s">
        <v>1627</v>
      </c>
      <c r="R387" s="1">
        <v>100</v>
      </c>
      <c r="T387" s="1" t="s">
        <v>1314</v>
      </c>
      <c r="U387" s="1" t="s">
        <v>1315</v>
      </c>
      <c r="V387" s="1" t="s">
        <v>1316</v>
      </c>
      <c r="W387" s="1">
        <v>1</v>
      </c>
      <c r="X387" s="1">
        <v>100</v>
      </c>
      <c r="Y387" s="1">
        <v>100</v>
      </c>
      <c r="AA387" s="4">
        <f>DATEVALUE(LEFT(pageData[[#This Row],[Created At]],10))</f>
        <v>44124</v>
      </c>
      <c r="AB387" s="1">
        <f t="array" ref="AB387">INDEX([1]page365!$I:$I,MATCH(pageData[[#This Row],[Variant Name]],IF(pageData[[#This Row],[Item Name]]=[1]page365!$B:$B,[1]page365!$C:$C),0))</f>
        <v>-1</v>
      </c>
    </row>
    <row r="388" spans="1:28" x14ac:dyDescent="0.25">
      <c r="A388" s="1">
        <v>9151</v>
      </c>
      <c r="B388" s="1" t="s">
        <v>1628</v>
      </c>
      <c r="C388" s="1" t="s">
        <v>27</v>
      </c>
      <c r="D388" s="1" t="s">
        <v>1626</v>
      </c>
      <c r="I388" s="1" t="s">
        <v>44</v>
      </c>
      <c r="J388" s="1" t="s">
        <v>150</v>
      </c>
      <c r="K388" s="1" t="s">
        <v>33</v>
      </c>
      <c r="L388" s="1" t="s">
        <v>666</v>
      </c>
      <c r="M388" s="1">
        <v>0</v>
      </c>
      <c r="N388" s="1">
        <v>500</v>
      </c>
      <c r="O388" s="1">
        <v>0</v>
      </c>
      <c r="P388" s="1">
        <v>500</v>
      </c>
      <c r="Q388" s="1" t="s">
        <v>1629</v>
      </c>
      <c r="R388" s="1">
        <v>500</v>
      </c>
      <c r="T388" s="1" t="s">
        <v>1314</v>
      </c>
      <c r="U388" s="1" t="s">
        <v>1315</v>
      </c>
      <c r="V388" s="1" t="s">
        <v>1316</v>
      </c>
      <c r="W388" s="1">
        <v>2</v>
      </c>
      <c r="X388" s="1">
        <v>100</v>
      </c>
      <c r="Y388" s="1">
        <v>200</v>
      </c>
      <c r="AA388" s="4">
        <f>DATEVALUE(LEFT(pageData[[#This Row],[Created At]],10))</f>
        <v>44124</v>
      </c>
      <c r="AB388" s="1">
        <f t="array" ref="AB388">INDEX([1]page365!$I:$I,MATCH(pageData[[#This Row],[Variant Name]],IF(pageData[[#This Row],[Item Name]]=[1]page365!$B:$B,[1]page365!$C:$C),0))</f>
        <v>-1</v>
      </c>
    </row>
    <row r="389" spans="1:28" x14ac:dyDescent="0.25">
      <c r="A389" s="1">
        <v>9151</v>
      </c>
      <c r="B389" s="1" t="s">
        <v>1628</v>
      </c>
      <c r="C389" s="1" t="s">
        <v>27</v>
      </c>
      <c r="D389" s="1" t="s">
        <v>1626</v>
      </c>
      <c r="I389" s="1" t="s">
        <v>44</v>
      </c>
      <c r="J389" s="1" t="s">
        <v>150</v>
      </c>
      <c r="K389" s="1" t="s">
        <v>33</v>
      </c>
      <c r="L389" s="1" t="s">
        <v>666</v>
      </c>
      <c r="M389" s="1">
        <v>0</v>
      </c>
      <c r="N389" s="1">
        <v>500</v>
      </c>
      <c r="O389" s="1">
        <v>0</v>
      </c>
      <c r="P389" s="1">
        <v>500</v>
      </c>
      <c r="Q389" s="1" t="s">
        <v>1629</v>
      </c>
      <c r="R389" s="1">
        <v>500</v>
      </c>
      <c r="T389" s="1" t="s">
        <v>1630</v>
      </c>
      <c r="U389" s="1" t="s">
        <v>1315</v>
      </c>
      <c r="V389" s="1" t="s">
        <v>1631</v>
      </c>
      <c r="W389" s="1">
        <v>2</v>
      </c>
      <c r="X389" s="1">
        <v>150</v>
      </c>
      <c r="Y389" s="1">
        <v>300</v>
      </c>
      <c r="AA389" s="4">
        <f>DATEVALUE(LEFT(pageData[[#This Row],[Created At]],10))</f>
        <v>44124</v>
      </c>
      <c r="AB389" s="1">
        <f t="array" ref="AB389">INDEX([1]page365!$I:$I,MATCH(pageData[[#This Row],[Variant Name]],IF(pageData[[#This Row],[Item Name]]=[1]page365!$B:$B,[1]page365!$C:$C),0))</f>
        <v>-1</v>
      </c>
    </row>
    <row r="390" spans="1:28" x14ac:dyDescent="0.25">
      <c r="A390" s="1">
        <v>9152</v>
      </c>
      <c r="B390" s="1" t="s">
        <v>1632</v>
      </c>
      <c r="C390" s="1" t="s">
        <v>27</v>
      </c>
      <c r="D390" s="1" t="s">
        <v>1626</v>
      </c>
      <c r="I390" s="1" t="s">
        <v>31</v>
      </c>
      <c r="J390" s="1" t="s">
        <v>32</v>
      </c>
      <c r="K390" s="1" t="s">
        <v>33</v>
      </c>
      <c r="L390" s="1" t="s">
        <v>666</v>
      </c>
      <c r="M390" s="1">
        <v>0</v>
      </c>
      <c r="N390" s="1">
        <v>2200</v>
      </c>
      <c r="O390" s="1">
        <v>200</v>
      </c>
      <c r="P390" s="1">
        <v>2000</v>
      </c>
      <c r="Q390" s="1" t="s">
        <v>1633</v>
      </c>
      <c r="R390" s="1">
        <v>2000</v>
      </c>
      <c r="T390" s="1" t="s">
        <v>47</v>
      </c>
      <c r="U390" s="1" t="s">
        <v>48</v>
      </c>
      <c r="V390" s="1" t="s">
        <v>49</v>
      </c>
      <c r="W390" s="1">
        <v>10</v>
      </c>
      <c r="X390" s="1">
        <v>220</v>
      </c>
      <c r="Y390" s="1">
        <v>2200</v>
      </c>
      <c r="AA390" s="4">
        <f>DATEVALUE(LEFT(pageData[[#This Row],[Created At]],10))</f>
        <v>44124</v>
      </c>
      <c r="AB390" s="1">
        <f t="array" ref="AB390">INDEX([1]page365!$I:$I,MATCH(pageData[[#This Row],[Variant Name]],IF(pageData[[#This Row],[Item Name]]=[1]page365!$B:$B,[1]page365!$C:$C),0))</f>
        <v>-1</v>
      </c>
    </row>
    <row r="391" spans="1:28" x14ac:dyDescent="0.25">
      <c r="A391" s="1">
        <v>9154</v>
      </c>
      <c r="B391" s="1" t="s">
        <v>1634</v>
      </c>
      <c r="C391" s="1" t="s">
        <v>27</v>
      </c>
      <c r="D391" s="1" t="s">
        <v>1635</v>
      </c>
      <c r="E391" s="1" t="s">
        <v>1636</v>
      </c>
      <c r="G391" s="1" t="s">
        <v>1637</v>
      </c>
      <c r="H391" s="1" t="s">
        <v>1638</v>
      </c>
      <c r="I391" s="1" t="s">
        <v>31</v>
      </c>
      <c r="J391" s="1" t="s">
        <v>32</v>
      </c>
      <c r="K391" s="1" t="s">
        <v>33</v>
      </c>
      <c r="L391" s="1" t="s">
        <v>34</v>
      </c>
      <c r="M391" s="1">
        <v>150</v>
      </c>
      <c r="N391" s="1">
        <v>615</v>
      </c>
      <c r="P391" s="1">
        <v>765</v>
      </c>
      <c r="Q391" s="1" t="s">
        <v>1639</v>
      </c>
      <c r="R391" s="1">
        <v>765</v>
      </c>
      <c r="T391" s="1" t="s">
        <v>36</v>
      </c>
      <c r="U391" s="1" t="s">
        <v>37</v>
      </c>
      <c r="V391" s="1" t="s">
        <v>38</v>
      </c>
      <c r="W391" s="1">
        <v>10</v>
      </c>
      <c r="X391" s="1">
        <v>45</v>
      </c>
      <c r="Y391" s="1">
        <v>450</v>
      </c>
      <c r="AA391" s="4">
        <f>DATEVALUE(LEFT(pageData[[#This Row],[Created At]],10))</f>
        <v>44125</v>
      </c>
      <c r="AB391" s="1">
        <f t="array" ref="AB391">INDEX([1]page365!$I:$I,MATCH(pageData[[#This Row],[Variant Name]],IF(pageData[[#This Row],[Item Name]]=[1]page365!$B:$B,[1]page365!$C:$C),0))</f>
        <v>-1</v>
      </c>
    </row>
    <row r="392" spans="1:28" x14ac:dyDescent="0.25">
      <c r="A392" s="1">
        <v>9154</v>
      </c>
      <c r="B392" s="1" t="s">
        <v>1634</v>
      </c>
      <c r="C392" s="1" t="s">
        <v>27</v>
      </c>
      <c r="D392" s="1" t="s">
        <v>1635</v>
      </c>
      <c r="E392" s="1" t="s">
        <v>1636</v>
      </c>
      <c r="G392" s="1" t="s">
        <v>1637</v>
      </c>
      <c r="H392" s="1" t="s">
        <v>1638</v>
      </c>
      <c r="I392" s="1" t="s">
        <v>31</v>
      </c>
      <c r="J392" s="1" t="s">
        <v>32</v>
      </c>
      <c r="K392" s="1" t="s">
        <v>33</v>
      </c>
      <c r="L392" s="1" t="s">
        <v>34</v>
      </c>
      <c r="M392" s="1">
        <v>150</v>
      </c>
      <c r="N392" s="1">
        <v>615</v>
      </c>
      <c r="P392" s="1">
        <v>765</v>
      </c>
      <c r="Q392" s="1" t="s">
        <v>1639</v>
      </c>
      <c r="R392" s="1">
        <v>765</v>
      </c>
      <c r="T392" s="1" t="s">
        <v>467</v>
      </c>
      <c r="U392" s="1" t="s">
        <v>37</v>
      </c>
      <c r="V392" s="1" t="s">
        <v>468</v>
      </c>
      <c r="W392" s="1">
        <v>3</v>
      </c>
      <c r="X392" s="1">
        <v>55</v>
      </c>
      <c r="Y392" s="1">
        <v>165</v>
      </c>
      <c r="AA392" s="4">
        <f>DATEVALUE(LEFT(pageData[[#This Row],[Created At]],10))</f>
        <v>44125</v>
      </c>
      <c r="AB392" s="1">
        <f t="array" ref="AB392">INDEX([1]page365!$I:$I,MATCH(pageData[[#This Row],[Variant Name]],IF(pageData[[#This Row],[Item Name]]=[1]page365!$B:$B,[1]page365!$C:$C),0))</f>
        <v>-1</v>
      </c>
    </row>
    <row r="393" spans="1:28" x14ac:dyDescent="0.25">
      <c r="A393" s="1">
        <v>9155</v>
      </c>
      <c r="B393" s="1" t="s">
        <v>1640</v>
      </c>
      <c r="C393" s="1" t="s">
        <v>27</v>
      </c>
      <c r="D393" s="1" t="s">
        <v>1641</v>
      </c>
      <c r="E393" s="1">
        <v>832953678</v>
      </c>
      <c r="G393" s="1" t="s">
        <v>1642</v>
      </c>
      <c r="H393" s="1" t="s">
        <v>1643</v>
      </c>
      <c r="I393" s="1" t="s">
        <v>44</v>
      </c>
      <c r="J393" s="1" t="s">
        <v>150</v>
      </c>
      <c r="K393" s="1" t="s">
        <v>33</v>
      </c>
      <c r="L393" s="1" t="s">
        <v>34</v>
      </c>
      <c r="M393" s="1">
        <v>100</v>
      </c>
      <c r="N393" s="1">
        <v>440</v>
      </c>
      <c r="P393" s="1">
        <v>540</v>
      </c>
      <c r="Q393" s="1" t="s">
        <v>1644</v>
      </c>
      <c r="R393" s="1">
        <v>540</v>
      </c>
      <c r="T393" s="1" t="s">
        <v>47</v>
      </c>
      <c r="U393" s="1" t="s">
        <v>48</v>
      </c>
      <c r="V393" s="1" t="s">
        <v>49</v>
      </c>
      <c r="W393" s="1">
        <v>2</v>
      </c>
      <c r="X393" s="1">
        <v>220</v>
      </c>
      <c r="Y393" s="1">
        <v>440</v>
      </c>
      <c r="AA393" s="4">
        <f>DATEVALUE(LEFT(pageData[[#This Row],[Created At]],10))</f>
        <v>44125</v>
      </c>
      <c r="AB393" s="1">
        <f t="array" ref="AB393">INDEX([1]page365!$I:$I,MATCH(pageData[[#This Row],[Variant Name]],IF(pageData[[#This Row],[Item Name]]=[1]page365!$B:$B,[1]page365!$C:$C),0))</f>
        <v>-1</v>
      </c>
    </row>
    <row r="394" spans="1:28" x14ac:dyDescent="0.25">
      <c r="A394" s="1">
        <v>9156</v>
      </c>
      <c r="B394" s="1" t="s">
        <v>1645</v>
      </c>
      <c r="C394" s="1" t="s">
        <v>27</v>
      </c>
      <c r="D394" s="1" t="s">
        <v>1646</v>
      </c>
      <c r="E394" s="1" t="s">
        <v>1647</v>
      </c>
      <c r="G394" s="1" t="s">
        <v>1648</v>
      </c>
      <c r="H394" s="1" t="s">
        <v>1649</v>
      </c>
      <c r="I394" s="1" t="s">
        <v>44</v>
      </c>
      <c r="J394" s="1" t="s">
        <v>45</v>
      </c>
      <c r="K394" s="1" t="s">
        <v>45</v>
      </c>
      <c r="L394" s="1" t="s">
        <v>34</v>
      </c>
      <c r="M394" s="1">
        <v>0</v>
      </c>
      <c r="N394" s="1">
        <v>530</v>
      </c>
      <c r="O394" s="1">
        <v>0</v>
      </c>
      <c r="P394" s="1">
        <v>530</v>
      </c>
      <c r="Q394" s="1" t="s">
        <v>1650</v>
      </c>
      <c r="R394" s="1">
        <v>530</v>
      </c>
      <c r="T394" s="1" t="s">
        <v>47</v>
      </c>
      <c r="U394" s="1" t="s">
        <v>48</v>
      </c>
      <c r="V394" s="1" t="s">
        <v>49</v>
      </c>
      <c r="W394" s="1">
        <v>1</v>
      </c>
      <c r="X394" s="1">
        <v>250</v>
      </c>
      <c r="Y394" s="1">
        <v>250</v>
      </c>
      <c r="AA394" s="4">
        <f>DATEVALUE(LEFT(pageData[[#This Row],[Created At]],10))</f>
        <v>44125</v>
      </c>
      <c r="AB394" s="1">
        <f t="array" ref="AB394">INDEX([1]page365!$I:$I,MATCH(pageData[[#This Row],[Variant Name]],IF(pageData[[#This Row],[Item Name]]=[1]page365!$B:$B,[1]page365!$C:$C),0))</f>
        <v>-1</v>
      </c>
    </row>
    <row r="395" spans="1:28" x14ac:dyDescent="0.25">
      <c r="A395" s="1">
        <v>9156</v>
      </c>
      <c r="B395" s="1" t="s">
        <v>1645</v>
      </c>
      <c r="C395" s="1" t="s">
        <v>27</v>
      </c>
      <c r="D395" s="1" t="s">
        <v>1646</v>
      </c>
      <c r="E395" s="1" t="s">
        <v>1647</v>
      </c>
      <c r="G395" s="1" t="s">
        <v>1648</v>
      </c>
      <c r="H395" s="1" t="s">
        <v>1649</v>
      </c>
      <c r="I395" s="1" t="s">
        <v>44</v>
      </c>
      <c r="J395" s="1" t="s">
        <v>45</v>
      </c>
      <c r="K395" s="1" t="s">
        <v>45</v>
      </c>
      <c r="L395" s="1" t="s">
        <v>34</v>
      </c>
      <c r="M395" s="1">
        <v>0</v>
      </c>
      <c r="N395" s="1">
        <v>530</v>
      </c>
      <c r="O395" s="1">
        <v>0</v>
      </c>
      <c r="P395" s="1">
        <v>530</v>
      </c>
      <c r="Q395" s="1" t="s">
        <v>1650</v>
      </c>
      <c r="R395" s="1">
        <v>530</v>
      </c>
      <c r="T395" s="1" t="s">
        <v>56</v>
      </c>
      <c r="U395" s="1" t="s">
        <v>57</v>
      </c>
      <c r="V395" s="1" t="s">
        <v>58</v>
      </c>
      <c r="W395" s="1">
        <v>1</v>
      </c>
      <c r="X395" s="1">
        <v>280</v>
      </c>
      <c r="Y395" s="1">
        <v>280</v>
      </c>
      <c r="AA395" s="4">
        <f>DATEVALUE(LEFT(pageData[[#This Row],[Created At]],10))</f>
        <v>44125</v>
      </c>
      <c r="AB395" s="1">
        <f t="array" ref="AB395">INDEX([1]page365!$I:$I,MATCH(pageData[[#This Row],[Variant Name]],IF(pageData[[#This Row],[Item Name]]=[1]page365!$B:$B,[1]page365!$C:$C),0))</f>
        <v>-1</v>
      </c>
    </row>
    <row r="396" spans="1:28" x14ac:dyDescent="0.25">
      <c r="A396" s="1">
        <v>9157</v>
      </c>
      <c r="B396" s="1" t="s">
        <v>1651</v>
      </c>
      <c r="C396" s="1" t="s">
        <v>27</v>
      </c>
      <c r="D396" s="1" t="s">
        <v>1652</v>
      </c>
      <c r="E396" s="1" t="s">
        <v>1653</v>
      </c>
      <c r="G396" s="1" t="s">
        <v>1654</v>
      </c>
      <c r="H396" s="1" t="s">
        <v>1655</v>
      </c>
      <c r="I396" s="1" t="s">
        <v>44</v>
      </c>
      <c r="J396" s="1" t="s">
        <v>45</v>
      </c>
      <c r="K396" s="1" t="s">
        <v>45</v>
      </c>
      <c r="L396" s="1" t="s">
        <v>34</v>
      </c>
      <c r="M396" s="1">
        <v>0</v>
      </c>
      <c r="N396" s="1">
        <v>500</v>
      </c>
      <c r="O396" s="1">
        <v>0</v>
      </c>
      <c r="P396" s="1">
        <v>500</v>
      </c>
      <c r="Q396" s="1" t="s">
        <v>1656</v>
      </c>
      <c r="R396" s="1">
        <v>500</v>
      </c>
      <c r="T396" s="1" t="s">
        <v>47</v>
      </c>
      <c r="U396" s="1" t="s">
        <v>48</v>
      </c>
      <c r="V396" s="1" t="s">
        <v>49</v>
      </c>
      <c r="W396" s="1">
        <v>2</v>
      </c>
      <c r="X396" s="1">
        <v>250</v>
      </c>
      <c r="Y396" s="1">
        <v>500</v>
      </c>
      <c r="AA396" s="4">
        <f>DATEVALUE(LEFT(pageData[[#This Row],[Created At]],10))</f>
        <v>44125</v>
      </c>
      <c r="AB396" s="1">
        <f t="array" ref="AB396">INDEX([1]page365!$I:$I,MATCH(pageData[[#This Row],[Variant Name]],IF(pageData[[#This Row],[Item Name]]=[1]page365!$B:$B,[1]page365!$C:$C),0))</f>
        <v>-1</v>
      </c>
    </row>
    <row r="397" spans="1:28" x14ac:dyDescent="0.25">
      <c r="A397" s="1">
        <v>9158</v>
      </c>
      <c r="B397" s="1" t="s">
        <v>1657</v>
      </c>
      <c r="C397" s="1" t="s">
        <v>27</v>
      </c>
      <c r="D397" s="1" t="s">
        <v>1658</v>
      </c>
      <c r="E397" s="1" t="s">
        <v>1659</v>
      </c>
      <c r="G397" s="1" t="s">
        <v>1660</v>
      </c>
      <c r="H397" s="1" t="s">
        <v>1661</v>
      </c>
      <c r="I397" s="1" t="s">
        <v>44</v>
      </c>
      <c r="J397" s="1" t="s">
        <v>45</v>
      </c>
      <c r="K397" s="1" t="s">
        <v>45</v>
      </c>
      <c r="L397" s="1" t="s">
        <v>34</v>
      </c>
      <c r="M397" s="1">
        <v>0</v>
      </c>
      <c r="N397" s="1">
        <v>250</v>
      </c>
      <c r="O397" s="1">
        <v>0</v>
      </c>
      <c r="P397" s="1">
        <v>250</v>
      </c>
      <c r="Q397" s="1" t="s">
        <v>1662</v>
      </c>
      <c r="R397" s="1">
        <v>250</v>
      </c>
      <c r="T397" s="1" t="s">
        <v>47</v>
      </c>
      <c r="U397" s="1" t="s">
        <v>48</v>
      </c>
      <c r="V397" s="1" t="s">
        <v>49</v>
      </c>
      <c r="W397" s="1">
        <v>1</v>
      </c>
      <c r="X397" s="1">
        <v>250</v>
      </c>
      <c r="Y397" s="1">
        <v>250</v>
      </c>
      <c r="AA397" s="4">
        <f>DATEVALUE(LEFT(pageData[[#This Row],[Created At]],10))</f>
        <v>44125</v>
      </c>
      <c r="AB397" s="1">
        <f t="array" ref="AB397">INDEX([1]page365!$I:$I,MATCH(pageData[[#This Row],[Variant Name]],IF(pageData[[#This Row],[Item Name]]=[1]page365!$B:$B,[1]page365!$C:$C),0))</f>
        <v>-1</v>
      </c>
    </row>
    <row r="398" spans="1:28" x14ac:dyDescent="0.25">
      <c r="A398" s="1">
        <v>9159</v>
      </c>
      <c r="B398" s="1" t="s">
        <v>1663</v>
      </c>
      <c r="C398" s="1" t="s">
        <v>27</v>
      </c>
      <c r="D398" s="1" t="s">
        <v>1664</v>
      </c>
      <c r="E398" s="1" t="s">
        <v>1665</v>
      </c>
      <c r="G398" s="1" t="s">
        <v>1666</v>
      </c>
      <c r="H398" s="1" t="s">
        <v>1667</v>
      </c>
      <c r="I398" s="1" t="s">
        <v>44</v>
      </c>
      <c r="J398" s="1" t="s">
        <v>45</v>
      </c>
      <c r="K398" s="1" t="s">
        <v>45</v>
      </c>
      <c r="L398" s="1" t="s">
        <v>34</v>
      </c>
      <c r="M398" s="1">
        <v>0</v>
      </c>
      <c r="N398" s="1">
        <v>560</v>
      </c>
      <c r="O398" s="1">
        <v>0</v>
      </c>
      <c r="P398" s="1">
        <v>560</v>
      </c>
      <c r="Q398" s="1" t="s">
        <v>1668</v>
      </c>
      <c r="R398" s="1">
        <v>560</v>
      </c>
      <c r="T398" s="1" t="s">
        <v>56</v>
      </c>
      <c r="U398" s="1" t="s">
        <v>57</v>
      </c>
      <c r="V398" s="1" t="s">
        <v>58</v>
      </c>
      <c r="W398" s="1">
        <v>2</v>
      </c>
      <c r="X398" s="1">
        <v>280</v>
      </c>
      <c r="Y398" s="1">
        <v>560</v>
      </c>
      <c r="AA398" s="4">
        <f>DATEVALUE(LEFT(pageData[[#This Row],[Created At]],10))</f>
        <v>44125</v>
      </c>
      <c r="AB398" s="1">
        <f t="array" ref="AB398">INDEX([1]page365!$I:$I,MATCH(pageData[[#This Row],[Variant Name]],IF(pageData[[#This Row],[Item Name]]=[1]page365!$B:$B,[1]page365!$C:$C),0))</f>
        <v>-1</v>
      </c>
    </row>
    <row r="399" spans="1:28" x14ac:dyDescent="0.25">
      <c r="A399" s="1">
        <v>9160</v>
      </c>
      <c r="B399" s="1" t="s">
        <v>1669</v>
      </c>
      <c r="C399" s="1" t="s">
        <v>27</v>
      </c>
      <c r="D399" s="1" t="s">
        <v>1670</v>
      </c>
      <c r="E399" s="1" t="s">
        <v>1671</v>
      </c>
      <c r="G399" s="1" t="s">
        <v>1672</v>
      </c>
      <c r="H399" s="1" t="s">
        <v>1673</v>
      </c>
      <c r="I399" s="1" t="s">
        <v>44</v>
      </c>
      <c r="J399" s="1" t="s">
        <v>45</v>
      </c>
      <c r="K399" s="1" t="s">
        <v>45</v>
      </c>
      <c r="L399" s="1" t="s">
        <v>34</v>
      </c>
      <c r="M399" s="1">
        <v>0</v>
      </c>
      <c r="N399" s="1">
        <v>500</v>
      </c>
      <c r="O399" s="1">
        <v>0</v>
      </c>
      <c r="P399" s="1">
        <v>500</v>
      </c>
      <c r="Q399" s="1" t="s">
        <v>1674</v>
      </c>
      <c r="R399" s="1">
        <v>500</v>
      </c>
      <c r="T399" s="1" t="s">
        <v>47</v>
      </c>
      <c r="U399" s="1" t="s">
        <v>48</v>
      </c>
      <c r="V399" s="1" t="s">
        <v>49</v>
      </c>
      <c r="W399" s="1">
        <v>2</v>
      </c>
      <c r="X399" s="1">
        <v>250</v>
      </c>
      <c r="Y399" s="1">
        <v>500</v>
      </c>
      <c r="AA399" s="4">
        <f>DATEVALUE(LEFT(pageData[[#This Row],[Created At]],10))</f>
        <v>44125</v>
      </c>
      <c r="AB399" s="1">
        <f t="array" ref="AB399">INDEX([1]page365!$I:$I,MATCH(pageData[[#This Row],[Variant Name]],IF(pageData[[#This Row],[Item Name]]=[1]page365!$B:$B,[1]page365!$C:$C),0))</f>
        <v>-1</v>
      </c>
    </row>
    <row r="400" spans="1:28" x14ac:dyDescent="0.25">
      <c r="A400" s="1">
        <v>9161</v>
      </c>
      <c r="B400" s="1" t="s">
        <v>1675</v>
      </c>
      <c r="C400" s="1" t="s">
        <v>27</v>
      </c>
      <c r="D400" s="1" t="s">
        <v>1676</v>
      </c>
      <c r="E400" s="1" t="s">
        <v>1677</v>
      </c>
      <c r="G400" s="1" t="s">
        <v>1678</v>
      </c>
      <c r="H400" s="1" t="s">
        <v>1679</v>
      </c>
      <c r="I400" s="1" t="s">
        <v>44</v>
      </c>
      <c r="J400" s="1" t="s">
        <v>45</v>
      </c>
      <c r="K400" s="1" t="s">
        <v>45</v>
      </c>
      <c r="L400" s="1" t="s">
        <v>34</v>
      </c>
      <c r="M400" s="1">
        <v>0</v>
      </c>
      <c r="N400" s="1">
        <v>500</v>
      </c>
      <c r="O400" s="1">
        <v>0</v>
      </c>
      <c r="P400" s="1">
        <v>500</v>
      </c>
      <c r="Q400" s="1" t="s">
        <v>1680</v>
      </c>
      <c r="R400" s="1">
        <v>500</v>
      </c>
      <c r="T400" s="1" t="s">
        <v>47</v>
      </c>
      <c r="U400" s="1" t="s">
        <v>48</v>
      </c>
      <c r="V400" s="1" t="s">
        <v>49</v>
      </c>
      <c r="W400" s="1">
        <v>2</v>
      </c>
      <c r="X400" s="1">
        <v>250</v>
      </c>
      <c r="Y400" s="1">
        <v>500</v>
      </c>
      <c r="AA400" s="4">
        <f>DATEVALUE(LEFT(pageData[[#This Row],[Created At]],10))</f>
        <v>44125</v>
      </c>
      <c r="AB400" s="1">
        <f t="array" ref="AB400">INDEX([1]page365!$I:$I,MATCH(pageData[[#This Row],[Variant Name]],IF(pageData[[#This Row],[Item Name]]=[1]page365!$B:$B,[1]page365!$C:$C),0))</f>
        <v>-1</v>
      </c>
    </row>
    <row r="401" spans="1:28" x14ac:dyDescent="0.25">
      <c r="A401" s="1">
        <v>9162</v>
      </c>
      <c r="B401" s="1" t="s">
        <v>1681</v>
      </c>
      <c r="C401" s="1" t="s">
        <v>27</v>
      </c>
      <c r="D401" s="1" t="s">
        <v>1682</v>
      </c>
      <c r="E401" s="1" t="s">
        <v>1683</v>
      </c>
      <c r="G401" s="1" t="s">
        <v>1684</v>
      </c>
      <c r="H401" s="1" t="s">
        <v>1685</v>
      </c>
      <c r="I401" s="1" t="s">
        <v>44</v>
      </c>
      <c r="J401" s="1" t="s">
        <v>45</v>
      </c>
      <c r="K401" s="1" t="s">
        <v>45</v>
      </c>
      <c r="L401" s="1" t="s">
        <v>34</v>
      </c>
      <c r="M401" s="1">
        <v>0</v>
      </c>
      <c r="N401" s="1">
        <v>500</v>
      </c>
      <c r="O401" s="1">
        <v>0</v>
      </c>
      <c r="P401" s="1">
        <v>500</v>
      </c>
      <c r="Q401" s="1" t="s">
        <v>1686</v>
      </c>
      <c r="R401" s="1">
        <v>500</v>
      </c>
      <c r="T401" s="1" t="s">
        <v>47</v>
      </c>
      <c r="U401" s="1" t="s">
        <v>48</v>
      </c>
      <c r="V401" s="1" t="s">
        <v>49</v>
      </c>
      <c r="W401" s="1">
        <v>2</v>
      </c>
      <c r="X401" s="1">
        <v>250</v>
      </c>
      <c r="Y401" s="1">
        <v>500</v>
      </c>
      <c r="AA401" s="4">
        <f>DATEVALUE(LEFT(pageData[[#This Row],[Created At]],10))</f>
        <v>44125</v>
      </c>
      <c r="AB401" s="1">
        <f t="array" ref="AB401">INDEX([1]page365!$I:$I,MATCH(pageData[[#This Row],[Variant Name]],IF(pageData[[#This Row],[Item Name]]=[1]page365!$B:$B,[1]page365!$C:$C),0))</f>
        <v>-1</v>
      </c>
    </row>
    <row r="402" spans="1:28" x14ac:dyDescent="0.25">
      <c r="A402" s="1">
        <v>9163</v>
      </c>
      <c r="B402" s="1" t="s">
        <v>1687</v>
      </c>
      <c r="C402" s="1" t="s">
        <v>27</v>
      </c>
      <c r="D402" s="1" t="s">
        <v>1688</v>
      </c>
      <c r="E402" s="1" t="s">
        <v>1689</v>
      </c>
      <c r="G402" s="1" t="s">
        <v>1690</v>
      </c>
      <c r="H402" s="1" t="s">
        <v>1691</v>
      </c>
      <c r="I402" s="1" t="s">
        <v>44</v>
      </c>
      <c r="J402" s="1" t="s">
        <v>45</v>
      </c>
      <c r="K402" s="1" t="s">
        <v>45</v>
      </c>
      <c r="L402" s="1" t="s">
        <v>34</v>
      </c>
      <c r="M402" s="1">
        <v>0</v>
      </c>
      <c r="N402" s="1">
        <v>500</v>
      </c>
      <c r="O402" s="1">
        <v>0</v>
      </c>
      <c r="P402" s="1">
        <v>500</v>
      </c>
      <c r="Q402" s="1" t="s">
        <v>1692</v>
      </c>
      <c r="R402" s="1">
        <v>500</v>
      </c>
      <c r="T402" s="1" t="s">
        <v>47</v>
      </c>
      <c r="U402" s="1" t="s">
        <v>48</v>
      </c>
      <c r="V402" s="1" t="s">
        <v>49</v>
      </c>
      <c r="W402" s="1">
        <v>2</v>
      </c>
      <c r="X402" s="1">
        <v>250</v>
      </c>
      <c r="Y402" s="1">
        <v>500</v>
      </c>
      <c r="AA402" s="4">
        <f>DATEVALUE(LEFT(pageData[[#This Row],[Created At]],10))</f>
        <v>44125</v>
      </c>
      <c r="AB402" s="1">
        <f t="array" ref="AB402">INDEX([1]page365!$I:$I,MATCH(pageData[[#This Row],[Variant Name]],IF(pageData[[#This Row],[Item Name]]=[1]page365!$B:$B,[1]page365!$C:$C),0))</f>
        <v>-1</v>
      </c>
    </row>
    <row r="403" spans="1:28" x14ac:dyDescent="0.25">
      <c r="A403" s="1">
        <v>9164</v>
      </c>
      <c r="B403" s="1" t="s">
        <v>1693</v>
      </c>
      <c r="C403" s="1" t="s">
        <v>27</v>
      </c>
      <c r="D403" s="1" t="s">
        <v>1694</v>
      </c>
      <c r="E403" s="1" t="s">
        <v>1695</v>
      </c>
      <c r="G403" s="1" t="s">
        <v>1696</v>
      </c>
      <c r="H403" s="1" t="s">
        <v>1697</v>
      </c>
      <c r="I403" s="1" t="s">
        <v>44</v>
      </c>
      <c r="J403" s="1" t="s">
        <v>45</v>
      </c>
      <c r="K403" s="1" t="s">
        <v>45</v>
      </c>
      <c r="L403" s="1" t="s">
        <v>34</v>
      </c>
      <c r="M403" s="1">
        <v>0</v>
      </c>
      <c r="N403" s="1">
        <v>250</v>
      </c>
      <c r="O403" s="1">
        <v>0</v>
      </c>
      <c r="P403" s="1">
        <v>250</v>
      </c>
      <c r="Q403" s="1" t="s">
        <v>1698</v>
      </c>
      <c r="R403" s="1">
        <v>250</v>
      </c>
      <c r="T403" s="1" t="s">
        <v>47</v>
      </c>
      <c r="U403" s="1" t="s">
        <v>48</v>
      </c>
      <c r="V403" s="1" t="s">
        <v>49</v>
      </c>
      <c r="W403" s="1">
        <v>1</v>
      </c>
      <c r="X403" s="1">
        <v>250</v>
      </c>
      <c r="Y403" s="1">
        <v>250</v>
      </c>
      <c r="AA403" s="4">
        <f>DATEVALUE(LEFT(pageData[[#This Row],[Created At]],10))</f>
        <v>44125</v>
      </c>
      <c r="AB403" s="1">
        <f t="array" ref="AB403">INDEX([1]page365!$I:$I,MATCH(pageData[[#This Row],[Variant Name]],IF(pageData[[#This Row],[Item Name]]=[1]page365!$B:$B,[1]page365!$C:$C),0))</f>
        <v>-1</v>
      </c>
    </row>
    <row r="404" spans="1:28" x14ac:dyDescent="0.25">
      <c r="A404" s="1">
        <v>9165</v>
      </c>
      <c r="B404" s="1" t="s">
        <v>1699</v>
      </c>
      <c r="C404" s="1" t="s">
        <v>27</v>
      </c>
      <c r="D404" s="1" t="s">
        <v>1700</v>
      </c>
      <c r="E404" s="1" t="s">
        <v>1701</v>
      </c>
      <c r="G404" s="1" t="s">
        <v>1702</v>
      </c>
      <c r="H404" s="1" t="s">
        <v>1703</v>
      </c>
      <c r="I404" s="1" t="s">
        <v>44</v>
      </c>
      <c r="J404" s="1" t="s">
        <v>45</v>
      </c>
      <c r="K404" s="1" t="s">
        <v>45</v>
      </c>
      <c r="L404" s="1" t="s">
        <v>34</v>
      </c>
      <c r="M404" s="1">
        <v>0</v>
      </c>
      <c r="N404" s="1">
        <v>500</v>
      </c>
      <c r="O404" s="1">
        <v>0</v>
      </c>
      <c r="P404" s="1">
        <v>500</v>
      </c>
      <c r="Q404" s="1" t="s">
        <v>1704</v>
      </c>
      <c r="R404" s="1">
        <v>500</v>
      </c>
      <c r="T404" s="1" t="s">
        <v>47</v>
      </c>
      <c r="U404" s="1" t="s">
        <v>48</v>
      </c>
      <c r="V404" s="1" t="s">
        <v>49</v>
      </c>
      <c r="W404" s="1">
        <v>2</v>
      </c>
      <c r="X404" s="1">
        <v>250</v>
      </c>
      <c r="Y404" s="1">
        <v>500</v>
      </c>
      <c r="AA404" s="4">
        <f>DATEVALUE(LEFT(pageData[[#This Row],[Created At]],10))</f>
        <v>44125</v>
      </c>
      <c r="AB404" s="1">
        <f t="array" ref="AB404">INDEX([1]page365!$I:$I,MATCH(pageData[[#This Row],[Variant Name]],IF(pageData[[#This Row],[Item Name]]=[1]page365!$B:$B,[1]page365!$C:$C),0))</f>
        <v>-1</v>
      </c>
    </row>
    <row r="405" spans="1:28" x14ac:dyDescent="0.25">
      <c r="A405" s="1">
        <v>9166</v>
      </c>
      <c r="B405" s="1" t="s">
        <v>1705</v>
      </c>
      <c r="C405" s="1" t="s">
        <v>27</v>
      </c>
      <c r="D405" s="1" t="s">
        <v>1706</v>
      </c>
      <c r="E405" s="1" t="s">
        <v>1707</v>
      </c>
      <c r="G405" s="1" t="s">
        <v>1708</v>
      </c>
      <c r="H405" s="1" t="s">
        <v>1709</v>
      </c>
      <c r="I405" s="1" t="s">
        <v>44</v>
      </c>
      <c r="J405" s="1" t="s">
        <v>45</v>
      </c>
      <c r="K405" s="1" t="s">
        <v>45</v>
      </c>
      <c r="L405" s="1" t="s">
        <v>34</v>
      </c>
      <c r="M405" s="1">
        <v>0</v>
      </c>
      <c r="N405" s="1">
        <v>500</v>
      </c>
      <c r="O405" s="1">
        <v>0</v>
      </c>
      <c r="P405" s="1">
        <v>500</v>
      </c>
      <c r="Q405" s="1" t="s">
        <v>1710</v>
      </c>
      <c r="R405" s="1">
        <v>500</v>
      </c>
      <c r="T405" s="1" t="s">
        <v>47</v>
      </c>
      <c r="U405" s="1" t="s">
        <v>48</v>
      </c>
      <c r="V405" s="1" t="s">
        <v>49</v>
      </c>
      <c r="W405" s="1">
        <v>2</v>
      </c>
      <c r="X405" s="1">
        <v>250</v>
      </c>
      <c r="Y405" s="1">
        <v>500</v>
      </c>
      <c r="AA405" s="4">
        <f>DATEVALUE(LEFT(pageData[[#This Row],[Created At]],10))</f>
        <v>44125</v>
      </c>
      <c r="AB405" s="1">
        <f t="array" ref="AB405">INDEX([1]page365!$I:$I,MATCH(pageData[[#This Row],[Variant Name]],IF(pageData[[#This Row],[Item Name]]=[1]page365!$B:$B,[1]page365!$C:$C),0))</f>
        <v>-1</v>
      </c>
    </row>
    <row r="406" spans="1:28" x14ac:dyDescent="0.25">
      <c r="A406" s="1">
        <v>9167</v>
      </c>
      <c r="B406" s="1" t="s">
        <v>1711</v>
      </c>
      <c r="C406" s="1" t="s">
        <v>27</v>
      </c>
      <c r="D406" s="1" t="s">
        <v>1712</v>
      </c>
      <c r="E406" s="1" t="s">
        <v>1713</v>
      </c>
      <c r="G406" s="1" t="s">
        <v>1714</v>
      </c>
      <c r="H406" s="1" t="s">
        <v>1715</v>
      </c>
      <c r="I406" s="1" t="s">
        <v>31</v>
      </c>
      <c r="J406" s="1" t="s">
        <v>32</v>
      </c>
      <c r="K406" s="1" t="s">
        <v>33</v>
      </c>
      <c r="L406" s="1" t="s">
        <v>34</v>
      </c>
      <c r="M406" s="1">
        <v>115</v>
      </c>
      <c r="N406" s="1">
        <v>250</v>
      </c>
      <c r="P406" s="1">
        <v>365</v>
      </c>
      <c r="Q406" s="1" t="s">
        <v>1716</v>
      </c>
      <c r="R406" s="1">
        <v>365</v>
      </c>
      <c r="T406" s="1" t="s">
        <v>56</v>
      </c>
      <c r="U406" s="1" t="s">
        <v>57</v>
      </c>
      <c r="V406" s="1" t="s">
        <v>58</v>
      </c>
      <c r="W406" s="1">
        <v>1</v>
      </c>
      <c r="X406" s="1">
        <v>250</v>
      </c>
      <c r="Y406" s="1">
        <v>250</v>
      </c>
      <c r="AA406" s="4">
        <f>DATEVALUE(LEFT(pageData[[#This Row],[Created At]],10))</f>
        <v>44125</v>
      </c>
      <c r="AB406" s="1">
        <f t="array" ref="AB406">INDEX([1]page365!$I:$I,MATCH(pageData[[#This Row],[Variant Name]],IF(pageData[[#This Row],[Item Name]]=[1]page365!$B:$B,[1]page365!$C:$C),0))</f>
        <v>-1</v>
      </c>
    </row>
    <row r="407" spans="1:28" x14ac:dyDescent="0.25">
      <c r="A407" s="1">
        <v>9168</v>
      </c>
      <c r="B407" s="1" t="s">
        <v>1717</v>
      </c>
      <c r="C407" s="1" t="s">
        <v>27</v>
      </c>
      <c r="D407" s="1" t="s">
        <v>1718</v>
      </c>
      <c r="E407" s="1" t="s">
        <v>1719</v>
      </c>
      <c r="G407" s="1" t="s">
        <v>1720</v>
      </c>
      <c r="H407" s="1" t="s">
        <v>1721</v>
      </c>
      <c r="I407" s="1" t="s">
        <v>31</v>
      </c>
      <c r="J407" s="1" t="s">
        <v>32</v>
      </c>
      <c r="K407" s="1" t="s">
        <v>33</v>
      </c>
      <c r="L407" s="1" t="s">
        <v>34</v>
      </c>
      <c r="M407" s="1">
        <v>100</v>
      </c>
      <c r="N407" s="1">
        <v>440</v>
      </c>
      <c r="P407" s="1">
        <v>540</v>
      </c>
      <c r="Q407" s="1" t="s">
        <v>1722</v>
      </c>
      <c r="R407" s="1">
        <v>540</v>
      </c>
      <c r="T407" s="1" t="s">
        <v>47</v>
      </c>
      <c r="U407" s="1" t="s">
        <v>48</v>
      </c>
      <c r="V407" s="1" t="s">
        <v>49</v>
      </c>
      <c r="W407" s="1">
        <v>2</v>
      </c>
      <c r="X407" s="1">
        <v>220</v>
      </c>
      <c r="Y407" s="1">
        <v>440</v>
      </c>
      <c r="AA407" s="4">
        <f>DATEVALUE(LEFT(pageData[[#This Row],[Created At]],10))</f>
        <v>44125</v>
      </c>
      <c r="AB407" s="1">
        <f t="array" ref="AB407">INDEX([1]page365!$I:$I,MATCH(pageData[[#This Row],[Variant Name]],IF(pageData[[#This Row],[Item Name]]=[1]page365!$B:$B,[1]page365!$C:$C),0))</f>
        <v>-1</v>
      </c>
    </row>
    <row r="408" spans="1:28" x14ac:dyDescent="0.25">
      <c r="A408" s="1">
        <v>9169</v>
      </c>
      <c r="B408" s="1" t="s">
        <v>1723</v>
      </c>
      <c r="C408" s="1" t="s">
        <v>27</v>
      </c>
      <c r="D408" s="1" t="s">
        <v>1724</v>
      </c>
      <c r="E408" s="1" t="s">
        <v>1725</v>
      </c>
      <c r="F408" s="1" t="s">
        <v>1726</v>
      </c>
      <c r="G408" s="1" t="s">
        <v>1727</v>
      </c>
      <c r="H408" s="1" t="s">
        <v>1728</v>
      </c>
      <c r="I408" s="1" t="s">
        <v>31</v>
      </c>
      <c r="J408" s="1" t="s">
        <v>32</v>
      </c>
      <c r="K408" s="1" t="s">
        <v>33</v>
      </c>
      <c r="L408" s="1" t="s">
        <v>34</v>
      </c>
      <c r="M408" s="1">
        <v>195</v>
      </c>
      <c r="N408" s="1">
        <v>660</v>
      </c>
      <c r="P408" s="1">
        <v>855</v>
      </c>
      <c r="Q408" s="1" t="s">
        <v>1729</v>
      </c>
      <c r="R408" s="1">
        <v>855</v>
      </c>
      <c r="T408" s="1" t="s">
        <v>47</v>
      </c>
      <c r="U408" s="1" t="s">
        <v>48</v>
      </c>
      <c r="V408" s="1" t="s">
        <v>49</v>
      </c>
      <c r="W408" s="1">
        <v>3</v>
      </c>
      <c r="X408" s="1">
        <v>220</v>
      </c>
      <c r="Y408" s="1">
        <v>660</v>
      </c>
      <c r="AA408" s="4">
        <f>DATEVALUE(LEFT(pageData[[#This Row],[Created At]],10))</f>
        <v>44125</v>
      </c>
      <c r="AB408" s="1">
        <f t="array" ref="AB408">INDEX([1]page365!$I:$I,MATCH(pageData[[#This Row],[Variant Name]],IF(pageData[[#This Row],[Item Name]]=[1]page365!$B:$B,[1]page365!$C:$C),0))</f>
        <v>-1</v>
      </c>
    </row>
    <row r="409" spans="1:28" x14ac:dyDescent="0.25">
      <c r="A409" s="1">
        <v>9170</v>
      </c>
      <c r="B409" s="1" t="s">
        <v>1730</v>
      </c>
      <c r="C409" s="1" t="s">
        <v>27</v>
      </c>
      <c r="D409" s="1" t="s">
        <v>1731</v>
      </c>
      <c r="E409" s="1">
        <v>859171853</v>
      </c>
      <c r="G409" s="1" t="s">
        <v>1732</v>
      </c>
      <c r="H409" s="1" t="s">
        <v>1733</v>
      </c>
      <c r="I409" s="1" t="s">
        <v>44</v>
      </c>
      <c r="J409" s="1" t="s">
        <v>150</v>
      </c>
      <c r="K409" s="1" t="s">
        <v>33</v>
      </c>
      <c r="L409" s="1" t="s">
        <v>34</v>
      </c>
      <c r="M409" s="1">
        <v>100</v>
      </c>
      <c r="N409" s="1">
        <v>450</v>
      </c>
      <c r="P409" s="1">
        <v>550</v>
      </c>
      <c r="Q409" s="1" t="s">
        <v>1734</v>
      </c>
      <c r="R409" s="1">
        <v>550</v>
      </c>
      <c r="T409" s="1" t="s">
        <v>36</v>
      </c>
      <c r="U409" s="1" t="s">
        <v>37</v>
      </c>
      <c r="V409" s="1" t="s">
        <v>38</v>
      </c>
      <c r="W409" s="1">
        <v>10</v>
      </c>
      <c r="X409" s="1">
        <v>45</v>
      </c>
      <c r="Y409" s="1">
        <v>450</v>
      </c>
      <c r="AA409" s="4">
        <f>DATEVALUE(LEFT(pageData[[#This Row],[Created At]],10))</f>
        <v>44125</v>
      </c>
      <c r="AB409" s="1">
        <f t="array" ref="AB409">INDEX([1]page365!$I:$I,MATCH(pageData[[#This Row],[Variant Name]],IF(pageData[[#This Row],[Item Name]]=[1]page365!$B:$B,[1]page365!$C:$C),0))</f>
        <v>-1</v>
      </c>
    </row>
    <row r="410" spans="1:28" x14ac:dyDescent="0.25">
      <c r="A410" s="1">
        <v>9171</v>
      </c>
      <c r="B410" s="1" t="s">
        <v>1735</v>
      </c>
      <c r="C410" s="1" t="s">
        <v>27</v>
      </c>
      <c r="D410" s="1" t="s">
        <v>1736</v>
      </c>
      <c r="E410" s="1">
        <v>863444625</v>
      </c>
      <c r="G410" s="1" t="s">
        <v>1737</v>
      </c>
      <c r="H410" s="1" t="s">
        <v>1738</v>
      </c>
      <c r="I410" s="1" t="s">
        <v>31</v>
      </c>
      <c r="J410" s="1" t="s">
        <v>32</v>
      </c>
      <c r="K410" s="1" t="s">
        <v>33</v>
      </c>
      <c r="L410" s="1" t="s">
        <v>172</v>
      </c>
      <c r="M410" s="1">
        <v>65</v>
      </c>
      <c r="N410" s="1">
        <v>145</v>
      </c>
      <c r="P410" s="1">
        <v>210</v>
      </c>
      <c r="Q410" s="1" t="s">
        <v>1739</v>
      </c>
      <c r="R410" s="1">
        <v>210</v>
      </c>
      <c r="T410" s="1" t="s">
        <v>36</v>
      </c>
      <c r="U410" s="1" t="s">
        <v>37</v>
      </c>
      <c r="V410" s="1" t="s">
        <v>38</v>
      </c>
      <c r="W410" s="1">
        <v>1</v>
      </c>
      <c r="X410" s="1">
        <v>45</v>
      </c>
      <c r="Y410" s="1">
        <v>45</v>
      </c>
      <c r="AA410" s="4">
        <f>DATEVALUE(LEFT(pageData[[#This Row],[Created At]],10))</f>
        <v>44125</v>
      </c>
      <c r="AB410" s="1">
        <f t="array" ref="AB410">INDEX([1]page365!$I:$I,MATCH(pageData[[#This Row],[Variant Name]],IF(pageData[[#This Row],[Item Name]]=[1]page365!$B:$B,[1]page365!$C:$C),0))</f>
        <v>-1</v>
      </c>
    </row>
    <row r="411" spans="1:28" x14ac:dyDescent="0.25">
      <c r="A411" s="1">
        <v>9171</v>
      </c>
      <c r="B411" s="1" t="s">
        <v>1735</v>
      </c>
      <c r="C411" s="1" t="s">
        <v>27</v>
      </c>
      <c r="D411" s="1" t="s">
        <v>1736</v>
      </c>
      <c r="E411" s="1">
        <v>863444625</v>
      </c>
      <c r="G411" s="1" t="s">
        <v>1737</v>
      </c>
      <c r="H411" s="1" t="s">
        <v>1738</v>
      </c>
      <c r="I411" s="1" t="s">
        <v>31</v>
      </c>
      <c r="J411" s="1" t="s">
        <v>32</v>
      </c>
      <c r="K411" s="1" t="s">
        <v>33</v>
      </c>
      <c r="L411" s="1" t="s">
        <v>172</v>
      </c>
      <c r="M411" s="1">
        <v>65</v>
      </c>
      <c r="N411" s="1">
        <v>145</v>
      </c>
      <c r="P411" s="1">
        <v>210</v>
      </c>
      <c r="Q411" s="1" t="s">
        <v>1739</v>
      </c>
      <c r="R411" s="1">
        <v>210</v>
      </c>
      <c r="T411" s="1" t="s">
        <v>174</v>
      </c>
      <c r="U411" s="1" t="s">
        <v>175</v>
      </c>
      <c r="V411" s="1" t="s">
        <v>176</v>
      </c>
      <c r="W411" s="1">
        <v>1</v>
      </c>
      <c r="X411" s="1">
        <v>50</v>
      </c>
      <c r="Y411" s="1">
        <v>50</v>
      </c>
      <c r="AA411" s="4">
        <f>DATEVALUE(LEFT(pageData[[#This Row],[Created At]],10))</f>
        <v>44125</v>
      </c>
      <c r="AB411" s="1">
        <f t="array" ref="AB411">INDEX([1]page365!$I:$I,MATCH(pageData[[#This Row],[Variant Name]],IF(pageData[[#This Row],[Item Name]]=[1]page365!$B:$B,[1]page365!$C:$C),0))</f>
        <v>7</v>
      </c>
    </row>
    <row r="412" spans="1:28" x14ac:dyDescent="0.25">
      <c r="A412" s="1">
        <v>9171</v>
      </c>
      <c r="B412" s="1" t="s">
        <v>1735</v>
      </c>
      <c r="C412" s="1" t="s">
        <v>27</v>
      </c>
      <c r="D412" s="1" t="s">
        <v>1736</v>
      </c>
      <c r="E412" s="1">
        <v>863444625</v>
      </c>
      <c r="G412" s="1" t="s">
        <v>1737</v>
      </c>
      <c r="H412" s="1" t="s">
        <v>1738</v>
      </c>
      <c r="I412" s="1" t="s">
        <v>31</v>
      </c>
      <c r="J412" s="1" t="s">
        <v>32</v>
      </c>
      <c r="K412" s="1" t="s">
        <v>33</v>
      </c>
      <c r="L412" s="1" t="s">
        <v>172</v>
      </c>
      <c r="M412" s="1">
        <v>65</v>
      </c>
      <c r="N412" s="1">
        <v>145</v>
      </c>
      <c r="P412" s="1">
        <v>210</v>
      </c>
      <c r="Q412" s="1" t="s">
        <v>1739</v>
      </c>
      <c r="R412" s="1">
        <v>210</v>
      </c>
      <c r="T412" s="1" t="s">
        <v>177</v>
      </c>
      <c r="U412" s="1" t="s">
        <v>175</v>
      </c>
      <c r="V412" s="1" t="s">
        <v>178</v>
      </c>
      <c r="W412" s="1">
        <v>1</v>
      </c>
      <c r="X412" s="1">
        <v>50</v>
      </c>
      <c r="Y412" s="1">
        <v>50</v>
      </c>
      <c r="AA412" s="4">
        <f>DATEVALUE(LEFT(pageData[[#This Row],[Created At]],10))</f>
        <v>44125</v>
      </c>
      <c r="AB412" s="1">
        <f t="array" ref="AB412">INDEX([1]page365!$I:$I,MATCH(pageData[[#This Row],[Variant Name]],IF(pageData[[#This Row],[Item Name]]=[1]page365!$B:$B,[1]page365!$C:$C),0))</f>
        <v>7</v>
      </c>
    </row>
    <row r="413" spans="1:28" x14ac:dyDescent="0.25">
      <c r="A413" s="1">
        <v>9172</v>
      </c>
      <c r="B413" s="1" t="s">
        <v>1740</v>
      </c>
      <c r="C413" s="1" t="s">
        <v>27</v>
      </c>
      <c r="D413" s="1" t="s">
        <v>1741</v>
      </c>
      <c r="E413" s="1" t="s">
        <v>1742</v>
      </c>
      <c r="G413" s="1" t="s">
        <v>1743</v>
      </c>
      <c r="H413" s="1" t="s">
        <v>1744</v>
      </c>
      <c r="I413" s="1" t="s">
        <v>31</v>
      </c>
      <c r="J413" s="1" t="s">
        <v>32</v>
      </c>
      <c r="K413" s="1" t="s">
        <v>33</v>
      </c>
      <c r="L413" s="1" t="s">
        <v>34</v>
      </c>
      <c r="M413" s="1">
        <v>195</v>
      </c>
      <c r="N413" s="1">
        <v>660</v>
      </c>
      <c r="P413" s="1">
        <v>855</v>
      </c>
      <c r="Q413" s="1" t="s">
        <v>1745</v>
      </c>
      <c r="R413" s="1">
        <v>855</v>
      </c>
      <c r="T413" s="1" t="s">
        <v>47</v>
      </c>
      <c r="U413" s="1" t="s">
        <v>48</v>
      </c>
      <c r="V413" s="1" t="s">
        <v>49</v>
      </c>
      <c r="W413" s="1">
        <v>3</v>
      </c>
      <c r="X413" s="1">
        <v>220</v>
      </c>
      <c r="Y413" s="1">
        <v>660</v>
      </c>
      <c r="AA413" s="4">
        <f>DATEVALUE(LEFT(pageData[[#This Row],[Created At]],10))</f>
        <v>44125</v>
      </c>
      <c r="AB413" s="1">
        <f t="array" ref="AB413">INDEX([1]page365!$I:$I,MATCH(pageData[[#This Row],[Variant Name]],IF(pageData[[#This Row],[Item Name]]=[1]page365!$B:$B,[1]page365!$C:$C),0))</f>
        <v>-1</v>
      </c>
    </row>
    <row r="414" spans="1:28" x14ac:dyDescent="0.25">
      <c r="A414" s="1">
        <v>9173</v>
      </c>
      <c r="B414" s="1" t="s">
        <v>1746</v>
      </c>
      <c r="C414" s="1" t="s">
        <v>27</v>
      </c>
      <c r="D414" s="1" t="s">
        <v>1747</v>
      </c>
      <c r="E414" s="1" t="s">
        <v>1748</v>
      </c>
      <c r="G414" s="1" t="s">
        <v>1749</v>
      </c>
      <c r="H414" s="1" t="s">
        <v>1750</v>
      </c>
      <c r="I414" s="1" t="s">
        <v>31</v>
      </c>
      <c r="J414" s="1" t="s">
        <v>32</v>
      </c>
      <c r="K414" s="1" t="s">
        <v>33</v>
      </c>
      <c r="L414" s="1" t="s">
        <v>34</v>
      </c>
      <c r="M414" s="1">
        <v>100</v>
      </c>
      <c r="N414" s="1">
        <v>440</v>
      </c>
      <c r="P414" s="1">
        <v>540</v>
      </c>
      <c r="Q414" s="1" t="s">
        <v>1751</v>
      </c>
      <c r="R414" s="1">
        <v>540</v>
      </c>
      <c r="T414" s="1" t="s">
        <v>47</v>
      </c>
      <c r="U414" s="1" t="s">
        <v>48</v>
      </c>
      <c r="V414" s="1" t="s">
        <v>49</v>
      </c>
      <c r="W414" s="1">
        <v>2</v>
      </c>
      <c r="X414" s="1">
        <v>220</v>
      </c>
      <c r="Y414" s="1">
        <v>440</v>
      </c>
      <c r="AA414" s="4">
        <f>DATEVALUE(LEFT(pageData[[#This Row],[Created At]],10))</f>
        <v>44126</v>
      </c>
      <c r="AB414" s="1">
        <f t="array" ref="AB414">INDEX([1]page365!$I:$I,MATCH(pageData[[#This Row],[Variant Name]],IF(pageData[[#This Row],[Item Name]]=[1]page365!$B:$B,[1]page365!$C:$C),0))</f>
        <v>-1</v>
      </c>
    </row>
    <row r="415" spans="1:28" x14ac:dyDescent="0.25">
      <c r="A415" s="1">
        <v>9174</v>
      </c>
      <c r="B415" s="1" t="s">
        <v>1752</v>
      </c>
      <c r="C415" s="1" t="s">
        <v>27</v>
      </c>
      <c r="D415" s="1" t="s">
        <v>1753</v>
      </c>
      <c r="E415" s="1">
        <v>819206645</v>
      </c>
      <c r="G415" s="1" t="s">
        <v>1754</v>
      </c>
      <c r="H415" s="1" t="s">
        <v>1755</v>
      </c>
      <c r="I415" s="1" t="s">
        <v>31</v>
      </c>
      <c r="J415" s="1" t="s">
        <v>32</v>
      </c>
      <c r="K415" s="1" t="s">
        <v>33</v>
      </c>
      <c r="L415" s="1" t="s">
        <v>34</v>
      </c>
      <c r="M415" s="1">
        <v>50</v>
      </c>
      <c r="N415" s="1">
        <v>220</v>
      </c>
      <c r="P415" s="1">
        <v>270</v>
      </c>
      <c r="Q415" s="1" t="s">
        <v>1756</v>
      </c>
      <c r="R415" s="1">
        <v>270</v>
      </c>
      <c r="T415" s="1" t="s">
        <v>47</v>
      </c>
      <c r="U415" s="1" t="s">
        <v>48</v>
      </c>
      <c r="V415" s="1" t="s">
        <v>49</v>
      </c>
      <c r="W415" s="1">
        <v>1</v>
      </c>
      <c r="X415" s="1">
        <v>220</v>
      </c>
      <c r="Y415" s="1">
        <v>220</v>
      </c>
      <c r="AA415" s="4">
        <f>DATEVALUE(LEFT(pageData[[#This Row],[Created At]],10))</f>
        <v>44126</v>
      </c>
      <c r="AB415" s="1">
        <f t="array" ref="AB415">INDEX([1]page365!$I:$I,MATCH(pageData[[#This Row],[Variant Name]],IF(pageData[[#This Row],[Item Name]]=[1]page365!$B:$B,[1]page365!$C:$C),0))</f>
        <v>-1</v>
      </c>
    </row>
    <row r="416" spans="1:28" x14ac:dyDescent="0.25">
      <c r="A416" s="1">
        <v>9175</v>
      </c>
      <c r="B416" s="1" t="s">
        <v>1757</v>
      </c>
      <c r="C416" s="1" t="s">
        <v>27</v>
      </c>
      <c r="D416" s="1" t="s">
        <v>1758</v>
      </c>
      <c r="E416" s="1">
        <v>866670004</v>
      </c>
      <c r="G416" s="1" t="s">
        <v>1759</v>
      </c>
      <c r="H416" s="1" t="s">
        <v>1760</v>
      </c>
      <c r="I416" s="1" t="s">
        <v>31</v>
      </c>
      <c r="J416" s="1" t="s">
        <v>32</v>
      </c>
      <c r="K416" s="1" t="s">
        <v>33</v>
      </c>
      <c r="L416" s="1" t="s">
        <v>172</v>
      </c>
      <c r="M416" s="1">
        <v>220</v>
      </c>
      <c r="N416" s="1">
        <v>1075</v>
      </c>
      <c r="P416" s="1">
        <v>1295</v>
      </c>
      <c r="Q416" s="1" t="s">
        <v>1761</v>
      </c>
      <c r="R416" s="1">
        <v>1295</v>
      </c>
      <c r="T416" s="1" t="s">
        <v>47</v>
      </c>
      <c r="U416" s="1" t="s">
        <v>48</v>
      </c>
      <c r="V416" s="1" t="s">
        <v>49</v>
      </c>
      <c r="W416" s="1">
        <v>1</v>
      </c>
      <c r="X416" s="1">
        <v>220</v>
      </c>
      <c r="Y416" s="1">
        <v>220</v>
      </c>
      <c r="AA416" s="4">
        <f>DATEVALUE(LEFT(pageData[[#This Row],[Created At]],10))</f>
        <v>44126</v>
      </c>
      <c r="AB416" s="1">
        <f t="array" ref="AB416">INDEX([1]page365!$I:$I,MATCH(pageData[[#This Row],[Variant Name]],IF(pageData[[#This Row],[Item Name]]=[1]page365!$B:$B,[1]page365!$C:$C),0))</f>
        <v>-1</v>
      </c>
    </row>
    <row r="417" spans="1:28" x14ac:dyDescent="0.25">
      <c r="A417" s="1">
        <v>9175</v>
      </c>
      <c r="B417" s="1" t="s">
        <v>1757</v>
      </c>
      <c r="C417" s="1" t="s">
        <v>27</v>
      </c>
      <c r="D417" s="1" t="s">
        <v>1758</v>
      </c>
      <c r="E417" s="1">
        <v>866670004</v>
      </c>
      <c r="G417" s="1" t="s">
        <v>1759</v>
      </c>
      <c r="H417" s="1" t="s">
        <v>1760</v>
      </c>
      <c r="I417" s="1" t="s">
        <v>31</v>
      </c>
      <c r="J417" s="1" t="s">
        <v>32</v>
      </c>
      <c r="K417" s="1" t="s">
        <v>33</v>
      </c>
      <c r="L417" s="1" t="s">
        <v>172</v>
      </c>
      <c r="M417" s="1">
        <v>220</v>
      </c>
      <c r="N417" s="1">
        <v>1075</v>
      </c>
      <c r="P417" s="1">
        <v>1295</v>
      </c>
      <c r="Q417" s="1" t="s">
        <v>1761</v>
      </c>
      <c r="R417" s="1">
        <v>1295</v>
      </c>
      <c r="T417" s="1" t="s">
        <v>56</v>
      </c>
      <c r="U417" s="1" t="s">
        <v>57</v>
      </c>
      <c r="V417" s="1" t="s">
        <v>58</v>
      </c>
      <c r="W417" s="1">
        <v>3</v>
      </c>
      <c r="X417" s="1">
        <v>250</v>
      </c>
      <c r="Y417" s="1">
        <v>750</v>
      </c>
      <c r="AA417" s="4">
        <f>DATEVALUE(LEFT(pageData[[#This Row],[Created At]],10))</f>
        <v>44126</v>
      </c>
      <c r="AB417" s="1">
        <f t="array" ref="AB417">INDEX([1]page365!$I:$I,MATCH(pageData[[#This Row],[Variant Name]],IF(pageData[[#This Row],[Item Name]]=[1]page365!$B:$B,[1]page365!$C:$C),0))</f>
        <v>-1</v>
      </c>
    </row>
    <row r="418" spans="1:28" x14ac:dyDescent="0.25">
      <c r="A418" s="1">
        <v>9175</v>
      </c>
      <c r="B418" s="1" t="s">
        <v>1757</v>
      </c>
      <c r="C418" s="1" t="s">
        <v>27</v>
      </c>
      <c r="D418" s="1" t="s">
        <v>1758</v>
      </c>
      <c r="E418" s="1">
        <v>866670004</v>
      </c>
      <c r="G418" s="1" t="s">
        <v>1759</v>
      </c>
      <c r="H418" s="1" t="s">
        <v>1760</v>
      </c>
      <c r="I418" s="1" t="s">
        <v>31</v>
      </c>
      <c r="J418" s="1" t="s">
        <v>32</v>
      </c>
      <c r="K418" s="1" t="s">
        <v>33</v>
      </c>
      <c r="L418" s="1" t="s">
        <v>172</v>
      </c>
      <c r="M418" s="1">
        <v>220</v>
      </c>
      <c r="N418" s="1">
        <v>1075</v>
      </c>
      <c r="P418" s="1">
        <v>1295</v>
      </c>
      <c r="Q418" s="1" t="s">
        <v>1761</v>
      </c>
      <c r="R418" s="1">
        <v>1295</v>
      </c>
      <c r="T418" s="1" t="s">
        <v>868</v>
      </c>
      <c r="U418" s="1" t="s">
        <v>844</v>
      </c>
      <c r="V418" s="1" t="s">
        <v>869</v>
      </c>
      <c r="W418" s="1">
        <v>3</v>
      </c>
      <c r="X418" s="1">
        <v>35</v>
      </c>
      <c r="Y418" s="1">
        <v>105</v>
      </c>
      <c r="AA418" s="4">
        <f>DATEVALUE(LEFT(pageData[[#This Row],[Created At]],10))</f>
        <v>44126</v>
      </c>
      <c r="AB418" s="1">
        <f t="array" ref="AB418">INDEX([1]page365!$I:$I,MATCH(pageData[[#This Row],[Variant Name]],IF(pageData[[#This Row],[Item Name]]=[1]page365!$B:$B,[1]page365!$C:$C),0))</f>
        <v>7</v>
      </c>
    </row>
    <row r="419" spans="1:28" x14ac:dyDescent="0.25">
      <c r="A419" s="1">
        <v>9176</v>
      </c>
      <c r="B419" s="1" t="s">
        <v>1762</v>
      </c>
      <c r="C419" s="1" t="s">
        <v>27</v>
      </c>
      <c r="D419" s="1" t="s">
        <v>1763</v>
      </c>
      <c r="E419" s="1" t="s">
        <v>1764</v>
      </c>
      <c r="G419" s="1" t="s">
        <v>1765</v>
      </c>
      <c r="I419" s="1" t="s">
        <v>44</v>
      </c>
      <c r="J419" s="1" t="s">
        <v>150</v>
      </c>
      <c r="K419" s="1" t="s">
        <v>33</v>
      </c>
      <c r="L419" s="1" t="s">
        <v>131</v>
      </c>
      <c r="M419" s="1">
        <v>0</v>
      </c>
      <c r="N419" s="1">
        <v>2100</v>
      </c>
      <c r="O419" s="1">
        <v>0</v>
      </c>
      <c r="P419" s="1">
        <v>2100</v>
      </c>
      <c r="Q419" s="1" t="s">
        <v>1766</v>
      </c>
      <c r="R419" s="1">
        <v>2100</v>
      </c>
      <c r="T419" s="1" t="s">
        <v>1767</v>
      </c>
      <c r="U419" s="1" t="s">
        <v>1768</v>
      </c>
      <c r="V419" s="1" t="s">
        <v>1769</v>
      </c>
      <c r="W419" s="1">
        <v>1</v>
      </c>
      <c r="X419" s="1">
        <v>2100</v>
      </c>
      <c r="Y419" s="1">
        <v>2100</v>
      </c>
      <c r="AA419" s="4">
        <f>DATEVALUE(LEFT(pageData[[#This Row],[Created At]],10))</f>
        <v>44126</v>
      </c>
      <c r="AB419" s="1">
        <f t="array" ref="AB419">INDEX([1]page365!$I:$I,MATCH(pageData[[#This Row],[Variant Name]],IF(pageData[[#This Row],[Item Name]]=[1]page365!$B:$B,[1]page365!$C:$C),0))</f>
        <v>-1</v>
      </c>
    </row>
    <row r="420" spans="1:28" x14ac:dyDescent="0.25">
      <c r="A420" s="1">
        <v>9177</v>
      </c>
      <c r="B420" s="1" t="s">
        <v>1770</v>
      </c>
      <c r="C420" s="1" t="s">
        <v>27</v>
      </c>
      <c r="D420" s="1" t="s">
        <v>1763</v>
      </c>
      <c r="E420" s="1" t="s">
        <v>1764</v>
      </c>
      <c r="G420" s="1" t="s">
        <v>1765</v>
      </c>
      <c r="I420" s="1" t="s">
        <v>44</v>
      </c>
      <c r="J420" s="1" t="s">
        <v>150</v>
      </c>
      <c r="K420" s="1" t="s">
        <v>33</v>
      </c>
      <c r="L420" s="1" t="s">
        <v>131</v>
      </c>
      <c r="M420" s="1">
        <v>0</v>
      </c>
      <c r="N420" s="1">
        <v>2100</v>
      </c>
      <c r="O420" s="1">
        <v>0</v>
      </c>
      <c r="P420" s="1">
        <v>2100</v>
      </c>
      <c r="Q420" s="1" t="s">
        <v>1771</v>
      </c>
      <c r="R420" s="1">
        <v>2100</v>
      </c>
      <c r="T420" s="1" t="s">
        <v>1767</v>
      </c>
      <c r="U420" s="1" t="s">
        <v>1768</v>
      </c>
      <c r="V420" s="1" t="s">
        <v>1769</v>
      </c>
      <c r="W420" s="1">
        <v>1</v>
      </c>
      <c r="X420" s="1">
        <v>2100</v>
      </c>
      <c r="Y420" s="1">
        <v>2100</v>
      </c>
      <c r="AA420" s="4">
        <f>DATEVALUE(LEFT(pageData[[#This Row],[Created At]],10))</f>
        <v>44126</v>
      </c>
      <c r="AB420" s="1">
        <f t="array" ref="AB420">INDEX([1]page365!$I:$I,MATCH(pageData[[#This Row],[Variant Name]],IF(pageData[[#This Row],[Item Name]]=[1]page365!$B:$B,[1]page365!$C:$C),0))</f>
        <v>-1</v>
      </c>
    </row>
    <row r="421" spans="1:28" x14ac:dyDescent="0.25">
      <c r="A421" s="1">
        <v>9178</v>
      </c>
      <c r="B421" s="1" t="s">
        <v>1772</v>
      </c>
      <c r="C421" s="1" t="s">
        <v>27</v>
      </c>
      <c r="D421" s="1" t="s">
        <v>1763</v>
      </c>
      <c r="E421" s="1" t="s">
        <v>1764</v>
      </c>
      <c r="G421" s="1" t="s">
        <v>1765</v>
      </c>
      <c r="I421" s="1" t="s">
        <v>44</v>
      </c>
      <c r="J421" s="1" t="s">
        <v>150</v>
      </c>
      <c r="K421" s="1" t="s">
        <v>33</v>
      </c>
      <c r="L421" s="1" t="s">
        <v>131</v>
      </c>
      <c r="M421" s="1">
        <v>0</v>
      </c>
      <c r="N421" s="1">
        <v>2100</v>
      </c>
      <c r="O421" s="1">
        <v>0</v>
      </c>
      <c r="P421" s="1">
        <v>2100</v>
      </c>
      <c r="Q421" s="1" t="s">
        <v>1773</v>
      </c>
      <c r="R421" s="1">
        <v>2100</v>
      </c>
      <c r="T421" s="1" t="s">
        <v>1767</v>
      </c>
      <c r="U421" s="1" t="s">
        <v>1768</v>
      </c>
      <c r="V421" s="1" t="s">
        <v>1769</v>
      </c>
      <c r="W421" s="1">
        <v>1</v>
      </c>
      <c r="X421" s="1">
        <v>2100</v>
      </c>
      <c r="Y421" s="1">
        <v>2100</v>
      </c>
      <c r="AA421" s="4">
        <f>DATEVALUE(LEFT(pageData[[#This Row],[Created At]],10))</f>
        <v>44126</v>
      </c>
      <c r="AB421" s="1">
        <f t="array" ref="AB421">INDEX([1]page365!$I:$I,MATCH(pageData[[#This Row],[Variant Name]],IF(pageData[[#This Row],[Item Name]]=[1]page365!$B:$B,[1]page365!$C:$C),0))</f>
        <v>-1</v>
      </c>
    </row>
    <row r="422" spans="1:28" x14ac:dyDescent="0.25">
      <c r="A422" s="1">
        <v>9179</v>
      </c>
      <c r="B422" s="1" t="s">
        <v>1774</v>
      </c>
      <c r="C422" s="1" t="s">
        <v>27</v>
      </c>
      <c r="D422" s="1" t="s">
        <v>1763</v>
      </c>
      <c r="E422" s="1" t="s">
        <v>1764</v>
      </c>
      <c r="G422" s="1" t="s">
        <v>1765</v>
      </c>
      <c r="I422" s="1" t="s">
        <v>44</v>
      </c>
      <c r="J422" s="1" t="s">
        <v>150</v>
      </c>
      <c r="K422" s="1" t="s">
        <v>33</v>
      </c>
      <c r="L422" s="1" t="s">
        <v>131</v>
      </c>
      <c r="M422" s="1">
        <v>0</v>
      </c>
      <c r="N422" s="1">
        <v>2100</v>
      </c>
      <c r="O422" s="1">
        <v>0</v>
      </c>
      <c r="P422" s="1">
        <v>2100</v>
      </c>
      <c r="Q422" s="1" t="s">
        <v>1775</v>
      </c>
      <c r="R422" s="1">
        <v>2100</v>
      </c>
      <c r="T422" s="1" t="s">
        <v>1767</v>
      </c>
      <c r="U422" s="1" t="s">
        <v>1768</v>
      </c>
      <c r="V422" s="1" t="s">
        <v>1769</v>
      </c>
      <c r="W422" s="1">
        <v>1</v>
      </c>
      <c r="X422" s="1">
        <v>2100</v>
      </c>
      <c r="Y422" s="1">
        <v>2100</v>
      </c>
      <c r="AA422" s="4">
        <f>DATEVALUE(LEFT(pageData[[#This Row],[Created At]],10))</f>
        <v>44126</v>
      </c>
      <c r="AB422" s="1">
        <f t="array" ref="AB422">INDEX([1]page365!$I:$I,MATCH(pageData[[#This Row],[Variant Name]],IF(pageData[[#This Row],[Item Name]]=[1]page365!$B:$B,[1]page365!$C:$C),0))</f>
        <v>-1</v>
      </c>
    </row>
    <row r="423" spans="1:28" x14ac:dyDescent="0.25">
      <c r="A423" s="1">
        <v>9180</v>
      </c>
      <c r="B423" s="1" t="s">
        <v>1776</v>
      </c>
      <c r="C423" s="1" t="s">
        <v>27</v>
      </c>
      <c r="D423" s="1" t="s">
        <v>1763</v>
      </c>
      <c r="E423" s="1" t="s">
        <v>1764</v>
      </c>
      <c r="G423" s="1" t="s">
        <v>1765</v>
      </c>
      <c r="I423" s="1" t="s">
        <v>44</v>
      </c>
      <c r="J423" s="1" t="s">
        <v>150</v>
      </c>
      <c r="K423" s="1" t="s">
        <v>33</v>
      </c>
      <c r="L423" s="1" t="s">
        <v>131</v>
      </c>
      <c r="M423" s="1">
        <v>0</v>
      </c>
      <c r="N423" s="1">
        <v>2100</v>
      </c>
      <c r="O423" s="1">
        <v>0</v>
      </c>
      <c r="P423" s="1">
        <v>2100</v>
      </c>
      <c r="Q423" s="1" t="s">
        <v>1777</v>
      </c>
      <c r="R423" s="1">
        <v>2100</v>
      </c>
      <c r="T423" s="1" t="s">
        <v>1767</v>
      </c>
      <c r="U423" s="1" t="s">
        <v>1768</v>
      </c>
      <c r="V423" s="1" t="s">
        <v>1769</v>
      </c>
      <c r="W423" s="1">
        <v>1</v>
      </c>
      <c r="X423" s="1">
        <v>2100</v>
      </c>
      <c r="Y423" s="1">
        <v>2100</v>
      </c>
      <c r="AA423" s="4">
        <f>DATEVALUE(LEFT(pageData[[#This Row],[Created At]],10))</f>
        <v>44126</v>
      </c>
      <c r="AB423" s="1">
        <f t="array" ref="AB423">INDEX([1]page365!$I:$I,MATCH(pageData[[#This Row],[Variant Name]],IF(pageData[[#This Row],[Item Name]]=[1]page365!$B:$B,[1]page365!$C:$C),0))</f>
        <v>-1</v>
      </c>
    </row>
    <row r="424" spans="1:28" x14ac:dyDescent="0.25">
      <c r="A424" s="1">
        <v>9181</v>
      </c>
      <c r="B424" s="1" t="s">
        <v>1778</v>
      </c>
      <c r="C424" s="1" t="s">
        <v>27</v>
      </c>
      <c r="D424" s="1" t="s">
        <v>1763</v>
      </c>
      <c r="E424" s="1" t="s">
        <v>1764</v>
      </c>
      <c r="G424" s="1" t="s">
        <v>1765</v>
      </c>
      <c r="I424" s="1" t="s">
        <v>44</v>
      </c>
      <c r="J424" s="1" t="s">
        <v>150</v>
      </c>
      <c r="K424" s="1" t="s">
        <v>33</v>
      </c>
      <c r="L424" s="1" t="s">
        <v>131</v>
      </c>
      <c r="M424" s="1">
        <v>0</v>
      </c>
      <c r="N424" s="1">
        <v>2100</v>
      </c>
      <c r="O424" s="1">
        <v>0</v>
      </c>
      <c r="P424" s="1">
        <v>2100</v>
      </c>
      <c r="Q424" s="1" t="s">
        <v>1779</v>
      </c>
      <c r="R424" s="1">
        <v>2100</v>
      </c>
      <c r="T424" s="1" t="s">
        <v>1767</v>
      </c>
      <c r="U424" s="1" t="s">
        <v>1768</v>
      </c>
      <c r="V424" s="1" t="s">
        <v>1769</v>
      </c>
      <c r="W424" s="1">
        <v>1</v>
      </c>
      <c r="X424" s="1">
        <v>2100</v>
      </c>
      <c r="Y424" s="1">
        <v>2100</v>
      </c>
      <c r="AA424" s="4">
        <f>DATEVALUE(LEFT(pageData[[#This Row],[Created At]],10))</f>
        <v>44126</v>
      </c>
      <c r="AB424" s="1">
        <f t="array" ref="AB424">INDEX([1]page365!$I:$I,MATCH(pageData[[#This Row],[Variant Name]],IF(pageData[[#This Row],[Item Name]]=[1]page365!$B:$B,[1]page365!$C:$C),0))</f>
        <v>-1</v>
      </c>
    </row>
    <row r="425" spans="1:28" x14ac:dyDescent="0.25">
      <c r="A425" s="1">
        <v>9182</v>
      </c>
      <c r="B425" s="1" t="s">
        <v>1780</v>
      </c>
      <c r="C425" s="1" t="s">
        <v>27</v>
      </c>
      <c r="D425" s="1" t="s">
        <v>1781</v>
      </c>
      <c r="E425" s="1" t="s">
        <v>1782</v>
      </c>
      <c r="G425" s="1" t="s">
        <v>1783</v>
      </c>
      <c r="H425" s="1" t="s">
        <v>1784</v>
      </c>
      <c r="I425" s="1" t="s">
        <v>44</v>
      </c>
      <c r="J425" s="1" t="s">
        <v>45</v>
      </c>
      <c r="K425" s="1" t="s">
        <v>45</v>
      </c>
      <c r="L425" s="1" t="s">
        <v>34</v>
      </c>
      <c r="M425" s="1">
        <v>0</v>
      </c>
      <c r="N425" s="1">
        <v>500</v>
      </c>
      <c r="O425" s="1">
        <v>0</v>
      </c>
      <c r="P425" s="1">
        <v>500</v>
      </c>
      <c r="Q425" s="1" t="s">
        <v>1785</v>
      </c>
      <c r="R425" s="1">
        <v>500</v>
      </c>
      <c r="T425" s="1" t="s">
        <v>47</v>
      </c>
      <c r="U425" s="1" t="s">
        <v>48</v>
      </c>
      <c r="V425" s="1" t="s">
        <v>49</v>
      </c>
      <c r="W425" s="1">
        <v>2</v>
      </c>
      <c r="X425" s="1">
        <v>250</v>
      </c>
      <c r="Y425" s="1">
        <v>500</v>
      </c>
      <c r="AA425" s="4">
        <f>DATEVALUE(LEFT(pageData[[#This Row],[Created At]],10))</f>
        <v>44126</v>
      </c>
      <c r="AB425" s="1">
        <f t="array" ref="AB425">INDEX([1]page365!$I:$I,MATCH(pageData[[#This Row],[Variant Name]],IF(pageData[[#This Row],[Item Name]]=[1]page365!$B:$B,[1]page365!$C:$C),0))</f>
        <v>-1</v>
      </c>
    </row>
    <row r="426" spans="1:28" x14ac:dyDescent="0.25">
      <c r="A426" s="1">
        <v>9183</v>
      </c>
      <c r="B426" s="1" t="s">
        <v>1786</v>
      </c>
      <c r="C426" s="1" t="s">
        <v>27</v>
      </c>
      <c r="D426" s="1" t="s">
        <v>1787</v>
      </c>
      <c r="E426" s="1" t="s">
        <v>1788</v>
      </c>
      <c r="G426" s="1" t="s">
        <v>1789</v>
      </c>
      <c r="H426" s="1" t="s">
        <v>1790</v>
      </c>
      <c r="I426" s="1" t="s">
        <v>44</v>
      </c>
      <c r="J426" s="1" t="s">
        <v>45</v>
      </c>
      <c r="K426" s="1" t="s">
        <v>45</v>
      </c>
      <c r="L426" s="1" t="s">
        <v>34</v>
      </c>
      <c r="M426" s="1">
        <v>0</v>
      </c>
      <c r="N426" s="1">
        <v>1000</v>
      </c>
      <c r="O426" s="1">
        <v>0</v>
      </c>
      <c r="P426" s="1">
        <v>1000</v>
      </c>
      <c r="Q426" s="1" t="s">
        <v>1791</v>
      </c>
      <c r="R426" s="1">
        <v>1000</v>
      </c>
      <c r="T426" s="1" t="s">
        <v>47</v>
      </c>
      <c r="U426" s="1" t="s">
        <v>48</v>
      </c>
      <c r="V426" s="1" t="s">
        <v>49</v>
      </c>
      <c r="W426" s="1">
        <v>4</v>
      </c>
      <c r="X426" s="1">
        <v>250</v>
      </c>
      <c r="Y426" s="1">
        <v>1000</v>
      </c>
      <c r="AA426" s="4">
        <f>DATEVALUE(LEFT(pageData[[#This Row],[Created At]],10))</f>
        <v>44126</v>
      </c>
      <c r="AB426" s="1">
        <f t="array" ref="AB426">INDEX([1]page365!$I:$I,MATCH(pageData[[#This Row],[Variant Name]],IF(pageData[[#This Row],[Item Name]]=[1]page365!$B:$B,[1]page365!$C:$C),0))</f>
        <v>-1</v>
      </c>
    </row>
    <row r="427" spans="1:28" x14ac:dyDescent="0.25">
      <c r="A427" s="1">
        <v>9184</v>
      </c>
      <c r="B427" s="1" t="s">
        <v>1792</v>
      </c>
      <c r="C427" s="1" t="s">
        <v>27</v>
      </c>
      <c r="D427" s="1" t="s">
        <v>1793</v>
      </c>
      <c r="E427" s="1" t="s">
        <v>1794</v>
      </c>
      <c r="G427" s="1" t="s">
        <v>1795</v>
      </c>
      <c r="H427" s="1" t="s">
        <v>1796</v>
      </c>
      <c r="I427" s="1" t="s">
        <v>44</v>
      </c>
      <c r="J427" s="1" t="s">
        <v>45</v>
      </c>
      <c r="K427" s="1" t="s">
        <v>45</v>
      </c>
      <c r="L427" s="1" t="s">
        <v>34</v>
      </c>
      <c r="M427" s="1">
        <v>0</v>
      </c>
      <c r="N427" s="1">
        <v>250</v>
      </c>
      <c r="O427" s="1">
        <v>0</v>
      </c>
      <c r="P427" s="1">
        <v>250</v>
      </c>
      <c r="Q427" s="1" t="s">
        <v>1797</v>
      </c>
      <c r="R427" s="1">
        <v>250</v>
      </c>
      <c r="T427" s="1" t="s">
        <v>47</v>
      </c>
      <c r="U427" s="1" t="s">
        <v>48</v>
      </c>
      <c r="V427" s="1" t="s">
        <v>49</v>
      </c>
      <c r="W427" s="1">
        <v>1</v>
      </c>
      <c r="X427" s="1">
        <v>250</v>
      </c>
      <c r="Y427" s="1">
        <v>250</v>
      </c>
      <c r="AA427" s="4">
        <f>DATEVALUE(LEFT(pageData[[#This Row],[Created At]],10))</f>
        <v>44126</v>
      </c>
      <c r="AB427" s="1">
        <f t="array" ref="AB427">INDEX([1]page365!$I:$I,MATCH(pageData[[#This Row],[Variant Name]],IF(pageData[[#This Row],[Item Name]]=[1]page365!$B:$B,[1]page365!$C:$C),0))</f>
        <v>-1</v>
      </c>
    </row>
    <row r="428" spans="1:28" x14ac:dyDescent="0.25">
      <c r="A428" s="1">
        <v>9185</v>
      </c>
      <c r="B428" s="1" t="s">
        <v>1798</v>
      </c>
      <c r="C428" s="1" t="s">
        <v>27</v>
      </c>
      <c r="D428" s="1" t="s">
        <v>1799</v>
      </c>
      <c r="E428" s="1" t="s">
        <v>1800</v>
      </c>
      <c r="G428" s="1" t="s">
        <v>1801</v>
      </c>
      <c r="H428" s="1" t="s">
        <v>1802</v>
      </c>
      <c r="I428" s="1" t="s">
        <v>44</v>
      </c>
      <c r="J428" s="1" t="s">
        <v>45</v>
      </c>
      <c r="K428" s="1" t="s">
        <v>45</v>
      </c>
      <c r="L428" s="1" t="s">
        <v>34</v>
      </c>
      <c r="M428" s="1">
        <v>0</v>
      </c>
      <c r="N428" s="1">
        <v>500</v>
      </c>
      <c r="O428" s="1">
        <v>0</v>
      </c>
      <c r="P428" s="1">
        <v>500</v>
      </c>
      <c r="Q428" s="1" t="s">
        <v>1803</v>
      </c>
      <c r="R428" s="1">
        <v>500</v>
      </c>
      <c r="T428" s="1" t="s">
        <v>47</v>
      </c>
      <c r="U428" s="1" t="s">
        <v>48</v>
      </c>
      <c r="V428" s="1" t="s">
        <v>49</v>
      </c>
      <c r="W428" s="1">
        <v>2</v>
      </c>
      <c r="X428" s="1">
        <v>250</v>
      </c>
      <c r="Y428" s="1">
        <v>500</v>
      </c>
      <c r="AA428" s="4">
        <f>DATEVALUE(LEFT(pageData[[#This Row],[Created At]],10))</f>
        <v>44126</v>
      </c>
      <c r="AB428" s="1">
        <f t="array" ref="AB428">INDEX([1]page365!$I:$I,MATCH(pageData[[#This Row],[Variant Name]],IF(pageData[[#This Row],[Item Name]]=[1]page365!$B:$B,[1]page365!$C:$C),0))</f>
        <v>-1</v>
      </c>
    </row>
    <row r="429" spans="1:28" x14ac:dyDescent="0.25">
      <c r="A429" s="1">
        <v>9186</v>
      </c>
      <c r="B429" s="1" t="s">
        <v>1804</v>
      </c>
      <c r="C429" s="1" t="s">
        <v>27</v>
      </c>
      <c r="D429" s="1" t="s">
        <v>1805</v>
      </c>
      <c r="E429" s="1" t="s">
        <v>1806</v>
      </c>
      <c r="G429" s="1" t="s">
        <v>1807</v>
      </c>
      <c r="H429" s="1" t="s">
        <v>1808</v>
      </c>
      <c r="I429" s="1" t="s">
        <v>44</v>
      </c>
      <c r="J429" s="1" t="s">
        <v>45</v>
      </c>
      <c r="K429" s="1" t="s">
        <v>45</v>
      </c>
      <c r="L429" s="1" t="s">
        <v>34</v>
      </c>
      <c r="M429" s="1">
        <v>0</v>
      </c>
      <c r="N429" s="1">
        <v>750</v>
      </c>
      <c r="O429" s="1">
        <v>0</v>
      </c>
      <c r="P429" s="1">
        <v>750</v>
      </c>
      <c r="Q429" s="1" t="s">
        <v>1809</v>
      </c>
      <c r="R429" s="1">
        <v>750</v>
      </c>
      <c r="T429" s="1" t="s">
        <v>47</v>
      </c>
      <c r="U429" s="1" t="s">
        <v>48</v>
      </c>
      <c r="V429" s="1" t="s">
        <v>49</v>
      </c>
      <c r="W429" s="1">
        <v>3</v>
      </c>
      <c r="X429" s="1">
        <v>250</v>
      </c>
      <c r="Y429" s="1">
        <v>750</v>
      </c>
      <c r="AA429" s="4">
        <f>DATEVALUE(LEFT(pageData[[#This Row],[Created At]],10))</f>
        <v>44126</v>
      </c>
      <c r="AB429" s="1">
        <f t="array" ref="AB429">INDEX([1]page365!$I:$I,MATCH(pageData[[#This Row],[Variant Name]],IF(pageData[[#This Row],[Item Name]]=[1]page365!$B:$B,[1]page365!$C:$C),0))</f>
        <v>-1</v>
      </c>
    </row>
    <row r="430" spans="1:28" x14ac:dyDescent="0.25">
      <c r="A430" s="1">
        <v>9187</v>
      </c>
      <c r="B430" s="1" t="s">
        <v>1810</v>
      </c>
      <c r="C430" s="1" t="s">
        <v>27</v>
      </c>
      <c r="D430" s="1" t="s">
        <v>1811</v>
      </c>
      <c r="E430" s="1" t="s">
        <v>1812</v>
      </c>
      <c r="G430" s="1" t="s">
        <v>1813</v>
      </c>
      <c r="H430" s="1" t="s">
        <v>1814</v>
      </c>
      <c r="I430" s="1" t="s">
        <v>44</v>
      </c>
      <c r="J430" s="1" t="s">
        <v>45</v>
      </c>
      <c r="K430" s="1" t="s">
        <v>45</v>
      </c>
      <c r="L430" s="1" t="s">
        <v>34</v>
      </c>
      <c r="M430" s="1">
        <v>0</v>
      </c>
      <c r="N430" s="1">
        <v>840</v>
      </c>
      <c r="O430" s="1">
        <v>0</v>
      </c>
      <c r="P430" s="1">
        <v>840</v>
      </c>
      <c r="Q430" s="1" t="s">
        <v>1815</v>
      </c>
      <c r="R430" s="1">
        <v>840</v>
      </c>
      <c r="T430" s="1" t="s">
        <v>56</v>
      </c>
      <c r="U430" s="1" t="s">
        <v>57</v>
      </c>
      <c r="V430" s="1" t="s">
        <v>58</v>
      </c>
      <c r="W430" s="1">
        <v>3</v>
      </c>
      <c r="X430" s="1">
        <v>280</v>
      </c>
      <c r="Y430" s="1">
        <v>840</v>
      </c>
      <c r="AA430" s="4">
        <f>DATEVALUE(LEFT(pageData[[#This Row],[Created At]],10))</f>
        <v>44126</v>
      </c>
      <c r="AB430" s="1">
        <f t="array" ref="AB430">INDEX([1]page365!$I:$I,MATCH(pageData[[#This Row],[Variant Name]],IF(pageData[[#This Row],[Item Name]]=[1]page365!$B:$B,[1]page365!$C:$C),0))</f>
        <v>-1</v>
      </c>
    </row>
    <row r="431" spans="1:28" x14ac:dyDescent="0.25">
      <c r="A431" s="1">
        <v>9188</v>
      </c>
      <c r="B431" s="1" t="s">
        <v>1816</v>
      </c>
      <c r="C431" s="1" t="s">
        <v>27</v>
      </c>
      <c r="D431" s="1" t="s">
        <v>1817</v>
      </c>
      <c r="E431" s="1" t="s">
        <v>1818</v>
      </c>
      <c r="G431" s="1" t="s">
        <v>1819</v>
      </c>
      <c r="H431" s="1" t="s">
        <v>1820</v>
      </c>
      <c r="I431" s="1" t="s">
        <v>44</v>
      </c>
      <c r="J431" s="1" t="s">
        <v>45</v>
      </c>
      <c r="K431" s="1" t="s">
        <v>45</v>
      </c>
      <c r="L431" s="1" t="s">
        <v>34</v>
      </c>
      <c r="M431" s="1">
        <v>0</v>
      </c>
      <c r="N431" s="1">
        <v>1090</v>
      </c>
      <c r="O431" s="1">
        <v>0</v>
      </c>
      <c r="P431" s="1">
        <v>1090</v>
      </c>
      <c r="Q431" s="1" t="s">
        <v>1816</v>
      </c>
      <c r="R431" s="1">
        <v>1090</v>
      </c>
      <c r="T431" s="1" t="s">
        <v>47</v>
      </c>
      <c r="U431" s="1" t="s">
        <v>48</v>
      </c>
      <c r="V431" s="1" t="s">
        <v>49</v>
      </c>
      <c r="W431" s="1">
        <v>1</v>
      </c>
      <c r="X431" s="1">
        <v>250</v>
      </c>
      <c r="Y431" s="1">
        <v>250</v>
      </c>
      <c r="AA431" s="4">
        <f>DATEVALUE(LEFT(pageData[[#This Row],[Created At]],10))</f>
        <v>44126</v>
      </c>
      <c r="AB431" s="1">
        <f t="array" ref="AB431">INDEX([1]page365!$I:$I,MATCH(pageData[[#This Row],[Variant Name]],IF(pageData[[#This Row],[Item Name]]=[1]page365!$B:$B,[1]page365!$C:$C),0))</f>
        <v>-1</v>
      </c>
    </row>
    <row r="432" spans="1:28" x14ac:dyDescent="0.25">
      <c r="A432" s="1">
        <v>9188</v>
      </c>
      <c r="B432" s="1" t="s">
        <v>1816</v>
      </c>
      <c r="C432" s="1" t="s">
        <v>27</v>
      </c>
      <c r="D432" s="1" t="s">
        <v>1817</v>
      </c>
      <c r="E432" s="1" t="s">
        <v>1818</v>
      </c>
      <c r="G432" s="1" t="s">
        <v>1819</v>
      </c>
      <c r="H432" s="1" t="s">
        <v>1820</v>
      </c>
      <c r="I432" s="1" t="s">
        <v>44</v>
      </c>
      <c r="J432" s="1" t="s">
        <v>45</v>
      </c>
      <c r="K432" s="1" t="s">
        <v>45</v>
      </c>
      <c r="L432" s="1" t="s">
        <v>34</v>
      </c>
      <c r="M432" s="1">
        <v>0</v>
      </c>
      <c r="N432" s="1">
        <v>1090</v>
      </c>
      <c r="O432" s="1">
        <v>0</v>
      </c>
      <c r="P432" s="1">
        <v>1090</v>
      </c>
      <c r="Q432" s="1" t="s">
        <v>1816</v>
      </c>
      <c r="R432" s="1">
        <v>1090</v>
      </c>
      <c r="T432" s="1" t="s">
        <v>56</v>
      </c>
      <c r="U432" s="1" t="s">
        <v>57</v>
      </c>
      <c r="V432" s="1" t="s">
        <v>58</v>
      </c>
      <c r="W432" s="1">
        <v>3</v>
      </c>
      <c r="X432" s="1">
        <v>280</v>
      </c>
      <c r="Y432" s="1">
        <v>840</v>
      </c>
      <c r="AA432" s="4">
        <f>DATEVALUE(LEFT(pageData[[#This Row],[Created At]],10))</f>
        <v>44126</v>
      </c>
      <c r="AB432" s="1">
        <f t="array" ref="AB432">INDEX([1]page365!$I:$I,MATCH(pageData[[#This Row],[Variant Name]],IF(pageData[[#This Row],[Item Name]]=[1]page365!$B:$B,[1]page365!$C:$C),0))</f>
        <v>-1</v>
      </c>
    </row>
    <row r="433" spans="1:28" x14ac:dyDescent="0.25">
      <c r="A433" s="1">
        <v>9189</v>
      </c>
      <c r="B433" s="1" t="s">
        <v>1821</v>
      </c>
      <c r="C433" s="1" t="s">
        <v>27</v>
      </c>
      <c r="D433" s="1" t="s">
        <v>1822</v>
      </c>
      <c r="E433" s="1" t="s">
        <v>1823</v>
      </c>
      <c r="G433" s="1" t="s">
        <v>1824</v>
      </c>
      <c r="H433" s="1" t="s">
        <v>1825</v>
      </c>
      <c r="I433" s="1" t="s">
        <v>44</v>
      </c>
      <c r="J433" s="1" t="s">
        <v>45</v>
      </c>
      <c r="K433" s="1" t="s">
        <v>45</v>
      </c>
      <c r="L433" s="1" t="s">
        <v>34</v>
      </c>
      <c r="M433" s="1">
        <v>0</v>
      </c>
      <c r="N433" s="1">
        <v>250</v>
      </c>
      <c r="O433" s="1">
        <v>0</v>
      </c>
      <c r="P433" s="1">
        <v>250</v>
      </c>
      <c r="Q433" s="1" t="s">
        <v>1826</v>
      </c>
      <c r="R433" s="1">
        <v>250</v>
      </c>
      <c r="T433" s="1" t="s">
        <v>47</v>
      </c>
      <c r="U433" s="1" t="s">
        <v>48</v>
      </c>
      <c r="V433" s="1" t="s">
        <v>49</v>
      </c>
      <c r="W433" s="1">
        <v>1</v>
      </c>
      <c r="X433" s="1">
        <v>250</v>
      </c>
      <c r="Y433" s="1">
        <v>250</v>
      </c>
      <c r="AA433" s="4">
        <f>DATEVALUE(LEFT(pageData[[#This Row],[Created At]],10))</f>
        <v>44126</v>
      </c>
      <c r="AB433" s="1">
        <f t="array" ref="AB433">INDEX([1]page365!$I:$I,MATCH(pageData[[#This Row],[Variant Name]],IF(pageData[[#This Row],[Item Name]]=[1]page365!$B:$B,[1]page365!$C:$C),0))</f>
        <v>-1</v>
      </c>
    </row>
    <row r="434" spans="1:28" x14ac:dyDescent="0.25">
      <c r="A434" s="1">
        <v>9190</v>
      </c>
      <c r="B434" s="1" t="s">
        <v>1827</v>
      </c>
      <c r="C434" s="1" t="s">
        <v>27</v>
      </c>
      <c r="D434" s="1" t="s">
        <v>1828</v>
      </c>
      <c r="E434" s="1" t="s">
        <v>1829</v>
      </c>
      <c r="G434" s="1" t="s">
        <v>1830</v>
      </c>
      <c r="H434" s="1" t="s">
        <v>1831</v>
      </c>
      <c r="I434" s="1" t="s">
        <v>44</v>
      </c>
      <c r="J434" s="1" t="s">
        <v>45</v>
      </c>
      <c r="K434" s="1" t="s">
        <v>45</v>
      </c>
      <c r="L434" s="1" t="s">
        <v>34</v>
      </c>
      <c r="M434" s="1">
        <v>0</v>
      </c>
      <c r="N434" s="1">
        <v>250</v>
      </c>
      <c r="O434" s="1">
        <v>0</v>
      </c>
      <c r="P434" s="1">
        <v>250</v>
      </c>
      <c r="Q434" s="1" t="s">
        <v>1832</v>
      </c>
      <c r="R434" s="1">
        <v>250</v>
      </c>
      <c r="T434" s="1" t="s">
        <v>47</v>
      </c>
      <c r="U434" s="1" t="s">
        <v>48</v>
      </c>
      <c r="V434" s="1" t="s">
        <v>49</v>
      </c>
      <c r="W434" s="1">
        <v>1</v>
      </c>
      <c r="X434" s="1">
        <v>250</v>
      </c>
      <c r="Y434" s="1">
        <v>250</v>
      </c>
      <c r="AA434" s="4">
        <f>DATEVALUE(LEFT(pageData[[#This Row],[Created At]],10))</f>
        <v>44126</v>
      </c>
      <c r="AB434" s="1">
        <f t="array" ref="AB434">INDEX([1]page365!$I:$I,MATCH(pageData[[#This Row],[Variant Name]],IF(pageData[[#This Row],[Item Name]]=[1]page365!$B:$B,[1]page365!$C:$C),0))</f>
        <v>-1</v>
      </c>
    </row>
    <row r="435" spans="1:28" x14ac:dyDescent="0.25">
      <c r="A435" s="1">
        <v>9191</v>
      </c>
      <c r="B435" s="1" t="s">
        <v>1833</v>
      </c>
      <c r="C435" s="1" t="s">
        <v>27</v>
      </c>
      <c r="D435" s="1" t="s">
        <v>1834</v>
      </c>
      <c r="E435" s="1" t="s">
        <v>1835</v>
      </c>
      <c r="G435" s="1" t="s">
        <v>1836</v>
      </c>
      <c r="H435" s="1" t="s">
        <v>1837</v>
      </c>
      <c r="I435" s="1" t="s">
        <v>44</v>
      </c>
      <c r="J435" s="1" t="s">
        <v>45</v>
      </c>
      <c r="K435" s="1" t="s">
        <v>45</v>
      </c>
      <c r="L435" s="1" t="s">
        <v>34</v>
      </c>
      <c r="M435" s="1">
        <v>0</v>
      </c>
      <c r="N435" s="1">
        <v>250</v>
      </c>
      <c r="O435" s="1">
        <v>0</v>
      </c>
      <c r="P435" s="1">
        <v>250</v>
      </c>
      <c r="Q435" s="1" t="s">
        <v>1838</v>
      </c>
      <c r="R435" s="1">
        <v>250</v>
      </c>
      <c r="T435" s="1" t="s">
        <v>47</v>
      </c>
      <c r="U435" s="1" t="s">
        <v>48</v>
      </c>
      <c r="V435" s="1" t="s">
        <v>49</v>
      </c>
      <c r="W435" s="1">
        <v>1</v>
      </c>
      <c r="X435" s="1">
        <v>250</v>
      </c>
      <c r="Y435" s="1">
        <v>250</v>
      </c>
      <c r="AA435" s="4">
        <f>DATEVALUE(LEFT(pageData[[#This Row],[Created At]],10))</f>
        <v>44126</v>
      </c>
      <c r="AB435" s="1">
        <f t="array" ref="AB435">INDEX([1]page365!$I:$I,MATCH(pageData[[#This Row],[Variant Name]],IF(pageData[[#This Row],[Item Name]]=[1]page365!$B:$B,[1]page365!$C:$C),0))</f>
        <v>-1</v>
      </c>
    </row>
    <row r="436" spans="1:28" x14ac:dyDescent="0.25">
      <c r="A436" s="1">
        <v>9192</v>
      </c>
      <c r="B436" s="1" t="s">
        <v>1839</v>
      </c>
      <c r="C436" s="1" t="s">
        <v>27</v>
      </c>
      <c r="D436" s="1" t="s">
        <v>1840</v>
      </c>
      <c r="E436" s="1" t="s">
        <v>1841</v>
      </c>
      <c r="G436" s="1" t="s">
        <v>1842</v>
      </c>
      <c r="H436" s="1" t="s">
        <v>1843</v>
      </c>
      <c r="I436" s="1" t="s">
        <v>44</v>
      </c>
      <c r="J436" s="1" t="s">
        <v>45</v>
      </c>
      <c r="K436" s="1" t="s">
        <v>45</v>
      </c>
      <c r="L436" s="1" t="s">
        <v>34</v>
      </c>
      <c r="M436" s="1">
        <v>0</v>
      </c>
      <c r="N436" s="1">
        <v>750</v>
      </c>
      <c r="O436" s="1">
        <v>0</v>
      </c>
      <c r="P436" s="1">
        <v>750</v>
      </c>
      <c r="Q436" s="1" t="s">
        <v>1844</v>
      </c>
      <c r="R436" s="1">
        <v>750</v>
      </c>
      <c r="T436" s="1" t="s">
        <v>47</v>
      </c>
      <c r="U436" s="1" t="s">
        <v>48</v>
      </c>
      <c r="V436" s="1" t="s">
        <v>49</v>
      </c>
      <c r="W436" s="1">
        <v>3</v>
      </c>
      <c r="X436" s="1">
        <v>250</v>
      </c>
      <c r="Y436" s="1">
        <v>750</v>
      </c>
      <c r="AA436" s="4">
        <f>DATEVALUE(LEFT(pageData[[#This Row],[Created At]],10))</f>
        <v>44126</v>
      </c>
      <c r="AB436" s="1">
        <f t="array" ref="AB436">INDEX([1]page365!$I:$I,MATCH(pageData[[#This Row],[Variant Name]],IF(pageData[[#This Row],[Item Name]]=[1]page365!$B:$B,[1]page365!$C:$C),0))</f>
        <v>-1</v>
      </c>
    </row>
    <row r="437" spans="1:28" x14ac:dyDescent="0.25">
      <c r="A437" s="1">
        <v>9193</v>
      </c>
      <c r="B437" s="1" t="s">
        <v>1845</v>
      </c>
      <c r="C437" s="1" t="s">
        <v>27</v>
      </c>
      <c r="D437" s="1" t="s">
        <v>1846</v>
      </c>
      <c r="E437" s="1" t="s">
        <v>1847</v>
      </c>
      <c r="G437" s="1" t="s">
        <v>1848</v>
      </c>
      <c r="H437" s="1" t="s">
        <v>1849</v>
      </c>
      <c r="I437" s="1" t="s">
        <v>44</v>
      </c>
      <c r="J437" s="1" t="s">
        <v>45</v>
      </c>
      <c r="K437" s="1" t="s">
        <v>45</v>
      </c>
      <c r="L437" s="1" t="s">
        <v>34</v>
      </c>
      <c r="M437" s="1">
        <v>0</v>
      </c>
      <c r="N437" s="1">
        <v>250</v>
      </c>
      <c r="O437" s="1">
        <v>0</v>
      </c>
      <c r="P437" s="1">
        <v>250</v>
      </c>
      <c r="Q437" s="1" t="s">
        <v>1850</v>
      </c>
      <c r="R437" s="1">
        <v>250</v>
      </c>
      <c r="T437" s="1" t="s">
        <v>47</v>
      </c>
      <c r="U437" s="1" t="s">
        <v>48</v>
      </c>
      <c r="V437" s="1" t="s">
        <v>49</v>
      </c>
      <c r="W437" s="1">
        <v>1</v>
      </c>
      <c r="X437" s="1">
        <v>250</v>
      </c>
      <c r="Y437" s="1">
        <v>250</v>
      </c>
      <c r="AA437" s="4">
        <f>DATEVALUE(LEFT(pageData[[#This Row],[Created At]],10))</f>
        <v>44126</v>
      </c>
      <c r="AB437" s="1">
        <f t="array" ref="AB437">INDEX([1]page365!$I:$I,MATCH(pageData[[#This Row],[Variant Name]],IF(pageData[[#This Row],[Item Name]]=[1]page365!$B:$B,[1]page365!$C:$C),0))</f>
        <v>-1</v>
      </c>
    </row>
    <row r="438" spans="1:28" x14ac:dyDescent="0.25">
      <c r="A438" s="1">
        <v>9194</v>
      </c>
      <c r="B438" s="1" t="s">
        <v>1851</v>
      </c>
      <c r="C438" s="1" t="s">
        <v>27</v>
      </c>
      <c r="D438" s="1" t="s">
        <v>1852</v>
      </c>
      <c r="E438" s="1">
        <v>639606989</v>
      </c>
      <c r="G438" s="1" t="s">
        <v>1853</v>
      </c>
      <c r="H438" s="1" t="s">
        <v>1854</v>
      </c>
      <c r="I438" s="1" t="s">
        <v>44</v>
      </c>
      <c r="J438" s="1" t="s">
        <v>150</v>
      </c>
      <c r="K438" s="1" t="s">
        <v>33</v>
      </c>
      <c r="L438" s="1" t="s">
        <v>34</v>
      </c>
      <c r="M438" s="1">
        <v>65</v>
      </c>
      <c r="N438" s="1">
        <v>220</v>
      </c>
      <c r="P438" s="1">
        <v>285</v>
      </c>
      <c r="Q438" s="1" t="s">
        <v>1855</v>
      </c>
      <c r="R438" s="1">
        <v>285</v>
      </c>
      <c r="T438" s="1" t="s">
        <v>47</v>
      </c>
      <c r="U438" s="1" t="s">
        <v>48</v>
      </c>
      <c r="V438" s="1" t="s">
        <v>49</v>
      </c>
      <c r="W438" s="1">
        <v>1</v>
      </c>
      <c r="X438" s="1">
        <v>220</v>
      </c>
      <c r="Y438" s="1">
        <v>220</v>
      </c>
      <c r="AA438" s="4">
        <f>DATEVALUE(LEFT(pageData[[#This Row],[Created At]],10))</f>
        <v>44126</v>
      </c>
      <c r="AB438" s="1">
        <f t="array" ref="AB438">INDEX([1]page365!$I:$I,MATCH(pageData[[#This Row],[Variant Name]],IF(pageData[[#This Row],[Item Name]]=[1]page365!$B:$B,[1]page365!$C:$C),0))</f>
        <v>-1</v>
      </c>
    </row>
    <row r="439" spans="1:28" x14ac:dyDescent="0.25">
      <c r="A439" s="1">
        <v>9195</v>
      </c>
      <c r="B439" s="1" t="s">
        <v>1856</v>
      </c>
      <c r="C439" s="1" t="s">
        <v>27</v>
      </c>
      <c r="D439" s="1" t="s">
        <v>1857</v>
      </c>
      <c r="E439" s="1">
        <v>865557925</v>
      </c>
      <c r="G439" s="1" t="s">
        <v>1858</v>
      </c>
      <c r="H439" s="1" t="s">
        <v>1859</v>
      </c>
      <c r="I439" s="1" t="s">
        <v>31</v>
      </c>
      <c r="J439" s="1" t="s">
        <v>32</v>
      </c>
      <c r="K439" s="1" t="s">
        <v>33</v>
      </c>
      <c r="L439" s="1" t="s">
        <v>172</v>
      </c>
      <c r="M439" s="1">
        <v>50</v>
      </c>
      <c r="N439" s="1">
        <v>300</v>
      </c>
      <c r="P439" s="1">
        <v>350</v>
      </c>
      <c r="Q439" s="1" t="s">
        <v>1860</v>
      </c>
      <c r="R439" s="1">
        <v>350</v>
      </c>
      <c r="T439" s="1" t="s">
        <v>177</v>
      </c>
      <c r="U439" s="1" t="s">
        <v>175</v>
      </c>
      <c r="V439" s="1" t="s">
        <v>178</v>
      </c>
      <c r="W439" s="1">
        <v>6</v>
      </c>
      <c r="X439" s="1">
        <v>50</v>
      </c>
      <c r="Y439" s="1">
        <v>300</v>
      </c>
      <c r="AA439" s="4">
        <f>DATEVALUE(LEFT(pageData[[#This Row],[Created At]],10))</f>
        <v>44126</v>
      </c>
      <c r="AB439" s="1">
        <f t="array" ref="AB439">INDEX([1]page365!$I:$I,MATCH(pageData[[#This Row],[Variant Name]],IF(pageData[[#This Row],[Item Name]]=[1]page365!$B:$B,[1]page365!$C:$C),0))</f>
        <v>7</v>
      </c>
    </row>
    <row r="440" spans="1:28" x14ac:dyDescent="0.25">
      <c r="A440" s="1">
        <v>9196</v>
      </c>
      <c r="B440" s="1" t="s">
        <v>1861</v>
      </c>
      <c r="C440" s="1" t="s">
        <v>27</v>
      </c>
      <c r="D440" s="1" t="s">
        <v>1862</v>
      </c>
      <c r="E440" s="1">
        <v>852211745</v>
      </c>
      <c r="G440" s="1" t="s">
        <v>1863</v>
      </c>
      <c r="H440" s="1" t="s">
        <v>1864</v>
      </c>
      <c r="I440" s="1" t="s">
        <v>31</v>
      </c>
      <c r="J440" s="1" t="s">
        <v>32</v>
      </c>
      <c r="K440" s="1" t="s">
        <v>33</v>
      </c>
      <c r="L440" s="1" t="s">
        <v>172</v>
      </c>
      <c r="M440" s="1">
        <v>130</v>
      </c>
      <c r="N440" s="1">
        <v>565</v>
      </c>
      <c r="P440" s="1">
        <v>695</v>
      </c>
      <c r="Q440" s="1" t="s">
        <v>1865</v>
      </c>
      <c r="R440" s="1">
        <v>695</v>
      </c>
      <c r="T440" s="1" t="s">
        <v>56</v>
      </c>
      <c r="U440" s="1" t="s">
        <v>57</v>
      </c>
      <c r="V440" s="1" t="s">
        <v>58</v>
      </c>
      <c r="W440" s="1">
        <v>1</v>
      </c>
      <c r="X440" s="1">
        <v>250</v>
      </c>
      <c r="Y440" s="1">
        <v>250</v>
      </c>
      <c r="AA440" s="4">
        <f>DATEVALUE(LEFT(pageData[[#This Row],[Created At]],10))</f>
        <v>44126</v>
      </c>
      <c r="AB440" s="1">
        <f t="array" ref="AB440">INDEX([1]page365!$I:$I,MATCH(pageData[[#This Row],[Variant Name]],IF(pageData[[#This Row],[Item Name]]=[1]page365!$B:$B,[1]page365!$C:$C),0))</f>
        <v>-1</v>
      </c>
    </row>
    <row r="441" spans="1:28" x14ac:dyDescent="0.25">
      <c r="A441" s="1">
        <v>9196</v>
      </c>
      <c r="B441" s="1" t="s">
        <v>1861</v>
      </c>
      <c r="C441" s="1" t="s">
        <v>27</v>
      </c>
      <c r="D441" s="1" t="s">
        <v>1862</v>
      </c>
      <c r="E441" s="1">
        <v>852211745</v>
      </c>
      <c r="G441" s="1" t="s">
        <v>1863</v>
      </c>
      <c r="H441" s="1" t="s">
        <v>1864</v>
      </c>
      <c r="I441" s="1" t="s">
        <v>31</v>
      </c>
      <c r="J441" s="1" t="s">
        <v>32</v>
      </c>
      <c r="K441" s="1" t="s">
        <v>33</v>
      </c>
      <c r="L441" s="1" t="s">
        <v>172</v>
      </c>
      <c r="M441" s="1">
        <v>130</v>
      </c>
      <c r="N441" s="1">
        <v>565</v>
      </c>
      <c r="P441" s="1">
        <v>695</v>
      </c>
      <c r="Q441" s="1" t="s">
        <v>1865</v>
      </c>
      <c r="R441" s="1">
        <v>695</v>
      </c>
      <c r="T441" s="1" t="s">
        <v>1322</v>
      </c>
      <c r="U441" s="1" t="s">
        <v>175</v>
      </c>
      <c r="V441" s="1" t="s">
        <v>1323</v>
      </c>
      <c r="W441" s="1">
        <v>1</v>
      </c>
      <c r="X441" s="1">
        <v>50</v>
      </c>
      <c r="Y441" s="1">
        <v>50</v>
      </c>
      <c r="AA441" s="4">
        <f>DATEVALUE(LEFT(pageData[[#This Row],[Created At]],10))</f>
        <v>44126</v>
      </c>
      <c r="AB441" s="1">
        <f t="array" ref="AB441">INDEX([1]page365!$I:$I,MATCH(pageData[[#This Row],[Variant Name]],IF(pageData[[#This Row],[Item Name]]=[1]page365!$B:$B,[1]page365!$C:$C),0))</f>
        <v>7</v>
      </c>
    </row>
    <row r="442" spans="1:28" x14ac:dyDescent="0.25">
      <c r="A442" s="1">
        <v>9196</v>
      </c>
      <c r="B442" s="1" t="s">
        <v>1861</v>
      </c>
      <c r="C442" s="1" t="s">
        <v>27</v>
      </c>
      <c r="D442" s="1" t="s">
        <v>1862</v>
      </c>
      <c r="E442" s="1">
        <v>852211745</v>
      </c>
      <c r="G442" s="1" t="s">
        <v>1863</v>
      </c>
      <c r="H442" s="1" t="s">
        <v>1864</v>
      </c>
      <c r="I442" s="1" t="s">
        <v>31</v>
      </c>
      <c r="J442" s="1" t="s">
        <v>32</v>
      </c>
      <c r="K442" s="1" t="s">
        <v>33</v>
      </c>
      <c r="L442" s="1" t="s">
        <v>172</v>
      </c>
      <c r="M442" s="1">
        <v>130</v>
      </c>
      <c r="N442" s="1">
        <v>565</v>
      </c>
      <c r="P442" s="1">
        <v>695</v>
      </c>
      <c r="Q442" s="1" t="s">
        <v>1865</v>
      </c>
      <c r="R442" s="1">
        <v>695</v>
      </c>
      <c r="T442" s="1" t="s">
        <v>855</v>
      </c>
      <c r="U442" s="1" t="s">
        <v>175</v>
      </c>
      <c r="V442" s="1" t="s">
        <v>856</v>
      </c>
      <c r="W442" s="1">
        <v>1</v>
      </c>
      <c r="X442" s="1">
        <v>50</v>
      </c>
      <c r="Y442" s="1">
        <v>50</v>
      </c>
      <c r="AA442" s="4">
        <f>DATEVALUE(LEFT(pageData[[#This Row],[Created At]],10))</f>
        <v>44126</v>
      </c>
      <c r="AB442" s="1">
        <f t="array" ref="AB442">INDEX([1]page365!$I:$I,MATCH(pageData[[#This Row],[Variant Name]],IF(pageData[[#This Row],[Item Name]]=[1]page365!$B:$B,[1]page365!$C:$C),0))</f>
        <v>7</v>
      </c>
    </row>
    <row r="443" spans="1:28" x14ac:dyDescent="0.25">
      <c r="A443" s="1">
        <v>9196</v>
      </c>
      <c r="B443" s="1" t="s">
        <v>1861</v>
      </c>
      <c r="C443" s="1" t="s">
        <v>27</v>
      </c>
      <c r="D443" s="1" t="s">
        <v>1862</v>
      </c>
      <c r="E443" s="1">
        <v>852211745</v>
      </c>
      <c r="G443" s="1" t="s">
        <v>1863</v>
      </c>
      <c r="H443" s="1" t="s">
        <v>1864</v>
      </c>
      <c r="I443" s="1" t="s">
        <v>31</v>
      </c>
      <c r="J443" s="1" t="s">
        <v>32</v>
      </c>
      <c r="K443" s="1" t="s">
        <v>33</v>
      </c>
      <c r="L443" s="1" t="s">
        <v>172</v>
      </c>
      <c r="M443" s="1">
        <v>130</v>
      </c>
      <c r="N443" s="1">
        <v>565</v>
      </c>
      <c r="P443" s="1">
        <v>695</v>
      </c>
      <c r="Q443" s="1" t="s">
        <v>1865</v>
      </c>
      <c r="R443" s="1">
        <v>695</v>
      </c>
      <c r="T443" s="1" t="s">
        <v>1569</v>
      </c>
      <c r="U443" s="1" t="s">
        <v>1315</v>
      </c>
      <c r="V443" s="1" t="s">
        <v>1570</v>
      </c>
      <c r="W443" s="1">
        <v>1</v>
      </c>
      <c r="X443" s="1">
        <v>130</v>
      </c>
      <c r="Y443" s="1">
        <v>130</v>
      </c>
      <c r="AA443" s="4">
        <f>DATEVALUE(LEFT(pageData[[#This Row],[Created At]],10))</f>
        <v>44126</v>
      </c>
      <c r="AB443" s="1">
        <f t="array" ref="AB443">INDEX([1]page365!$I:$I,MATCH(pageData[[#This Row],[Variant Name]],IF(pageData[[#This Row],[Item Name]]=[1]page365!$B:$B,[1]page365!$C:$C),0))</f>
        <v>-1</v>
      </c>
    </row>
    <row r="444" spans="1:28" x14ac:dyDescent="0.25">
      <c r="A444" s="1">
        <v>9196</v>
      </c>
      <c r="B444" s="1" t="s">
        <v>1861</v>
      </c>
      <c r="C444" s="1" t="s">
        <v>27</v>
      </c>
      <c r="D444" s="1" t="s">
        <v>1862</v>
      </c>
      <c r="E444" s="1">
        <v>852211745</v>
      </c>
      <c r="G444" s="1" t="s">
        <v>1863</v>
      </c>
      <c r="H444" s="1" t="s">
        <v>1864</v>
      </c>
      <c r="I444" s="1" t="s">
        <v>31</v>
      </c>
      <c r="J444" s="1" t="s">
        <v>32</v>
      </c>
      <c r="K444" s="1" t="s">
        <v>33</v>
      </c>
      <c r="L444" s="1" t="s">
        <v>172</v>
      </c>
      <c r="M444" s="1">
        <v>130</v>
      </c>
      <c r="N444" s="1">
        <v>565</v>
      </c>
      <c r="P444" s="1">
        <v>695</v>
      </c>
      <c r="Q444" s="1" t="s">
        <v>1865</v>
      </c>
      <c r="R444" s="1">
        <v>695</v>
      </c>
      <c r="T444" s="1" t="s">
        <v>870</v>
      </c>
      <c r="U444" s="1" t="s">
        <v>229</v>
      </c>
      <c r="V444" s="1" t="s">
        <v>871</v>
      </c>
      <c r="W444" s="1">
        <v>1</v>
      </c>
      <c r="X444" s="1">
        <v>85</v>
      </c>
      <c r="Y444" s="1">
        <v>85</v>
      </c>
      <c r="AA444" s="4">
        <f>DATEVALUE(LEFT(pageData[[#This Row],[Created At]],10))</f>
        <v>44126</v>
      </c>
      <c r="AB444" s="1">
        <f t="array" ref="AB444">INDEX([1]page365!$I:$I,MATCH(pageData[[#This Row],[Variant Name]],IF(pageData[[#This Row],[Item Name]]=[1]page365!$B:$B,[1]page365!$C:$C),0))</f>
        <v>7</v>
      </c>
    </row>
    <row r="445" spans="1:28" x14ac:dyDescent="0.25">
      <c r="A445" s="1">
        <v>9197</v>
      </c>
      <c r="B445" s="1" t="s">
        <v>1866</v>
      </c>
      <c r="C445" s="1" t="s">
        <v>27</v>
      </c>
      <c r="D445" s="1" t="s">
        <v>1867</v>
      </c>
      <c r="E445" s="1">
        <v>910039159</v>
      </c>
      <c r="G445" s="1" t="s">
        <v>1868</v>
      </c>
      <c r="H445" s="1" t="s">
        <v>1869</v>
      </c>
      <c r="I445" s="1" t="s">
        <v>31</v>
      </c>
      <c r="J445" s="1" t="s">
        <v>32</v>
      </c>
      <c r="K445" s="1" t="s">
        <v>33</v>
      </c>
      <c r="L445" s="1" t="s">
        <v>131</v>
      </c>
      <c r="M445" s="1">
        <v>0</v>
      </c>
      <c r="N445" s="1">
        <v>4000</v>
      </c>
      <c r="O445" s="1">
        <v>320</v>
      </c>
      <c r="P445" s="1">
        <v>3680</v>
      </c>
      <c r="Q445" s="1" t="s">
        <v>1870</v>
      </c>
      <c r="R445" s="1">
        <v>3680</v>
      </c>
      <c r="T445" s="1" t="s">
        <v>56</v>
      </c>
      <c r="U445" s="1" t="s">
        <v>57</v>
      </c>
      <c r="V445" s="1" t="s">
        <v>58</v>
      </c>
      <c r="W445" s="1">
        <v>16</v>
      </c>
      <c r="X445" s="1">
        <v>250</v>
      </c>
      <c r="Y445" s="1">
        <v>4000</v>
      </c>
      <c r="AA445" s="4">
        <f>DATEVALUE(LEFT(pageData[[#This Row],[Created At]],10))</f>
        <v>44127</v>
      </c>
      <c r="AB445" s="1">
        <f t="array" ref="AB445">INDEX([1]page365!$I:$I,MATCH(pageData[[#This Row],[Variant Name]],IF(pageData[[#This Row],[Item Name]]=[1]page365!$B:$B,[1]page365!$C:$C),0))</f>
        <v>-1</v>
      </c>
    </row>
    <row r="446" spans="1:28" x14ac:dyDescent="0.25">
      <c r="A446" s="1">
        <v>9198</v>
      </c>
      <c r="B446" s="1" t="s">
        <v>1871</v>
      </c>
      <c r="C446" s="1" t="s">
        <v>27</v>
      </c>
      <c r="D446" s="1" t="s">
        <v>1872</v>
      </c>
      <c r="E446" s="1">
        <v>814098100</v>
      </c>
      <c r="G446" s="1" t="s">
        <v>1873</v>
      </c>
      <c r="H446" s="1" t="s">
        <v>1874</v>
      </c>
      <c r="I446" s="1" t="s">
        <v>31</v>
      </c>
      <c r="J446" s="1" t="s">
        <v>32</v>
      </c>
      <c r="K446" s="1" t="s">
        <v>33</v>
      </c>
      <c r="L446" s="1" t="s">
        <v>34</v>
      </c>
      <c r="M446" s="1">
        <v>50</v>
      </c>
      <c r="N446" s="1">
        <v>220</v>
      </c>
      <c r="P446" s="1">
        <v>270</v>
      </c>
      <c r="Q446" s="1" t="s">
        <v>1875</v>
      </c>
      <c r="R446" s="1">
        <v>270</v>
      </c>
      <c r="T446" s="1" t="s">
        <v>47</v>
      </c>
      <c r="U446" s="1" t="s">
        <v>48</v>
      </c>
      <c r="V446" s="1" t="s">
        <v>49</v>
      </c>
      <c r="W446" s="1">
        <v>1</v>
      </c>
      <c r="X446" s="1">
        <v>220</v>
      </c>
      <c r="Y446" s="1">
        <v>220</v>
      </c>
      <c r="AA446" s="4">
        <f>DATEVALUE(LEFT(pageData[[#This Row],[Created At]],10))</f>
        <v>44127</v>
      </c>
      <c r="AB446" s="1">
        <f t="array" ref="AB446">INDEX([1]page365!$I:$I,MATCH(pageData[[#This Row],[Variant Name]],IF(pageData[[#This Row],[Item Name]]=[1]page365!$B:$B,[1]page365!$C:$C),0))</f>
        <v>-1</v>
      </c>
    </row>
    <row r="447" spans="1:28" x14ac:dyDescent="0.25">
      <c r="A447" s="1">
        <v>9199</v>
      </c>
      <c r="B447" s="1" t="s">
        <v>1876</v>
      </c>
      <c r="C447" s="1" t="s">
        <v>27</v>
      </c>
      <c r="D447" s="1" t="s">
        <v>1877</v>
      </c>
      <c r="E447" s="1">
        <v>949462656</v>
      </c>
      <c r="G447" s="1" t="s">
        <v>1878</v>
      </c>
      <c r="H447" s="1" t="s">
        <v>1879</v>
      </c>
      <c r="I447" s="1" t="s">
        <v>44</v>
      </c>
      <c r="J447" s="1" t="s">
        <v>150</v>
      </c>
      <c r="K447" s="1" t="s">
        <v>33</v>
      </c>
      <c r="L447" s="1" t="s">
        <v>34</v>
      </c>
      <c r="M447" s="1">
        <v>150</v>
      </c>
      <c r="N447" s="1">
        <v>660</v>
      </c>
      <c r="P447" s="1">
        <v>810</v>
      </c>
      <c r="Q447" s="1" t="s">
        <v>1880</v>
      </c>
      <c r="R447" s="1">
        <v>810</v>
      </c>
      <c r="T447" s="1" t="s">
        <v>47</v>
      </c>
      <c r="U447" s="1" t="s">
        <v>48</v>
      </c>
      <c r="V447" s="1" t="s">
        <v>49</v>
      </c>
      <c r="W447" s="1">
        <v>3</v>
      </c>
      <c r="X447" s="1">
        <v>220</v>
      </c>
      <c r="Y447" s="1">
        <v>660</v>
      </c>
      <c r="AA447" s="4">
        <f>DATEVALUE(LEFT(pageData[[#This Row],[Created At]],10))</f>
        <v>44127</v>
      </c>
      <c r="AB447" s="1">
        <f t="array" ref="AB447">INDEX([1]page365!$I:$I,MATCH(pageData[[#This Row],[Variant Name]],IF(pageData[[#This Row],[Item Name]]=[1]page365!$B:$B,[1]page365!$C:$C),0))</f>
        <v>-1</v>
      </c>
    </row>
    <row r="448" spans="1:28" x14ac:dyDescent="0.25">
      <c r="A448" s="1">
        <v>9200</v>
      </c>
      <c r="B448" s="1" t="s">
        <v>1881</v>
      </c>
      <c r="C448" s="1" t="s">
        <v>27</v>
      </c>
      <c r="D448" s="1" t="s">
        <v>1882</v>
      </c>
      <c r="E448" s="1">
        <v>846226451</v>
      </c>
      <c r="G448" s="1" t="s">
        <v>1883</v>
      </c>
      <c r="H448" s="1" t="s">
        <v>1884</v>
      </c>
      <c r="I448" s="1" t="s">
        <v>31</v>
      </c>
      <c r="J448" s="1" t="s">
        <v>32</v>
      </c>
      <c r="K448" s="1" t="s">
        <v>33</v>
      </c>
      <c r="L448" s="1" t="s">
        <v>34</v>
      </c>
      <c r="M448" s="1">
        <v>100</v>
      </c>
      <c r="N448" s="1">
        <v>265</v>
      </c>
      <c r="P448" s="1">
        <v>365</v>
      </c>
      <c r="Q448" s="1" t="s">
        <v>1885</v>
      </c>
      <c r="R448" s="1">
        <v>365</v>
      </c>
      <c r="T448" s="1" t="s">
        <v>36</v>
      </c>
      <c r="U448" s="1" t="s">
        <v>37</v>
      </c>
      <c r="V448" s="1" t="s">
        <v>38</v>
      </c>
      <c r="W448" s="1">
        <v>1</v>
      </c>
      <c r="X448" s="1">
        <v>45</v>
      </c>
      <c r="Y448" s="1">
        <v>45</v>
      </c>
      <c r="AA448" s="4">
        <f>DATEVALUE(LEFT(pageData[[#This Row],[Created At]],10))</f>
        <v>44128</v>
      </c>
      <c r="AB448" s="1">
        <f t="array" ref="AB448">INDEX([1]page365!$I:$I,MATCH(pageData[[#This Row],[Variant Name]],IF(pageData[[#This Row],[Item Name]]=[1]page365!$B:$B,[1]page365!$C:$C),0))</f>
        <v>-1</v>
      </c>
    </row>
    <row r="449" spans="1:28" x14ac:dyDescent="0.25">
      <c r="A449" s="1">
        <v>9200</v>
      </c>
      <c r="B449" s="1" t="s">
        <v>1881</v>
      </c>
      <c r="C449" s="1" t="s">
        <v>27</v>
      </c>
      <c r="D449" s="1" t="s">
        <v>1882</v>
      </c>
      <c r="E449" s="1">
        <v>846226451</v>
      </c>
      <c r="G449" s="1" t="s">
        <v>1883</v>
      </c>
      <c r="H449" s="1" t="s">
        <v>1884</v>
      </c>
      <c r="I449" s="1" t="s">
        <v>31</v>
      </c>
      <c r="J449" s="1" t="s">
        <v>32</v>
      </c>
      <c r="K449" s="1" t="s">
        <v>33</v>
      </c>
      <c r="L449" s="1" t="s">
        <v>34</v>
      </c>
      <c r="M449" s="1">
        <v>100</v>
      </c>
      <c r="N449" s="1">
        <v>265</v>
      </c>
      <c r="P449" s="1">
        <v>365</v>
      </c>
      <c r="Q449" s="1" t="s">
        <v>1885</v>
      </c>
      <c r="R449" s="1">
        <v>365</v>
      </c>
      <c r="T449" s="1" t="s">
        <v>47</v>
      </c>
      <c r="U449" s="1" t="s">
        <v>48</v>
      </c>
      <c r="V449" s="1" t="s">
        <v>49</v>
      </c>
      <c r="W449" s="1">
        <v>1</v>
      </c>
      <c r="X449" s="1">
        <v>220</v>
      </c>
      <c r="Y449" s="1">
        <v>220</v>
      </c>
      <c r="AA449" s="4">
        <f>DATEVALUE(LEFT(pageData[[#This Row],[Created At]],10))</f>
        <v>44128</v>
      </c>
      <c r="AB449" s="1">
        <f t="array" ref="AB449">INDEX([1]page365!$I:$I,MATCH(pageData[[#This Row],[Variant Name]],IF(pageData[[#This Row],[Item Name]]=[1]page365!$B:$B,[1]page365!$C:$C),0))</f>
        <v>-1</v>
      </c>
    </row>
    <row r="450" spans="1:28" x14ac:dyDescent="0.25">
      <c r="A450" s="1">
        <v>9201</v>
      </c>
      <c r="B450" s="1" t="s">
        <v>1886</v>
      </c>
      <c r="C450" s="1" t="s">
        <v>27</v>
      </c>
      <c r="D450" s="1" t="s">
        <v>1887</v>
      </c>
      <c r="E450" s="1">
        <v>641139426</v>
      </c>
      <c r="F450" s="1" t="s">
        <v>1888</v>
      </c>
      <c r="G450" s="1" t="s">
        <v>1889</v>
      </c>
      <c r="H450" s="1" t="s">
        <v>1890</v>
      </c>
      <c r="I450" s="1" t="s">
        <v>31</v>
      </c>
      <c r="J450" s="1" t="s">
        <v>32</v>
      </c>
      <c r="K450" s="1" t="s">
        <v>33</v>
      </c>
      <c r="L450" s="1" t="s">
        <v>34</v>
      </c>
      <c r="M450" s="1">
        <v>50</v>
      </c>
      <c r="N450" s="1">
        <v>220</v>
      </c>
      <c r="P450" s="1">
        <v>270</v>
      </c>
      <c r="Q450" s="1" t="s">
        <v>1891</v>
      </c>
      <c r="R450" s="1">
        <v>270</v>
      </c>
      <c r="T450" s="1" t="s">
        <v>47</v>
      </c>
      <c r="U450" s="1" t="s">
        <v>48</v>
      </c>
      <c r="V450" s="1" t="s">
        <v>49</v>
      </c>
      <c r="W450" s="1">
        <v>1</v>
      </c>
      <c r="X450" s="1">
        <v>220</v>
      </c>
      <c r="Y450" s="1">
        <v>220</v>
      </c>
      <c r="AA450" s="4">
        <f>DATEVALUE(LEFT(pageData[[#This Row],[Created At]],10))</f>
        <v>44128</v>
      </c>
      <c r="AB450" s="1">
        <f t="array" ref="AB450">INDEX([1]page365!$I:$I,MATCH(pageData[[#This Row],[Variant Name]],IF(pageData[[#This Row],[Item Name]]=[1]page365!$B:$B,[1]page365!$C:$C),0))</f>
        <v>-1</v>
      </c>
    </row>
    <row r="451" spans="1:28" x14ac:dyDescent="0.25">
      <c r="A451" s="1">
        <v>9202</v>
      </c>
      <c r="B451" s="1" t="s">
        <v>1892</v>
      </c>
      <c r="C451" s="1" t="s">
        <v>27</v>
      </c>
      <c r="D451" s="1" t="s">
        <v>1893</v>
      </c>
      <c r="E451" s="1">
        <v>866265953</v>
      </c>
      <c r="G451" s="1" t="s">
        <v>1894</v>
      </c>
      <c r="H451" s="1" t="s">
        <v>1895</v>
      </c>
      <c r="I451" s="1" t="s">
        <v>31</v>
      </c>
      <c r="J451" s="1" t="s">
        <v>32</v>
      </c>
      <c r="K451" s="1" t="s">
        <v>33</v>
      </c>
      <c r="L451" s="1" t="s">
        <v>34</v>
      </c>
      <c r="M451" s="1">
        <v>65</v>
      </c>
      <c r="N451" s="1">
        <v>220</v>
      </c>
      <c r="P451" s="1">
        <v>285</v>
      </c>
      <c r="Q451" s="1" t="s">
        <v>1896</v>
      </c>
      <c r="R451" s="1">
        <v>285</v>
      </c>
      <c r="T451" s="1" t="s">
        <v>47</v>
      </c>
      <c r="U451" s="1" t="s">
        <v>48</v>
      </c>
      <c r="V451" s="1" t="s">
        <v>49</v>
      </c>
      <c r="W451" s="1">
        <v>1</v>
      </c>
      <c r="X451" s="1">
        <v>220</v>
      </c>
      <c r="Y451" s="1">
        <v>220</v>
      </c>
      <c r="AA451" s="4">
        <f>DATEVALUE(LEFT(pageData[[#This Row],[Created At]],10))</f>
        <v>44128</v>
      </c>
      <c r="AB451" s="1">
        <f t="array" ref="AB451">INDEX([1]page365!$I:$I,MATCH(pageData[[#This Row],[Variant Name]],IF(pageData[[#This Row],[Item Name]]=[1]page365!$B:$B,[1]page365!$C:$C),0))</f>
        <v>-1</v>
      </c>
    </row>
    <row r="452" spans="1:28" x14ac:dyDescent="0.25">
      <c r="A452" s="1">
        <v>9203</v>
      </c>
      <c r="B452" s="1" t="s">
        <v>1897</v>
      </c>
      <c r="C452" s="1" t="s">
        <v>27</v>
      </c>
      <c r="D452" s="1" t="s">
        <v>1898</v>
      </c>
      <c r="E452" s="1" t="s">
        <v>1899</v>
      </c>
      <c r="G452" s="1" t="s">
        <v>1900</v>
      </c>
      <c r="H452" s="1" t="s">
        <v>1901</v>
      </c>
      <c r="I452" s="1" t="s">
        <v>31</v>
      </c>
      <c r="J452" s="1" t="s">
        <v>32</v>
      </c>
      <c r="K452" s="1" t="s">
        <v>33</v>
      </c>
      <c r="L452" s="1" t="s">
        <v>119</v>
      </c>
      <c r="M452" s="1">
        <v>0</v>
      </c>
      <c r="N452" s="1">
        <v>1760</v>
      </c>
      <c r="P452" s="1">
        <v>1760</v>
      </c>
      <c r="Q452" s="1" t="s">
        <v>1902</v>
      </c>
      <c r="R452" s="1">
        <v>1760</v>
      </c>
      <c r="T452" s="1" t="s">
        <v>47</v>
      </c>
      <c r="U452" s="1" t="s">
        <v>48</v>
      </c>
      <c r="V452" s="1" t="s">
        <v>49</v>
      </c>
      <c r="W452" s="1">
        <v>8</v>
      </c>
      <c r="X452" s="1">
        <v>220</v>
      </c>
      <c r="Y452" s="1">
        <v>1760</v>
      </c>
      <c r="AA452" s="4">
        <f>DATEVALUE(LEFT(pageData[[#This Row],[Created At]],10))</f>
        <v>44128</v>
      </c>
      <c r="AB452" s="1">
        <f t="array" ref="AB452">INDEX([1]page365!$I:$I,MATCH(pageData[[#This Row],[Variant Name]],IF(pageData[[#This Row],[Item Name]]=[1]page365!$B:$B,[1]page365!$C:$C),0))</f>
        <v>-1</v>
      </c>
    </row>
    <row r="453" spans="1:28" x14ac:dyDescent="0.25">
      <c r="A453" s="1">
        <v>9204</v>
      </c>
      <c r="B453" s="1" t="s">
        <v>1903</v>
      </c>
      <c r="C453" s="1" t="s">
        <v>27</v>
      </c>
      <c r="D453" s="1" t="s">
        <v>1904</v>
      </c>
      <c r="E453" s="1">
        <v>867788807</v>
      </c>
      <c r="G453" s="1" t="s">
        <v>1905</v>
      </c>
      <c r="H453" s="1" t="s">
        <v>1906</v>
      </c>
      <c r="I453" s="1" t="s">
        <v>31</v>
      </c>
      <c r="J453" s="1" t="s">
        <v>32</v>
      </c>
      <c r="K453" s="1" t="s">
        <v>33</v>
      </c>
      <c r="L453" s="1" t="s">
        <v>34</v>
      </c>
      <c r="M453" s="1">
        <v>100</v>
      </c>
      <c r="N453" s="1">
        <v>360</v>
      </c>
      <c r="P453" s="1">
        <v>460</v>
      </c>
      <c r="Q453" s="1" t="s">
        <v>1907</v>
      </c>
      <c r="R453" s="1">
        <v>460</v>
      </c>
      <c r="T453" s="1" t="s">
        <v>191</v>
      </c>
      <c r="U453" s="1" t="s">
        <v>192</v>
      </c>
      <c r="V453" s="1" t="s">
        <v>193</v>
      </c>
      <c r="W453" s="1">
        <v>4</v>
      </c>
      <c r="X453" s="1">
        <v>90</v>
      </c>
      <c r="Y453" s="1">
        <v>360</v>
      </c>
      <c r="AA453" s="4">
        <f>DATEVALUE(LEFT(pageData[[#This Row],[Created At]],10))</f>
        <v>44128</v>
      </c>
      <c r="AB453" s="1">
        <f t="array" ref="AB453">INDEX([1]page365!$I:$I,MATCH(pageData[[#This Row],[Variant Name]],IF(pageData[[#This Row],[Item Name]]=[1]page365!$B:$B,[1]page365!$C:$C),0))</f>
        <v>-1</v>
      </c>
    </row>
    <row r="454" spans="1:28" x14ac:dyDescent="0.25">
      <c r="A454" s="1">
        <v>9205</v>
      </c>
      <c r="B454" s="1" t="s">
        <v>1908</v>
      </c>
      <c r="C454" s="1" t="s">
        <v>27</v>
      </c>
      <c r="D454" s="1" t="s">
        <v>1909</v>
      </c>
      <c r="E454" s="1" t="s">
        <v>1910</v>
      </c>
      <c r="G454" s="1" t="s">
        <v>1911</v>
      </c>
      <c r="H454" s="1" t="s">
        <v>1912</v>
      </c>
      <c r="I454" s="1" t="s">
        <v>31</v>
      </c>
      <c r="J454" s="1" t="s">
        <v>32</v>
      </c>
      <c r="K454" s="1" t="s">
        <v>33</v>
      </c>
      <c r="L454" s="1" t="s">
        <v>119</v>
      </c>
      <c r="M454" s="1">
        <v>0</v>
      </c>
      <c r="N454" s="1">
        <v>2200</v>
      </c>
      <c r="P454" s="1">
        <v>2200</v>
      </c>
      <c r="Q454" s="1" t="s">
        <v>1913</v>
      </c>
      <c r="R454" s="1">
        <v>2200</v>
      </c>
      <c r="T454" s="1" t="s">
        <v>47</v>
      </c>
      <c r="U454" s="1" t="s">
        <v>48</v>
      </c>
      <c r="V454" s="1" t="s">
        <v>49</v>
      </c>
      <c r="W454" s="1">
        <v>10</v>
      </c>
      <c r="X454" s="1">
        <v>220</v>
      </c>
      <c r="Y454" s="1">
        <v>2200</v>
      </c>
      <c r="AA454" s="4">
        <f>DATEVALUE(LEFT(pageData[[#This Row],[Created At]],10))</f>
        <v>44128</v>
      </c>
      <c r="AB454" s="1">
        <f t="array" ref="AB454">INDEX([1]page365!$I:$I,MATCH(pageData[[#This Row],[Variant Name]],IF(pageData[[#This Row],[Item Name]]=[1]page365!$B:$B,[1]page365!$C:$C),0))</f>
        <v>-1</v>
      </c>
    </row>
    <row r="455" spans="1:28" x14ac:dyDescent="0.25">
      <c r="A455" s="1">
        <v>9206</v>
      </c>
      <c r="B455" s="1" t="s">
        <v>1914</v>
      </c>
      <c r="C455" s="1" t="s">
        <v>27</v>
      </c>
      <c r="D455" s="1" t="s">
        <v>1915</v>
      </c>
      <c r="E455" s="1">
        <v>817906423</v>
      </c>
      <c r="F455" s="1" t="s">
        <v>1916</v>
      </c>
      <c r="G455" s="1" t="s">
        <v>1917</v>
      </c>
      <c r="H455" s="1" t="s">
        <v>1918</v>
      </c>
      <c r="I455" s="1" t="s">
        <v>44</v>
      </c>
      <c r="J455" s="1" t="s">
        <v>150</v>
      </c>
      <c r="K455" s="1" t="s">
        <v>33</v>
      </c>
      <c r="L455" s="1" t="s">
        <v>172</v>
      </c>
      <c r="M455" s="1">
        <v>0</v>
      </c>
      <c r="N455" s="1">
        <v>540</v>
      </c>
      <c r="P455" s="1">
        <v>540</v>
      </c>
      <c r="Q455" s="1" t="s">
        <v>1919</v>
      </c>
      <c r="R455" s="1">
        <v>605</v>
      </c>
      <c r="T455" s="1" t="s">
        <v>1920</v>
      </c>
      <c r="U455" s="1" t="s">
        <v>1921</v>
      </c>
      <c r="V455" s="1" t="s">
        <v>1922</v>
      </c>
      <c r="W455" s="1">
        <v>3</v>
      </c>
      <c r="X455" s="1">
        <v>180</v>
      </c>
      <c r="Y455" s="1">
        <v>540</v>
      </c>
      <c r="AA455" s="4">
        <f>DATEVALUE(LEFT(pageData[[#This Row],[Created At]],10))</f>
        <v>44128</v>
      </c>
      <c r="AB455" s="1">
        <f t="array" ref="AB455">INDEX([1]page365!$I:$I,MATCH(pageData[[#This Row],[Variant Name]],IF(pageData[[#This Row],[Item Name]]=[1]page365!$B:$B,[1]page365!$C:$C),0))</f>
        <v>-1</v>
      </c>
    </row>
    <row r="456" spans="1:28" x14ac:dyDescent="0.25">
      <c r="A456" s="1">
        <v>9207</v>
      </c>
      <c r="B456" s="1" t="s">
        <v>1923</v>
      </c>
      <c r="C456" s="1" t="s">
        <v>27</v>
      </c>
      <c r="D456" s="1" t="s">
        <v>1924</v>
      </c>
      <c r="E456" s="1" t="s">
        <v>1925</v>
      </c>
      <c r="G456" s="1" t="s">
        <v>1926</v>
      </c>
      <c r="H456" s="1" t="s">
        <v>1927</v>
      </c>
      <c r="I456" s="1" t="s">
        <v>44</v>
      </c>
      <c r="J456" s="1" t="s">
        <v>150</v>
      </c>
      <c r="K456" s="1" t="s">
        <v>33</v>
      </c>
      <c r="L456" s="1" t="s">
        <v>34</v>
      </c>
      <c r="M456" s="1">
        <v>50</v>
      </c>
      <c r="N456" s="1">
        <v>220</v>
      </c>
      <c r="P456" s="1">
        <v>270</v>
      </c>
      <c r="Q456" s="1" t="s">
        <v>1928</v>
      </c>
      <c r="R456" s="1">
        <v>270</v>
      </c>
      <c r="T456" s="1" t="s">
        <v>47</v>
      </c>
      <c r="U456" s="1" t="s">
        <v>48</v>
      </c>
      <c r="V456" s="1" t="s">
        <v>49</v>
      </c>
      <c r="W456" s="1">
        <v>1</v>
      </c>
      <c r="X456" s="1">
        <v>220</v>
      </c>
      <c r="Y456" s="1">
        <v>220</v>
      </c>
      <c r="AA456" s="4">
        <f>DATEVALUE(LEFT(pageData[[#This Row],[Created At]],10))</f>
        <v>44128</v>
      </c>
      <c r="AB456" s="1">
        <f t="array" ref="AB456">INDEX([1]page365!$I:$I,MATCH(pageData[[#This Row],[Variant Name]],IF(pageData[[#This Row],[Item Name]]=[1]page365!$B:$B,[1]page365!$C:$C),0))</f>
        <v>-1</v>
      </c>
    </row>
    <row r="457" spans="1:28" x14ac:dyDescent="0.25">
      <c r="A457" s="1">
        <v>9208</v>
      </c>
      <c r="B457" s="1" t="s">
        <v>1929</v>
      </c>
      <c r="C457" s="1" t="s">
        <v>27</v>
      </c>
      <c r="D457" s="1" t="s">
        <v>1930</v>
      </c>
      <c r="E457" s="1">
        <v>868087247</v>
      </c>
      <c r="G457" s="1" t="s">
        <v>1931</v>
      </c>
      <c r="H457" s="1" t="s">
        <v>1932</v>
      </c>
      <c r="I457" s="1" t="s">
        <v>31</v>
      </c>
      <c r="J457" s="1" t="s">
        <v>32</v>
      </c>
      <c r="K457" s="1" t="s">
        <v>33</v>
      </c>
      <c r="L457" s="1" t="s">
        <v>34</v>
      </c>
      <c r="M457" s="1">
        <v>65</v>
      </c>
      <c r="N457" s="1">
        <v>220</v>
      </c>
      <c r="P457" s="1">
        <v>285</v>
      </c>
      <c r="Q457" s="1" t="s">
        <v>1933</v>
      </c>
      <c r="R457" s="1">
        <v>285</v>
      </c>
      <c r="T457" s="1" t="s">
        <v>47</v>
      </c>
      <c r="U457" s="1" t="s">
        <v>48</v>
      </c>
      <c r="V457" s="1" t="s">
        <v>49</v>
      </c>
      <c r="W457" s="1">
        <v>1</v>
      </c>
      <c r="X457" s="1">
        <v>220</v>
      </c>
      <c r="Y457" s="1">
        <v>220</v>
      </c>
      <c r="AA457" s="4">
        <f>DATEVALUE(LEFT(pageData[[#This Row],[Created At]],10))</f>
        <v>44129</v>
      </c>
      <c r="AB457" s="1">
        <f t="array" ref="AB457">INDEX([1]page365!$I:$I,MATCH(pageData[[#This Row],[Variant Name]],IF(pageData[[#This Row],[Item Name]]=[1]page365!$B:$B,[1]page365!$C:$C),0))</f>
        <v>-1</v>
      </c>
    </row>
    <row r="458" spans="1:28" x14ac:dyDescent="0.25">
      <c r="A458" s="1">
        <v>9209</v>
      </c>
      <c r="B458" s="1" t="s">
        <v>1934</v>
      </c>
      <c r="C458" s="1" t="s">
        <v>27</v>
      </c>
      <c r="D458" s="1" t="s">
        <v>1935</v>
      </c>
      <c r="E458" s="1">
        <v>897215944</v>
      </c>
      <c r="G458" s="1" t="s">
        <v>1936</v>
      </c>
      <c r="H458" s="1" t="s">
        <v>1937</v>
      </c>
      <c r="I458" s="1" t="s">
        <v>44</v>
      </c>
      <c r="J458" s="1" t="s">
        <v>150</v>
      </c>
      <c r="K458" s="1" t="s">
        <v>33</v>
      </c>
      <c r="L458" s="1" t="s">
        <v>34</v>
      </c>
      <c r="M458" s="1">
        <v>130</v>
      </c>
      <c r="N458" s="1">
        <v>440</v>
      </c>
      <c r="P458" s="1">
        <v>570</v>
      </c>
      <c r="Q458" s="1" t="s">
        <v>1938</v>
      </c>
      <c r="R458" s="1">
        <v>570</v>
      </c>
      <c r="T458" s="1" t="s">
        <v>47</v>
      </c>
      <c r="U458" s="1" t="s">
        <v>48</v>
      </c>
      <c r="V458" s="1" t="s">
        <v>49</v>
      </c>
      <c r="W458" s="1">
        <v>2</v>
      </c>
      <c r="X458" s="1">
        <v>220</v>
      </c>
      <c r="Y458" s="1">
        <v>440</v>
      </c>
      <c r="AA458" s="4">
        <f>DATEVALUE(LEFT(pageData[[#This Row],[Created At]],10))</f>
        <v>44129</v>
      </c>
      <c r="AB458" s="1">
        <f t="array" ref="AB458">INDEX([1]page365!$I:$I,MATCH(pageData[[#This Row],[Variant Name]],IF(pageData[[#This Row],[Item Name]]=[1]page365!$B:$B,[1]page365!$C:$C),0))</f>
        <v>-1</v>
      </c>
    </row>
    <row r="459" spans="1:28" x14ac:dyDescent="0.25">
      <c r="A459" s="1">
        <v>9210</v>
      </c>
      <c r="B459" s="1" t="s">
        <v>1939</v>
      </c>
      <c r="C459" s="1" t="s">
        <v>27</v>
      </c>
      <c r="D459" s="1" t="s">
        <v>1940</v>
      </c>
      <c r="E459" s="1" t="s">
        <v>1941</v>
      </c>
      <c r="G459" s="1" t="s">
        <v>1942</v>
      </c>
      <c r="H459" s="1" t="s">
        <v>1943</v>
      </c>
      <c r="I459" s="1" t="s">
        <v>44</v>
      </c>
      <c r="J459" s="1" t="s">
        <v>150</v>
      </c>
      <c r="K459" s="1" t="s">
        <v>33</v>
      </c>
      <c r="L459" s="1" t="s">
        <v>119</v>
      </c>
      <c r="M459" s="1">
        <v>0</v>
      </c>
      <c r="N459" s="1">
        <v>5280</v>
      </c>
      <c r="O459" s="1">
        <v>480</v>
      </c>
      <c r="P459" s="1">
        <v>4800</v>
      </c>
      <c r="Q459" s="1" t="s">
        <v>1944</v>
      </c>
      <c r="R459" s="1">
        <v>4800</v>
      </c>
      <c r="T459" s="1" t="s">
        <v>47</v>
      </c>
      <c r="U459" s="1" t="s">
        <v>48</v>
      </c>
      <c r="V459" s="1" t="s">
        <v>49</v>
      </c>
      <c r="W459" s="1">
        <v>24</v>
      </c>
      <c r="X459" s="1">
        <v>220</v>
      </c>
      <c r="Y459" s="1">
        <v>5280</v>
      </c>
      <c r="AA459" s="4">
        <f>DATEVALUE(LEFT(pageData[[#This Row],[Created At]],10))</f>
        <v>44130</v>
      </c>
      <c r="AB459" s="1">
        <f t="array" ref="AB459">INDEX([1]page365!$I:$I,MATCH(pageData[[#This Row],[Variant Name]],IF(pageData[[#This Row],[Item Name]]=[1]page365!$B:$B,[1]page365!$C:$C),0))</f>
        <v>-1</v>
      </c>
    </row>
    <row r="460" spans="1:28" x14ac:dyDescent="0.25">
      <c r="A460" s="1">
        <v>9211</v>
      </c>
      <c r="B460" s="1" t="s">
        <v>1945</v>
      </c>
      <c r="C460" s="1" t="s">
        <v>27</v>
      </c>
      <c r="D460" s="1" t="s">
        <v>1946</v>
      </c>
      <c r="E460" s="1">
        <v>850644225</v>
      </c>
      <c r="G460" s="1" t="s">
        <v>1947</v>
      </c>
      <c r="H460" s="1" t="s">
        <v>1948</v>
      </c>
      <c r="I460" s="1" t="s">
        <v>44</v>
      </c>
      <c r="J460" s="1" t="s">
        <v>150</v>
      </c>
      <c r="K460" s="1" t="s">
        <v>33</v>
      </c>
      <c r="L460" s="1" t="s">
        <v>131</v>
      </c>
      <c r="M460" s="1">
        <v>0</v>
      </c>
      <c r="N460" s="1">
        <v>4875</v>
      </c>
      <c r="O460" s="1">
        <v>425</v>
      </c>
      <c r="P460" s="1">
        <v>4450</v>
      </c>
      <c r="Q460" s="1" t="s">
        <v>1949</v>
      </c>
      <c r="R460" s="1">
        <v>4450</v>
      </c>
      <c r="T460" s="1" t="s">
        <v>36</v>
      </c>
      <c r="U460" s="1" t="s">
        <v>37</v>
      </c>
      <c r="V460" s="1" t="s">
        <v>38</v>
      </c>
      <c r="W460" s="1">
        <v>25</v>
      </c>
      <c r="X460" s="1">
        <v>45</v>
      </c>
      <c r="Y460" s="1">
        <v>1125</v>
      </c>
      <c r="AA460" s="4">
        <f>DATEVALUE(LEFT(pageData[[#This Row],[Created At]],10))</f>
        <v>44130</v>
      </c>
      <c r="AB460" s="1">
        <f t="array" ref="AB460">INDEX([1]page365!$I:$I,MATCH(pageData[[#This Row],[Variant Name]],IF(pageData[[#This Row],[Item Name]]=[1]page365!$B:$B,[1]page365!$C:$C),0))</f>
        <v>-1</v>
      </c>
    </row>
    <row r="461" spans="1:28" x14ac:dyDescent="0.25">
      <c r="A461" s="1">
        <v>9211</v>
      </c>
      <c r="B461" s="1" t="s">
        <v>1945</v>
      </c>
      <c r="C461" s="1" t="s">
        <v>27</v>
      </c>
      <c r="D461" s="1" t="s">
        <v>1946</v>
      </c>
      <c r="E461" s="1">
        <v>850644225</v>
      </c>
      <c r="G461" s="1" t="s">
        <v>1947</v>
      </c>
      <c r="H461" s="1" t="s">
        <v>1948</v>
      </c>
      <c r="I461" s="1" t="s">
        <v>44</v>
      </c>
      <c r="J461" s="1" t="s">
        <v>150</v>
      </c>
      <c r="K461" s="1" t="s">
        <v>33</v>
      </c>
      <c r="L461" s="1" t="s">
        <v>131</v>
      </c>
      <c r="M461" s="1">
        <v>0</v>
      </c>
      <c r="N461" s="1">
        <v>4875</v>
      </c>
      <c r="O461" s="1">
        <v>425</v>
      </c>
      <c r="P461" s="1">
        <v>4450</v>
      </c>
      <c r="Q461" s="1" t="s">
        <v>1949</v>
      </c>
      <c r="R461" s="1">
        <v>4450</v>
      </c>
      <c r="T461" s="1" t="s">
        <v>56</v>
      </c>
      <c r="U461" s="1" t="s">
        <v>57</v>
      </c>
      <c r="V461" s="1" t="s">
        <v>58</v>
      </c>
      <c r="W461" s="1">
        <v>15</v>
      </c>
      <c r="X461" s="1">
        <v>250</v>
      </c>
      <c r="Y461" s="1">
        <v>3750</v>
      </c>
      <c r="AA461" s="4">
        <f>DATEVALUE(LEFT(pageData[[#This Row],[Created At]],10))</f>
        <v>44130</v>
      </c>
      <c r="AB461" s="1">
        <f t="array" ref="AB461">INDEX([1]page365!$I:$I,MATCH(pageData[[#This Row],[Variant Name]],IF(pageData[[#This Row],[Item Name]]=[1]page365!$B:$B,[1]page365!$C:$C),0))</f>
        <v>-1</v>
      </c>
    </row>
    <row r="462" spans="1:28" x14ac:dyDescent="0.25">
      <c r="A462" s="1">
        <v>9212</v>
      </c>
      <c r="B462" s="1" t="s">
        <v>1950</v>
      </c>
      <c r="C462" s="1" t="s">
        <v>27</v>
      </c>
      <c r="D462" s="1" t="s">
        <v>1951</v>
      </c>
      <c r="E462" s="1" t="s">
        <v>1952</v>
      </c>
      <c r="G462" s="1" t="s">
        <v>1953</v>
      </c>
      <c r="H462" s="1" t="s">
        <v>1954</v>
      </c>
      <c r="I462" s="1" t="s">
        <v>31</v>
      </c>
      <c r="J462" s="1" t="s">
        <v>32</v>
      </c>
      <c r="K462" s="1" t="s">
        <v>33</v>
      </c>
      <c r="L462" s="1" t="s">
        <v>34</v>
      </c>
      <c r="M462" s="1">
        <v>65</v>
      </c>
      <c r="N462" s="1">
        <v>220</v>
      </c>
      <c r="P462" s="1">
        <v>285</v>
      </c>
      <c r="Q462" s="1" t="s">
        <v>1955</v>
      </c>
      <c r="R462" s="1">
        <v>285</v>
      </c>
      <c r="T462" s="1" t="s">
        <v>47</v>
      </c>
      <c r="U462" s="1" t="s">
        <v>48</v>
      </c>
      <c r="V462" s="1" t="s">
        <v>49</v>
      </c>
      <c r="W462" s="1">
        <v>1</v>
      </c>
      <c r="X462" s="1">
        <v>220</v>
      </c>
      <c r="Y462" s="1">
        <v>220</v>
      </c>
      <c r="AA462" s="4">
        <f>DATEVALUE(LEFT(pageData[[#This Row],[Created At]],10))</f>
        <v>44130</v>
      </c>
      <c r="AB462" s="1">
        <f t="array" ref="AB462">INDEX([1]page365!$I:$I,MATCH(pageData[[#This Row],[Variant Name]],IF(pageData[[#This Row],[Item Name]]=[1]page365!$B:$B,[1]page365!$C:$C),0))</f>
        <v>-1</v>
      </c>
    </row>
    <row r="463" spans="1:28" x14ac:dyDescent="0.25">
      <c r="A463" s="1">
        <v>9213</v>
      </c>
      <c r="B463" s="1" t="s">
        <v>1956</v>
      </c>
      <c r="C463" s="1" t="s">
        <v>27</v>
      </c>
      <c r="D463" s="1" t="s">
        <v>1957</v>
      </c>
      <c r="E463" s="1" t="s">
        <v>1958</v>
      </c>
      <c r="G463" s="1" t="s">
        <v>1959</v>
      </c>
      <c r="H463" s="1" t="s">
        <v>1960</v>
      </c>
      <c r="I463" s="1" t="s">
        <v>31</v>
      </c>
      <c r="J463" s="1" t="s">
        <v>32</v>
      </c>
      <c r="K463" s="1" t="s">
        <v>33</v>
      </c>
      <c r="L463" s="1" t="s">
        <v>34</v>
      </c>
      <c r="M463" s="1">
        <v>50</v>
      </c>
      <c r="N463" s="1">
        <v>220</v>
      </c>
      <c r="P463" s="1">
        <v>270</v>
      </c>
      <c r="Q463" s="1" t="s">
        <v>1961</v>
      </c>
      <c r="R463" s="1">
        <v>270</v>
      </c>
      <c r="T463" s="1" t="s">
        <v>47</v>
      </c>
      <c r="U463" s="1" t="s">
        <v>48</v>
      </c>
      <c r="V463" s="1" t="s">
        <v>49</v>
      </c>
      <c r="W463" s="1">
        <v>1</v>
      </c>
      <c r="X463" s="1">
        <v>220</v>
      </c>
      <c r="Y463" s="1">
        <v>220</v>
      </c>
      <c r="AA463" s="4">
        <f>DATEVALUE(LEFT(pageData[[#This Row],[Created At]],10))</f>
        <v>44130</v>
      </c>
      <c r="AB463" s="1">
        <f t="array" ref="AB463">INDEX([1]page365!$I:$I,MATCH(pageData[[#This Row],[Variant Name]],IF(pageData[[#This Row],[Item Name]]=[1]page365!$B:$B,[1]page365!$C:$C),0))</f>
        <v>-1</v>
      </c>
    </row>
    <row r="464" spans="1:28" x14ac:dyDescent="0.25">
      <c r="A464" s="1">
        <v>9214</v>
      </c>
      <c r="B464" s="1" t="s">
        <v>1962</v>
      </c>
      <c r="C464" s="1" t="s">
        <v>27</v>
      </c>
      <c r="D464" s="1" t="s">
        <v>1963</v>
      </c>
      <c r="E464" s="1">
        <v>993629795</v>
      </c>
      <c r="G464" s="1" t="s">
        <v>1964</v>
      </c>
      <c r="H464" s="1" t="s">
        <v>1965</v>
      </c>
      <c r="I464" s="1" t="s">
        <v>44</v>
      </c>
      <c r="J464" s="1" t="s">
        <v>150</v>
      </c>
      <c r="K464" s="1" t="s">
        <v>33</v>
      </c>
      <c r="L464" s="1" t="s">
        <v>119</v>
      </c>
      <c r="M464" s="1">
        <v>0</v>
      </c>
      <c r="N464" s="1">
        <v>3520</v>
      </c>
      <c r="O464" s="1">
        <v>320</v>
      </c>
      <c r="P464" s="1">
        <v>3200</v>
      </c>
      <c r="Q464" s="1" t="s">
        <v>1966</v>
      </c>
      <c r="R464" s="1">
        <v>3200</v>
      </c>
      <c r="T464" s="1" t="s">
        <v>47</v>
      </c>
      <c r="U464" s="1" t="s">
        <v>48</v>
      </c>
      <c r="V464" s="1" t="s">
        <v>49</v>
      </c>
      <c r="W464" s="1">
        <v>16</v>
      </c>
      <c r="X464" s="1">
        <v>220</v>
      </c>
      <c r="Y464" s="1">
        <v>3520</v>
      </c>
      <c r="AA464" s="4">
        <f>DATEVALUE(LEFT(pageData[[#This Row],[Created At]],10))</f>
        <v>44130</v>
      </c>
      <c r="AB464" s="1">
        <f t="array" ref="AB464">INDEX([1]page365!$I:$I,MATCH(pageData[[#This Row],[Variant Name]],IF(pageData[[#This Row],[Item Name]]=[1]page365!$B:$B,[1]page365!$C:$C),0))</f>
        <v>-1</v>
      </c>
    </row>
    <row r="465" spans="1:28" x14ac:dyDescent="0.25">
      <c r="A465" s="1">
        <v>9215</v>
      </c>
      <c r="B465" s="1" t="s">
        <v>1967</v>
      </c>
      <c r="C465" s="1" t="s">
        <v>27</v>
      </c>
      <c r="D465" s="1" t="s">
        <v>1968</v>
      </c>
      <c r="E465" s="1" t="s">
        <v>1969</v>
      </c>
      <c r="G465" s="1" t="s">
        <v>1970</v>
      </c>
      <c r="H465" s="1" t="s">
        <v>1971</v>
      </c>
      <c r="I465" s="1" t="s">
        <v>44</v>
      </c>
      <c r="J465" s="1" t="s">
        <v>150</v>
      </c>
      <c r="K465" s="1" t="s">
        <v>33</v>
      </c>
      <c r="L465" s="1" t="s">
        <v>34</v>
      </c>
      <c r="M465" s="1">
        <v>50</v>
      </c>
      <c r="N465" s="1">
        <v>250</v>
      </c>
      <c r="P465" s="1">
        <v>300</v>
      </c>
      <c r="Q465" s="1" t="s">
        <v>1972</v>
      </c>
      <c r="R465" s="1">
        <v>300</v>
      </c>
      <c r="T465" s="1" t="s">
        <v>56</v>
      </c>
      <c r="U465" s="1" t="s">
        <v>57</v>
      </c>
      <c r="V465" s="1" t="s">
        <v>58</v>
      </c>
      <c r="W465" s="1">
        <v>1</v>
      </c>
      <c r="X465" s="1">
        <v>250</v>
      </c>
      <c r="Y465" s="1">
        <v>250</v>
      </c>
      <c r="AA465" s="4">
        <f>DATEVALUE(LEFT(pageData[[#This Row],[Created At]],10))</f>
        <v>44130</v>
      </c>
      <c r="AB465" s="1">
        <f t="array" ref="AB465">INDEX([1]page365!$I:$I,MATCH(pageData[[#This Row],[Variant Name]],IF(pageData[[#This Row],[Item Name]]=[1]page365!$B:$B,[1]page365!$C:$C),0))</f>
        <v>-1</v>
      </c>
    </row>
    <row r="466" spans="1:28" x14ac:dyDescent="0.25">
      <c r="A466" s="1">
        <v>9216</v>
      </c>
      <c r="B466" s="1" t="s">
        <v>1973</v>
      </c>
      <c r="C466" s="1" t="s">
        <v>27</v>
      </c>
      <c r="D466" s="1" t="s">
        <v>1974</v>
      </c>
      <c r="E466" s="1" t="s">
        <v>1975</v>
      </c>
      <c r="G466" s="1" t="s">
        <v>1976</v>
      </c>
      <c r="H466" s="1" t="s">
        <v>1977</v>
      </c>
      <c r="I466" s="1" t="s">
        <v>44</v>
      </c>
      <c r="J466" s="1" t="s">
        <v>45</v>
      </c>
      <c r="K466" s="1" t="s">
        <v>45</v>
      </c>
      <c r="L466" s="1" t="s">
        <v>34</v>
      </c>
      <c r="M466" s="1">
        <v>0</v>
      </c>
      <c r="N466" s="1">
        <v>840</v>
      </c>
      <c r="O466" s="1">
        <v>0</v>
      </c>
      <c r="P466" s="1">
        <v>840</v>
      </c>
      <c r="Q466" s="1" t="s">
        <v>1978</v>
      </c>
      <c r="R466" s="1">
        <v>840</v>
      </c>
      <c r="T466" s="1" t="s">
        <v>56</v>
      </c>
      <c r="U466" s="1" t="s">
        <v>57</v>
      </c>
      <c r="V466" s="1" t="s">
        <v>58</v>
      </c>
      <c r="W466" s="1">
        <v>3</v>
      </c>
      <c r="X466" s="1">
        <v>280</v>
      </c>
      <c r="Y466" s="1">
        <v>840</v>
      </c>
      <c r="AA466" s="4">
        <f>DATEVALUE(LEFT(pageData[[#This Row],[Created At]],10))</f>
        <v>44131</v>
      </c>
      <c r="AB466" s="1">
        <f t="array" ref="AB466">INDEX([1]page365!$I:$I,MATCH(pageData[[#This Row],[Variant Name]],IF(pageData[[#This Row],[Item Name]]=[1]page365!$B:$B,[1]page365!$C:$C),0))</f>
        <v>-1</v>
      </c>
    </row>
    <row r="467" spans="1:28" x14ac:dyDescent="0.25">
      <c r="A467" s="1">
        <v>9217</v>
      </c>
      <c r="B467" s="1" t="s">
        <v>1979</v>
      </c>
      <c r="C467" s="1" t="s">
        <v>27</v>
      </c>
      <c r="D467" s="1" t="s">
        <v>1980</v>
      </c>
      <c r="E467" s="1" t="s">
        <v>1981</v>
      </c>
      <c r="G467" s="1" t="s">
        <v>1982</v>
      </c>
      <c r="H467" s="1" t="s">
        <v>1983</v>
      </c>
      <c r="I467" s="1" t="s">
        <v>44</v>
      </c>
      <c r="J467" s="1" t="s">
        <v>45</v>
      </c>
      <c r="K467" s="1" t="s">
        <v>45</v>
      </c>
      <c r="L467" s="1" t="s">
        <v>34</v>
      </c>
      <c r="M467" s="1">
        <v>0</v>
      </c>
      <c r="N467" s="1">
        <v>1000</v>
      </c>
      <c r="O467" s="1">
        <v>0</v>
      </c>
      <c r="P467" s="1">
        <v>1000</v>
      </c>
      <c r="Q467" s="1" t="s">
        <v>1984</v>
      </c>
      <c r="R467" s="1">
        <v>1000</v>
      </c>
      <c r="T467" s="1" t="s">
        <v>47</v>
      </c>
      <c r="U467" s="1" t="s">
        <v>48</v>
      </c>
      <c r="V467" s="1" t="s">
        <v>49</v>
      </c>
      <c r="W467" s="1">
        <v>4</v>
      </c>
      <c r="X467" s="1">
        <v>250</v>
      </c>
      <c r="Y467" s="1">
        <v>1000</v>
      </c>
      <c r="AA467" s="4">
        <f>DATEVALUE(LEFT(pageData[[#This Row],[Created At]],10))</f>
        <v>44131</v>
      </c>
      <c r="AB467" s="1">
        <f t="array" ref="AB467">INDEX([1]page365!$I:$I,MATCH(pageData[[#This Row],[Variant Name]],IF(pageData[[#This Row],[Item Name]]=[1]page365!$B:$B,[1]page365!$C:$C),0))</f>
        <v>-1</v>
      </c>
    </row>
    <row r="468" spans="1:28" x14ac:dyDescent="0.25">
      <c r="A468" s="1">
        <v>9218</v>
      </c>
      <c r="B468" s="1" t="s">
        <v>1985</v>
      </c>
      <c r="C468" s="1" t="s">
        <v>27</v>
      </c>
      <c r="D468" s="1" t="s">
        <v>1753</v>
      </c>
      <c r="E468" s="1">
        <v>819206645</v>
      </c>
      <c r="G468" s="1" t="s">
        <v>1754</v>
      </c>
      <c r="H468" s="1" t="s">
        <v>1986</v>
      </c>
      <c r="L468" s="1" t="s">
        <v>34</v>
      </c>
      <c r="M468" s="1">
        <v>0</v>
      </c>
      <c r="N468" s="1">
        <v>220</v>
      </c>
      <c r="O468" s="1">
        <v>220</v>
      </c>
      <c r="P468" s="1">
        <v>0</v>
      </c>
      <c r="Q468" s="1" t="s">
        <v>1987</v>
      </c>
      <c r="S468" s="1" t="s">
        <v>1988</v>
      </c>
      <c r="T468" s="1" t="s">
        <v>47</v>
      </c>
      <c r="U468" s="1" t="s">
        <v>48</v>
      </c>
      <c r="V468" s="1" t="s">
        <v>49</v>
      </c>
      <c r="W468" s="1">
        <v>1</v>
      </c>
      <c r="X468" s="1">
        <v>220</v>
      </c>
      <c r="Y468" s="1">
        <v>220</v>
      </c>
      <c r="AA468" s="4">
        <f>DATEVALUE(LEFT(pageData[[#This Row],[Created At]],10))</f>
        <v>44131</v>
      </c>
      <c r="AB468" s="1">
        <f t="array" ref="AB468">INDEX([1]page365!$I:$I,MATCH(pageData[[#This Row],[Variant Name]],IF(pageData[[#This Row],[Item Name]]=[1]page365!$B:$B,[1]page365!$C:$C),0))</f>
        <v>-1</v>
      </c>
    </row>
    <row r="469" spans="1:28" x14ac:dyDescent="0.25">
      <c r="A469" s="1">
        <v>9219</v>
      </c>
      <c r="B469" s="1" t="s">
        <v>1989</v>
      </c>
      <c r="C469" s="1" t="s">
        <v>27</v>
      </c>
      <c r="D469" s="1" t="s">
        <v>1990</v>
      </c>
      <c r="E469" s="1">
        <v>815566429</v>
      </c>
      <c r="G469" s="1" t="s">
        <v>1991</v>
      </c>
      <c r="H469" s="1" t="s">
        <v>1992</v>
      </c>
      <c r="I469" s="1" t="s">
        <v>31</v>
      </c>
      <c r="J469" s="1" t="s">
        <v>32</v>
      </c>
      <c r="K469" s="1" t="s">
        <v>33</v>
      </c>
      <c r="L469" s="1" t="s">
        <v>34</v>
      </c>
      <c r="M469" s="1">
        <v>100</v>
      </c>
      <c r="N469" s="1">
        <v>500</v>
      </c>
      <c r="P469" s="1">
        <v>600</v>
      </c>
      <c r="Q469" s="1" t="s">
        <v>1993</v>
      </c>
      <c r="R469" s="1">
        <v>600</v>
      </c>
      <c r="T469" s="1" t="s">
        <v>56</v>
      </c>
      <c r="U469" s="1" t="s">
        <v>57</v>
      </c>
      <c r="V469" s="1" t="s">
        <v>58</v>
      </c>
      <c r="W469" s="1">
        <v>2</v>
      </c>
      <c r="X469" s="1">
        <v>250</v>
      </c>
      <c r="Y469" s="1">
        <v>500</v>
      </c>
      <c r="AA469" s="4">
        <f>DATEVALUE(LEFT(pageData[[#This Row],[Created At]],10))</f>
        <v>44131</v>
      </c>
      <c r="AB469" s="1">
        <f t="array" ref="AB469">INDEX([1]page365!$I:$I,MATCH(pageData[[#This Row],[Variant Name]],IF(pageData[[#This Row],[Item Name]]=[1]page365!$B:$B,[1]page365!$C:$C),0))</f>
        <v>-1</v>
      </c>
    </row>
    <row r="470" spans="1:28" x14ac:dyDescent="0.25">
      <c r="A470" s="1">
        <v>9220</v>
      </c>
      <c r="B470" s="1" t="s">
        <v>1994</v>
      </c>
      <c r="C470" s="1" t="s">
        <v>27</v>
      </c>
      <c r="D470" s="1" t="s">
        <v>1995</v>
      </c>
      <c r="E470" s="1" t="s">
        <v>1996</v>
      </c>
      <c r="G470" s="1" t="s">
        <v>1997</v>
      </c>
      <c r="H470" s="1" t="s">
        <v>1998</v>
      </c>
      <c r="I470" s="1" t="s">
        <v>44</v>
      </c>
      <c r="J470" s="1" t="s">
        <v>150</v>
      </c>
      <c r="K470" s="1" t="s">
        <v>33</v>
      </c>
      <c r="L470" s="1" t="s">
        <v>34</v>
      </c>
      <c r="M470" s="1">
        <v>65</v>
      </c>
      <c r="N470" s="1">
        <v>220</v>
      </c>
      <c r="P470" s="1">
        <v>285</v>
      </c>
      <c r="Q470" s="1" t="s">
        <v>1999</v>
      </c>
      <c r="R470" s="1">
        <v>285</v>
      </c>
      <c r="T470" s="1" t="s">
        <v>47</v>
      </c>
      <c r="U470" s="1" t="s">
        <v>48</v>
      </c>
      <c r="V470" s="1" t="s">
        <v>49</v>
      </c>
      <c r="W470" s="1">
        <v>1</v>
      </c>
      <c r="X470" s="1">
        <v>220</v>
      </c>
      <c r="Y470" s="1">
        <v>220</v>
      </c>
      <c r="AA470" s="4">
        <f>DATEVALUE(LEFT(pageData[[#This Row],[Created At]],10))</f>
        <v>44131</v>
      </c>
      <c r="AB470" s="1">
        <f t="array" ref="AB470">INDEX([1]page365!$I:$I,MATCH(pageData[[#This Row],[Variant Name]],IF(pageData[[#This Row],[Item Name]]=[1]page365!$B:$B,[1]page365!$C:$C),0))</f>
        <v>-1</v>
      </c>
    </row>
    <row r="471" spans="1:28" x14ac:dyDescent="0.25">
      <c r="A471" s="1">
        <v>9221</v>
      </c>
      <c r="B471" s="1" t="s">
        <v>2000</v>
      </c>
      <c r="C471" s="1" t="s">
        <v>27</v>
      </c>
      <c r="D471" s="1" t="s">
        <v>2001</v>
      </c>
      <c r="E471" s="1">
        <v>836171613</v>
      </c>
      <c r="G471" s="1" t="s">
        <v>2002</v>
      </c>
      <c r="H471" s="1" t="s">
        <v>2003</v>
      </c>
      <c r="I471" s="1" t="s">
        <v>31</v>
      </c>
      <c r="J471" s="1" t="s">
        <v>32</v>
      </c>
      <c r="K471" s="1" t="s">
        <v>33</v>
      </c>
      <c r="L471" s="1" t="s">
        <v>34</v>
      </c>
      <c r="M471" s="1">
        <v>130</v>
      </c>
      <c r="N471" s="1">
        <v>440</v>
      </c>
      <c r="P471" s="1">
        <v>570</v>
      </c>
      <c r="Q471" s="1" t="s">
        <v>2004</v>
      </c>
      <c r="R471" s="1">
        <v>570</v>
      </c>
      <c r="T471" s="1" t="s">
        <v>47</v>
      </c>
      <c r="U471" s="1" t="s">
        <v>48</v>
      </c>
      <c r="V471" s="1" t="s">
        <v>49</v>
      </c>
      <c r="W471" s="1">
        <v>2</v>
      </c>
      <c r="X471" s="1">
        <v>220</v>
      </c>
      <c r="Y471" s="1">
        <v>440</v>
      </c>
      <c r="AA471" s="4">
        <f>DATEVALUE(LEFT(pageData[[#This Row],[Created At]],10))</f>
        <v>44131</v>
      </c>
      <c r="AB471" s="1">
        <f t="array" ref="AB471">INDEX([1]page365!$I:$I,MATCH(pageData[[#This Row],[Variant Name]],IF(pageData[[#This Row],[Item Name]]=[1]page365!$B:$B,[1]page365!$C:$C),0))</f>
        <v>-1</v>
      </c>
    </row>
    <row r="472" spans="1:28" x14ac:dyDescent="0.25">
      <c r="A472" s="1">
        <v>9222</v>
      </c>
      <c r="B472" s="1" t="s">
        <v>2005</v>
      </c>
      <c r="C472" s="1" t="s">
        <v>27</v>
      </c>
      <c r="D472" s="1" t="s">
        <v>2006</v>
      </c>
      <c r="E472" s="1" t="s">
        <v>552</v>
      </c>
      <c r="G472" s="1" t="s">
        <v>2007</v>
      </c>
      <c r="H472" s="1" t="s">
        <v>2008</v>
      </c>
      <c r="I472" s="1" t="s">
        <v>44</v>
      </c>
      <c r="J472" s="1" t="s">
        <v>45</v>
      </c>
      <c r="K472" s="1" t="s">
        <v>45</v>
      </c>
      <c r="L472" s="1" t="s">
        <v>34</v>
      </c>
      <c r="M472" s="1">
        <v>0</v>
      </c>
      <c r="N472" s="1">
        <v>250</v>
      </c>
      <c r="O472" s="1">
        <v>0</v>
      </c>
      <c r="P472" s="1">
        <v>250</v>
      </c>
      <c r="Q472" s="1" t="s">
        <v>2009</v>
      </c>
      <c r="R472" s="1">
        <v>250</v>
      </c>
      <c r="T472" s="1" t="s">
        <v>47</v>
      </c>
      <c r="U472" s="1" t="s">
        <v>48</v>
      </c>
      <c r="V472" s="1" t="s">
        <v>49</v>
      </c>
      <c r="W472" s="1">
        <v>1</v>
      </c>
      <c r="X472" s="1">
        <v>250</v>
      </c>
      <c r="Y472" s="1">
        <v>250</v>
      </c>
      <c r="AA472" s="4">
        <f>DATEVALUE(LEFT(pageData[[#This Row],[Created At]],10))</f>
        <v>44131</v>
      </c>
      <c r="AB472" s="1">
        <f t="array" ref="AB472">INDEX([1]page365!$I:$I,MATCH(pageData[[#This Row],[Variant Name]],IF(pageData[[#This Row],[Item Name]]=[1]page365!$B:$B,[1]page365!$C:$C),0))</f>
        <v>-1</v>
      </c>
    </row>
    <row r="473" spans="1:28" x14ac:dyDescent="0.25">
      <c r="A473" s="1">
        <v>9223</v>
      </c>
      <c r="B473" s="1" t="s">
        <v>2010</v>
      </c>
      <c r="C473" s="1" t="s">
        <v>27</v>
      </c>
      <c r="D473" s="1" t="s">
        <v>2011</v>
      </c>
      <c r="E473" s="1" t="s">
        <v>2012</v>
      </c>
      <c r="G473" s="1" t="s">
        <v>2013</v>
      </c>
      <c r="H473" s="1" t="s">
        <v>2014</v>
      </c>
      <c r="I473" s="1" t="s">
        <v>31</v>
      </c>
      <c r="J473" s="1" t="s">
        <v>32</v>
      </c>
      <c r="K473" s="1" t="s">
        <v>33</v>
      </c>
      <c r="L473" s="1" t="s">
        <v>34</v>
      </c>
      <c r="M473" s="1">
        <v>130</v>
      </c>
      <c r="N473" s="1">
        <v>440</v>
      </c>
      <c r="P473" s="1">
        <v>570</v>
      </c>
      <c r="Q473" s="1" t="s">
        <v>2015</v>
      </c>
      <c r="R473" s="1">
        <v>570</v>
      </c>
      <c r="S473" s="1" t="s">
        <v>2016</v>
      </c>
      <c r="T473" s="1" t="s">
        <v>47</v>
      </c>
      <c r="U473" s="1" t="s">
        <v>48</v>
      </c>
      <c r="V473" s="1" t="s">
        <v>49</v>
      </c>
      <c r="W473" s="1">
        <v>2</v>
      </c>
      <c r="X473" s="1">
        <v>220</v>
      </c>
      <c r="Y473" s="1">
        <v>440</v>
      </c>
      <c r="AA473" s="4">
        <f>DATEVALUE(LEFT(pageData[[#This Row],[Created At]],10))</f>
        <v>44132</v>
      </c>
      <c r="AB473" s="1">
        <f t="array" ref="AB473">INDEX([1]page365!$I:$I,MATCH(pageData[[#This Row],[Variant Name]],IF(pageData[[#This Row],[Item Name]]=[1]page365!$B:$B,[1]page365!$C:$C),0))</f>
        <v>-1</v>
      </c>
    </row>
    <row r="474" spans="1:28" x14ac:dyDescent="0.25">
      <c r="A474" s="1">
        <v>9224</v>
      </c>
      <c r="B474" s="1" t="s">
        <v>2017</v>
      </c>
      <c r="C474" s="1" t="s">
        <v>27</v>
      </c>
      <c r="D474" s="1" t="s">
        <v>2018</v>
      </c>
      <c r="E474" s="1" t="s">
        <v>2019</v>
      </c>
      <c r="G474" s="1" t="s">
        <v>2020</v>
      </c>
      <c r="H474" s="1" t="s">
        <v>2021</v>
      </c>
      <c r="I474" s="1" t="s">
        <v>31</v>
      </c>
      <c r="J474" s="1" t="s">
        <v>32</v>
      </c>
      <c r="K474" s="1" t="s">
        <v>33</v>
      </c>
      <c r="L474" s="1" t="s">
        <v>34</v>
      </c>
      <c r="M474" s="1">
        <v>100</v>
      </c>
      <c r="N474" s="1">
        <v>270</v>
      </c>
      <c r="P474" s="1">
        <v>370</v>
      </c>
      <c r="Q474" s="1" t="s">
        <v>2022</v>
      </c>
      <c r="R474" s="1">
        <v>370</v>
      </c>
      <c r="S474" s="1" t="s">
        <v>2023</v>
      </c>
      <c r="T474" s="1" t="s">
        <v>191</v>
      </c>
      <c r="U474" s="1" t="s">
        <v>192</v>
      </c>
      <c r="V474" s="1" t="s">
        <v>193</v>
      </c>
      <c r="W474" s="1">
        <v>3</v>
      </c>
      <c r="X474" s="1">
        <v>90</v>
      </c>
      <c r="Y474" s="1">
        <v>270</v>
      </c>
      <c r="AA474" s="4">
        <f>DATEVALUE(LEFT(pageData[[#This Row],[Created At]],10))</f>
        <v>44132</v>
      </c>
      <c r="AB474" s="1">
        <f t="array" ref="AB474">INDEX([1]page365!$I:$I,MATCH(pageData[[#This Row],[Variant Name]],IF(pageData[[#This Row],[Item Name]]=[1]page365!$B:$B,[1]page365!$C:$C),0))</f>
        <v>-1</v>
      </c>
    </row>
    <row r="475" spans="1:28" x14ac:dyDescent="0.25">
      <c r="A475" s="1">
        <v>9225</v>
      </c>
      <c r="B475" s="1" t="s">
        <v>2024</v>
      </c>
      <c r="C475" s="1" t="s">
        <v>27</v>
      </c>
      <c r="D475" s="1" t="s">
        <v>1340</v>
      </c>
      <c r="E475" s="1" t="s">
        <v>2025</v>
      </c>
      <c r="G475" s="1" t="s">
        <v>2026</v>
      </c>
      <c r="H475" s="1" t="s">
        <v>2027</v>
      </c>
      <c r="I475" s="1" t="s">
        <v>31</v>
      </c>
      <c r="J475" s="1" t="s">
        <v>32</v>
      </c>
      <c r="K475" s="1" t="s">
        <v>33</v>
      </c>
      <c r="L475" s="1" t="s">
        <v>34</v>
      </c>
      <c r="M475" s="1">
        <v>100</v>
      </c>
      <c r="N475" s="1">
        <v>440</v>
      </c>
      <c r="P475" s="1">
        <v>540</v>
      </c>
      <c r="Q475" s="1" t="s">
        <v>2028</v>
      </c>
      <c r="R475" s="1">
        <v>540</v>
      </c>
      <c r="T475" s="1" t="s">
        <v>47</v>
      </c>
      <c r="U475" s="1" t="s">
        <v>48</v>
      </c>
      <c r="V475" s="1" t="s">
        <v>49</v>
      </c>
      <c r="W475" s="1">
        <v>2</v>
      </c>
      <c r="X475" s="1">
        <v>220</v>
      </c>
      <c r="Y475" s="1">
        <v>440</v>
      </c>
      <c r="AA475" s="4">
        <f>DATEVALUE(LEFT(pageData[[#This Row],[Created At]],10))</f>
        <v>44132</v>
      </c>
      <c r="AB475" s="1">
        <f t="array" ref="AB475">INDEX([1]page365!$I:$I,MATCH(pageData[[#This Row],[Variant Name]],IF(pageData[[#This Row],[Item Name]]=[1]page365!$B:$B,[1]page365!$C:$C),0))</f>
        <v>-1</v>
      </c>
    </row>
    <row r="476" spans="1:28" x14ac:dyDescent="0.25">
      <c r="A476" s="1">
        <v>9226</v>
      </c>
      <c r="B476" s="1" t="s">
        <v>2029</v>
      </c>
      <c r="C476" s="1" t="s">
        <v>27</v>
      </c>
      <c r="D476" s="1" t="s">
        <v>1025</v>
      </c>
      <c r="E476" s="1" t="s">
        <v>2030</v>
      </c>
      <c r="G476" s="1" t="s">
        <v>2031</v>
      </c>
      <c r="H476" s="1" t="s">
        <v>2032</v>
      </c>
      <c r="I476" s="1" t="s">
        <v>31</v>
      </c>
      <c r="J476" s="1" t="s">
        <v>32</v>
      </c>
      <c r="K476" s="1" t="s">
        <v>33</v>
      </c>
      <c r="L476" s="1" t="s">
        <v>34</v>
      </c>
      <c r="M476" s="1">
        <v>65</v>
      </c>
      <c r="N476" s="1">
        <v>220</v>
      </c>
      <c r="P476" s="1">
        <v>285</v>
      </c>
      <c r="Q476" s="1" t="s">
        <v>2033</v>
      </c>
      <c r="R476" s="1">
        <v>285</v>
      </c>
      <c r="T476" s="1" t="s">
        <v>47</v>
      </c>
      <c r="U476" s="1" t="s">
        <v>48</v>
      </c>
      <c r="V476" s="1" t="s">
        <v>49</v>
      </c>
      <c r="W476" s="1">
        <v>1</v>
      </c>
      <c r="X476" s="1">
        <v>220</v>
      </c>
      <c r="Y476" s="1">
        <v>220</v>
      </c>
      <c r="AA476" s="4">
        <f>DATEVALUE(LEFT(pageData[[#This Row],[Created At]],10))</f>
        <v>44132</v>
      </c>
      <c r="AB476" s="1">
        <f t="array" ref="AB476">INDEX([1]page365!$I:$I,MATCH(pageData[[#This Row],[Variant Name]],IF(pageData[[#This Row],[Item Name]]=[1]page365!$B:$B,[1]page365!$C:$C),0))</f>
        <v>-1</v>
      </c>
    </row>
    <row r="477" spans="1:28" x14ac:dyDescent="0.25">
      <c r="A477" s="1">
        <v>9227</v>
      </c>
      <c r="B477" s="1" t="s">
        <v>2034</v>
      </c>
      <c r="C477" s="1" t="s">
        <v>2035</v>
      </c>
      <c r="D477" s="1" t="s">
        <v>2036</v>
      </c>
      <c r="E477" s="1">
        <v>38198643</v>
      </c>
      <c r="G477" s="1" t="s">
        <v>2037</v>
      </c>
      <c r="H477" s="1" t="s">
        <v>2038</v>
      </c>
      <c r="L477" s="1" t="s">
        <v>119</v>
      </c>
      <c r="M477" s="1">
        <v>0</v>
      </c>
      <c r="N477" s="1">
        <v>4500</v>
      </c>
      <c r="O477" s="1">
        <v>500</v>
      </c>
      <c r="P477" s="1">
        <v>4000</v>
      </c>
      <c r="Q477" s="1" t="s">
        <v>2039</v>
      </c>
      <c r="R477" s="1">
        <v>0</v>
      </c>
      <c r="T477" s="1" t="s">
        <v>36</v>
      </c>
      <c r="U477" s="1" t="s">
        <v>37</v>
      </c>
      <c r="V477" s="1" t="s">
        <v>38</v>
      </c>
      <c r="W477" s="1">
        <v>100</v>
      </c>
      <c r="X477" s="1">
        <v>45</v>
      </c>
      <c r="Y477" s="1">
        <v>4500</v>
      </c>
      <c r="AA477" s="4">
        <f>DATEVALUE(LEFT(pageData[[#This Row],[Created At]],10))</f>
        <v>44132</v>
      </c>
      <c r="AB477" s="1">
        <f t="array" ref="AB477">INDEX([1]page365!$I:$I,MATCH(pageData[[#This Row],[Variant Name]],IF(pageData[[#This Row],[Item Name]]=[1]page365!$B:$B,[1]page365!$C:$C),0))</f>
        <v>-1</v>
      </c>
    </row>
    <row r="478" spans="1:28" x14ac:dyDescent="0.25">
      <c r="A478" s="1">
        <v>9228</v>
      </c>
      <c r="B478" s="1" t="s">
        <v>2040</v>
      </c>
      <c r="C478" s="1" t="s">
        <v>27</v>
      </c>
      <c r="D478" s="1" t="s">
        <v>2041</v>
      </c>
      <c r="E478" s="1" t="s">
        <v>2042</v>
      </c>
      <c r="G478" s="1" t="s">
        <v>2043</v>
      </c>
      <c r="H478" s="1" t="s">
        <v>2044</v>
      </c>
      <c r="I478" s="1" t="s">
        <v>44</v>
      </c>
      <c r="J478" s="1" t="s">
        <v>45</v>
      </c>
      <c r="K478" s="1" t="s">
        <v>45</v>
      </c>
      <c r="L478" s="1" t="s">
        <v>34</v>
      </c>
      <c r="M478" s="1">
        <v>0</v>
      </c>
      <c r="N478" s="1">
        <v>1000</v>
      </c>
      <c r="O478" s="1">
        <v>0</v>
      </c>
      <c r="P478" s="1">
        <v>1000</v>
      </c>
      <c r="Q478" s="1" t="s">
        <v>2045</v>
      </c>
      <c r="R478" s="1">
        <v>1000</v>
      </c>
      <c r="T478" s="1" t="s">
        <v>47</v>
      </c>
      <c r="U478" s="1" t="s">
        <v>48</v>
      </c>
      <c r="V478" s="1" t="s">
        <v>49</v>
      </c>
      <c r="W478" s="1">
        <v>4</v>
      </c>
      <c r="X478" s="1">
        <v>250</v>
      </c>
      <c r="Y478" s="1">
        <v>1000</v>
      </c>
      <c r="AA478" s="4">
        <f>DATEVALUE(LEFT(pageData[[#This Row],[Created At]],10))</f>
        <v>44132</v>
      </c>
      <c r="AB478" s="1">
        <f t="array" ref="AB478">INDEX([1]page365!$I:$I,MATCH(pageData[[#This Row],[Variant Name]],IF(pageData[[#This Row],[Item Name]]=[1]page365!$B:$B,[1]page365!$C:$C),0))</f>
        <v>-1</v>
      </c>
    </row>
    <row r="479" spans="1:28" x14ac:dyDescent="0.25">
      <c r="A479" s="1">
        <v>9229</v>
      </c>
      <c r="B479" s="1" t="s">
        <v>2046</v>
      </c>
      <c r="C479" s="1" t="s">
        <v>27</v>
      </c>
      <c r="D479" s="1" t="s">
        <v>2047</v>
      </c>
      <c r="E479" s="1" t="s">
        <v>2048</v>
      </c>
      <c r="G479" s="1" t="s">
        <v>2049</v>
      </c>
      <c r="H479" s="1" t="s">
        <v>2050</v>
      </c>
      <c r="I479" s="1" t="s">
        <v>44</v>
      </c>
      <c r="J479" s="1" t="s">
        <v>150</v>
      </c>
      <c r="K479" s="1" t="s">
        <v>33</v>
      </c>
      <c r="L479" s="1" t="s">
        <v>34</v>
      </c>
      <c r="M479" s="1">
        <v>130</v>
      </c>
      <c r="N479" s="1">
        <v>470</v>
      </c>
      <c r="P479" s="1">
        <v>600</v>
      </c>
      <c r="Q479" s="1" t="s">
        <v>2051</v>
      </c>
      <c r="R479" s="1">
        <v>600</v>
      </c>
      <c r="T479" s="1" t="s">
        <v>47</v>
      </c>
      <c r="U479" s="1" t="s">
        <v>48</v>
      </c>
      <c r="V479" s="1" t="s">
        <v>49</v>
      </c>
      <c r="W479" s="1">
        <v>1</v>
      </c>
      <c r="X479" s="1">
        <v>220</v>
      </c>
      <c r="Y479" s="1">
        <v>220</v>
      </c>
      <c r="AA479" s="4">
        <f>DATEVALUE(LEFT(pageData[[#This Row],[Created At]],10))</f>
        <v>44132</v>
      </c>
      <c r="AB479" s="1">
        <f t="array" ref="AB479">INDEX([1]page365!$I:$I,MATCH(pageData[[#This Row],[Variant Name]],IF(pageData[[#This Row],[Item Name]]=[1]page365!$B:$B,[1]page365!$C:$C),0))</f>
        <v>-1</v>
      </c>
    </row>
    <row r="480" spans="1:28" x14ac:dyDescent="0.25">
      <c r="A480" s="1">
        <v>9229</v>
      </c>
      <c r="B480" s="1" t="s">
        <v>2046</v>
      </c>
      <c r="C480" s="1" t="s">
        <v>27</v>
      </c>
      <c r="D480" s="1" t="s">
        <v>2047</v>
      </c>
      <c r="E480" s="1" t="s">
        <v>2048</v>
      </c>
      <c r="G480" s="1" t="s">
        <v>2049</v>
      </c>
      <c r="H480" s="1" t="s">
        <v>2050</v>
      </c>
      <c r="I480" s="1" t="s">
        <v>44</v>
      </c>
      <c r="J480" s="1" t="s">
        <v>150</v>
      </c>
      <c r="K480" s="1" t="s">
        <v>33</v>
      </c>
      <c r="L480" s="1" t="s">
        <v>34</v>
      </c>
      <c r="M480" s="1">
        <v>130</v>
      </c>
      <c r="N480" s="1">
        <v>470</v>
      </c>
      <c r="P480" s="1">
        <v>600</v>
      </c>
      <c r="Q480" s="1" t="s">
        <v>2051</v>
      </c>
      <c r="R480" s="1">
        <v>600</v>
      </c>
      <c r="T480" s="1" t="s">
        <v>56</v>
      </c>
      <c r="U480" s="1" t="s">
        <v>57</v>
      </c>
      <c r="V480" s="1" t="s">
        <v>58</v>
      </c>
      <c r="W480" s="1">
        <v>1</v>
      </c>
      <c r="X480" s="1">
        <v>250</v>
      </c>
      <c r="Y480" s="1">
        <v>250</v>
      </c>
      <c r="AA480" s="4">
        <f>DATEVALUE(LEFT(pageData[[#This Row],[Created At]],10))</f>
        <v>44132</v>
      </c>
      <c r="AB480" s="1">
        <f t="array" ref="AB480">INDEX([1]page365!$I:$I,MATCH(pageData[[#This Row],[Variant Name]],IF(pageData[[#This Row],[Item Name]]=[1]page365!$B:$B,[1]page365!$C:$C),0))</f>
        <v>-1</v>
      </c>
    </row>
    <row r="481" spans="1:28" x14ac:dyDescent="0.25">
      <c r="A481" s="1">
        <v>9230</v>
      </c>
      <c r="B481" s="1" t="s">
        <v>2052</v>
      </c>
      <c r="C481" s="1" t="s">
        <v>27</v>
      </c>
      <c r="D481" s="1" t="s">
        <v>2053</v>
      </c>
      <c r="E481" s="1" t="s">
        <v>2054</v>
      </c>
      <c r="G481" s="1" t="s">
        <v>2055</v>
      </c>
      <c r="H481" s="1" t="s">
        <v>2056</v>
      </c>
      <c r="I481" s="1" t="s">
        <v>31</v>
      </c>
      <c r="J481" s="1" t="s">
        <v>32</v>
      </c>
      <c r="K481" s="1" t="s">
        <v>33</v>
      </c>
      <c r="L481" s="1" t="s">
        <v>34</v>
      </c>
      <c r="M481" s="1">
        <v>325</v>
      </c>
      <c r="N481" s="1">
        <v>1100</v>
      </c>
      <c r="P481" s="1">
        <v>1425</v>
      </c>
      <c r="Q481" s="1" t="s">
        <v>2057</v>
      </c>
      <c r="R481" s="1">
        <v>1425</v>
      </c>
      <c r="T481" s="1" t="s">
        <v>47</v>
      </c>
      <c r="U481" s="1" t="s">
        <v>48</v>
      </c>
      <c r="V481" s="1" t="s">
        <v>49</v>
      </c>
      <c r="W481" s="1">
        <v>5</v>
      </c>
      <c r="X481" s="1">
        <v>220</v>
      </c>
      <c r="Y481" s="1">
        <v>1100</v>
      </c>
      <c r="AA481" s="4">
        <f>DATEVALUE(LEFT(pageData[[#This Row],[Created At]],10))</f>
        <v>44132</v>
      </c>
      <c r="AB481" s="1">
        <f t="array" ref="AB481">INDEX([1]page365!$I:$I,MATCH(pageData[[#This Row],[Variant Name]],IF(pageData[[#This Row],[Item Name]]=[1]page365!$B:$B,[1]page365!$C:$C),0))</f>
        <v>-1</v>
      </c>
    </row>
    <row r="482" spans="1:28" x14ac:dyDescent="0.25">
      <c r="A482" s="1">
        <v>9231</v>
      </c>
      <c r="B482" s="1" t="s">
        <v>2058</v>
      </c>
      <c r="C482" s="1" t="s">
        <v>2035</v>
      </c>
      <c r="D482" s="1" t="s">
        <v>128</v>
      </c>
      <c r="E482" s="1">
        <v>818548165</v>
      </c>
      <c r="G482" s="1" t="s">
        <v>129</v>
      </c>
      <c r="H482" s="1" t="s">
        <v>2059</v>
      </c>
      <c r="L482" s="1" t="s">
        <v>131</v>
      </c>
      <c r="M482" s="1">
        <v>0</v>
      </c>
      <c r="N482" s="1">
        <v>10000</v>
      </c>
      <c r="O482" s="1">
        <v>2000</v>
      </c>
      <c r="P482" s="1">
        <v>8000</v>
      </c>
      <c r="R482" s="1">
        <v>0</v>
      </c>
      <c r="T482" s="1" t="s">
        <v>56</v>
      </c>
      <c r="U482" s="1" t="s">
        <v>57</v>
      </c>
      <c r="V482" s="1" t="s">
        <v>58</v>
      </c>
      <c r="W482" s="1">
        <v>40</v>
      </c>
      <c r="X482" s="1">
        <v>250</v>
      </c>
      <c r="Y482" s="1">
        <v>10000</v>
      </c>
      <c r="AA482" s="4">
        <f>DATEVALUE(LEFT(pageData[[#This Row],[Created At]],10))</f>
        <v>44132</v>
      </c>
      <c r="AB482" s="1">
        <f t="array" ref="AB482">INDEX([1]page365!$I:$I,MATCH(pageData[[#This Row],[Variant Name]],IF(pageData[[#This Row],[Item Name]]=[1]page365!$B:$B,[1]page365!$C:$C),0))</f>
        <v>-1</v>
      </c>
    </row>
    <row r="483" spans="1:28" x14ac:dyDescent="0.25">
      <c r="A483" s="1">
        <v>9232</v>
      </c>
      <c r="B483" s="1" t="s">
        <v>2060</v>
      </c>
      <c r="C483" s="1" t="s">
        <v>27</v>
      </c>
      <c r="D483" s="1" t="s">
        <v>2061</v>
      </c>
      <c r="E483" s="1">
        <v>877967579</v>
      </c>
      <c r="G483" s="1" t="s">
        <v>2062</v>
      </c>
      <c r="H483" s="1" t="s">
        <v>2063</v>
      </c>
      <c r="I483" s="1" t="s">
        <v>31</v>
      </c>
      <c r="J483" s="1" t="s">
        <v>32</v>
      </c>
      <c r="K483" s="1" t="s">
        <v>33</v>
      </c>
      <c r="L483" s="1" t="s">
        <v>119</v>
      </c>
      <c r="M483" s="1">
        <v>0</v>
      </c>
      <c r="N483" s="1">
        <v>3600</v>
      </c>
      <c r="O483" s="1">
        <v>400</v>
      </c>
      <c r="P483" s="1">
        <v>3200</v>
      </c>
      <c r="Q483" s="1" t="s">
        <v>2064</v>
      </c>
      <c r="R483" s="1">
        <v>3200</v>
      </c>
      <c r="T483" s="1" t="s">
        <v>36</v>
      </c>
      <c r="U483" s="1" t="s">
        <v>37</v>
      </c>
      <c r="V483" s="1" t="s">
        <v>38</v>
      </c>
      <c r="W483" s="1">
        <v>80</v>
      </c>
      <c r="X483" s="1">
        <v>45</v>
      </c>
      <c r="Y483" s="1">
        <v>3600</v>
      </c>
      <c r="AA483" s="4">
        <f>DATEVALUE(LEFT(pageData[[#This Row],[Created At]],10))</f>
        <v>44132</v>
      </c>
      <c r="AB483" s="1">
        <f t="array" ref="AB483">INDEX([1]page365!$I:$I,MATCH(pageData[[#This Row],[Variant Name]],IF(pageData[[#This Row],[Item Name]]=[1]page365!$B:$B,[1]page365!$C:$C),0))</f>
        <v>-1</v>
      </c>
    </row>
    <row r="484" spans="1:28" x14ac:dyDescent="0.25">
      <c r="A484" s="1">
        <v>9233</v>
      </c>
      <c r="B484" s="1" t="s">
        <v>2065</v>
      </c>
      <c r="C484" s="1" t="s">
        <v>27</v>
      </c>
      <c r="D484" s="1" t="s">
        <v>2066</v>
      </c>
      <c r="E484" s="1" t="s">
        <v>2067</v>
      </c>
      <c r="G484" s="1" t="s">
        <v>2068</v>
      </c>
      <c r="H484" s="1" t="s">
        <v>2069</v>
      </c>
      <c r="I484" s="1" t="s">
        <v>44</v>
      </c>
      <c r="J484" s="1" t="s">
        <v>45</v>
      </c>
      <c r="K484" s="1" t="s">
        <v>45</v>
      </c>
      <c r="L484" s="1" t="s">
        <v>34</v>
      </c>
      <c r="M484" s="1">
        <v>0</v>
      </c>
      <c r="N484" s="1">
        <v>500</v>
      </c>
      <c r="O484" s="1">
        <v>0</v>
      </c>
      <c r="P484" s="1">
        <v>500</v>
      </c>
      <c r="Q484" s="1" t="s">
        <v>2070</v>
      </c>
      <c r="R484" s="1">
        <v>500</v>
      </c>
      <c r="T484" s="1" t="s">
        <v>47</v>
      </c>
      <c r="U484" s="1" t="s">
        <v>48</v>
      </c>
      <c r="V484" s="1" t="s">
        <v>49</v>
      </c>
      <c r="W484" s="1">
        <v>2</v>
      </c>
      <c r="X484" s="1">
        <v>250</v>
      </c>
      <c r="Y484" s="1">
        <v>500</v>
      </c>
      <c r="AA484" s="4">
        <f>DATEVALUE(LEFT(pageData[[#This Row],[Created At]],10))</f>
        <v>44132</v>
      </c>
      <c r="AB484" s="1">
        <f t="array" ref="AB484">INDEX([1]page365!$I:$I,MATCH(pageData[[#This Row],[Variant Name]],IF(pageData[[#This Row],[Item Name]]=[1]page365!$B:$B,[1]page365!$C:$C),0))</f>
        <v>-1</v>
      </c>
    </row>
    <row r="485" spans="1:28" x14ac:dyDescent="0.25">
      <c r="A485" s="1">
        <v>9234</v>
      </c>
      <c r="B485" s="1" t="s">
        <v>2071</v>
      </c>
      <c r="C485" s="1" t="s">
        <v>27</v>
      </c>
      <c r="D485" s="1" t="s">
        <v>2072</v>
      </c>
      <c r="E485" s="1" t="s">
        <v>2073</v>
      </c>
      <c r="G485" s="1" t="s">
        <v>2074</v>
      </c>
      <c r="H485" s="1" t="s">
        <v>2075</v>
      </c>
      <c r="I485" s="1" t="s">
        <v>44</v>
      </c>
      <c r="J485" s="1" t="s">
        <v>150</v>
      </c>
      <c r="K485" s="1" t="s">
        <v>33</v>
      </c>
      <c r="L485" s="1" t="s">
        <v>172</v>
      </c>
      <c r="M485" s="1">
        <v>50</v>
      </c>
      <c r="N485" s="1">
        <v>620</v>
      </c>
      <c r="P485" s="1">
        <v>670</v>
      </c>
      <c r="Q485" s="1" t="s">
        <v>2076</v>
      </c>
      <c r="R485" s="1">
        <v>670</v>
      </c>
      <c r="T485" s="1" t="s">
        <v>843</v>
      </c>
      <c r="U485" s="1" t="s">
        <v>844</v>
      </c>
      <c r="V485" s="1" t="s">
        <v>845</v>
      </c>
      <c r="W485" s="1">
        <v>2</v>
      </c>
      <c r="X485" s="1">
        <v>60</v>
      </c>
      <c r="Y485" s="1">
        <v>120</v>
      </c>
      <c r="AA485" s="4">
        <f>DATEVALUE(LEFT(pageData[[#This Row],[Created At]],10))</f>
        <v>44132</v>
      </c>
      <c r="AB485" s="1">
        <f t="array" ref="AB485">INDEX([1]page365!$I:$I,MATCH(pageData[[#This Row],[Variant Name]],IF(pageData[[#This Row],[Item Name]]=[1]page365!$B:$B,[1]page365!$C:$C),0))</f>
        <v>7</v>
      </c>
    </row>
    <row r="486" spans="1:28" x14ac:dyDescent="0.25">
      <c r="A486" s="1">
        <v>9234</v>
      </c>
      <c r="B486" s="1" t="s">
        <v>2071</v>
      </c>
      <c r="C486" s="1" t="s">
        <v>27</v>
      </c>
      <c r="D486" s="1" t="s">
        <v>2072</v>
      </c>
      <c r="E486" s="1" t="s">
        <v>2073</v>
      </c>
      <c r="G486" s="1" t="s">
        <v>2074</v>
      </c>
      <c r="H486" s="1" t="s">
        <v>2075</v>
      </c>
      <c r="I486" s="1" t="s">
        <v>44</v>
      </c>
      <c r="J486" s="1" t="s">
        <v>150</v>
      </c>
      <c r="K486" s="1" t="s">
        <v>33</v>
      </c>
      <c r="L486" s="1" t="s">
        <v>172</v>
      </c>
      <c r="M486" s="1">
        <v>50</v>
      </c>
      <c r="N486" s="1">
        <v>620</v>
      </c>
      <c r="P486" s="1">
        <v>670</v>
      </c>
      <c r="Q486" s="1" t="s">
        <v>2076</v>
      </c>
      <c r="R486" s="1">
        <v>670</v>
      </c>
      <c r="T486" s="1" t="s">
        <v>2077</v>
      </c>
      <c r="U486" s="1" t="s">
        <v>844</v>
      </c>
      <c r="V486" s="1" t="s">
        <v>2078</v>
      </c>
      <c r="W486" s="1">
        <v>3</v>
      </c>
      <c r="X486" s="1">
        <v>45</v>
      </c>
      <c r="Y486" s="1">
        <v>135</v>
      </c>
      <c r="AA486" s="4">
        <f>DATEVALUE(LEFT(pageData[[#This Row],[Created At]],10))</f>
        <v>44132</v>
      </c>
      <c r="AB486" s="1">
        <f t="array" ref="AB486">INDEX([1]page365!$I:$I,MATCH(pageData[[#This Row],[Variant Name]],IF(pageData[[#This Row],[Item Name]]=[1]page365!$B:$B,[1]page365!$C:$C),0))</f>
        <v>7</v>
      </c>
    </row>
    <row r="487" spans="1:28" x14ac:dyDescent="0.25">
      <c r="A487" s="1">
        <v>9234</v>
      </c>
      <c r="B487" s="1" t="s">
        <v>2071</v>
      </c>
      <c r="C487" s="1" t="s">
        <v>27</v>
      </c>
      <c r="D487" s="1" t="s">
        <v>2072</v>
      </c>
      <c r="E487" s="1" t="s">
        <v>2073</v>
      </c>
      <c r="G487" s="1" t="s">
        <v>2074</v>
      </c>
      <c r="H487" s="1" t="s">
        <v>2075</v>
      </c>
      <c r="I487" s="1" t="s">
        <v>44</v>
      </c>
      <c r="J487" s="1" t="s">
        <v>150</v>
      </c>
      <c r="K487" s="1" t="s">
        <v>33</v>
      </c>
      <c r="L487" s="1" t="s">
        <v>172</v>
      </c>
      <c r="M487" s="1">
        <v>50</v>
      </c>
      <c r="N487" s="1">
        <v>620</v>
      </c>
      <c r="P487" s="1">
        <v>670</v>
      </c>
      <c r="Q487" s="1" t="s">
        <v>2076</v>
      </c>
      <c r="R487" s="1">
        <v>670</v>
      </c>
      <c r="T487" s="1" t="s">
        <v>1322</v>
      </c>
      <c r="U487" s="1" t="s">
        <v>175</v>
      </c>
      <c r="V487" s="1" t="s">
        <v>1323</v>
      </c>
      <c r="W487" s="1">
        <v>1</v>
      </c>
      <c r="X487" s="1">
        <v>50</v>
      </c>
      <c r="Y487" s="1">
        <v>50</v>
      </c>
      <c r="AA487" s="4">
        <f>DATEVALUE(LEFT(pageData[[#This Row],[Created At]],10))</f>
        <v>44132</v>
      </c>
      <c r="AB487" s="1">
        <f t="array" ref="AB487">INDEX([1]page365!$I:$I,MATCH(pageData[[#This Row],[Variant Name]],IF(pageData[[#This Row],[Item Name]]=[1]page365!$B:$B,[1]page365!$C:$C),0))</f>
        <v>7</v>
      </c>
    </row>
    <row r="488" spans="1:28" x14ac:dyDescent="0.25">
      <c r="A488" s="1">
        <v>9234</v>
      </c>
      <c r="B488" s="1" t="s">
        <v>2071</v>
      </c>
      <c r="C488" s="1" t="s">
        <v>27</v>
      </c>
      <c r="D488" s="1" t="s">
        <v>2072</v>
      </c>
      <c r="E488" s="1" t="s">
        <v>2073</v>
      </c>
      <c r="G488" s="1" t="s">
        <v>2074</v>
      </c>
      <c r="H488" s="1" t="s">
        <v>2075</v>
      </c>
      <c r="I488" s="1" t="s">
        <v>44</v>
      </c>
      <c r="J488" s="1" t="s">
        <v>150</v>
      </c>
      <c r="K488" s="1" t="s">
        <v>33</v>
      </c>
      <c r="L488" s="1" t="s">
        <v>172</v>
      </c>
      <c r="M488" s="1">
        <v>50</v>
      </c>
      <c r="N488" s="1">
        <v>620</v>
      </c>
      <c r="P488" s="1">
        <v>670</v>
      </c>
      <c r="Q488" s="1" t="s">
        <v>2076</v>
      </c>
      <c r="R488" s="1">
        <v>670</v>
      </c>
      <c r="T488" s="1" t="s">
        <v>177</v>
      </c>
      <c r="U488" s="1" t="s">
        <v>175</v>
      </c>
      <c r="V488" s="1" t="s">
        <v>178</v>
      </c>
      <c r="W488" s="1">
        <v>2</v>
      </c>
      <c r="X488" s="1">
        <v>50</v>
      </c>
      <c r="Y488" s="1">
        <v>100</v>
      </c>
      <c r="AA488" s="4">
        <f>DATEVALUE(LEFT(pageData[[#This Row],[Created At]],10))</f>
        <v>44132</v>
      </c>
      <c r="AB488" s="1">
        <f t="array" ref="AB488">INDEX([1]page365!$I:$I,MATCH(pageData[[#This Row],[Variant Name]],IF(pageData[[#This Row],[Item Name]]=[1]page365!$B:$B,[1]page365!$C:$C),0))</f>
        <v>7</v>
      </c>
    </row>
    <row r="489" spans="1:28" x14ac:dyDescent="0.25">
      <c r="A489" s="1">
        <v>9234</v>
      </c>
      <c r="B489" s="1" t="s">
        <v>2071</v>
      </c>
      <c r="C489" s="1" t="s">
        <v>27</v>
      </c>
      <c r="D489" s="1" t="s">
        <v>2072</v>
      </c>
      <c r="E489" s="1" t="s">
        <v>2073</v>
      </c>
      <c r="G489" s="1" t="s">
        <v>2074</v>
      </c>
      <c r="H489" s="1" t="s">
        <v>2075</v>
      </c>
      <c r="I489" s="1" t="s">
        <v>44</v>
      </c>
      <c r="J489" s="1" t="s">
        <v>150</v>
      </c>
      <c r="K489" s="1" t="s">
        <v>33</v>
      </c>
      <c r="L489" s="1" t="s">
        <v>172</v>
      </c>
      <c r="M489" s="1">
        <v>50</v>
      </c>
      <c r="N489" s="1">
        <v>620</v>
      </c>
      <c r="P489" s="1">
        <v>670</v>
      </c>
      <c r="Q489" s="1" t="s">
        <v>2076</v>
      </c>
      <c r="R489" s="1">
        <v>670</v>
      </c>
      <c r="T489" s="1" t="s">
        <v>857</v>
      </c>
      <c r="U489" s="1" t="s">
        <v>229</v>
      </c>
      <c r="V489" s="1" t="s">
        <v>858</v>
      </c>
      <c r="W489" s="1">
        <v>1</v>
      </c>
      <c r="X489" s="1">
        <v>145</v>
      </c>
      <c r="Y489" s="1">
        <v>145</v>
      </c>
      <c r="AA489" s="4">
        <f>DATEVALUE(LEFT(pageData[[#This Row],[Created At]],10))</f>
        <v>44132</v>
      </c>
      <c r="AB489" s="1">
        <f t="array" ref="AB489">INDEX([1]page365!$I:$I,MATCH(pageData[[#This Row],[Variant Name]],IF(pageData[[#This Row],[Item Name]]=[1]page365!$B:$B,[1]page365!$C:$C),0))</f>
        <v>7</v>
      </c>
    </row>
    <row r="490" spans="1:28" x14ac:dyDescent="0.25">
      <c r="A490" s="1">
        <v>9234</v>
      </c>
      <c r="B490" s="1" t="s">
        <v>2071</v>
      </c>
      <c r="C490" s="1" t="s">
        <v>27</v>
      </c>
      <c r="D490" s="1" t="s">
        <v>2072</v>
      </c>
      <c r="E490" s="1" t="s">
        <v>2073</v>
      </c>
      <c r="G490" s="1" t="s">
        <v>2074</v>
      </c>
      <c r="H490" s="1" t="s">
        <v>2075</v>
      </c>
      <c r="I490" s="1" t="s">
        <v>44</v>
      </c>
      <c r="J490" s="1" t="s">
        <v>150</v>
      </c>
      <c r="K490" s="1" t="s">
        <v>33</v>
      </c>
      <c r="L490" s="1" t="s">
        <v>172</v>
      </c>
      <c r="M490" s="1">
        <v>50</v>
      </c>
      <c r="N490" s="1">
        <v>620</v>
      </c>
      <c r="P490" s="1">
        <v>670</v>
      </c>
      <c r="Q490" s="1" t="s">
        <v>2076</v>
      </c>
      <c r="R490" s="1">
        <v>670</v>
      </c>
      <c r="T490" s="1" t="s">
        <v>868</v>
      </c>
      <c r="U490" s="1" t="s">
        <v>844</v>
      </c>
      <c r="V490" s="1" t="s">
        <v>869</v>
      </c>
      <c r="W490" s="1">
        <v>2</v>
      </c>
      <c r="X490" s="1">
        <v>35</v>
      </c>
      <c r="Y490" s="1">
        <v>70</v>
      </c>
      <c r="AA490" s="4">
        <f>DATEVALUE(LEFT(pageData[[#This Row],[Created At]],10))</f>
        <v>44132</v>
      </c>
      <c r="AB490" s="1">
        <f t="array" ref="AB490">INDEX([1]page365!$I:$I,MATCH(pageData[[#This Row],[Variant Name]],IF(pageData[[#This Row],[Item Name]]=[1]page365!$B:$B,[1]page365!$C:$C),0))</f>
        <v>7</v>
      </c>
    </row>
    <row r="491" spans="1:28" x14ac:dyDescent="0.25">
      <c r="A491" s="1">
        <v>9235</v>
      </c>
      <c r="B491" s="1" t="s">
        <v>2079</v>
      </c>
      <c r="C491" s="1" t="s">
        <v>27</v>
      </c>
      <c r="D491" s="1" t="s">
        <v>2080</v>
      </c>
      <c r="E491" s="1">
        <v>849351015</v>
      </c>
      <c r="G491" s="1" t="s">
        <v>2081</v>
      </c>
      <c r="H491" s="1" t="s">
        <v>2082</v>
      </c>
      <c r="I491" s="1" t="s">
        <v>31</v>
      </c>
      <c r="J491" s="1" t="s">
        <v>32</v>
      </c>
      <c r="K491" s="1" t="s">
        <v>33</v>
      </c>
      <c r="L491" s="1" t="s">
        <v>34</v>
      </c>
      <c r="M491" s="1">
        <v>65</v>
      </c>
      <c r="N491" s="1">
        <v>220</v>
      </c>
      <c r="P491" s="1">
        <v>285</v>
      </c>
      <c r="Q491" s="1" t="s">
        <v>2083</v>
      </c>
      <c r="R491" s="1">
        <v>285</v>
      </c>
      <c r="T491" s="1" t="s">
        <v>47</v>
      </c>
      <c r="U491" s="1" t="s">
        <v>48</v>
      </c>
      <c r="V491" s="1" t="s">
        <v>49</v>
      </c>
      <c r="W491" s="1">
        <v>1</v>
      </c>
      <c r="X491" s="1">
        <v>220</v>
      </c>
      <c r="Y491" s="1">
        <v>220</v>
      </c>
      <c r="AA491" s="4">
        <f>DATEVALUE(LEFT(pageData[[#This Row],[Created At]],10))</f>
        <v>44132</v>
      </c>
      <c r="AB491" s="1">
        <f t="array" ref="AB491">INDEX([1]page365!$I:$I,MATCH(pageData[[#This Row],[Variant Name]],IF(pageData[[#This Row],[Item Name]]=[1]page365!$B:$B,[1]page365!$C:$C),0))</f>
        <v>-1</v>
      </c>
    </row>
    <row r="492" spans="1:28" x14ac:dyDescent="0.25">
      <c r="A492" s="1">
        <v>9236</v>
      </c>
      <c r="B492" s="1" t="s">
        <v>2084</v>
      </c>
      <c r="C492" s="1" t="s">
        <v>27</v>
      </c>
      <c r="D492" s="1" t="s">
        <v>2085</v>
      </c>
      <c r="I492" s="1" t="s">
        <v>31</v>
      </c>
      <c r="J492" s="1" t="s">
        <v>32</v>
      </c>
      <c r="K492" s="1" t="s">
        <v>33</v>
      </c>
      <c r="L492" s="1" t="s">
        <v>838</v>
      </c>
      <c r="M492" s="1">
        <v>0</v>
      </c>
      <c r="N492" s="1">
        <v>6475</v>
      </c>
      <c r="O492" s="1">
        <v>240</v>
      </c>
      <c r="P492" s="1">
        <v>6235</v>
      </c>
      <c r="Q492" s="1" t="s">
        <v>2086</v>
      </c>
      <c r="R492" s="1">
        <v>6235</v>
      </c>
      <c r="S492" s="1" t="s">
        <v>2087</v>
      </c>
      <c r="T492" s="1" t="s">
        <v>36</v>
      </c>
      <c r="U492" s="1" t="s">
        <v>37</v>
      </c>
      <c r="V492" s="1" t="s">
        <v>38</v>
      </c>
      <c r="W492" s="1">
        <v>10</v>
      </c>
      <c r="X492" s="1">
        <v>45</v>
      </c>
      <c r="Y492" s="1">
        <v>450</v>
      </c>
      <c r="AA492" s="4">
        <f>DATEVALUE(LEFT(pageData[[#This Row],[Created At]],10))</f>
        <v>44132</v>
      </c>
      <c r="AB492" s="1">
        <f t="array" ref="AB492">INDEX([1]page365!$I:$I,MATCH(pageData[[#This Row],[Variant Name]],IF(pageData[[#This Row],[Item Name]]=[1]page365!$B:$B,[1]page365!$C:$C),0))</f>
        <v>-1</v>
      </c>
    </row>
    <row r="493" spans="1:28" x14ac:dyDescent="0.25">
      <c r="A493" s="1">
        <v>9236</v>
      </c>
      <c r="B493" s="1" t="s">
        <v>2084</v>
      </c>
      <c r="C493" s="1" t="s">
        <v>27</v>
      </c>
      <c r="D493" s="1" t="s">
        <v>2085</v>
      </c>
      <c r="I493" s="1" t="s">
        <v>31</v>
      </c>
      <c r="J493" s="1" t="s">
        <v>32</v>
      </c>
      <c r="K493" s="1" t="s">
        <v>33</v>
      </c>
      <c r="L493" s="1" t="s">
        <v>838</v>
      </c>
      <c r="M493" s="1">
        <v>0</v>
      </c>
      <c r="N493" s="1">
        <v>6475</v>
      </c>
      <c r="O493" s="1">
        <v>240</v>
      </c>
      <c r="P493" s="1">
        <v>6235</v>
      </c>
      <c r="Q493" s="1" t="s">
        <v>2086</v>
      </c>
      <c r="R493" s="1">
        <v>6235</v>
      </c>
      <c r="S493" s="1" t="s">
        <v>2087</v>
      </c>
      <c r="T493" s="1" t="s">
        <v>191</v>
      </c>
      <c r="U493" s="1" t="s">
        <v>192</v>
      </c>
      <c r="V493" s="1" t="s">
        <v>193</v>
      </c>
      <c r="W493" s="1">
        <v>9</v>
      </c>
      <c r="X493" s="1">
        <v>90</v>
      </c>
      <c r="Y493" s="1">
        <v>810</v>
      </c>
      <c r="AA493" s="4">
        <f>DATEVALUE(LEFT(pageData[[#This Row],[Created At]],10))</f>
        <v>44132</v>
      </c>
      <c r="AB493" s="1">
        <f t="array" ref="AB493">INDEX([1]page365!$I:$I,MATCH(pageData[[#This Row],[Variant Name]],IF(pageData[[#This Row],[Item Name]]=[1]page365!$B:$B,[1]page365!$C:$C),0))</f>
        <v>-1</v>
      </c>
    </row>
    <row r="494" spans="1:28" x14ac:dyDescent="0.25">
      <c r="A494" s="1">
        <v>9236</v>
      </c>
      <c r="B494" s="1" t="s">
        <v>2084</v>
      </c>
      <c r="C494" s="1" t="s">
        <v>27</v>
      </c>
      <c r="D494" s="1" t="s">
        <v>2085</v>
      </c>
      <c r="I494" s="1" t="s">
        <v>31</v>
      </c>
      <c r="J494" s="1" t="s">
        <v>32</v>
      </c>
      <c r="K494" s="1" t="s">
        <v>33</v>
      </c>
      <c r="L494" s="1" t="s">
        <v>838</v>
      </c>
      <c r="M494" s="1">
        <v>0</v>
      </c>
      <c r="N494" s="1">
        <v>6475</v>
      </c>
      <c r="O494" s="1">
        <v>240</v>
      </c>
      <c r="P494" s="1">
        <v>6235</v>
      </c>
      <c r="Q494" s="1" t="s">
        <v>2086</v>
      </c>
      <c r="R494" s="1">
        <v>6235</v>
      </c>
      <c r="S494" s="1" t="s">
        <v>2087</v>
      </c>
      <c r="T494" s="1" t="s">
        <v>47</v>
      </c>
      <c r="U494" s="1" t="s">
        <v>48</v>
      </c>
      <c r="V494" s="1" t="s">
        <v>49</v>
      </c>
      <c r="W494" s="1">
        <v>7</v>
      </c>
      <c r="X494" s="1">
        <v>220</v>
      </c>
      <c r="Y494" s="1">
        <v>1540</v>
      </c>
      <c r="AA494" s="4">
        <f>DATEVALUE(LEFT(pageData[[#This Row],[Created At]],10))</f>
        <v>44132</v>
      </c>
      <c r="AB494" s="1">
        <f t="array" ref="AB494">INDEX([1]page365!$I:$I,MATCH(pageData[[#This Row],[Variant Name]],IF(pageData[[#This Row],[Item Name]]=[1]page365!$B:$B,[1]page365!$C:$C),0))</f>
        <v>-1</v>
      </c>
    </row>
    <row r="495" spans="1:28" x14ac:dyDescent="0.25">
      <c r="A495" s="1">
        <v>9236</v>
      </c>
      <c r="B495" s="1" t="s">
        <v>2084</v>
      </c>
      <c r="C495" s="1" t="s">
        <v>27</v>
      </c>
      <c r="D495" s="1" t="s">
        <v>2085</v>
      </c>
      <c r="I495" s="1" t="s">
        <v>31</v>
      </c>
      <c r="J495" s="1" t="s">
        <v>32</v>
      </c>
      <c r="K495" s="1" t="s">
        <v>33</v>
      </c>
      <c r="L495" s="1" t="s">
        <v>838</v>
      </c>
      <c r="M495" s="1">
        <v>0</v>
      </c>
      <c r="N495" s="1">
        <v>6475</v>
      </c>
      <c r="O495" s="1">
        <v>240</v>
      </c>
      <c r="P495" s="1">
        <v>6235</v>
      </c>
      <c r="Q495" s="1" t="s">
        <v>2086</v>
      </c>
      <c r="R495" s="1">
        <v>6235</v>
      </c>
      <c r="S495" s="1" t="s">
        <v>2087</v>
      </c>
      <c r="T495" s="1" t="s">
        <v>467</v>
      </c>
      <c r="U495" s="1" t="s">
        <v>37</v>
      </c>
      <c r="V495" s="1" t="s">
        <v>468</v>
      </c>
      <c r="W495" s="1">
        <v>2</v>
      </c>
      <c r="X495" s="1">
        <v>55</v>
      </c>
      <c r="Y495" s="1">
        <v>110</v>
      </c>
      <c r="AA495" s="4">
        <f>DATEVALUE(LEFT(pageData[[#This Row],[Created At]],10))</f>
        <v>44132</v>
      </c>
      <c r="AB495" s="1">
        <f t="array" ref="AB495">INDEX([1]page365!$I:$I,MATCH(pageData[[#This Row],[Variant Name]],IF(pageData[[#This Row],[Item Name]]=[1]page365!$B:$B,[1]page365!$C:$C),0))</f>
        <v>-1</v>
      </c>
    </row>
    <row r="496" spans="1:28" x14ac:dyDescent="0.25">
      <c r="A496" s="1">
        <v>9236</v>
      </c>
      <c r="B496" s="1" t="s">
        <v>2084</v>
      </c>
      <c r="C496" s="1" t="s">
        <v>27</v>
      </c>
      <c r="D496" s="1" t="s">
        <v>2085</v>
      </c>
      <c r="I496" s="1" t="s">
        <v>31</v>
      </c>
      <c r="J496" s="1" t="s">
        <v>32</v>
      </c>
      <c r="K496" s="1" t="s">
        <v>33</v>
      </c>
      <c r="L496" s="1" t="s">
        <v>838</v>
      </c>
      <c r="M496" s="1">
        <v>0</v>
      </c>
      <c r="N496" s="1">
        <v>6475</v>
      </c>
      <c r="O496" s="1">
        <v>240</v>
      </c>
      <c r="P496" s="1">
        <v>6235</v>
      </c>
      <c r="Q496" s="1" t="s">
        <v>2086</v>
      </c>
      <c r="R496" s="1">
        <v>6235</v>
      </c>
      <c r="S496" s="1" t="s">
        <v>2087</v>
      </c>
      <c r="T496" s="1" t="s">
        <v>841</v>
      </c>
      <c r="U496" s="1" t="s">
        <v>229</v>
      </c>
      <c r="V496" s="1" t="s">
        <v>842</v>
      </c>
      <c r="W496" s="1">
        <v>4</v>
      </c>
      <c r="X496" s="1">
        <v>80</v>
      </c>
      <c r="Y496" s="1">
        <v>320</v>
      </c>
      <c r="AA496" s="4">
        <f>DATEVALUE(LEFT(pageData[[#This Row],[Created At]],10))</f>
        <v>44132</v>
      </c>
      <c r="AB496" s="1">
        <f t="array" ref="AB496">INDEX([1]page365!$I:$I,MATCH(pageData[[#This Row],[Variant Name]],IF(pageData[[#This Row],[Item Name]]=[1]page365!$B:$B,[1]page365!$C:$C),0))</f>
        <v>7</v>
      </c>
    </row>
    <row r="497" spans="1:28" x14ac:dyDescent="0.25">
      <c r="A497" s="1">
        <v>9236</v>
      </c>
      <c r="B497" s="1" t="s">
        <v>2084</v>
      </c>
      <c r="C497" s="1" t="s">
        <v>27</v>
      </c>
      <c r="D497" s="1" t="s">
        <v>2085</v>
      </c>
      <c r="I497" s="1" t="s">
        <v>31</v>
      </c>
      <c r="J497" s="1" t="s">
        <v>32</v>
      </c>
      <c r="K497" s="1" t="s">
        <v>33</v>
      </c>
      <c r="L497" s="1" t="s">
        <v>838</v>
      </c>
      <c r="M497" s="1">
        <v>0</v>
      </c>
      <c r="N497" s="1">
        <v>6475</v>
      </c>
      <c r="O497" s="1">
        <v>240</v>
      </c>
      <c r="P497" s="1">
        <v>6235</v>
      </c>
      <c r="Q497" s="1" t="s">
        <v>2086</v>
      </c>
      <c r="R497" s="1">
        <v>6235</v>
      </c>
      <c r="S497" s="1" t="s">
        <v>2087</v>
      </c>
      <c r="T497" s="1" t="s">
        <v>843</v>
      </c>
      <c r="U497" s="1" t="s">
        <v>844</v>
      </c>
      <c r="V497" s="1" t="s">
        <v>845</v>
      </c>
      <c r="W497" s="1">
        <v>3</v>
      </c>
      <c r="X497" s="1">
        <v>60</v>
      </c>
      <c r="Y497" s="1">
        <v>180</v>
      </c>
      <c r="AA497" s="4">
        <f>DATEVALUE(LEFT(pageData[[#This Row],[Created At]],10))</f>
        <v>44132</v>
      </c>
      <c r="AB497" s="1">
        <f t="array" ref="AB497">INDEX([1]page365!$I:$I,MATCH(pageData[[#This Row],[Variant Name]],IF(pageData[[#This Row],[Item Name]]=[1]page365!$B:$B,[1]page365!$C:$C),0))</f>
        <v>7</v>
      </c>
    </row>
    <row r="498" spans="1:28" x14ac:dyDescent="0.25">
      <c r="A498" s="1">
        <v>9236</v>
      </c>
      <c r="B498" s="1" t="s">
        <v>2084</v>
      </c>
      <c r="C498" s="1" t="s">
        <v>27</v>
      </c>
      <c r="D498" s="1" t="s">
        <v>2085</v>
      </c>
      <c r="I498" s="1" t="s">
        <v>31</v>
      </c>
      <c r="J498" s="1" t="s">
        <v>32</v>
      </c>
      <c r="K498" s="1" t="s">
        <v>33</v>
      </c>
      <c r="L498" s="1" t="s">
        <v>838</v>
      </c>
      <c r="M498" s="1">
        <v>0</v>
      </c>
      <c r="N498" s="1">
        <v>6475</v>
      </c>
      <c r="O498" s="1">
        <v>240</v>
      </c>
      <c r="P498" s="1">
        <v>6235</v>
      </c>
      <c r="Q498" s="1" t="s">
        <v>2086</v>
      </c>
      <c r="R498" s="1">
        <v>6235</v>
      </c>
      <c r="S498" s="1" t="s">
        <v>2087</v>
      </c>
      <c r="T498" s="1" t="s">
        <v>2077</v>
      </c>
      <c r="U498" s="1" t="s">
        <v>844</v>
      </c>
      <c r="V498" s="1" t="s">
        <v>2078</v>
      </c>
      <c r="W498" s="1">
        <v>3</v>
      </c>
      <c r="X498" s="1">
        <v>45</v>
      </c>
      <c r="Y498" s="1">
        <v>135</v>
      </c>
      <c r="AA498" s="4">
        <f>DATEVALUE(LEFT(pageData[[#This Row],[Created At]],10))</f>
        <v>44132</v>
      </c>
      <c r="AB498" s="1">
        <f t="array" ref="AB498">INDEX([1]page365!$I:$I,MATCH(pageData[[#This Row],[Variant Name]],IF(pageData[[#This Row],[Item Name]]=[1]page365!$B:$B,[1]page365!$C:$C),0))</f>
        <v>7</v>
      </c>
    </row>
    <row r="499" spans="1:28" x14ac:dyDescent="0.25">
      <c r="A499" s="1">
        <v>9236</v>
      </c>
      <c r="B499" s="1" t="s">
        <v>2084</v>
      </c>
      <c r="C499" s="1" t="s">
        <v>27</v>
      </c>
      <c r="D499" s="1" t="s">
        <v>2085</v>
      </c>
      <c r="I499" s="1" t="s">
        <v>31</v>
      </c>
      <c r="J499" s="1" t="s">
        <v>32</v>
      </c>
      <c r="K499" s="1" t="s">
        <v>33</v>
      </c>
      <c r="L499" s="1" t="s">
        <v>838</v>
      </c>
      <c r="M499" s="1">
        <v>0</v>
      </c>
      <c r="N499" s="1">
        <v>6475</v>
      </c>
      <c r="O499" s="1">
        <v>240</v>
      </c>
      <c r="P499" s="1">
        <v>6235</v>
      </c>
      <c r="Q499" s="1" t="s">
        <v>2086</v>
      </c>
      <c r="R499" s="1">
        <v>6235</v>
      </c>
      <c r="S499" s="1" t="s">
        <v>2087</v>
      </c>
      <c r="T499" s="1" t="s">
        <v>2088</v>
      </c>
      <c r="U499" s="1" t="s">
        <v>229</v>
      </c>
      <c r="V499" s="1" t="s">
        <v>2089</v>
      </c>
      <c r="W499" s="1">
        <v>1</v>
      </c>
      <c r="X499" s="1">
        <v>65</v>
      </c>
      <c r="Y499" s="1">
        <v>65</v>
      </c>
      <c r="AA499" s="4">
        <f>DATEVALUE(LEFT(pageData[[#This Row],[Created At]],10))</f>
        <v>44132</v>
      </c>
      <c r="AB499" s="1">
        <f t="array" ref="AB499">INDEX([1]page365!$I:$I,MATCH(pageData[[#This Row],[Variant Name]],IF(pageData[[#This Row],[Item Name]]=[1]page365!$B:$B,[1]page365!$C:$C),0))</f>
        <v>7</v>
      </c>
    </row>
    <row r="500" spans="1:28" x14ac:dyDescent="0.25">
      <c r="A500" s="1">
        <v>9236</v>
      </c>
      <c r="B500" s="1" t="s">
        <v>2084</v>
      </c>
      <c r="C500" s="1" t="s">
        <v>27</v>
      </c>
      <c r="D500" s="1" t="s">
        <v>2085</v>
      </c>
      <c r="I500" s="1" t="s">
        <v>31</v>
      </c>
      <c r="J500" s="1" t="s">
        <v>32</v>
      </c>
      <c r="K500" s="1" t="s">
        <v>33</v>
      </c>
      <c r="L500" s="1" t="s">
        <v>838</v>
      </c>
      <c r="M500" s="1">
        <v>0</v>
      </c>
      <c r="N500" s="1">
        <v>6475</v>
      </c>
      <c r="O500" s="1">
        <v>240</v>
      </c>
      <c r="P500" s="1">
        <v>6235</v>
      </c>
      <c r="Q500" s="1" t="s">
        <v>2086</v>
      </c>
      <c r="R500" s="1">
        <v>6235</v>
      </c>
      <c r="S500" s="1" t="s">
        <v>2087</v>
      </c>
      <c r="T500" s="1" t="s">
        <v>848</v>
      </c>
      <c r="U500" s="1" t="s">
        <v>849</v>
      </c>
      <c r="V500" s="1" t="s">
        <v>850</v>
      </c>
      <c r="W500" s="1">
        <v>3</v>
      </c>
      <c r="X500" s="1">
        <v>55</v>
      </c>
      <c r="Y500" s="1">
        <v>165</v>
      </c>
      <c r="AA500" s="4">
        <f>DATEVALUE(LEFT(pageData[[#This Row],[Created At]],10))</f>
        <v>44132</v>
      </c>
      <c r="AB500" s="1">
        <f t="array" ref="AB500">INDEX([1]page365!$I:$I,MATCH(pageData[[#This Row],[Variant Name]],IF(pageData[[#This Row],[Item Name]]=[1]page365!$B:$B,[1]page365!$C:$C),0))</f>
        <v>7</v>
      </c>
    </row>
    <row r="501" spans="1:28" x14ac:dyDescent="0.25">
      <c r="A501" s="1">
        <v>9236</v>
      </c>
      <c r="B501" s="1" t="s">
        <v>2084</v>
      </c>
      <c r="C501" s="1" t="s">
        <v>27</v>
      </c>
      <c r="D501" s="1" t="s">
        <v>2085</v>
      </c>
      <c r="I501" s="1" t="s">
        <v>31</v>
      </c>
      <c r="J501" s="1" t="s">
        <v>32</v>
      </c>
      <c r="K501" s="1" t="s">
        <v>33</v>
      </c>
      <c r="L501" s="1" t="s">
        <v>838</v>
      </c>
      <c r="M501" s="1">
        <v>0</v>
      </c>
      <c r="N501" s="1">
        <v>6475</v>
      </c>
      <c r="O501" s="1">
        <v>240</v>
      </c>
      <c r="P501" s="1">
        <v>6235</v>
      </c>
      <c r="Q501" s="1" t="s">
        <v>2086</v>
      </c>
      <c r="R501" s="1">
        <v>6235</v>
      </c>
      <c r="S501" s="1" t="s">
        <v>2087</v>
      </c>
      <c r="T501" s="1" t="s">
        <v>851</v>
      </c>
      <c r="U501" s="1" t="s">
        <v>229</v>
      </c>
      <c r="V501" s="1" t="s">
        <v>852</v>
      </c>
      <c r="W501" s="1">
        <v>2</v>
      </c>
      <c r="X501" s="1">
        <v>60</v>
      </c>
      <c r="Y501" s="1">
        <v>120</v>
      </c>
      <c r="AA501" s="4">
        <f>DATEVALUE(LEFT(pageData[[#This Row],[Created At]],10))</f>
        <v>44132</v>
      </c>
      <c r="AB501" s="1">
        <f t="array" ref="AB501">INDEX([1]page365!$I:$I,MATCH(pageData[[#This Row],[Variant Name]],IF(pageData[[#This Row],[Item Name]]=[1]page365!$B:$B,[1]page365!$C:$C),0))</f>
        <v>7</v>
      </c>
    </row>
    <row r="502" spans="1:28" x14ac:dyDescent="0.25">
      <c r="A502" s="1">
        <v>9236</v>
      </c>
      <c r="B502" s="1" t="s">
        <v>2084</v>
      </c>
      <c r="C502" s="1" t="s">
        <v>27</v>
      </c>
      <c r="D502" s="1" t="s">
        <v>2085</v>
      </c>
      <c r="I502" s="1" t="s">
        <v>31</v>
      </c>
      <c r="J502" s="1" t="s">
        <v>32</v>
      </c>
      <c r="K502" s="1" t="s">
        <v>33</v>
      </c>
      <c r="L502" s="1" t="s">
        <v>838</v>
      </c>
      <c r="M502" s="1">
        <v>0</v>
      </c>
      <c r="N502" s="1">
        <v>6475</v>
      </c>
      <c r="O502" s="1">
        <v>240</v>
      </c>
      <c r="P502" s="1">
        <v>6235</v>
      </c>
      <c r="Q502" s="1" t="s">
        <v>2086</v>
      </c>
      <c r="R502" s="1">
        <v>6235</v>
      </c>
      <c r="S502" s="1" t="s">
        <v>2087</v>
      </c>
      <c r="T502" s="1" t="s">
        <v>859</v>
      </c>
      <c r="U502" s="1" t="s">
        <v>229</v>
      </c>
      <c r="V502" s="1" t="s">
        <v>860</v>
      </c>
      <c r="W502" s="1">
        <v>1</v>
      </c>
      <c r="X502" s="1">
        <v>130</v>
      </c>
      <c r="Y502" s="1">
        <v>130</v>
      </c>
      <c r="AA502" s="4">
        <f>DATEVALUE(LEFT(pageData[[#This Row],[Created At]],10))</f>
        <v>44132</v>
      </c>
      <c r="AB502" s="1">
        <f t="array" ref="AB502">INDEX([1]page365!$I:$I,MATCH(pageData[[#This Row],[Variant Name]],IF(pageData[[#This Row],[Item Name]]=[1]page365!$B:$B,[1]page365!$C:$C),0))</f>
        <v>7</v>
      </c>
    </row>
    <row r="503" spans="1:28" x14ac:dyDescent="0.25">
      <c r="A503" s="1">
        <v>9236</v>
      </c>
      <c r="B503" s="1" t="s">
        <v>2084</v>
      </c>
      <c r="C503" s="1" t="s">
        <v>27</v>
      </c>
      <c r="D503" s="1" t="s">
        <v>2085</v>
      </c>
      <c r="I503" s="1" t="s">
        <v>31</v>
      </c>
      <c r="J503" s="1" t="s">
        <v>32</v>
      </c>
      <c r="K503" s="1" t="s">
        <v>33</v>
      </c>
      <c r="L503" s="1" t="s">
        <v>838</v>
      </c>
      <c r="M503" s="1">
        <v>0</v>
      </c>
      <c r="N503" s="1">
        <v>6475</v>
      </c>
      <c r="O503" s="1">
        <v>240</v>
      </c>
      <c r="P503" s="1">
        <v>6235</v>
      </c>
      <c r="Q503" s="1" t="s">
        <v>2086</v>
      </c>
      <c r="R503" s="1">
        <v>6235</v>
      </c>
      <c r="S503" s="1" t="s">
        <v>2087</v>
      </c>
      <c r="T503" s="1" t="s">
        <v>861</v>
      </c>
      <c r="U503" s="1" t="s">
        <v>229</v>
      </c>
      <c r="V503" s="1" t="s">
        <v>862</v>
      </c>
      <c r="W503" s="1">
        <v>1</v>
      </c>
      <c r="X503" s="1">
        <v>115</v>
      </c>
      <c r="Y503" s="1">
        <v>115</v>
      </c>
      <c r="AA503" s="4">
        <f>DATEVALUE(LEFT(pageData[[#This Row],[Created At]],10))</f>
        <v>44132</v>
      </c>
      <c r="AB503" s="1">
        <f t="array" ref="AB503">INDEX([1]page365!$I:$I,MATCH(pageData[[#This Row],[Variant Name]],IF(pageData[[#This Row],[Item Name]]=[1]page365!$B:$B,[1]page365!$C:$C),0))</f>
        <v>7</v>
      </c>
    </row>
    <row r="504" spans="1:28" x14ac:dyDescent="0.25">
      <c r="A504" s="1">
        <v>9236</v>
      </c>
      <c r="B504" s="1" t="s">
        <v>2084</v>
      </c>
      <c r="C504" s="1" t="s">
        <v>27</v>
      </c>
      <c r="D504" s="1" t="s">
        <v>2085</v>
      </c>
      <c r="I504" s="1" t="s">
        <v>31</v>
      </c>
      <c r="J504" s="1" t="s">
        <v>32</v>
      </c>
      <c r="K504" s="1" t="s">
        <v>33</v>
      </c>
      <c r="L504" s="1" t="s">
        <v>838</v>
      </c>
      <c r="M504" s="1">
        <v>0</v>
      </c>
      <c r="N504" s="1">
        <v>6475</v>
      </c>
      <c r="O504" s="1">
        <v>240</v>
      </c>
      <c r="P504" s="1">
        <v>6235</v>
      </c>
      <c r="Q504" s="1" t="s">
        <v>2086</v>
      </c>
      <c r="R504" s="1">
        <v>6235</v>
      </c>
      <c r="S504" s="1" t="s">
        <v>2087</v>
      </c>
      <c r="T504" s="1" t="s">
        <v>863</v>
      </c>
      <c r="U504" s="1" t="s">
        <v>864</v>
      </c>
      <c r="V504" s="1" t="s">
        <v>865</v>
      </c>
      <c r="W504" s="1">
        <v>1</v>
      </c>
      <c r="X504" s="1">
        <v>50</v>
      </c>
      <c r="Y504" s="1">
        <v>50</v>
      </c>
      <c r="AA504" s="4">
        <f>DATEVALUE(LEFT(pageData[[#This Row],[Created At]],10))</f>
        <v>44132</v>
      </c>
      <c r="AB504" s="1">
        <f t="array" ref="AB504">INDEX([1]page365!$I:$I,MATCH(pageData[[#This Row],[Variant Name]],IF(pageData[[#This Row],[Item Name]]=[1]page365!$B:$B,[1]page365!$C:$C),0))</f>
        <v>7</v>
      </c>
    </row>
    <row r="505" spans="1:28" x14ac:dyDescent="0.25">
      <c r="A505" s="1">
        <v>9236</v>
      </c>
      <c r="B505" s="1" t="s">
        <v>2084</v>
      </c>
      <c r="C505" s="1" t="s">
        <v>27</v>
      </c>
      <c r="D505" s="1" t="s">
        <v>2085</v>
      </c>
      <c r="I505" s="1" t="s">
        <v>31</v>
      </c>
      <c r="J505" s="1" t="s">
        <v>32</v>
      </c>
      <c r="K505" s="1" t="s">
        <v>33</v>
      </c>
      <c r="L505" s="1" t="s">
        <v>838</v>
      </c>
      <c r="M505" s="1">
        <v>0</v>
      </c>
      <c r="N505" s="1">
        <v>6475</v>
      </c>
      <c r="O505" s="1">
        <v>240</v>
      </c>
      <c r="P505" s="1">
        <v>6235</v>
      </c>
      <c r="Q505" s="1" t="s">
        <v>2086</v>
      </c>
      <c r="R505" s="1">
        <v>6235</v>
      </c>
      <c r="S505" s="1" t="s">
        <v>2087</v>
      </c>
      <c r="T505" s="1" t="s">
        <v>866</v>
      </c>
      <c r="U505" s="1" t="s">
        <v>864</v>
      </c>
      <c r="V505" s="1" t="s">
        <v>867</v>
      </c>
      <c r="W505" s="1">
        <v>2</v>
      </c>
      <c r="X505" s="1">
        <v>50</v>
      </c>
      <c r="Y505" s="1">
        <v>100</v>
      </c>
      <c r="AA505" s="4">
        <f>DATEVALUE(LEFT(pageData[[#This Row],[Created At]],10))</f>
        <v>44132</v>
      </c>
      <c r="AB505" s="1">
        <f t="array" ref="AB505">INDEX([1]page365!$I:$I,MATCH(pageData[[#This Row],[Variant Name]],IF(pageData[[#This Row],[Item Name]]=[1]page365!$B:$B,[1]page365!$C:$C),0))</f>
        <v>7</v>
      </c>
    </row>
    <row r="506" spans="1:28" x14ac:dyDescent="0.25">
      <c r="A506" s="1">
        <v>9236</v>
      </c>
      <c r="B506" s="1" t="s">
        <v>2084</v>
      </c>
      <c r="C506" s="1" t="s">
        <v>27</v>
      </c>
      <c r="D506" s="1" t="s">
        <v>2085</v>
      </c>
      <c r="I506" s="1" t="s">
        <v>31</v>
      </c>
      <c r="J506" s="1" t="s">
        <v>32</v>
      </c>
      <c r="K506" s="1" t="s">
        <v>33</v>
      </c>
      <c r="L506" s="1" t="s">
        <v>838</v>
      </c>
      <c r="M506" s="1">
        <v>0</v>
      </c>
      <c r="N506" s="1">
        <v>6475</v>
      </c>
      <c r="O506" s="1">
        <v>240</v>
      </c>
      <c r="P506" s="1">
        <v>6235</v>
      </c>
      <c r="Q506" s="1" t="s">
        <v>2086</v>
      </c>
      <c r="R506" s="1">
        <v>6235</v>
      </c>
      <c r="S506" s="1" t="s">
        <v>2087</v>
      </c>
      <c r="T506" s="1" t="s">
        <v>2090</v>
      </c>
      <c r="U506" s="1" t="s">
        <v>229</v>
      </c>
      <c r="V506" s="1" t="s">
        <v>2091</v>
      </c>
      <c r="W506" s="1">
        <v>1</v>
      </c>
      <c r="X506" s="1">
        <v>95</v>
      </c>
      <c r="Y506" s="1">
        <v>95</v>
      </c>
      <c r="AA506" s="4">
        <f>DATEVALUE(LEFT(pageData[[#This Row],[Created At]],10))</f>
        <v>44132</v>
      </c>
      <c r="AB506" s="1">
        <f t="array" ref="AB506">INDEX([1]page365!$I:$I,MATCH(pageData[[#This Row],[Variant Name]],IF(pageData[[#This Row],[Item Name]]=[1]page365!$B:$B,[1]page365!$C:$C),0))</f>
        <v>7</v>
      </c>
    </row>
    <row r="507" spans="1:28" x14ac:dyDescent="0.25">
      <c r="A507" s="1">
        <v>9236</v>
      </c>
      <c r="B507" s="1" t="s">
        <v>2084</v>
      </c>
      <c r="C507" s="1" t="s">
        <v>27</v>
      </c>
      <c r="D507" s="1" t="s">
        <v>2085</v>
      </c>
      <c r="I507" s="1" t="s">
        <v>31</v>
      </c>
      <c r="J507" s="1" t="s">
        <v>32</v>
      </c>
      <c r="K507" s="1" t="s">
        <v>33</v>
      </c>
      <c r="L507" s="1" t="s">
        <v>838</v>
      </c>
      <c r="M507" s="1">
        <v>0</v>
      </c>
      <c r="N507" s="1">
        <v>6475</v>
      </c>
      <c r="O507" s="1">
        <v>240</v>
      </c>
      <c r="P507" s="1">
        <v>6235</v>
      </c>
      <c r="Q507" s="1" t="s">
        <v>2086</v>
      </c>
      <c r="R507" s="1">
        <v>6235</v>
      </c>
      <c r="S507" s="1" t="s">
        <v>2087</v>
      </c>
      <c r="T507" s="1" t="s">
        <v>252</v>
      </c>
      <c r="U507" s="1" t="s">
        <v>253</v>
      </c>
      <c r="V507" s="1" t="s">
        <v>254</v>
      </c>
      <c r="W507" s="1">
        <v>1</v>
      </c>
      <c r="X507" s="1">
        <v>95</v>
      </c>
      <c r="Y507" s="1">
        <v>95</v>
      </c>
      <c r="AA507" s="4">
        <f>DATEVALUE(LEFT(pageData[[#This Row],[Created At]],10))</f>
        <v>44132</v>
      </c>
      <c r="AB507" s="1">
        <f t="array" ref="AB507">INDEX([1]page365!$I:$I,MATCH(pageData[[#This Row],[Variant Name]],IF(pageData[[#This Row],[Item Name]]=[1]page365!$B:$B,[1]page365!$C:$C),0))</f>
        <v>7</v>
      </c>
    </row>
    <row r="508" spans="1:28" x14ac:dyDescent="0.25">
      <c r="A508" s="1">
        <v>9236</v>
      </c>
      <c r="B508" s="1" t="s">
        <v>2084</v>
      </c>
      <c r="C508" s="1" t="s">
        <v>27</v>
      </c>
      <c r="D508" s="1" t="s">
        <v>2085</v>
      </c>
      <c r="I508" s="1" t="s">
        <v>31</v>
      </c>
      <c r="J508" s="1" t="s">
        <v>32</v>
      </c>
      <c r="K508" s="1" t="s">
        <v>33</v>
      </c>
      <c r="L508" s="1" t="s">
        <v>838</v>
      </c>
      <c r="M508" s="1">
        <v>0</v>
      </c>
      <c r="N508" s="1">
        <v>6475</v>
      </c>
      <c r="O508" s="1">
        <v>240</v>
      </c>
      <c r="P508" s="1">
        <v>6235</v>
      </c>
      <c r="Q508" s="1" t="s">
        <v>2086</v>
      </c>
      <c r="R508" s="1">
        <v>6235</v>
      </c>
      <c r="S508" s="1" t="s">
        <v>2087</v>
      </c>
      <c r="T508" s="1" t="s">
        <v>868</v>
      </c>
      <c r="U508" s="1" t="s">
        <v>844</v>
      </c>
      <c r="V508" s="1" t="s">
        <v>869</v>
      </c>
      <c r="W508" s="1">
        <v>1</v>
      </c>
      <c r="X508" s="1">
        <v>35</v>
      </c>
      <c r="Y508" s="1">
        <v>35</v>
      </c>
      <c r="AA508" s="4">
        <f>DATEVALUE(LEFT(pageData[[#This Row],[Created At]],10))</f>
        <v>44132</v>
      </c>
      <c r="AB508" s="1">
        <f t="array" ref="AB508">INDEX([1]page365!$I:$I,MATCH(pageData[[#This Row],[Variant Name]],IF(pageData[[#This Row],[Item Name]]=[1]page365!$B:$B,[1]page365!$C:$C),0))</f>
        <v>7</v>
      </c>
    </row>
    <row r="509" spans="1:28" x14ac:dyDescent="0.25">
      <c r="A509" s="1">
        <v>9236</v>
      </c>
      <c r="B509" s="1" t="s">
        <v>2084</v>
      </c>
      <c r="C509" s="1" t="s">
        <v>27</v>
      </c>
      <c r="D509" s="1" t="s">
        <v>2085</v>
      </c>
      <c r="I509" s="1" t="s">
        <v>31</v>
      </c>
      <c r="J509" s="1" t="s">
        <v>32</v>
      </c>
      <c r="K509" s="1" t="s">
        <v>33</v>
      </c>
      <c r="L509" s="1" t="s">
        <v>838</v>
      </c>
      <c r="M509" s="1">
        <v>0</v>
      </c>
      <c r="N509" s="1">
        <v>6475</v>
      </c>
      <c r="O509" s="1">
        <v>240</v>
      </c>
      <c r="P509" s="1">
        <v>6235</v>
      </c>
      <c r="Q509" s="1" t="s">
        <v>2086</v>
      </c>
      <c r="R509" s="1">
        <v>6235</v>
      </c>
      <c r="S509" s="1" t="s">
        <v>2087</v>
      </c>
      <c r="T509" s="1" t="s">
        <v>255</v>
      </c>
      <c r="U509" s="1" t="s">
        <v>229</v>
      </c>
      <c r="V509" s="1" t="s">
        <v>256</v>
      </c>
      <c r="W509" s="1">
        <v>1</v>
      </c>
      <c r="X509" s="1">
        <v>95</v>
      </c>
      <c r="Y509" s="1">
        <v>95</v>
      </c>
      <c r="AA509" s="4">
        <f>DATEVALUE(LEFT(pageData[[#This Row],[Created At]],10))</f>
        <v>44132</v>
      </c>
      <c r="AB509" s="1">
        <f t="array" ref="AB509">INDEX([1]page365!$I:$I,MATCH(pageData[[#This Row],[Variant Name]],IF(pageData[[#This Row],[Item Name]]=[1]page365!$B:$B,[1]page365!$C:$C),0))</f>
        <v>7</v>
      </c>
    </row>
    <row r="510" spans="1:28" x14ac:dyDescent="0.25">
      <c r="A510" s="1">
        <v>9236</v>
      </c>
      <c r="B510" s="1" t="s">
        <v>2084</v>
      </c>
      <c r="C510" s="1" t="s">
        <v>27</v>
      </c>
      <c r="D510" s="1" t="s">
        <v>2085</v>
      </c>
      <c r="I510" s="1" t="s">
        <v>31</v>
      </c>
      <c r="J510" s="1" t="s">
        <v>32</v>
      </c>
      <c r="K510" s="1" t="s">
        <v>33</v>
      </c>
      <c r="L510" s="1" t="s">
        <v>838</v>
      </c>
      <c r="M510" s="1">
        <v>0</v>
      </c>
      <c r="N510" s="1">
        <v>6475</v>
      </c>
      <c r="O510" s="1">
        <v>240</v>
      </c>
      <c r="P510" s="1">
        <v>6235</v>
      </c>
      <c r="Q510" s="1" t="s">
        <v>2086</v>
      </c>
      <c r="R510" s="1">
        <v>6235</v>
      </c>
      <c r="S510" s="1" t="s">
        <v>2087</v>
      </c>
      <c r="T510" s="1" t="s">
        <v>2092</v>
      </c>
      <c r="U510" s="1" t="s">
        <v>258</v>
      </c>
      <c r="V510" s="1" t="s">
        <v>2093</v>
      </c>
      <c r="W510" s="1">
        <v>1</v>
      </c>
      <c r="X510" s="1">
        <v>130</v>
      </c>
      <c r="Y510" s="1">
        <v>130</v>
      </c>
      <c r="AA510" s="4">
        <f>DATEVALUE(LEFT(pageData[[#This Row],[Created At]],10))</f>
        <v>44132</v>
      </c>
      <c r="AB510" s="1">
        <f t="array" ref="AB510">INDEX([1]page365!$I:$I,MATCH(pageData[[#This Row],[Variant Name]],IF(pageData[[#This Row],[Item Name]]=[1]page365!$B:$B,[1]page365!$C:$C),0))</f>
        <v>7</v>
      </c>
    </row>
    <row r="511" spans="1:28" x14ac:dyDescent="0.25">
      <c r="A511" s="1">
        <v>9236</v>
      </c>
      <c r="B511" s="1" t="s">
        <v>2084</v>
      </c>
      <c r="C511" s="1" t="s">
        <v>27</v>
      </c>
      <c r="D511" s="1" t="s">
        <v>2085</v>
      </c>
      <c r="I511" s="1" t="s">
        <v>31</v>
      </c>
      <c r="J511" s="1" t="s">
        <v>32</v>
      </c>
      <c r="K511" s="1" t="s">
        <v>33</v>
      </c>
      <c r="L511" s="1" t="s">
        <v>838</v>
      </c>
      <c r="M511" s="1">
        <v>0</v>
      </c>
      <c r="N511" s="1">
        <v>6475</v>
      </c>
      <c r="O511" s="1">
        <v>240</v>
      </c>
      <c r="P511" s="1">
        <v>6235</v>
      </c>
      <c r="Q511" s="1" t="s">
        <v>2086</v>
      </c>
      <c r="R511" s="1">
        <v>6235</v>
      </c>
      <c r="S511" s="1" t="s">
        <v>2087</v>
      </c>
      <c r="T511" s="1" t="s">
        <v>880</v>
      </c>
      <c r="U511" s="1" t="s">
        <v>37</v>
      </c>
      <c r="V511" s="1" t="s">
        <v>881</v>
      </c>
      <c r="W511" s="1">
        <v>2</v>
      </c>
      <c r="X511" s="1">
        <v>50</v>
      </c>
      <c r="Y511" s="1">
        <v>100</v>
      </c>
      <c r="AA511" s="4">
        <f>DATEVALUE(LEFT(pageData[[#This Row],[Created At]],10))</f>
        <v>44132</v>
      </c>
      <c r="AB511" s="1">
        <f t="array" ref="AB511">INDEX([1]page365!$I:$I,MATCH(pageData[[#This Row],[Variant Name]],IF(pageData[[#This Row],[Item Name]]=[1]page365!$B:$B,[1]page365!$C:$C),0))</f>
        <v>-1</v>
      </c>
    </row>
    <row r="512" spans="1:28" x14ac:dyDescent="0.25">
      <c r="A512" s="1">
        <v>9236</v>
      </c>
      <c r="B512" s="1" t="s">
        <v>2084</v>
      </c>
      <c r="C512" s="1" t="s">
        <v>27</v>
      </c>
      <c r="D512" s="1" t="s">
        <v>2085</v>
      </c>
      <c r="I512" s="1" t="s">
        <v>31</v>
      </c>
      <c r="J512" s="1" t="s">
        <v>32</v>
      </c>
      <c r="K512" s="1" t="s">
        <v>33</v>
      </c>
      <c r="L512" s="1" t="s">
        <v>838</v>
      </c>
      <c r="M512" s="1">
        <v>0</v>
      </c>
      <c r="N512" s="1">
        <v>6475</v>
      </c>
      <c r="O512" s="1">
        <v>240</v>
      </c>
      <c r="P512" s="1">
        <v>6235</v>
      </c>
      <c r="Q512" s="1" t="s">
        <v>2086</v>
      </c>
      <c r="R512" s="1">
        <v>6235</v>
      </c>
      <c r="S512" s="1" t="s">
        <v>2087</v>
      </c>
      <c r="T512" s="1" t="s">
        <v>2094</v>
      </c>
      <c r="U512" s="1" t="s">
        <v>2095</v>
      </c>
      <c r="V512" s="1" t="s">
        <v>2096</v>
      </c>
      <c r="W512" s="1">
        <v>1</v>
      </c>
      <c r="X512" s="1">
        <v>220</v>
      </c>
      <c r="Y512" s="1">
        <v>220</v>
      </c>
      <c r="AA512" s="4">
        <f>DATEVALUE(LEFT(pageData[[#This Row],[Created At]],10))</f>
        <v>44132</v>
      </c>
      <c r="AB512" s="1">
        <f t="array" ref="AB512">INDEX([1]page365!$I:$I,MATCH(pageData[[#This Row],[Variant Name]],IF(pageData[[#This Row],[Item Name]]=[1]page365!$B:$B,[1]page365!$C:$C),0))</f>
        <v>7</v>
      </c>
    </row>
    <row r="513" spans="1:28" x14ac:dyDescent="0.25">
      <c r="A513" s="1">
        <v>9236</v>
      </c>
      <c r="B513" s="1" t="s">
        <v>2084</v>
      </c>
      <c r="C513" s="1" t="s">
        <v>27</v>
      </c>
      <c r="D513" s="1" t="s">
        <v>2085</v>
      </c>
      <c r="I513" s="1" t="s">
        <v>31</v>
      </c>
      <c r="J513" s="1" t="s">
        <v>32</v>
      </c>
      <c r="K513" s="1" t="s">
        <v>33</v>
      </c>
      <c r="L513" s="1" t="s">
        <v>838</v>
      </c>
      <c r="M513" s="1">
        <v>0</v>
      </c>
      <c r="N513" s="1">
        <v>6475</v>
      </c>
      <c r="O513" s="1">
        <v>240</v>
      </c>
      <c r="P513" s="1">
        <v>6235</v>
      </c>
      <c r="Q513" s="1" t="s">
        <v>2086</v>
      </c>
      <c r="R513" s="1">
        <v>6235</v>
      </c>
      <c r="S513" s="1" t="s">
        <v>2087</v>
      </c>
      <c r="T513" s="1" t="s">
        <v>870</v>
      </c>
      <c r="U513" s="1" t="s">
        <v>229</v>
      </c>
      <c r="V513" s="1" t="s">
        <v>871</v>
      </c>
      <c r="W513" s="1">
        <v>1</v>
      </c>
      <c r="X513" s="1">
        <v>85</v>
      </c>
      <c r="Y513" s="1">
        <v>85</v>
      </c>
      <c r="AA513" s="4">
        <f>DATEVALUE(LEFT(pageData[[#This Row],[Created At]],10))</f>
        <v>44132</v>
      </c>
      <c r="AB513" s="1">
        <f t="array" ref="AB513">INDEX([1]page365!$I:$I,MATCH(pageData[[#This Row],[Variant Name]],IF(pageData[[#This Row],[Item Name]]=[1]page365!$B:$B,[1]page365!$C:$C),0))</f>
        <v>7</v>
      </c>
    </row>
    <row r="514" spans="1:28" x14ac:dyDescent="0.25">
      <c r="A514" s="1">
        <v>9236</v>
      </c>
      <c r="B514" s="1" t="s">
        <v>2084</v>
      </c>
      <c r="C514" s="1" t="s">
        <v>27</v>
      </c>
      <c r="D514" s="1" t="s">
        <v>2085</v>
      </c>
      <c r="I514" s="1" t="s">
        <v>31</v>
      </c>
      <c r="J514" s="1" t="s">
        <v>32</v>
      </c>
      <c r="K514" s="1" t="s">
        <v>33</v>
      </c>
      <c r="L514" s="1" t="s">
        <v>838</v>
      </c>
      <c r="M514" s="1">
        <v>0</v>
      </c>
      <c r="N514" s="1">
        <v>6475</v>
      </c>
      <c r="O514" s="1">
        <v>240</v>
      </c>
      <c r="P514" s="1">
        <v>6235</v>
      </c>
      <c r="Q514" s="1" t="s">
        <v>2086</v>
      </c>
      <c r="R514" s="1">
        <v>6235</v>
      </c>
      <c r="S514" s="1" t="s">
        <v>2087</v>
      </c>
      <c r="T514" s="1" t="s">
        <v>872</v>
      </c>
      <c r="U514" s="1" t="s">
        <v>229</v>
      </c>
      <c r="V514" s="1" t="s">
        <v>873</v>
      </c>
      <c r="W514" s="1">
        <v>1</v>
      </c>
      <c r="X514" s="1">
        <v>85</v>
      </c>
      <c r="Y514" s="1">
        <v>85</v>
      </c>
      <c r="AA514" s="4">
        <f>DATEVALUE(LEFT(pageData[[#This Row],[Created At]],10))</f>
        <v>44132</v>
      </c>
      <c r="AB514" s="1">
        <f t="array" ref="AB514">INDEX([1]page365!$I:$I,MATCH(pageData[[#This Row],[Variant Name]],IF(pageData[[#This Row],[Item Name]]=[1]page365!$B:$B,[1]page365!$C:$C),0))</f>
        <v>7</v>
      </c>
    </row>
    <row r="515" spans="1:28" x14ac:dyDescent="0.25">
      <c r="A515" s="1">
        <v>9236</v>
      </c>
      <c r="B515" s="1" t="s">
        <v>2084</v>
      </c>
      <c r="C515" s="1" t="s">
        <v>27</v>
      </c>
      <c r="D515" s="1" t="s">
        <v>2085</v>
      </c>
      <c r="I515" s="1" t="s">
        <v>31</v>
      </c>
      <c r="J515" s="1" t="s">
        <v>32</v>
      </c>
      <c r="K515" s="1" t="s">
        <v>33</v>
      </c>
      <c r="L515" s="1" t="s">
        <v>838</v>
      </c>
      <c r="M515" s="1">
        <v>0</v>
      </c>
      <c r="N515" s="1">
        <v>6475</v>
      </c>
      <c r="O515" s="1">
        <v>240</v>
      </c>
      <c r="P515" s="1">
        <v>6235</v>
      </c>
      <c r="Q515" s="1" t="s">
        <v>2086</v>
      </c>
      <c r="R515" s="1">
        <v>6235</v>
      </c>
      <c r="S515" s="1" t="s">
        <v>2087</v>
      </c>
      <c r="T515" s="1" t="s">
        <v>874</v>
      </c>
      <c r="U515" s="1" t="s">
        <v>864</v>
      </c>
      <c r="V515" s="1" t="s">
        <v>875</v>
      </c>
      <c r="W515" s="1">
        <v>2</v>
      </c>
      <c r="X515" s="1">
        <v>50</v>
      </c>
      <c r="Y515" s="1">
        <v>100</v>
      </c>
      <c r="AA515" s="4">
        <f>DATEVALUE(LEFT(pageData[[#This Row],[Created At]],10))</f>
        <v>44132</v>
      </c>
      <c r="AB515" s="1">
        <f t="array" ref="AB515">INDEX([1]page365!$I:$I,MATCH(pageData[[#This Row],[Variant Name]],IF(pageData[[#This Row],[Item Name]]=[1]page365!$B:$B,[1]page365!$C:$C),0))</f>
        <v>7</v>
      </c>
    </row>
    <row r="516" spans="1:28" x14ac:dyDescent="0.25">
      <c r="A516" s="1">
        <v>9236</v>
      </c>
      <c r="B516" s="1" t="s">
        <v>2084</v>
      </c>
      <c r="C516" s="1" t="s">
        <v>27</v>
      </c>
      <c r="D516" s="1" t="s">
        <v>2085</v>
      </c>
      <c r="I516" s="1" t="s">
        <v>31</v>
      </c>
      <c r="J516" s="1" t="s">
        <v>32</v>
      </c>
      <c r="K516" s="1" t="s">
        <v>33</v>
      </c>
      <c r="L516" s="1" t="s">
        <v>838</v>
      </c>
      <c r="M516" s="1">
        <v>0</v>
      </c>
      <c r="N516" s="1">
        <v>6475</v>
      </c>
      <c r="O516" s="1">
        <v>240</v>
      </c>
      <c r="P516" s="1">
        <v>6235</v>
      </c>
      <c r="Q516" s="1" t="s">
        <v>2086</v>
      </c>
      <c r="R516" s="1">
        <v>6235</v>
      </c>
      <c r="S516" s="1" t="s">
        <v>2087</v>
      </c>
      <c r="T516" s="1" t="s">
        <v>257</v>
      </c>
      <c r="U516" s="1" t="s">
        <v>258</v>
      </c>
      <c r="V516" s="1" t="s">
        <v>259</v>
      </c>
      <c r="W516" s="1">
        <v>1</v>
      </c>
      <c r="X516" s="1">
        <v>130</v>
      </c>
      <c r="Y516" s="1">
        <v>130</v>
      </c>
      <c r="AA516" s="4">
        <f>DATEVALUE(LEFT(pageData[[#This Row],[Created At]],10))</f>
        <v>44132</v>
      </c>
      <c r="AB516" s="1">
        <f t="array" ref="AB516">INDEX([1]page365!$I:$I,MATCH(pageData[[#This Row],[Variant Name]],IF(pageData[[#This Row],[Item Name]]=[1]page365!$B:$B,[1]page365!$C:$C),0))</f>
        <v>7</v>
      </c>
    </row>
    <row r="517" spans="1:28" x14ac:dyDescent="0.25">
      <c r="A517" s="1">
        <v>9236</v>
      </c>
      <c r="B517" s="1" t="s">
        <v>2084</v>
      </c>
      <c r="C517" s="1" t="s">
        <v>27</v>
      </c>
      <c r="D517" s="1" t="s">
        <v>2085</v>
      </c>
      <c r="I517" s="1" t="s">
        <v>31</v>
      </c>
      <c r="J517" s="1" t="s">
        <v>32</v>
      </c>
      <c r="K517" s="1" t="s">
        <v>33</v>
      </c>
      <c r="L517" s="1" t="s">
        <v>838</v>
      </c>
      <c r="M517" s="1">
        <v>0</v>
      </c>
      <c r="N517" s="1">
        <v>6475</v>
      </c>
      <c r="O517" s="1">
        <v>240</v>
      </c>
      <c r="P517" s="1">
        <v>6235</v>
      </c>
      <c r="Q517" s="1" t="s">
        <v>2086</v>
      </c>
      <c r="R517" s="1">
        <v>6235</v>
      </c>
      <c r="S517" s="1" t="s">
        <v>2087</v>
      </c>
      <c r="T517" s="1" t="s">
        <v>260</v>
      </c>
      <c r="U517" s="1" t="s">
        <v>229</v>
      </c>
      <c r="V517" s="1" t="s">
        <v>261</v>
      </c>
      <c r="W517" s="1">
        <v>2</v>
      </c>
      <c r="X517" s="1">
        <v>60</v>
      </c>
      <c r="Y517" s="1">
        <v>120</v>
      </c>
      <c r="AA517" s="4">
        <f>DATEVALUE(LEFT(pageData[[#This Row],[Created At]],10))</f>
        <v>44132</v>
      </c>
      <c r="AB517" s="1">
        <f t="array" ref="AB517">INDEX([1]page365!$I:$I,MATCH(pageData[[#This Row],[Variant Name]],IF(pageData[[#This Row],[Item Name]]=[1]page365!$B:$B,[1]page365!$C:$C),0))</f>
        <v>7</v>
      </c>
    </row>
    <row r="518" spans="1:28" x14ac:dyDescent="0.25">
      <c r="A518" s="1">
        <v>9236</v>
      </c>
      <c r="B518" s="1" t="s">
        <v>2084</v>
      </c>
      <c r="C518" s="1" t="s">
        <v>27</v>
      </c>
      <c r="D518" s="1" t="s">
        <v>2085</v>
      </c>
      <c r="I518" s="1" t="s">
        <v>31</v>
      </c>
      <c r="J518" s="1" t="s">
        <v>32</v>
      </c>
      <c r="K518" s="1" t="s">
        <v>33</v>
      </c>
      <c r="L518" s="1" t="s">
        <v>838</v>
      </c>
      <c r="M518" s="1">
        <v>0</v>
      </c>
      <c r="N518" s="1">
        <v>6475</v>
      </c>
      <c r="O518" s="1">
        <v>240</v>
      </c>
      <c r="P518" s="1">
        <v>6235</v>
      </c>
      <c r="Q518" s="1" t="s">
        <v>2086</v>
      </c>
      <c r="R518" s="1">
        <v>6235</v>
      </c>
      <c r="S518" s="1" t="s">
        <v>2087</v>
      </c>
      <c r="T518" s="1" t="s">
        <v>2097</v>
      </c>
      <c r="U518" s="1" t="s">
        <v>2098</v>
      </c>
      <c r="V518" s="1" t="s">
        <v>2099</v>
      </c>
      <c r="W518" s="1">
        <v>1</v>
      </c>
      <c r="X518" s="1">
        <v>100</v>
      </c>
      <c r="Y518" s="1">
        <v>100</v>
      </c>
      <c r="AA518" s="4">
        <f>DATEVALUE(LEFT(pageData[[#This Row],[Created At]],10))</f>
        <v>44132</v>
      </c>
      <c r="AB518" s="1">
        <f t="array" ref="AB518">INDEX([1]page365!$I:$I,MATCH(pageData[[#This Row],[Variant Name]],IF(pageData[[#This Row],[Item Name]]=[1]page365!$B:$B,[1]page365!$C:$C),0))</f>
        <v>7</v>
      </c>
    </row>
    <row r="519" spans="1:28" x14ac:dyDescent="0.25">
      <c r="A519" s="1">
        <v>9236</v>
      </c>
      <c r="B519" s="1" t="s">
        <v>2084</v>
      </c>
      <c r="C519" s="1" t="s">
        <v>27</v>
      </c>
      <c r="D519" s="1" t="s">
        <v>2085</v>
      </c>
      <c r="I519" s="1" t="s">
        <v>31</v>
      </c>
      <c r="J519" s="1" t="s">
        <v>32</v>
      </c>
      <c r="K519" s="1" t="s">
        <v>33</v>
      </c>
      <c r="L519" s="1" t="s">
        <v>838</v>
      </c>
      <c r="M519" s="1">
        <v>0</v>
      </c>
      <c r="N519" s="1">
        <v>6475</v>
      </c>
      <c r="O519" s="1">
        <v>240</v>
      </c>
      <c r="P519" s="1">
        <v>6235</v>
      </c>
      <c r="Q519" s="1" t="s">
        <v>2086</v>
      </c>
      <c r="R519" s="1">
        <v>6235</v>
      </c>
      <c r="S519" s="1" t="s">
        <v>2087</v>
      </c>
      <c r="T519" s="1" t="s">
        <v>1091</v>
      </c>
      <c r="U519" s="1" t="s">
        <v>229</v>
      </c>
      <c r="V519" s="1" t="s">
        <v>1092</v>
      </c>
      <c r="W519" s="1">
        <v>2</v>
      </c>
      <c r="X519" s="1">
        <v>95</v>
      </c>
      <c r="Y519" s="1">
        <v>190</v>
      </c>
      <c r="AA519" s="4">
        <f>DATEVALUE(LEFT(pageData[[#This Row],[Created At]],10))</f>
        <v>44132</v>
      </c>
      <c r="AB519" s="1">
        <f t="array" ref="AB519">INDEX([1]page365!$I:$I,MATCH(pageData[[#This Row],[Variant Name]],IF(pageData[[#This Row],[Item Name]]=[1]page365!$B:$B,[1]page365!$C:$C),0))</f>
        <v>7</v>
      </c>
    </row>
    <row r="520" spans="1:28" x14ac:dyDescent="0.25">
      <c r="A520" s="1">
        <v>9236</v>
      </c>
      <c r="B520" s="1" t="s">
        <v>2084</v>
      </c>
      <c r="C520" s="1" t="s">
        <v>27</v>
      </c>
      <c r="D520" s="1" t="s">
        <v>2085</v>
      </c>
      <c r="I520" s="1" t="s">
        <v>31</v>
      </c>
      <c r="J520" s="1" t="s">
        <v>32</v>
      </c>
      <c r="K520" s="1" t="s">
        <v>33</v>
      </c>
      <c r="L520" s="1" t="s">
        <v>838</v>
      </c>
      <c r="M520" s="1">
        <v>0</v>
      </c>
      <c r="N520" s="1">
        <v>6475</v>
      </c>
      <c r="O520" s="1">
        <v>240</v>
      </c>
      <c r="P520" s="1">
        <v>6235</v>
      </c>
      <c r="Q520" s="1" t="s">
        <v>2086</v>
      </c>
      <c r="R520" s="1">
        <v>6235</v>
      </c>
      <c r="S520" s="1" t="s">
        <v>2087</v>
      </c>
      <c r="T520" s="1" t="s">
        <v>2100</v>
      </c>
      <c r="U520" s="1" t="s">
        <v>229</v>
      </c>
      <c r="V520" s="1" t="s">
        <v>2101</v>
      </c>
      <c r="W520" s="1">
        <v>1</v>
      </c>
      <c r="X520" s="1">
        <v>100</v>
      </c>
      <c r="Y520" s="1">
        <v>100</v>
      </c>
      <c r="AA520" s="4">
        <f>DATEVALUE(LEFT(pageData[[#This Row],[Created At]],10))</f>
        <v>44132</v>
      </c>
      <c r="AB520" s="1">
        <f t="array" ref="AB520">INDEX([1]page365!$I:$I,MATCH(pageData[[#This Row],[Variant Name]],IF(pageData[[#This Row],[Item Name]]=[1]page365!$B:$B,[1]page365!$C:$C),0))</f>
        <v>7</v>
      </c>
    </row>
    <row r="521" spans="1:28" x14ac:dyDescent="0.25">
      <c r="A521" s="1">
        <v>9236</v>
      </c>
      <c r="B521" s="1" t="s">
        <v>2084</v>
      </c>
      <c r="C521" s="1" t="s">
        <v>27</v>
      </c>
      <c r="D521" s="1" t="s">
        <v>2085</v>
      </c>
      <c r="I521" s="1" t="s">
        <v>31</v>
      </c>
      <c r="J521" s="1" t="s">
        <v>32</v>
      </c>
      <c r="K521" s="1" t="s">
        <v>33</v>
      </c>
      <c r="L521" s="1" t="s">
        <v>838</v>
      </c>
      <c r="M521" s="1">
        <v>0</v>
      </c>
      <c r="N521" s="1">
        <v>6475</v>
      </c>
      <c r="O521" s="1">
        <v>240</v>
      </c>
      <c r="P521" s="1">
        <v>6235</v>
      </c>
      <c r="Q521" s="1" t="s">
        <v>2086</v>
      </c>
      <c r="R521" s="1">
        <v>6235</v>
      </c>
      <c r="S521" s="1" t="s">
        <v>2087</v>
      </c>
      <c r="T521" s="1" t="s">
        <v>913</v>
      </c>
      <c r="U521" s="1" t="s">
        <v>229</v>
      </c>
      <c r="V521" s="1" t="s">
        <v>914</v>
      </c>
      <c r="W521" s="1">
        <v>1</v>
      </c>
      <c r="X521" s="1">
        <v>200</v>
      </c>
      <c r="Y521" s="1">
        <v>200</v>
      </c>
      <c r="AA521" s="4">
        <f>DATEVALUE(LEFT(pageData[[#This Row],[Created At]],10))</f>
        <v>44132</v>
      </c>
      <c r="AB521" s="1">
        <f t="array" ref="AB521">INDEX([1]page365!$I:$I,MATCH(pageData[[#This Row],[Variant Name]],IF(pageData[[#This Row],[Item Name]]=[1]page365!$B:$B,[1]page365!$C:$C),0))</f>
        <v>7</v>
      </c>
    </row>
    <row r="522" spans="1:28" x14ac:dyDescent="0.25">
      <c r="A522" s="1">
        <v>9236</v>
      </c>
      <c r="B522" s="1" t="s">
        <v>2084</v>
      </c>
      <c r="C522" s="1" t="s">
        <v>27</v>
      </c>
      <c r="D522" s="1" t="s">
        <v>2085</v>
      </c>
      <c r="I522" s="1" t="s">
        <v>31</v>
      </c>
      <c r="J522" s="1" t="s">
        <v>32</v>
      </c>
      <c r="K522" s="1" t="s">
        <v>33</v>
      </c>
      <c r="L522" s="1" t="s">
        <v>838</v>
      </c>
      <c r="M522" s="1">
        <v>0</v>
      </c>
      <c r="N522" s="1">
        <v>6475</v>
      </c>
      <c r="O522" s="1">
        <v>240</v>
      </c>
      <c r="P522" s="1">
        <v>6235</v>
      </c>
      <c r="Q522" s="1" t="s">
        <v>2086</v>
      </c>
      <c r="R522" s="1">
        <v>6235</v>
      </c>
      <c r="S522" s="1" t="s">
        <v>2087</v>
      </c>
      <c r="T522" s="1" t="s">
        <v>878</v>
      </c>
      <c r="U522" s="1" t="s">
        <v>849</v>
      </c>
      <c r="V522" s="1" t="s">
        <v>879</v>
      </c>
      <c r="W522" s="1">
        <v>1</v>
      </c>
      <c r="X522" s="1">
        <v>25</v>
      </c>
      <c r="Y522" s="1">
        <v>25</v>
      </c>
      <c r="AA522" s="4">
        <f>DATEVALUE(LEFT(pageData[[#This Row],[Created At]],10))</f>
        <v>44132</v>
      </c>
      <c r="AB522" s="1">
        <f t="array" ref="AB522">INDEX([1]page365!$I:$I,MATCH(pageData[[#This Row],[Variant Name]],IF(pageData[[#This Row],[Item Name]]=[1]page365!$B:$B,[1]page365!$C:$C),0))</f>
        <v>7</v>
      </c>
    </row>
    <row r="523" spans="1:28" x14ac:dyDescent="0.25">
      <c r="A523" s="1">
        <v>9236</v>
      </c>
      <c r="B523" s="1" t="s">
        <v>2084</v>
      </c>
      <c r="C523" s="1" t="s">
        <v>27</v>
      </c>
      <c r="D523" s="1" t="s">
        <v>2085</v>
      </c>
      <c r="I523" s="1" t="s">
        <v>31</v>
      </c>
      <c r="J523" s="1" t="s">
        <v>32</v>
      </c>
      <c r="K523" s="1" t="s">
        <v>33</v>
      </c>
      <c r="L523" s="1" t="s">
        <v>838</v>
      </c>
      <c r="M523" s="1">
        <v>0</v>
      </c>
      <c r="N523" s="1">
        <v>6475</v>
      </c>
      <c r="O523" s="1">
        <v>240</v>
      </c>
      <c r="P523" s="1">
        <v>6235</v>
      </c>
      <c r="Q523" s="1" t="s">
        <v>2086</v>
      </c>
      <c r="R523" s="1">
        <v>6235</v>
      </c>
      <c r="S523" s="1" t="s">
        <v>2087</v>
      </c>
      <c r="T523" s="1" t="s">
        <v>1767</v>
      </c>
      <c r="U523" s="1" t="s">
        <v>1768</v>
      </c>
      <c r="V523" s="1" t="s">
        <v>1769</v>
      </c>
      <c r="W523" s="1">
        <v>1</v>
      </c>
      <c r="X523" s="1">
        <v>280</v>
      </c>
      <c r="Y523" s="1">
        <v>280</v>
      </c>
      <c r="AA523" s="4">
        <f>DATEVALUE(LEFT(pageData[[#This Row],[Created At]],10))</f>
        <v>44132</v>
      </c>
      <c r="AB523" s="1">
        <f t="array" ref="AB523">INDEX([1]page365!$I:$I,MATCH(pageData[[#This Row],[Variant Name]],IF(pageData[[#This Row],[Item Name]]=[1]page365!$B:$B,[1]page365!$C:$C),0))</f>
        <v>-1</v>
      </c>
    </row>
    <row r="524" spans="1:28" x14ac:dyDescent="0.25">
      <c r="A524" s="1">
        <v>9237</v>
      </c>
      <c r="B524" s="1" t="s">
        <v>2102</v>
      </c>
      <c r="C524" s="1" t="s">
        <v>27</v>
      </c>
      <c r="D524" s="1" t="s">
        <v>2103</v>
      </c>
      <c r="E524" s="1" t="s">
        <v>2104</v>
      </c>
      <c r="G524" s="1" t="s">
        <v>2105</v>
      </c>
      <c r="H524" s="1" t="s">
        <v>2106</v>
      </c>
      <c r="L524" s="1" t="s">
        <v>119</v>
      </c>
      <c r="M524" s="1">
        <v>0</v>
      </c>
      <c r="N524" s="1">
        <v>0</v>
      </c>
      <c r="O524" s="1">
        <v>0</v>
      </c>
      <c r="P524" s="1">
        <v>0</v>
      </c>
      <c r="Q524" s="1" t="s">
        <v>2107</v>
      </c>
      <c r="R524" s="1">
        <v>0</v>
      </c>
      <c r="T524" s="1" t="s">
        <v>47</v>
      </c>
      <c r="U524" s="1" t="s">
        <v>48</v>
      </c>
      <c r="V524" s="1" t="s">
        <v>49</v>
      </c>
      <c r="W524" s="1">
        <v>40</v>
      </c>
      <c r="X524" s="1">
        <v>0</v>
      </c>
      <c r="Y524" s="1">
        <v>0</v>
      </c>
      <c r="AA524" s="4">
        <f>DATEVALUE(LEFT(pageData[[#This Row],[Created At]],10))</f>
        <v>44133</v>
      </c>
      <c r="AB524" s="1">
        <f t="array" ref="AB524">INDEX([1]page365!$I:$I,MATCH(pageData[[#This Row],[Variant Name]],IF(pageData[[#This Row],[Item Name]]=[1]page365!$B:$B,[1]page365!$C:$C),0))</f>
        <v>-1</v>
      </c>
    </row>
    <row r="525" spans="1:28" x14ac:dyDescent="0.25">
      <c r="A525" s="1">
        <v>9237</v>
      </c>
      <c r="B525" s="1" t="s">
        <v>2102</v>
      </c>
      <c r="C525" s="1" t="s">
        <v>27</v>
      </c>
      <c r="D525" s="1" t="s">
        <v>2103</v>
      </c>
      <c r="E525" s="1" t="s">
        <v>2104</v>
      </c>
      <c r="G525" s="1" t="s">
        <v>2105</v>
      </c>
      <c r="H525" s="1" t="s">
        <v>2106</v>
      </c>
      <c r="L525" s="1" t="s">
        <v>119</v>
      </c>
      <c r="M525" s="1">
        <v>0</v>
      </c>
      <c r="N525" s="1">
        <v>0</v>
      </c>
      <c r="O525" s="1">
        <v>0</v>
      </c>
      <c r="P525" s="1">
        <v>0</v>
      </c>
      <c r="Q525" s="1" t="s">
        <v>2107</v>
      </c>
      <c r="R525" s="1">
        <v>0</v>
      </c>
      <c r="T525" s="1" t="s">
        <v>56</v>
      </c>
      <c r="U525" s="1" t="s">
        <v>57</v>
      </c>
      <c r="V525" s="1" t="s">
        <v>58</v>
      </c>
      <c r="W525" s="1">
        <v>40</v>
      </c>
      <c r="X525" s="1">
        <v>0</v>
      </c>
      <c r="Y525" s="1">
        <v>0</v>
      </c>
      <c r="AA525" s="4">
        <f>DATEVALUE(LEFT(pageData[[#This Row],[Created At]],10))</f>
        <v>44133</v>
      </c>
      <c r="AB525" s="1">
        <f t="array" ref="AB525">INDEX([1]page365!$I:$I,MATCH(pageData[[#This Row],[Variant Name]],IF(pageData[[#This Row],[Item Name]]=[1]page365!$B:$B,[1]page365!$C:$C),0))</f>
        <v>-1</v>
      </c>
    </row>
    <row r="526" spans="1:28" x14ac:dyDescent="0.25">
      <c r="A526" s="1">
        <v>9238</v>
      </c>
      <c r="B526" s="1" t="s">
        <v>2108</v>
      </c>
      <c r="C526" s="1" t="s">
        <v>27</v>
      </c>
      <c r="D526" s="1" t="s">
        <v>2109</v>
      </c>
      <c r="E526" s="1">
        <v>860949034</v>
      </c>
      <c r="G526" s="1" t="s">
        <v>2110</v>
      </c>
      <c r="H526" s="1" t="s">
        <v>2111</v>
      </c>
      <c r="I526" s="1" t="s">
        <v>31</v>
      </c>
      <c r="J526" s="1" t="s">
        <v>32</v>
      </c>
      <c r="K526" s="1" t="s">
        <v>33</v>
      </c>
      <c r="L526" s="1" t="s">
        <v>34</v>
      </c>
      <c r="M526" s="1">
        <v>100</v>
      </c>
      <c r="N526" s="1">
        <v>400</v>
      </c>
      <c r="P526" s="1">
        <v>500</v>
      </c>
      <c r="Q526" s="1" t="s">
        <v>2112</v>
      </c>
      <c r="R526" s="1">
        <v>500</v>
      </c>
      <c r="T526" s="1" t="s">
        <v>191</v>
      </c>
      <c r="U526" s="1" t="s">
        <v>192</v>
      </c>
      <c r="V526" s="1" t="s">
        <v>193</v>
      </c>
      <c r="W526" s="1">
        <v>2</v>
      </c>
      <c r="X526" s="1">
        <v>90</v>
      </c>
      <c r="Y526" s="1">
        <v>180</v>
      </c>
      <c r="AA526" s="4">
        <f>DATEVALUE(LEFT(pageData[[#This Row],[Created At]],10))</f>
        <v>44133</v>
      </c>
      <c r="AB526" s="1">
        <f t="array" ref="AB526">INDEX([1]page365!$I:$I,MATCH(pageData[[#This Row],[Variant Name]],IF(pageData[[#This Row],[Item Name]]=[1]page365!$B:$B,[1]page365!$C:$C),0))</f>
        <v>-1</v>
      </c>
    </row>
    <row r="527" spans="1:28" x14ac:dyDescent="0.25">
      <c r="A527" s="1">
        <v>9238</v>
      </c>
      <c r="B527" s="1" t="s">
        <v>2108</v>
      </c>
      <c r="C527" s="1" t="s">
        <v>27</v>
      </c>
      <c r="D527" s="1" t="s">
        <v>2109</v>
      </c>
      <c r="E527" s="1">
        <v>860949034</v>
      </c>
      <c r="G527" s="1" t="s">
        <v>2110</v>
      </c>
      <c r="H527" s="1" t="s">
        <v>2111</v>
      </c>
      <c r="I527" s="1" t="s">
        <v>31</v>
      </c>
      <c r="J527" s="1" t="s">
        <v>32</v>
      </c>
      <c r="K527" s="1" t="s">
        <v>33</v>
      </c>
      <c r="L527" s="1" t="s">
        <v>34</v>
      </c>
      <c r="M527" s="1">
        <v>100</v>
      </c>
      <c r="N527" s="1">
        <v>400</v>
      </c>
      <c r="P527" s="1">
        <v>500</v>
      </c>
      <c r="Q527" s="1" t="s">
        <v>2112</v>
      </c>
      <c r="R527" s="1">
        <v>500</v>
      </c>
      <c r="T527" s="1" t="s">
        <v>47</v>
      </c>
      <c r="U527" s="1" t="s">
        <v>48</v>
      </c>
      <c r="V527" s="1" t="s">
        <v>49</v>
      </c>
      <c r="W527" s="1">
        <v>1</v>
      </c>
      <c r="X527" s="1">
        <v>220</v>
      </c>
      <c r="Y527" s="1">
        <v>220</v>
      </c>
      <c r="AA527" s="4">
        <f>DATEVALUE(LEFT(pageData[[#This Row],[Created At]],10))</f>
        <v>44133</v>
      </c>
      <c r="AB527" s="1">
        <f t="array" ref="AB527">INDEX([1]page365!$I:$I,MATCH(pageData[[#This Row],[Variant Name]],IF(pageData[[#This Row],[Item Name]]=[1]page365!$B:$B,[1]page365!$C:$C),0))</f>
        <v>-1</v>
      </c>
    </row>
    <row r="528" spans="1:28" x14ac:dyDescent="0.25">
      <c r="A528" s="1">
        <v>9239</v>
      </c>
      <c r="B528" s="1" t="s">
        <v>2113</v>
      </c>
      <c r="C528" s="1" t="s">
        <v>27</v>
      </c>
      <c r="D528" s="1" t="s">
        <v>2114</v>
      </c>
      <c r="E528" s="1" t="s">
        <v>2115</v>
      </c>
      <c r="G528" s="1" t="s">
        <v>2116</v>
      </c>
      <c r="H528" s="1" t="s">
        <v>2117</v>
      </c>
      <c r="I528" s="1" t="s">
        <v>44</v>
      </c>
      <c r="J528" s="1" t="s">
        <v>150</v>
      </c>
      <c r="K528" s="1" t="s">
        <v>33</v>
      </c>
      <c r="L528" s="1" t="s">
        <v>34</v>
      </c>
      <c r="M528" s="1">
        <v>65</v>
      </c>
      <c r="N528" s="1">
        <v>220</v>
      </c>
      <c r="P528" s="1">
        <v>285</v>
      </c>
      <c r="Q528" s="1" t="s">
        <v>2118</v>
      </c>
      <c r="R528" s="1">
        <v>285</v>
      </c>
      <c r="T528" s="1" t="s">
        <v>47</v>
      </c>
      <c r="U528" s="1" t="s">
        <v>48</v>
      </c>
      <c r="V528" s="1" t="s">
        <v>49</v>
      </c>
      <c r="W528" s="1">
        <v>1</v>
      </c>
      <c r="X528" s="1">
        <v>220</v>
      </c>
      <c r="Y528" s="1">
        <v>220</v>
      </c>
      <c r="AA528" s="4">
        <f>DATEVALUE(LEFT(pageData[[#This Row],[Created At]],10))</f>
        <v>44133</v>
      </c>
      <c r="AB528" s="1">
        <f t="array" ref="AB528">INDEX([1]page365!$I:$I,MATCH(pageData[[#This Row],[Variant Name]],IF(pageData[[#This Row],[Item Name]]=[1]page365!$B:$B,[1]page365!$C:$C),0))</f>
        <v>-1</v>
      </c>
    </row>
    <row r="529" spans="1:28" x14ac:dyDescent="0.25">
      <c r="A529" s="1">
        <v>9240</v>
      </c>
      <c r="B529" s="1" t="s">
        <v>2119</v>
      </c>
      <c r="C529" s="1" t="s">
        <v>27</v>
      </c>
      <c r="D529" s="1" t="s">
        <v>2120</v>
      </c>
      <c r="E529" s="1">
        <v>947194961</v>
      </c>
      <c r="F529" s="1" t="s">
        <v>2121</v>
      </c>
      <c r="G529" s="1" t="s">
        <v>2122</v>
      </c>
      <c r="H529" s="1" t="s">
        <v>2123</v>
      </c>
      <c r="I529" s="1" t="s">
        <v>44</v>
      </c>
      <c r="J529" s="1" t="s">
        <v>150</v>
      </c>
      <c r="K529" s="1" t="s">
        <v>33</v>
      </c>
      <c r="L529" s="1" t="s">
        <v>34</v>
      </c>
      <c r="M529" s="1">
        <v>130</v>
      </c>
      <c r="N529" s="1">
        <v>440</v>
      </c>
      <c r="P529" s="1">
        <v>570</v>
      </c>
      <c r="Q529" s="1" t="s">
        <v>2124</v>
      </c>
      <c r="R529" s="1">
        <v>570</v>
      </c>
      <c r="T529" s="1" t="s">
        <v>47</v>
      </c>
      <c r="U529" s="1" t="s">
        <v>48</v>
      </c>
      <c r="V529" s="1" t="s">
        <v>49</v>
      </c>
      <c r="W529" s="1">
        <v>2</v>
      </c>
      <c r="X529" s="1">
        <v>220</v>
      </c>
      <c r="Y529" s="1">
        <v>440</v>
      </c>
      <c r="AA529" s="4">
        <f>DATEVALUE(LEFT(pageData[[#This Row],[Created At]],10))</f>
        <v>44133</v>
      </c>
      <c r="AB529" s="1">
        <f t="array" ref="AB529">INDEX([1]page365!$I:$I,MATCH(pageData[[#This Row],[Variant Name]],IF(pageData[[#This Row],[Item Name]]=[1]page365!$B:$B,[1]page365!$C:$C),0))</f>
        <v>-1</v>
      </c>
    </row>
    <row r="530" spans="1:28" x14ac:dyDescent="0.25">
      <c r="A530" s="1">
        <v>9241</v>
      </c>
      <c r="B530" s="1" t="s">
        <v>2125</v>
      </c>
      <c r="C530" s="1" t="s">
        <v>27</v>
      </c>
      <c r="D530" s="1" t="s">
        <v>2126</v>
      </c>
      <c r="E530" s="1">
        <v>864296565</v>
      </c>
      <c r="G530" s="1" t="s">
        <v>2127</v>
      </c>
      <c r="H530" s="1" t="s">
        <v>2128</v>
      </c>
      <c r="I530" s="1" t="s">
        <v>31</v>
      </c>
      <c r="J530" s="1" t="s">
        <v>32</v>
      </c>
      <c r="K530" s="1" t="s">
        <v>33</v>
      </c>
      <c r="L530" s="1" t="s">
        <v>172</v>
      </c>
      <c r="M530" s="1">
        <v>50</v>
      </c>
      <c r="N530" s="1">
        <v>1120</v>
      </c>
      <c r="P530" s="1">
        <v>1170</v>
      </c>
      <c r="Q530" s="1" t="s">
        <v>2129</v>
      </c>
      <c r="R530" s="1">
        <v>1170</v>
      </c>
      <c r="T530" s="1" t="s">
        <v>2130</v>
      </c>
      <c r="U530" s="1" t="s">
        <v>1094</v>
      </c>
      <c r="V530" s="1" t="s">
        <v>2131</v>
      </c>
      <c r="W530" s="1">
        <v>4</v>
      </c>
      <c r="X530" s="1">
        <v>280</v>
      </c>
      <c r="Y530" s="1">
        <v>1120</v>
      </c>
      <c r="Z530" s="1" t="s">
        <v>2132</v>
      </c>
      <c r="AA530" s="4">
        <f>DATEVALUE(LEFT(pageData[[#This Row],[Created At]],10))</f>
        <v>44133</v>
      </c>
      <c r="AB530" s="1">
        <f t="array" ref="AB530">INDEX([1]page365!$I:$I,MATCH(pageData[[#This Row],[Variant Name]],IF(pageData[[#This Row],[Item Name]]=[1]page365!$B:$B,[1]page365!$C:$C),0))</f>
        <v>7</v>
      </c>
    </row>
    <row r="531" spans="1:28" x14ac:dyDescent="0.25">
      <c r="A531" s="1">
        <v>9242</v>
      </c>
      <c r="B531" s="1" t="s">
        <v>2133</v>
      </c>
      <c r="C531" s="1" t="s">
        <v>27</v>
      </c>
      <c r="D531" s="1" t="s">
        <v>2134</v>
      </c>
      <c r="E531" s="1">
        <v>28111430</v>
      </c>
      <c r="G531" s="1" t="s">
        <v>2135</v>
      </c>
      <c r="H531" s="1" t="s">
        <v>2136</v>
      </c>
      <c r="I531" s="1" t="s">
        <v>31</v>
      </c>
      <c r="J531" s="1" t="s">
        <v>32</v>
      </c>
      <c r="K531" s="1" t="s">
        <v>33</v>
      </c>
      <c r="L531" s="1" t="s">
        <v>172</v>
      </c>
      <c r="M531" s="1">
        <v>65</v>
      </c>
      <c r="N531" s="1">
        <v>280</v>
      </c>
      <c r="P531" s="1">
        <v>345</v>
      </c>
      <c r="Q531" s="1" t="s">
        <v>2137</v>
      </c>
      <c r="R531" s="1">
        <v>345</v>
      </c>
      <c r="T531" s="1" t="s">
        <v>2130</v>
      </c>
      <c r="U531" s="1" t="s">
        <v>1094</v>
      </c>
      <c r="V531" s="1" t="s">
        <v>2131</v>
      </c>
      <c r="W531" s="1">
        <v>1</v>
      </c>
      <c r="X531" s="1">
        <v>280</v>
      </c>
      <c r="Y531" s="1">
        <v>280</v>
      </c>
      <c r="AA531" s="4">
        <f>DATEVALUE(LEFT(pageData[[#This Row],[Created At]],10))</f>
        <v>44133</v>
      </c>
      <c r="AB531" s="1">
        <f t="array" ref="AB531">INDEX([1]page365!$I:$I,MATCH(pageData[[#This Row],[Variant Name]],IF(pageData[[#This Row],[Item Name]]=[1]page365!$B:$B,[1]page365!$C:$C),0))</f>
        <v>7</v>
      </c>
    </row>
    <row r="532" spans="1:28" x14ac:dyDescent="0.25">
      <c r="A532" s="1">
        <v>9243</v>
      </c>
      <c r="B532" s="1" t="s">
        <v>2138</v>
      </c>
      <c r="C532" s="1" t="s">
        <v>27</v>
      </c>
      <c r="D532" s="1" t="s">
        <v>2139</v>
      </c>
      <c r="E532" s="1">
        <v>897679799</v>
      </c>
      <c r="G532" s="1" t="s">
        <v>2140</v>
      </c>
      <c r="H532" s="1" t="s">
        <v>2141</v>
      </c>
      <c r="I532" s="1" t="s">
        <v>44</v>
      </c>
      <c r="J532" s="1" t="s">
        <v>150</v>
      </c>
      <c r="K532" s="1" t="s">
        <v>33</v>
      </c>
      <c r="L532" s="1" t="s">
        <v>172</v>
      </c>
      <c r="M532" s="1">
        <v>100</v>
      </c>
      <c r="N532" s="1">
        <v>670</v>
      </c>
      <c r="P532" s="1">
        <v>770</v>
      </c>
      <c r="Q532" s="1" t="s">
        <v>2142</v>
      </c>
      <c r="R532" s="1">
        <v>770</v>
      </c>
      <c r="T532" s="1" t="s">
        <v>56</v>
      </c>
      <c r="U532" s="1" t="s">
        <v>57</v>
      </c>
      <c r="V532" s="1" t="s">
        <v>58</v>
      </c>
      <c r="W532" s="1">
        <v>1</v>
      </c>
      <c r="X532" s="1">
        <v>250</v>
      </c>
      <c r="Y532" s="1">
        <v>250</v>
      </c>
      <c r="AA532" s="4">
        <f>DATEVALUE(LEFT(pageData[[#This Row],[Created At]],10))</f>
        <v>44133</v>
      </c>
      <c r="AB532" s="1">
        <f t="array" ref="AB532">INDEX([1]page365!$I:$I,MATCH(pageData[[#This Row],[Variant Name]],IF(pageData[[#This Row],[Item Name]]=[1]page365!$B:$B,[1]page365!$C:$C),0))</f>
        <v>-1</v>
      </c>
    </row>
    <row r="533" spans="1:28" x14ac:dyDescent="0.25">
      <c r="A533" s="1">
        <v>9243</v>
      </c>
      <c r="B533" s="1" t="s">
        <v>2138</v>
      </c>
      <c r="C533" s="1" t="s">
        <v>27</v>
      </c>
      <c r="D533" s="1" t="s">
        <v>2139</v>
      </c>
      <c r="E533" s="1">
        <v>897679799</v>
      </c>
      <c r="G533" s="1" t="s">
        <v>2140</v>
      </c>
      <c r="H533" s="1" t="s">
        <v>2141</v>
      </c>
      <c r="I533" s="1" t="s">
        <v>44</v>
      </c>
      <c r="J533" s="1" t="s">
        <v>150</v>
      </c>
      <c r="K533" s="1" t="s">
        <v>33</v>
      </c>
      <c r="L533" s="1" t="s">
        <v>172</v>
      </c>
      <c r="M533" s="1">
        <v>100</v>
      </c>
      <c r="N533" s="1">
        <v>670</v>
      </c>
      <c r="P533" s="1">
        <v>770</v>
      </c>
      <c r="Q533" s="1" t="s">
        <v>2142</v>
      </c>
      <c r="R533" s="1">
        <v>770</v>
      </c>
      <c r="T533" s="1" t="s">
        <v>1314</v>
      </c>
      <c r="U533" s="1" t="s">
        <v>1315</v>
      </c>
      <c r="V533" s="1" t="s">
        <v>1316</v>
      </c>
      <c r="W533" s="1">
        <v>1</v>
      </c>
      <c r="X533" s="1">
        <v>100</v>
      </c>
      <c r="Y533" s="1">
        <v>100</v>
      </c>
      <c r="AA533" s="4">
        <f>DATEVALUE(LEFT(pageData[[#This Row],[Created At]],10))</f>
        <v>44133</v>
      </c>
      <c r="AB533" s="1">
        <f t="array" ref="AB533">INDEX([1]page365!$I:$I,MATCH(pageData[[#This Row],[Variant Name]],IF(pageData[[#This Row],[Item Name]]=[1]page365!$B:$B,[1]page365!$C:$C),0))</f>
        <v>-1</v>
      </c>
    </row>
    <row r="534" spans="1:28" x14ac:dyDescent="0.25">
      <c r="A534" s="1">
        <v>9243</v>
      </c>
      <c r="B534" s="1" t="s">
        <v>2138</v>
      </c>
      <c r="C534" s="1" t="s">
        <v>27</v>
      </c>
      <c r="D534" s="1" t="s">
        <v>2139</v>
      </c>
      <c r="E534" s="1">
        <v>897679799</v>
      </c>
      <c r="G534" s="1" t="s">
        <v>2140</v>
      </c>
      <c r="H534" s="1" t="s">
        <v>2141</v>
      </c>
      <c r="I534" s="1" t="s">
        <v>44</v>
      </c>
      <c r="J534" s="1" t="s">
        <v>150</v>
      </c>
      <c r="K534" s="1" t="s">
        <v>33</v>
      </c>
      <c r="L534" s="1" t="s">
        <v>172</v>
      </c>
      <c r="M534" s="1">
        <v>100</v>
      </c>
      <c r="N534" s="1">
        <v>670</v>
      </c>
      <c r="P534" s="1">
        <v>770</v>
      </c>
      <c r="Q534" s="1" t="s">
        <v>2142</v>
      </c>
      <c r="R534" s="1">
        <v>770</v>
      </c>
      <c r="T534" s="1" t="s">
        <v>1569</v>
      </c>
      <c r="U534" s="1" t="s">
        <v>1315</v>
      </c>
      <c r="V534" s="1" t="s">
        <v>1570</v>
      </c>
      <c r="W534" s="1">
        <v>1</v>
      </c>
      <c r="X534" s="1">
        <v>130</v>
      </c>
      <c r="Y534" s="1">
        <v>130</v>
      </c>
      <c r="AA534" s="4">
        <f>DATEVALUE(LEFT(pageData[[#This Row],[Created At]],10))</f>
        <v>44133</v>
      </c>
      <c r="AB534" s="1">
        <f t="array" ref="AB534">INDEX([1]page365!$I:$I,MATCH(pageData[[#This Row],[Variant Name]],IF(pageData[[#This Row],[Item Name]]=[1]page365!$B:$B,[1]page365!$C:$C),0))</f>
        <v>-1</v>
      </c>
    </row>
    <row r="535" spans="1:28" x14ac:dyDescent="0.25">
      <c r="A535" s="1">
        <v>9243</v>
      </c>
      <c r="B535" s="1" t="s">
        <v>2138</v>
      </c>
      <c r="C535" s="1" t="s">
        <v>27</v>
      </c>
      <c r="D535" s="1" t="s">
        <v>2139</v>
      </c>
      <c r="E535" s="1">
        <v>897679799</v>
      </c>
      <c r="G535" s="1" t="s">
        <v>2140</v>
      </c>
      <c r="H535" s="1" t="s">
        <v>2141</v>
      </c>
      <c r="I535" s="1" t="s">
        <v>44</v>
      </c>
      <c r="J535" s="1" t="s">
        <v>150</v>
      </c>
      <c r="K535" s="1" t="s">
        <v>33</v>
      </c>
      <c r="L535" s="1" t="s">
        <v>172</v>
      </c>
      <c r="M535" s="1">
        <v>100</v>
      </c>
      <c r="N535" s="1">
        <v>670</v>
      </c>
      <c r="P535" s="1">
        <v>770</v>
      </c>
      <c r="Q535" s="1" t="s">
        <v>2142</v>
      </c>
      <c r="R535" s="1">
        <v>770</v>
      </c>
      <c r="T535" s="1" t="s">
        <v>2143</v>
      </c>
      <c r="U535" s="1" t="s">
        <v>37</v>
      </c>
      <c r="V535" s="1" t="s">
        <v>2144</v>
      </c>
      <c r="W535" s="1">
        <v>1</v>
      </c>
      <c r="X535" s="1">
        <v>20</v>
      </c>
      <c r="Y535" s="1">
        <v>20</v>
      </c>
      <c r="AA535" s="4">
        <f>DATEVALUE(LEFT(pageData[[#This Row],[Created At]],10))</f>
        <v>44133</v>
      </c>
      <c r="AB535" s="1">
        <f t="array" ref="AB535">INDEX([1]page365!$I:$I,MATCH(pageData[[#This Row],[Variant Name]],IF(pageData[[#This Row],[Item Name]]=[1]page365!$B:$B,[1]page365!$C:$C),0))</f>
        <v>-1</v>
      </c>
    </row>
    <row r="536" spans="1:28" x14ac:dyDescent="0.25">
      <c r="A536" s="1">
        <v>9243</v>
      </c>
      <c r="B536" s="1" t="s">
        <v>2138</v>
      </c>
      <c r="C536" s="1" t="s">
        <v>27</v>
      </c>
      <c r="D536" s="1" t="s">
        <v>2139</v>
      </c>
      <c r="E536" s="1">
        <v>897679799</v>
      </c>
      <c r="G536" s="1" t="s">
        <v>2140</v>
      </c>
      <c r="H536" s="1" t="s">
        <v>2141</v>
      </c>
      <c r="I536" s="1" t="s">
        <v>44</v>
      </c>
      <c r="J536" s="1" t="s">
        <v>150</v>
      </c>
      <c r="K536" s="1" t="s">
        <v>33</v>
      </c>
      <c r="L536" s="1" t="s">
        <v>172</v>
      </c>
      <c r="M536" s="1">
        <v>100</v>
      </c>
      <c r="N536" s="1">
        <v>670</v>
      </c>
      <c r="P536" s="1">
        <v>770</v>
      </c>
      <c r="Q536" s="1" t="s">
        <v>2142</v>
      </c>
      <c r="R536" s="1">
        <v>770</v>
      </c>
      <c r="T536" s="1" t="s">
        <v>2145</v>
      </c>
      <c r="U536" s="1" t="s">
        <v>229</v>
      </c>
      <c r="V536" s="1" t="s">
        <v>2146</v>
      </c>
      <c r="W536" s="1">
        <v>1</v>
      </c>
      <c r="X536" s="1">
        <v>50</v>
      </c>
      <c r="Y536" s="1">
        <v>50</v>
      </c>
      <c r="AA536" s="4">
        <f>DATEVALUE(LEFT(pageData[[#This Row],[Created At]],10))</f>
        <v>44133</v>
      </c>
      <c r="AB536" s="1">
        <f t="array" ref="AB536">INDEX([1]page365!$I:$I,MATCH(pageData[[#This Row],[Variant Name]],IF(pageData[[#This Row],[Item Name]]=[1]page365!$B:$B,[1]page365!$C:$C),0))</f>
        <v>7</v>
      </c>
    </row>
    <row r="537" spans="1:28" x14ac:dyDescent="0.25">
      <c r="A537" s="1">
        <v>9243</v>
      </c>
      <c r="B537" s="1" t="s">
        <v>2138</v>
      </c>
      <c r="C537" s="1" t="s">
        <v>27</v>
      </c>
      <c r="D537" s="1" t="s">
        <v>2139</v>
      </c>
      <c r="E537" s="1">
        <v>897679799</v>
      </c>
      <c r="G537" s="1" t="s">
        <v>2140</v>
      </c>
      <c r="H537" s="1" t="s">
        <v>2141</v>
      </c>
      <c r="I537" s="1" t="s">
        <v>44</v>
      </c>
      <c r="J537" s="1" t="s">
        <v>150</v>
      </c>
      <c r="K537" s="1" t="s">
        <v>33</v>
      </c>
      <c r="L537" s="1" t="s">
        <v>172</v>
      </c>
      <c r="M537" s="1">
        <v>100</v>
      </c>
      <c r="N537" s="1">
        <v>670</v>
      </c>
      <c r="P537" s="1">
        <v>770</v>
      </c>
      <c r="Q537" s="1" t="s">
        <v>2142</v>
      </c>
      <c r="R537" s="1">
        <v>770</v>
      </c>
      <c r="T537" s="1" t="s">
        <v>2147</v>
      </c>
      <c r="U537" s="1" t="s">
        <v>229</v>
      </c>
      <c r="V537" s="1" t="s">
        <v>2148</v>
      </c>
      <c r="W537" s="1">
        <v>1</v>
      </c>
      <c r="X537" s="1">
        <v>70</v>
      </c>
      <c r="Y537" s="1">
        <v>70</v>
      </c>
      <c r="AA537" s="4">
        <f>DATEVALUE(LEFT(pageData[[#This Row],[Created At]],10))</f>
        <v>44133</v>
      </c>
      <c r="AB537" s="1">
        <f t="array" ref="AB537">INDEX([1]page365!$I:$I,MATCH(pageData[[#This Row],[Variant Name]],IF(pageData[[#This Row],[Item Name]]=[1]page365!$B:$B,[1]page365!$C:$C),0))</f>
        <v>7</v>
      </c>
    </row>
    <row r="538" spans="1:28" x14ac:dyDescent="0.25">
      <c r="A538" s="1">
        <v>9243</v>
      </c>
      <c r="B538" s="1" t="s">
        <v>2138</v>
      </c>
      <c r="C538" s="1" t="s">
        <v>27</v>
      </c>
      <c r="D538" s="1" t="s">
        <v>2139</v>
      </c>
      <c r="E538" s="1">
        <v>897679799</v>
      </c>
      <c r="G538" s="1" t="s">
        <v>2140</v>
      </c>
      <c r="H538" s="1" t="s">
        <v>2141</v>
      </c>
      <c r="I538" s="1" t="s">
        <v>44</v>
      </c>
      <c r="J538" s="1" t="s">
        <v>150</v>
      </c>
      <c r="K538" s="1" t="s">
        <v>33</v>
      </c>
      <c r="L538" s="1" t="s">
        <v>172</v>
      </c>
      <c r="M538" s="1">
        <v>100</v>
      </c>
      <c r="N538" s="1">
        <v>670</v>
      </c>
      <c r="P538" s="1">
        <v>770</v>
      </c>
      <c r="Q538" s="1" t="s">
        <v>2142</v>
      </c>
      <c r="R538" s="1">
        <v>770</v>
      </c>
      <c r="T538" s="1" t="s">
        <v>1086</v>
      </c>
      <c r="U538" s="1" t="s">
        <v>1087</v>
      </c>
      <c r="V538" s="1" t="s">
        <v>1088</v>
      </c>
      <c r="W538" s="1">
        <v>1</v>
      </c>
      <c r="X538" s="1">
        <v>50</v>
      </c>
      <c r="Y538" s="1">
        <v>50</v>
      </c>
      <c r="AA538" s="4">
        <f>DATEVALUE(LEFT(pageData[[#This Row],[Created At]],10))</f>
        <v>44133</v>
      </c>
      <c r="AB538" s="1">
        <f t="array" ref="AB538">INDEX([1]page365!$I:$I,MATCH(pageData[[#This Row],[Variant Name]],IF(pageData[[#This Row],[Item Name]]=[1]page365!$B:$B,[1]page365!$C:$C),0))</f>
        <v>7</v>
      </c>
    </row>
    <row r="539" spans="1:28" x14ac:dyDescent="0.25">
      <c r="A539" s="1">
        <v>9244</v>
      </c>
      <c r="B539" s="1" t="s">
        <v>2149</v>
      </c>
      <c r="C539" s="1" t="s">
        <v>27</v>
      </c>
      <c r="D539" s="1" t="s">
        <v>2150</v>
      </c>
      <c r="E539" s="1">
        <v>819480338</v>
      </c>
      <c r="G539" s="1" t="s">
        <v>2151</v>
      </c>
      <c r="H539" s="1" t="s">
        <v>2152</v>
      </c>
      <c r="I539" s="1" t="s">
        <v>31</v>
      </c>
      <c r="J539" s="1" t="s">
        <v>32</v>
      </c>
      <c r="K539" s="1" t="s">
        <v>33</v>
      </c>
      <c r="L539" s="1" t="s">
        <v>172</v>
      </c>
      <c r="M539" s="1">
        <v>65</v>
      </c>
      <c r="N539" s="1">
        <v>280</v>
      </c>
      <c r="P539" s="1">
        <v>345</v>
      </c>
      <c r="Q539" s="1" t="s">
        <v>2153</v>
      </c>
      <c r="R539" s="1">
        <v>345</v>
      </c>
      <c r="T539" s="1" t="s">
        <v>2130</v>
      </c>
      <c r="U539" s="1" t="s">
        <v>1094</v>
      </c>
      <c r="V539" s="1" t="s">
        <v>2131</v>
      </c>
      <c r="W539" s="1">
        <v>1</v>
      </c>
      <c r="X539" s="1">
        <v>280</v>
      </c>
      <c r="Y539" s="1">
        <v>280</v>
      </c>
      <c r="AA539" s="4">
        <f>DATEVALUE(LEFT(pageData[[#This Row],[Created At]],10))</f>
        <v>44133</v>
      </c>
      <c r="AB539" s="1">
        <f t="array" ref="AB539">INDEX([1]page365!$I:$I,MATCH(pageData[[#This Row],[Variant Name]],IF(pageData[[#This Row],[Item Name]]=[1]page365!$B:$B,[1]page365!$C:$C),0))</f>
        <v>7</v>
      </c>
    </row>
    <row r="540" spans="1:28" x14ac:dyDescent="0.25">
      <c r="A540" s="1">
        <v>9245</v>
      </c>
      <c r="B540" s="1" t="s">
        <v>2154</v>
      </c>
      <c r="C540" s="1" t="s">
        <v>27</v>
      </c>
      <c r="D540" s="1" t="s">
        <v>2155</v>
      </c>
      <c r="E540" s="1" t="s">
        <v>2156</v>
      </c>
      <c r="G540" s="1" t="s">
        <v>2157</v>
      </c>
      <c r="H540" s="1" t="s">
        <v>2158</v>
      </c>
      <c r="I540" s="1" t="s">
        <v>31</v>
      </c>
      <c r="J540" s="1" t="s">
        <v>32</v>
      </c>
      <c r="K540" s="1" t="s">
        <v>33</v>
      </c>
      <c r="L540" s="1" t="s">
        <v>172</v>
      </c>
      <c r="M540" s="1">
        <v>0</v>
      </c>
      <c r="N540" s="1">
        <v>280</v>
      </c>
      <c r="P540" s="1">
        <v>280</v>
      </c>
      <c r="Q540" s="1" t="s">
        <v>2159</v>
      </c>
      <c r="R540" s="1">
        <v>330</v>
      </c>
      <c r="T540" s="1" t="s">
        <v>2130</v>
      </c>
      <c r="U540" s="1" t="s">
        <v>1094</v>
      </c>
      <c r="V540" s="1" t="s">
        <v>2131</v>
      </c>
      <c r="W540" s="1">
        <v>1</v>
      </c>
      <c r="X540" s="1">
        <v>280</v>
      </c>
      <c r="Y540" s="1">
        <v>280</v>
      </c>
      <c r="Z540" s="1" t="s">
        <v>2160</v>
      </c>
      <c r="AA540" s="4">
        <f>DATEVALUE(LEFT(pageData[[#This Row],[Created At]],10))</f>
        <v>44133</v>
      </c>
      <c r="AB540" s="1">
        <f t="array" ref="AB540">INDEX([1]page365!$I:$I,MATCH(pageData[[#This Row],[Variant Name]],IF(pageData[[#This Row],[Item Name]]=[1]page365!$B:$B,[1]page365!$C:$C),0))</f>
        <v>7</v>
      </c>
    </row>
    <row r="541" spans="1:28" x14ac:dyDescent="0.25">
      <c r="A541" s="1">
        <v>9246</v>
      </c>
      <c r="B541" s="1" t="s">
        <v>2161</v>
      </c>
      <c r="C541" s="1" t="s">
        <v>27</v>
      </c>
      <c r="D541" s="1" t="s">
        <v>2085</v>
      </c>
      <c r="I541" s="1" t="s">
        <v>44</v>
      </c>
      <c r="J541" s="1" t="s">
        <v>150</v>
      </c>
      <c r="K541" s="1" t="s">
        <v>33</v>
      </c>
      <c r="L541" s="1" t="s">
        <v>838</v>
      </c>
      <c r="M541" s="1">
        <v>0</v>
      </c>
      <c r="N541" s="1">
        <v>2290</v>
      </c>
      <c r="O541" s="1">
        <v>410</v>
      </c>
      <c r="P541" s="1">
        <v>1880</v>
      </c>
      <c r="Q541" s="1" t="s">
        <v>2162</v>
      </c>
      <c r="R541" s="1">
        <v>1880</v>
      </c>
      <c r="S541" s="1" t="s">
        <v>2163</v>
      </c>
      <c r="T541" s="1" t="s">
        <v>191</v>
      </c>
      <c r="U541" s="1" t="s">
        <v>192</v>
      </c>
      <c r="V541" s="1" t="s">
        <v>193</v>
      </c>
      <c r="W541" s="1">
        <v>1</v>
      </c>
      <c r="X541" s="1">
        <v>90</v>
      </c>
      <c r="Y541" s="1">
        <v>90</v>
      </c>
      <c r="AA541" s="4">
        <f>DATEVALUE(LEFT(pageData[[#This Row],[Created At]],10))</f>
        <v>44134</v>
      </c>
      <c r="AB541" s="1">
        <f t="array" ref="AB541">INDEX([1]page365!$I:$I,MATCH(pageData[[#This Row],[Variant Name]],IF(pageData[[#This Row],[Item Name]]=[1]page365!$B:$B,[1]page365!$C:$C),0))</f>
        <v>-1</v>
      </c>
    </row>
    <row r="542" spans="1:28" x14ac:dyDescent="0.25">
      <c r="A542" s="1">
        <v>9246</v>
      </c>
      <c r="B542" s="1" t="s">
        <v>2161</v>
      </c>
      <c r="C542" s="1" t="s">
        <v>27</v>
      </c>
      <c r="D542" s="1" t="s">
        <v>2085</v>
      </c>
      <c r="I542" s="1" t="s">
        <v>44</v>
      </c>
      <c r="J542" s="1" t="s">
        <v>150</v>
      </c>
      <c r="K542" s="1" t="s">
        <v>33</v>
      </c>
      <c r="L542" s="1" t="s">
        <v>838</v>
      </c>
      <c r="M542" s="1">
        <v>0</v>
      </c>
      <c r="N542" s="1">
        <v>2290</v>
      </c>
      <c r="O542" s="1">
        <v>410</v>
      </c>
      <c r="P542" s="1">
        <v>1880</v>
      </c>
      <c r="Q542" s="1" t="s">
        <v>2162</v>
      </c>
      <c r="R542" s="1">
        <v>1880</v>
      </c>
      <c r="S542" s="1" t="s">
        <v>2163</v>
      </c>
      <c r="T542" s="1" t="s">
        <v>47</v>
      </c>
      <c r="U542" s="1" t="s">
        <v>48</v>
      </c>
      <c r="V542" s="1" t="s">
        <v>49</v>
      </c>
      <c r="W542" s="1">
        <v>10</v>
      </c>
      <c r="X542" s="1">
        <v>220</v>
      </c>
      <c r="Y542" s="1">
        <v>2200</v>
      </c>
      <c r="AA542" s="4">
        <f>DATEVALUE(LEFT(pageData[[#This Row],[Created At]],10))</f>
        <v>44134</v>
      </c>
      <c r="AB542" s="1">
        <f t="array" ref="AB542">INDEX([1]page365!$I:$I,MATCH(pageData[[#This Row],[Variant Name]],IF(pageData[[#This Row],[Item Name]]=[1]page365!$B:$B,[1]page365!$C:$C),0))</f>
        <v>-1</v>
      </c>
    </row>
    <row r="543" spans="1:28" x14ac:dyDescent="0.25">
      <c r="A543" s="1">
        <v>9247</v>
      </c>
      <c r="B543" s="1" t="s">
        <v>2164</v>
      </c>
      <c r="C543" s="1" t="s">
        <v>27</v>
      </c>
      <c r="D543" s="1" t="s">
        <v>2165</v>
      </c>
      <c r="E543" s="1">
        <v>971279116</v>
      </c>
      <c r="G543" s="1" t="s">
        <v>2166</v>
      </c>
      <c r="H543" s="1" t="s">
        <v>2167</v>
      </c>
      <c r="I543" s="1" t="s">
        <v>44</v>
      </c>
      <c r="J543" s="1" t="s">
        <v>150</v>
      </c>
      <c r="K543" s="1" t="s">
        <v>33</v>
      </c>
      <c r="L543" s="1" t="s">
        <v>34</v>
      </c>
      <c r="M543" s="1">
        <v>130</v>
      </c>
      <c r="N543" s="1">
        <v>500</v>
      </c>
      <c r="P543" s="1">
        <v>630</v>
      </c>
      <c r="Q543" s="1" t="s">
        <v>2168</v>
      </c>
      <c r="R543" s="1">
        <v>630</v>
      </c>
      <c r="T543" s="1" t="s">
        <v>56</v>
      </c>
      <c r="U543" s="1" t="s">
        <v>57</v>
      </c>
      <c r="V543" s="1" t="s">
        <v>58</v>
      </c>
      <c r="W543" s="1">
        <v>2</v>
      </c>
      <c r="X543" s="1">
        <v>250</v>
      </c>
      <c r="Y543" s="1">
        <v>500</v>
      </c>
      <c r="AA543" s="4">
        <f>DATEVALUE(LEFT(pageData[[#This Row],[Created At]],10))</f>
        <v>44134</v>
      </c>
      <c r="AB543" s="1">
        <f t="array" ref="AB543">INDEX([1]page365!$I:$I,MATCH(pageData[[#This Row],[Variant Name]],IF(pageData[[#This Row],[Item Name]]=[1]page365!$B:$B,[1]page365!$C:$C),0))</f>
        <v>-1</v>
      </c>
    </row>
    <row r="544" spans="1:28" x14ac:dyDescent="0.25">
      <c r="A544" s="1">
        <v>9248</v>
      </c>
      <c r="B544" s="1" t="s">
        <v>2169</v>
      </c>
      <c r="C544" s="1" t="s">
        <v>27</v>
      </c>
      <c r="D544" s="1" t="s">
        <v>2170</v>
      </c>
      <c r="E544" s="1" t="s">
        <v>2171</v>
      </c>
      <c r="G544" s="1" t="s">
        <v>2172</v>
      </c>
      <c r="H544" s="1" t="s">
        <v>2173</v>
      </c>
      <c r="I544" s="1" t="s">
        <v>44</v>
      </c>
      <c r="J544" s="1" t="s">
        <v>45</v>
      </c>
      <c r="K544" s="1" t="s">
        <v>45</v>
      </c>
      <c r="L544" s="1" t="s">
        <v>34</v>
      </c>
      <c r="M544" s="1">
        <v>0</v>
      </c>
      <c r="N544" s="1">
        <v>500</v>
      </c>
      <c r="O544" s="1">
        <v>0</v>
      </c>
      <c r="P544" s="1">
        <v>500</v>
      </c>
      <c r="Q544" s="1" t="s">
        <v>2174</v>
      </c>
      <c r="R544" s="1">
        <v>500</v>
      </c>
      <c r="T544" s="1" t="s">
        <v>47</v>
      </c>
      <c r="U544" s="1" t="s">
        <v>48</v>
      </c>
      <c r="V544" s="1" t="s">
        <v>49</v>
      </c>
      <c r="W544" s="1">
        <v>2</v>
      </c>
      <c r="X544" s="1">
        <v>250</v>
      </c>
      <c r="Y544" s="1">
        <v>500</v>
      </c>
      <c r="AA544" s="4">
        <f>DATEVALUE(LEFT(pageData[[#This Row],[Created At]],10))</f>
        <v>44134</v>
      </c>
      <c r="AB544" s="1">
        <f t="array" ref="AB544">INDEX([1]page365!$I:$I,MATCH(pageData[[#This Row],[Variant Name]],IF(pageData[[#This Row],[Item Name]]=[1]page365!$B:$B,[1]page365!$C:$C),0))</f>
        <v>-1</v>
      </c>
    </row>
    <row r="545" spans="1:28" x14ac:dyDescent="0.25">
      <c r="A545" s="1">
        <v>9249</v>
      </c>
      <c r="B545" s="1" t="s">
        <v>2175</v>
      </c>
      <c r="C545" s="1" t="s">
        <v>2176</v>
      </c>
      <c r="D545" s="1" t="s">
        <v>2177</v>
      </c>
      <c r="E545" s="1">
        <v>816143570</v>
      </c>
      <c r="G545" s="1" t="s">
        <v>2178</v>
      </c>
      <c r="I545" s="1" t="s">
        <v>31</v>
      </c>
      <c r="J545" s="1" t="s">
        <v>32</v>
      </c>
      <c r="K545" s="1" t="s">
        <v>33</v>
      </c>
      <c r="L545" s="1" t="s">
        <v>172</v>
      </c>
      <c r="M545" s="1">
        <v>50</v>
      </c>
      <c r="N545" s="1">
        <v>280</v>
      </c>
      <c r="P545" s="1">
        <v>330</v>
      </c>
      <c r="Q545" s="1" t="s">
        <v>2179</v>
      </c>
      <c r="R545" s="1">
        <v>330</v>
      </c>
      <c r="T545" s="1" t="s">
        <v>2130</v>
      </c>
      <c r="U545" s="1" t="s">
        <v>1094</v>
      </c>
      <c r="V545" s="1" t="s">
        <v>2131</v>
      </c>
      <c r="W545" s="1">
        <v>1</v>
      </c>
      <c r="X545" s="1">
        <v>280</v>
      </c>
      <c r="Y545" s="1">
        <v>280</v>
      </c>
      <c r="Z545" s="1" t="s">
        <v>2180</v>
      </c>
      <c r="AA545" s="4">
        <f>DATEVALUE(LEFT(pageData[[#This Row],[Created At]],10))</f>
        <v>44134</v>
      </c>
      <c r="AB545" s="1">
        <f t="array" ref="AB545">INDEX([1]page365!$I:$I,MATCH(pageData[[#This Row],[Variant Name]],IF(pageData[[#This Row],[Item Name]]=[1]page365!$B:$B,[1]page365!$C:$C),0))</f>
        <v>7</v>
      </c>
    </row>
    <row r="546" spans="1:28" x14ac:dyDescent="0.25">
      <c r="A546" s="1">
        <v>9250</v>
      </c>
      <c r="B546" s="1" t="s">
        <v>2181</v>
      </c>
      <c r="C546" s="1" t="s">
        <v>27</v>
      </c>
      <c r="D546" s="1" t="s">
        <v>2182</v>
      </c>
      <c r="E546" s="1" t="s">
        <v>2183</v>
      </c>
      <c r="G546" s="1" t="s">
        <v>2184</v>
      </c>
      <c r="H546" s="1" t="s">
        <v>2185</v>
      </c>
      <c r="I546" s="1" t="s">
        <v>44</v>
      </c>
      <c r="J546" s="1" t="s">
        <v>45</v>
      </c>
      <c r="K546" s="1" t="s">
        <v>45</v>
      </c>
      <c r="L546" s="1" t="s">
        <v>34</v>
      </c>
      <c r="M546" s="1">
        <v>0</v>
      </c>
      <c r="N546" s="1">
        <v>250</v>
      </c>
      <c r="O546" s="1">
        <v>0</v>
      </c>
      <c r="P546" s="1">
        <v>250</v>
      </c>
      <c r="Q546" s="1" t="s">
        <v>2179</v>
      </c>
      <c r="R546" s="1">
        <v>250</v>
      </c>
      <c r="T546" s="1" t="s">
        <v>47</v>
      </c>
      <c r="U546" s="1" t="s">
        <v>48</v>
      </c>
      <c r="V546" s="1" t="s">
        <v>49</v>
      </c>
      <c r="W546" s="1">
        <v>1</v>
      </c>
      <c r="X546" s="1">
        <v>250</v>
      </c>
      <c r="Y546" s="1">
        <v>250</v>
      </c>
      <c r="AA546" s="4">
        <f>DATEVALUE(LEFT(pageData[[#This Row],[Created At]],10))</f>
        <v>44134</v>
      </c>
      <c r="AB546" s="1">
        <f t="array" ref="AB546">INDEX([1]page365!$I:$I,MATCH(pageData[[#This Row],[Variant Name]],IF(pageData[[#This Row],[Item Name]]=[1]page365!$B:$B,[1]page365!$C:$C),0))</f>
        <v>-1</v>
      </c>
    </row>
    <row r="547" spans="1:28" x14ac:dyDescent="0.25">
      <c r="A547" s="1">
        <v>9251</v>
      </c>
      <c r="B547" s="1" t="s">
        <v>2186</v>
      </c>
      <c r="C547" s="1" t="s">
        <v>27</v>
      </c>
      <c r="D547" s="1" t="s">
        <v>2187</v>
      </c>
      <c r="E547" s="1" t="s">
        <v>2188</v>
      </c>
      <c r="G547" s="1" t="s">
        <v>2189</v>
      </c>
      <c r="H547" s="1" t="s">
        <v>2190</v>
      </c>
      <c r="I547" s="1" t="s">
        <v>44</v>
      </c>
      <c r="J547" s="1" t="s">
        <v>45</v>
      </c>
      <c r="K547" s="1" t="s">
        <v>45</v>
      </c>
      <c r="L547" s="1" t="s">
        <v>34</v>
      </c>
      <c r="M547" s="1">
        <v>0</v>
      </c>
      <c r="N547" s="1">
        <v>560</v>
      </c>
      <c r="O547" s="1">
        <v>0</v>
      </c>
      <c r="P547" s="1">
        <v>560</v>
      </c>
      <c r="Q547" s="1" t="s">
        <v>2191</v>
      </c>
      <c r="R547" s="1">
        <v>560</v>
      </c>
      <c r="T547" s="1" t="s">
        <v>56</v>
      </c>
      <c r="U547" s="1" t="s">
        <v>57</v>
      </c>
      <c r="V547" s="1" t="s">
        <v>58</v>
      </c>
      <c r="W547" s="1">
        <v>2</v>
      </c>
      <c r="X547" s="1">
        <v>280</v>
      </c>
      <c r="Y547" s="1">
        <v>560</v>
      </c>
      <c r="AA547" s="4">
        <f>DATEVALUE(LEFT(pageData[[#This Row],[Created At]],10))</f>
        <v>44134</v>
      </c>
      <c r="AB547" s="1">
        <f t="array" ref="AB547">INDEX([1]page365!$I:$I,MATCH(pageData[[#This Row],[Variant Name]],IF(pageData[[#This Row],[Item Name]]=[1]page365!$B:$B,[1]page365!$C:$C),0))</f>
        <v>-1</v>
      </c>
    </row>
    <row r="548" spans="1:28" x14ac:dyDescent="0.25">
      <c r="A548" s="1">
        <v>9252</v>
      </c>
      <c r="B548" s="1" t="s">
        <v>2192</v>
      </c>
      <c r="C548" s="1" t="s">
        <v>27</v>
      </c>
      <c r="D548" s="1" t="s">
        <v>2193</v>
      </c>
      <c r="E548" s="1" t="s">
        <v>2194</v>
      </c>
      <c r="G548" s="1" t="s">
        <v>2195</v>
      </c>
      <c r="H548" s="1" t="s">
        <v>2196</v>
      </c>
      <c r="I548" s="1" t="s">
        <v>44</v>
      </c>
      <c r="J548" s="1" t="s">
        <v>45</v>
      </c>
      <c r="K548" s="1" t="s">
        <v>45</v>
      </c>
      <c r="L548" s="1" t="s">
        <v>34</v>
      </c>
      <c r="M548" s="1">
        <v>0</v>
      </c>
      <c r="N548" s="1">
        <v>250</v>
      </c>
      <c r="O548" s="1">
        <v>0</v>
      </c>
      <c r="P548" s="1">
        <v>250</v>
      </c>
      <c r="Q548" s="1" t="s">
        <v>2197</v>
      </c>
      <c r="R548" s="1">
        <v>250</v>
      </c>
      <c r="T548" s="1" t="s">
        <v>47</v>
      </c>
      <c r="U548" s="1" t="s">
        <v>48</v>
      </c>
      <c r="V548" s="1" t="s">
        <v>49</v>
      </c>
      <c r="W548" s="1">
        <v>1</v>
      </c>
      <c r="X548" s="1">
        <v>250</v>
      </c>
      <c r="Y548" s="1">
        <v>250</v>
      </c>
      <c r="AA548" s="4">
        <f>DATEVALUE(LEFT(pageData[[#This Row],[Created At]],10))</f>
        <v>44134</v>
      </c>
      <c r="AB548" s="1">
        <f t="array" ref="AB548">INDEX([1]page365!$I:$I,MATCH(pageData[[#This Row],[Variant Name]],IF(pageData[[#This Row],[Item Name]]=[1]page365!$B:$B,[1]page365!$C:$C),0))</f>
        <v>-1</v>
      </c>
    </row>
    <row r="549" spans="1:28" x14ac:dyDescent="0.25">
      <c r="A549" s="1">
        <v>9253</v>
      </c>
      <c r="B549" s="1" t="s">
        <v>2198</v>
      </c>
      <c r="C549" s="1" t="s">
        <v>27</v>
      </c>
      <c r="D549" s="1" t="s">
        <v>2199</v>
      </c>
      <c r="E549" s="1">
        <v>919926595</v>
      </c>
      <c r="G549" s="1" t="s">
        <v>2200</v>
      </c>
      <c r="H549" s="1" t="s">
        <v>2201</v>
      </c>
      <c r="I549" s="1" t="s">
        <v>31</v>
      </c>
      <c r="J549" s="1" t="s">
        <v>32</v>
      </c>
      <c r="K549" s="1" t="s">
        <v>33</v>
      </c>
      <c r="L549" s="1" t="s">
        <v>34</v>
      </c>
      <c r="M549" s="1">
        <v>50</v>
      </c>
      <c r="N549" s="1">
        <v>250</v>
      </c>
      <c r="P549" s="1">
        <v>300</v>
      </c>
      <c r="Q549" s="1" t="s">
        <v>2202</v>
      </c>
      <c r="R549" s="1">
        <v>300</v>
      </c>
      <c r="T549" s="1" t="s">
        <v>56</v>
      </c>
      <c r="U549" s="1" t="s">
        <v>57</v>
      </c>
      <c r="V549" s="1" t="s">
        <v>58</v>
      </c>
      <c r="W549" s="1">
        <v>1</v>
      </c>
      <c r="X549" s="1">
        <v>250</v>
      </c>
      <c r="Y549" s="1">
        <v>250</v>
      </c>
      <c r="AA549" s="4">
        <f>DATEVALUE(LEFT(pageData[[#This Row],[Created At]],10))</f>
        <v>44134</v>
      </c>
      <c r="AB549" s="1">
        <f t="array" ref="AB549">INDEX([1]page365!$I:$I,MATCH(pageData[[#This Row],[Variant Name]],IF(pageData[[#This Row],[Item Name]]=[1]page365!$B:$B,[1]page365!$C:$C),0))</f>
        <v>-1</v>
      </c>
    </row>
    <row r="550" spans="1:28" x14ac:dyDescent="0.25">
      <c r="A550" s="1">
        <v>9254</v>
      </c>
      <c r="B550" s="1" t="s">
        <v>2203</v>
      </c>
      <c r="C550" s="1" t="s">
        <v>27</v>
      </c>
      <c r="D550" s="1" t="s">
        <v>2204</v>
      </c>
      <c r="E550" s="1" t="s">
        <v>2205</v>
      </c>
      <c r="G550" s="1" t="s">
        <v>2206</v>
      </c>
      <c r="H550" s="1" t="s">
        <v>2207</v>
      </c>
      <c r="I550" s="1" t="s">
        <v>44</v>
      </c>
      <c r="J550" s="1" t="s">
        <v>45</v>
      </c>
      <c r="K550" s="1" t="s">
        <v>45</v>
      </c>
      <c r="L550" s="1" t="s">
        <v>34</v>
      </c>
      <c r="M550" s="1">
        <v>0</v>
      </c>
      <c r="N550" s="1">
        <v>500</v>
      </c>
      <c r="O550" s="1">
        <v>0</v>
      </c>
      <c r="P550" s="1">
        <v>500</v>
      </c>
      <c r="Q550" s="1" t="s">
        <v>2208</v>
      </c>
      <c r="R550" s="1">
        <v>500</v>
      </c>
      <c r="T550" s="1" t="s">
        <v>47</v>
      </c>
      <c r="U550" s="1" t="s">
        <v>48</v>
      </c>
      <c r="V550" s="1" t="s">
        <v>49</v>
      </c>
      <c r="W550" s="1">
        <v>2</v>
      </c>
      <c r="X550" s="1">
        <v>250</v>
      </c>
      <c r="Y550" s="1">
        <v>500</v>
      </c>
      <c r="AA550" s="4">
        <f>DATEVALUE(LEFT(pageData[[#This Row],[Created At]],10))</f>
        <v>44134</v>
      </c>
      <c r="AB550" s="1">
        <f t="array" ref="AB550">INDEX([1]page365!$I:$I,MATCH(pageData[[#This Row],[Variant Name]],IF(pageData[[#This Row],[Item Name]]=[1]page365!$B:$B,[1]page365!$C:$C),0))</f>
        <v>-1</v>
      </c>
    </row>
    <row r="551" spans="1:28" x14ac:dyDescent="0.25">
      <c r="A551" s="1">
        <v>9255</v>
      </c>
      <c r="B551" s="1" t="s">
        <v>2209</v>
      </c>
      <c r="C551" s="1" t="s">
        <v>27</v>
      </c>
      <c r="D551" s="1" t="s">
        <v>2210</v>
      </c>
      <c r="E551" s="1" t="s">
        <v>2211</v>
      </c>
      <c r="G551" s="1" t="s">
        <v>2212</v>
      </c>
      <c r="H551" s="1" t="s">
        <v>2213</v>
      </c>
      <c r="I551" s="1" t="s">
        <v>44</v>
      </c>
      <c r="J551" s="1" t="s">
        <v>45</v>
      </c>
      <c r="K551" s="1" t="s">
        <v>45</v>
      </c>
      <c r="L551" s="1" t="s">
        <v>34</v>
      </c>
      <c r="M551" s="1">
        <v>0</v>
      </c>
      <c r="N551" s="1">
        <v>500</v>
      </c>
      <c r="O551" s="1">
        <v>0</v>
      </c>
      <c r="P551" s="1">
        <v>500</v>
      </c>
      <c r="Q551" s="1" t="s">
        <v>2214</v>
      </c>
      <c r="R551" s="1">
        <v>500</v>
      </c>
      <c r="T551" s="1" t="s">
        <v>47</v>
      </c>
      <c r="U551" s="1" t="s">
        <v>48</v>
      </c>
      <c r="V551" s="1" t="s">
        <v>49</v>
      </c>
      <c r="W551" s="1">
        <v>2</v>
      </c>
      <c r="X551" s="1">
        <v>250</v>
      </c>
      <c r="Y551" s="1">
        <v>500</v>
      </c>
      <c r="AA551" s="4">
        <f>DATEVALUE(LEFT(pageData[[#This Row],[Created At]],10))</f>
        <v>44134</v>
      </c>
      <c r="AB551" s="1">
        <f t="array" ref="AB551">INDEX([1]page365!$I:$I,MATCH(pageData[[#This Row],[Variant Name]],IF(pageData[[#This Row],[Item Name]]=[1]page365!$B:$B,[1]page365!$C:$C),0))</f>
        <v>-1</v>
      </c>
    </row>
    <row r="552" spans="1:28" x14ac:dyDescent="0.25">
      <c r="A552" s="1">
        <v>9256</v>
      </c>
      <c r="B552" s="1" t="s">
        <v>2215</v>
      </c>
      <c r="C552" s="1" t="s">
        <v>27</v>
      </c>
      <c r="D552" s="1" t="s">
        <v>140</v>
      </c>
      <c r="E552" s="1" t="s">
        <v>141</v>
      </c>
      <c r="G552" s="1" t="s">
        <v>2216</v>
      </c>
      <c r="H552" s="1" t="s">
        <v>2217</v>
      </c>
      <c r="I552" s="1" t="s">
        <v>44</v>
      </c>
      <c r="J552" s="1" t="s">
        <v>45</v>
      </c>
      <c r="K552" s="1" t="s">
        <v>45</v>
      </c>
      <c r="L552" s="1" t="s">
        <v>34</v>
      </c>
      <c r="M552" s="1">
        <v>0</v>
      </c>
      <c r="N552" s="1">
        <v>500</v>
      </c>
      <c r="O552" s="1">
        <v>0</v>
      </c>
      <c r="P552" s="1">
        <v>500</v>
      </c>
      <c r="Q552" s="1" t="s">
        <v>2218</v>
      </c>
      <c r="R552" s="1">
        <v>500</v>
      </c>
      <c r="T552" s="1" t="s">
        <v>47</v>
      </c>
      <c r="U552" s="1" t="s">
        <v>48</v>
      </c>
      <c r="V552" s="1" t="s">
        <v>49</v>
      </c>
      <c r="W552" s="1">
        <v>2</v>
      </c>
      <c r="X552" s="1">
        <v>250</v>
      </c>
      <c r="Y552" s="1">
        <v>500</v>
      </c>
      <c r="AA552" s="4">
        <f>DATEVALUE(LEFT(pageData[[#This Row],[Created At]],10))</f>
        <v>44134</v>
      </c>
      <c r="AB552" s="1">
        <f t="array" ref="AB552">INDEX([1]page365!$I:$I,MATCH(pageData[[#This Row],[Variant Name]],IF(pageData[[#This Row],[Item Name]]=[1]page365!$B:$B,[1]page365!$C:$C),0))</f>
        <v>-1</v>
      </c>
    </row>
    <row r="553" spans="1:28" x14ac:dyDescent="0.25">
      <c r="A553" s="1">
        <v>9257</v>
      </c>
      <c r="B553" s="1" t="s">
        <v>2219</v>
      </c>
      <c r="C553" s="1" t="s">
        <v>27</v>
      </c>
      <c r="D553" s="1" t="s">
        <v>2220</v>
      </c>
      <c r="E553" s="1" t="s">
        <v>2221</v>
      </c>
      <c r="G553" s="1" t="s">
        <v>2222</v>
      </c>
      <c r="H553" s="1" t="s">
        <v>2223</v>
      </c>
      <c r="I553" s="1" t="s">
        <v>44</v>
      </c>
      <c r="J553" s="1" t="s">
        <v>45</v>
      </c>
      <c r="K553" s="1" t="s">
        <v>45</v>
      </c>
      <c r="L553" s="1" t="s">
        <v>34</v>
      </c>
      <c r="M553" s="1">
        <v>0</v>
      </c>
      <c r="N553" s="1">
        <v>250</v>
      </c>
      <c r="O553" s="1">
        <v>0</v>
      </c>
      <c r="P553" s="1">
        <v>250</v>
      </c>
      <c r="Q553" s="1" t="s">
        <v>2224</v>
      </c>
      <c r="R553" s="1">
        <v>250</v>
      </c>
      <c r="T553" s="1" t="s">
        <v>47</v>
      </c>
      <c r="U553" s="1" t="s">
        <v>48</v>
      </c>
      <c r="V553" s="1" t="s">
        <v>49</v>
      </c>
      <c r="W553" s="1">
        <v>1</v>
      </c>
      <c r="X553" s="1">
        <v>250</v>
      </c>
      <c r="Y553" s="1">
        <v>250</v>
      </c>
      <c r="AA553" s="4">
        <f>DATEVALUE(LEFT(pageData[[#This Row],[Created At]],10))</f>
        <v>44134</v>
      </c>
      <c r="AB553" s="1">
        <f t="array" ref="AB553">INDEX([1]page365!$I:$I,MATCH(pageData[[#This Row],[Variant Name]],IF(pageData[[#This Row],[Item Name]]=[1]page365!$B:$B,[1]page365!$C:$C),0))</f>
        <v>-1</v>
      </c>
    </row>
    <row r="554" spans="1:28" x14ac:dyDescent="0.25">
      <c r="A554" s="1">
        <v>9258</v>
      </c>
      <c r="B554" s="1" t="s">
        <v>2225</v>
      </c>
      <c r="C554" s="1" t="s">
        <v>27</v>
      </c>
      <c r="D554" s="1" t="s">
        <v>2226</v>
      </c>
      <c r="E554" s="1">
        <v>831764055</v>
      </c>
      <c r="G554" s="1" t="s">
        <v>2227</v>
      </c>
      <c r="H554" s="1" t="s">
        <v>2228</v>
      </c>
      <c r="I554" s="1" t="s">
        <v>31</v>
      </c>
      <c r="J554" s="1" t="s">
        <v>32</v>
      </c>
      <c r="K554" s="1" t="s">
        <v>33</v>
      </c>
      <c r="L554" s="1" t="s">
        <v>172</v>
      </c>
      <c r="M554" s="1">
        <v>65</v>
      </c>
      <c r="N554" s="1">
        <v>205</v>
      </c>
      <c r="P554" s="1">
        <v>270</v>
      </c>
      <c r="Q554" s="1" t="s">
        <v>2229</v>
      </c>
      <c r="R554" s="1">
        <v>270</v>
      </c>
      <c r="T554" s="1" t="s">
        <v>467</v>
      </c>
      <c r="U554" s="1" t="s">
        <v>37</v>
      </c>
      <c r="V554" s="1" t="s">
        <v>468</v>
      </c>
      <c r="W554" s="1">
        <v>1</v>
      </c>
      <c r="X554" s="1">
        <v>55</v>
      </c>
      <c r="Y554" s="1">
        <v>55</v>
      </c>
      <c r="AA554" s="4">
        <f>DATEVALUE(LEFT(pageData[[#This Row],[Created At]],10))</f>
        <v>44134</v>
      </c>
      <c r="AB554" s="1">
        <f t="array" ref="AB554">INDEX([1]page365!$I:$I,MATCH(pageData[[#This Row],[Variant Name]],IF(pageData[[#This Row],[Item Name]]=[1]page365!$B:$B,[1]page365!$C:$C),0))</f>
        <v>-1</v>
      </c>
    </row>
    <row r="555" spans="1:28" x14ac:dyDescent="0.25">
      <c r="A555" s="1">
        <v>9258</v>
      </c>
      <c r="B555" s="1" t="s">
        <v>2225</v>
      </c>
      <c r="C555" s="1" t="s">
        <v>27</v>
      </c>
      <c r="D555" s="1" t="s">
        <v>2226</v>
      </c>
      <c r="E555" s="1">
        <v>831764055</v>
      </c>
      <c r="G555" s="1" t="s">
        <v>2227</v>
      </c>
      <c r="H555" s="1" t="s">
        <v>2228</v>
      </c>
      <c r="I555" s="1" t="s">
        <v>31</v>
      </c>
      <c r="J555" s="1" t="s">
        <v>32</v>
      </c>
      <c r="K555" s="1" t="s">
        <v>33</v>
      </c>
      <c r="L555" s="1" t="s">
        <v>172</v>
      </c>
      <c r="M555" s="1">
        <v>65</v>
      </c>
      <c r="N555" s="1">
        <v>205</v>
      </c>
      <c r="P555" s="1">
        <v>270</v>
      </c>
      <c r="Q555" s="1" t="s">
        <v>2229</v>
      </c>
      <c r="R555" s="1">
        <v>270</v>
      </c>
      <c r="T555" s="1" t="s">
        <v>177</v>
      </c>
      <c r="U555" s="1" t="s">
        <v>175</v>
      </c>
      <c r="V555" s="1" t="s">
        <v>178</v>
      </c>
      <c r="W555" s="1">
        <v>2</v>
      </c>
      <c r="X555" s="1">
        <v>50</v>
      </c>
      <c r="Y555" s="1">
        <v>100</v>
      </c>
      <c r="AA555" s="4">
        <f>DATEVALUE(LEFT(pageData[[#This Row],[Created At]],10))</f>
        <v>44134</v>
      </c>
      <c r="AB555" s="1">
        <f t="array" ref="AB555">INDEX([1]page365!$I:$I,MATCH(pageData[[#This Row],[Variant Name]],IF(pageData[[#This Row],[Item Name]]=[1]page365!$B:$B,[1]page365!$C:$C),0))</f>
        <v>7</v>
      </c>
    </row>
    <row r="556" spans="1:28" x14ac:dyDescent="0.25">
      <c r="A556" s="1">
        <v>9258</v>
      </c>
      <c r="B556" s="1" t="s">
        <v>2225</v>
      </c>
      <c r="C556" s="1" t="s">
        <v>27</v>
      </c>
      <c r="D556" s="1" t="s">
        <v>2226</v>
      </c>
      <c r="E556" s="1">
        <v>831764055</v>
      </c>
      <c r="G556" s="1" t="s">
        <v>2227</v>
      </c>
      <c r="H556" s="1" t="s">
        <v>2228</v>
      </c>
      <c r="I556" s="1" t="s">
        <v>31</v>
      </c>
      <c r="J556" s="1" t="s">
        <v>32</v>
      </c>
      <c r="K556" s="1" t="s">
        <v>33</v>
      </c>
      <c r="L556" s="1" t="s">
        <v>172</v>
      </c>
      <c r="M556" s="1">
        <v>65</v>
      </c>
      <c r="N556" s="1">
        <v>205</v>
      </c>
      <c r="P556" s="1">
        <v>270</v>
      </c>
      <c r="Q556" s="1" t="s">
        <v>2229</v>
      </c>
      <c r="R556" s="1">
        <v>270</v>
      </c>
      <c r="T556" s="1" t="s">
        <v>855</v>
      </c>
      <c r="U556" s="1" t="s">
        <v>175</v>
      </c>
      <c r="V556" s="1" t="s">
        <v>856</v>
      </c>
      <c r="W556" s="1">
        <v>1</v>
      </c>
      <c r="X556" s="1">
        <v>50</v>
      </c>
      <c r="Y556" s="1">
        <v>50</v>
      </c>
      <c r="AA556" s="4">
        <f>DATEVALUE(LEFT(pageData[[#This Row],[Created At]],10))</f>
        <v>44134</v>
      </c>
      <c r="AB556" s="1">
        <f t="array" ref="AB556">INDEX([1]page365!$I:$I,MATCH(pageData[[#This Row],[Variant Name]],IF(pageData[[#This Row],[Item Name]]=[1]page365!$B:$B,[1]page365!$C:$C),0))</f>
        <v>7</v>
      </c>
    </row>
    <row r="557" spans="1:28" x14ac:dyDescent="0.25">
      <c r="A557" s="1">
        <v>9259</v>
      </c>
      <c r="B557" s="1" t="s">
        <v>2230</v>
      </c>
      <c r="C557" s="1" t="s">
        <v>27</v>
      </c>
      <c r="D557" s="1" t="s">
        <v>2231</v>
      </c>
      <c r="E557" s="1" t="s">
        <v>2232</v>
      </c>
      <c r="G557" s="1" t="s">
        <v>2233</v>
      </c>
      <c r="H557" s="1" t="s">
        <v>2234</v>
      </c>
      <c r="I557" s="1" t="s">
        <v>44</v>
      </c>
      <c r="J557" s="1" t="s">
        <v>45</v>
      </c>
      <c r="K557" s="1" t="s">
        <v>45</v>
      </c>
      <c r="L557" s="1" t="s">
        <v>34</v>
      </c>
      <c r="M557" s="1">
        <v>0</v>
      </c>
      <c r="N557" s="1">
        <v>500</v>
      </c>
      <c r="O557" s="1">
        <v>0</v>
      </c>
      <c r="P557" s="1">
        <v>500</v>
      </c>
      <c r="Q557" s="1" t="s">
        <v>2235</v>
      </c>
      <c r="R557" s="1">
        <v>500</v>
      </c>
      <c r="T557" s="1" t="s">
        <v>47</v>
      </c>
      <c r="U557" s="1" t="s">
        <v>48</v>
      </c>
      <c r="V557" s="1" t="s">
        <v>49</v>
      </c>
      <c r="W557" s="1">
        <v>2</v>
      </c>
      <c r="X557" s="1">
        <v>250</v>
      </c>
      <c r="Y557" s="1">
        <v>500</v>
      </c>
      <c r="AA557" s="4">
        <f>DATEVALUE(LEFT(pageData[[#This Row],[Created At]],10))</f>
        <v>44134</v>
      </c>
      <c r="AB557" s="1">
        <f t="array" ref="AB557">INDEX([1]page365!$I:$I,MATCH(pageData[[#This Row],[Variant Name]],IF(pageData[[#This Row],[Item Name]]=[1]page365!$B:$B,[1]page365!$C:$C),0))</f>
        <v>-1</v>
      </c>
    </row>
    <row r="558" spans="1:28" x14ac:dyDescent="0.25">
      <c r="A558" s="1">
        <v>9260</v>
      </c>
      <c r="B558" s="1" t="s">
        <v>2236</v>
      </c>
      <c r="C558" s="1" t="s">
        <v>27</v>
      </c>
      <c r="D558" s="1" t="s">
        <v>2237</v>
      </c>
      <c r="E558" s="1">
        <v>822221645</v>
      </c>
      <c r="G558" s="1" t="s">
        <v>2238</v>
      </c>
      <c r="H558" s="1" t="s">
        <v>2239</v>
      </c>
      <c r="I558" s="1" t="s">
        <v>31</v>
      </c>
      <c r="J558" s="1" t="s">
        <v>32</v>
      </c>
      <c r="K558" s="1" t="s">
        <v>33</v>
      </c>
      <c r="L558" s="1" t="s">
        <v>172</v>
      </c>
      <c r="M558" s="1">
        <v>50</v>
      </c>
      <c r="N558" s="1">
        <v>280</v>
      </c>
      <c r="P558" s="1">
        <v>330</v>
      </c>
      <c r="Q558" s="1" t="s">
        <v>2236</v>
      </c>
      <c r="R558" s="1">
        <v>330</v>
      </c>
      <c r="T558" s="1" t="s">
        <v>2130</v>
      </c>
      <c r="U558" s="1" t="s">
        <v>1094</v>
      </c>
      <c r="V558" s="1" t="s">
        <v>2131</v>
      </c>
      <c r="W558" s="1">
        <v>1</v>
      </c>
      <c r="X558" s="1">
        <v>280</v>
      </c>
      <c r="Y558" s="1">
        <v>280</v>
      </c>
      <c r="Z558" s="1" t="s">
        <v>2240</v>
      </c>
      <c r="AA558" s="4">
        <f>DATEVALUE(LEFT(pageData[[#This Row],[Created At]],10))</f>
        <v>44134</v>
      </c>
      <c r="AB558" s="1">
        <f t="array" ref="AB558">INDEX([1]page365!$I:$I,MATCH(pageData[[#This Row],[Variant Name]],IF(pageData[[#This Row],[Item Name]]=[1]page365!$B:$B,[1]page365!$C:$C),0))</f>
        <v>7</v>
      </c>
    </row>
    <row r="559" spans="1:28" x14ac:dyDescent="0.25">
      <c r="A559" s="1">
        <v>9261</v>
      </c>
      <c r="B559" s="1" t="s">
        <v>2241</v>
      </c>
      <c r="C559" s="1" t="s">
        <v>27</v>
      </c>
      <c r="D559" s="1" t="s">
        <v>2242</v>
      </c>
      <c r="E559" s="1" t="s">
        <v>2243</v>
      </c>
      <c r="G559" s="1" t="s">
        <v>2244</v>
      </c>
      <c r="H559" s="1" t="s">
        <v>2245</v>
      </c>
      <c r="I559" s="1" t="s">
        <v>44</v>
      </c>
      <c r="J559" s="1" t="s">
        <v>45</v>
      </c>
      <c r="K559" s="1" t="s">
        <v>45</v>
      </c>
      <c r="L559" s="1" t="s">
        <v>34</v>
      </c>
      <c r="M559" s="1">
        <v>0</v>
      </c>
      <c r="N559" s="1">
        <v>750</v>
      </c>
      <c r="O559" s="1">
        <v>0</v>
      </c>
      <c r="P559" s="1">
        <v>750</v>
      </c>
      <c r="Q559" s="1" t="s">
        <v>2246</v>
      </c>
      <c r="R559" s="1">
        <v>750</v>
      </c>
      <c r="T559" s="1" t="s">
        <v>47</v>
      </c>
      <c r="U559" s="1" t="s">
        <v>48</v>
      </c>
      <c r="V559" s="1" t="s">
        <v>49</v>
      </c>
      <c r="W559" s="1">
        <v>3</v>
      </c>
      <c r="X559" s="1">
        <v>250</v>
      </c>
      <c r="Y559" s="1">
        <v>750</v>
      </c>
      <c r="AA559" s="4">
        <f>DATEVALUE(LEFT(pageData[[#This Row],[Created At]],10))</f>
        <v>44134</v>
      </c>
      <c r="AB559" s="1">
        <f t="array" ref="AB559">INDEX([1]page365!$I:$I,MATCH(pageData[[#This Row],[Variant Name]],IF(pageData[[#This Row],[Item Name]]=[1]page365!$B:$B,[1]page365!$C:$C),0))</f>
        <v>-1</v>
      </c>
    </row>
    <row r="560" spans="1:28" x14ac:dyDescent="0.25">
      <c r="A560" s="1">
        <v>9262</v>
      </c>
      <c r="B560" s="1" t="s">
        <v>2247</v>
      </c>
      <c r="C560" s="1" t="s">
        <v>27</v>
      </c>
      <c r="D560" s="1" t="s">
        <v>2248</v>
      </c>
      <c r="E560" s="1">
        <v>806985664</v>
      </c>
      <c r="G560" s="1" t="s">
        <v>2249</v>
      </c>
      <c r="H560" s="1" t="s">
        <v>2250</v>
      </c>
      <c r="I560" s="1" t="s">
        <v>31</v>
      </c>
      <c r="J560" s="1" t="s">
        <v>32</v>
      </c>
      <c r="K560" s="1" t="s">
        <v>33</v>
      </c>
      <c r="L560" s="1" t="s">
        <v>34</v>
      </c>
      <c r="M560" s="1">
        <v>30</v>
      </c>
      <c r="N560" s="1">
        <v>220</v>
      </c>
      <c r="P560" s="1">
        <v>250</v>
      </c>
      <c r="Q560" s="1" t="s">
        <v>2251</v>
      </c>
      <c r="R560" s="1">
        <v>250</v>
      </c>
      <c r="T560" s="1" t="s">
        <v>47</v>
      </c>
      <c r="U560" s="1" t="s">
        <v>48</v>
      </c>
      <c r="V560" s="1" t="s">
        <v>49</v>
      </c>
      <c r="W560" s="1">
        <v>1</v>
      </c>
      <c r="X560" s="1">
        <v>220</v>
      </c>
      <c r="Y560" s="1">
        <v>220</v>
      </c>
      <c r="AA560" s="4">
        <f>DATEVALUE(LEFT(pageData[[#This Row],[Created At]],10))</f>
        <v>44134</v>
      </c>
      <c r="AB560" s="1">
        <f t="array" ref="AB560">INDEX([1]page365!$I:$I,MATCH(pageData[[#This Row],[Variant Name]],IF(pageData[[#This Row],[Item Name]]=[1]page365!$B:$B,[1]page365!$C:$C),0))</f>
        <v>-1</v>
      </c>
    </row>
    <row r="561" spans="1:28" x14ac:dyDescent="0.25">
      <c r="A561" s="1">
        <v>9263</v>
      </c>
      <c r="B561" s="1" t="s">
        <v>2252</v>
      </c>
      <c r="C561" s="1" t="s">
        <v>27</v>
      </c>
      <c r="D561" s="1" t="s">
        <v>2253</v>
      </c>
      <c r="E561" s="1" t="s">
        <v>2254</v>
      </c>
      <c r="G561" s="1" t="s">
        <v>2255</v>
      </c>
      <c r="H561" s="1" t="s">
        <v>2256</v>
      </c>
      <c r="I561" s="1" t="s">
        <v>31</v>
      </c>
      <c r="J561" s="1" t="s">
        <v>32</v>
      </c>
      <c r="K561" s="1" t="s">
        <v>33</v>
      </c>
      <c r="L561" s="1" t="s">
        <v>172</v>
      </c>
      <c r="M561" s="1">
        <v>100</v>
      </c>
      <c r="N561" s="1">
        <v>560</v>
      </c>
      <c r="P561" s="1">
        <v>660</v>
      </c>
      <c r="Q561" s="1" t="s">
        <v>2257</v>
      </c>
      <c r="R561" s="1">
        <v>660</v>
      </c>
      <c r="T561" s="1" t="s">
        <v>2130</v>
      </c>
      <c r="U561" s="1" t="s">
        <v>1094</v>
      </c>
      <c r="V561" s="1" t="s">
        <v>2131</v>
      </c>
      <c r="W561" s="1">
        <v>2</v>
      </c>
      <c r="X561" s="1">
        <v>280</v>
      </c>
      <c r="Y561" s="1">
        <v>560</v>
      </c>
      <c r="AA561" s="4">
        <f>DATEVALUE(LEFT(pageData[[#This Row],[Created At]],10))</f>
        <v>44134</v>
      </c>
      <c r="AB561" s="1">
        <f t="array" ref="AB561">INDEX([1]page365!$I:$I,MATCH(pageData[[#This Row],[Variant Name]],IF(pageData[[#This Row],[Item Name]]=[1]page365!$B:$B,[1]page365!$C:$C),0))</f>
        <v>7</v>
      </c>
    </row>
    <row r="562" spans="1:28" x14ac:dyDescent="0.25">
      <c r="A562" s="1">
        <v>9264</v>
      </c>
      <c r="B562" s="1" t="s">
        <v>2258</v>
      </c>
      <c r="C562" s="1" t="s">
        <v>27</v>
      </c>
      <c r="D562" s="1" t="s">
        <v>2259</v>
      </c>
      <c r="E562" s="1" t="s">
        <v>2260</v>
      </c>
      <c r="G562" s="1" t="s">
        <v>2261</v>
      </c>
      <c r="H562" s="1" t="s">
        <v>2262</v>
      </c>
      <c r="I562" s="1" t="s">
        <v>44</v>
      </c>
      <c r="J562" s="1" t="s">
        <v>150</v>
      </c>
      <c r="K562" s="1" t="s">
        <v>33</v>
      </c>
      <c r="L562" s="1" t="s">
        <v>172</v>
      </c>
      <c r="M562" s="1">
        <v>50</v>
      </c>
      <c r="N562" s="1">
        <v>280</v>
      </c>
      <c r="P562" s="1">
        <v>330</v>
      </c>
      <c r="Q562" s="1" t="s">
        <v>2263</v>
      </c>
      <c r="R562" s="1">
        <v>330</v>
      </c>
      <c r="T562" s="1" t="s">
        <v>2130</v>
      </c>
      <c r="U562" s="1" t="s">
        <v>1094</v>
      </c>
      <c r="V562" s="1" t="s">
        <v>2131</v>
      </c>
      <c r="W562" s="1">
        <v>1</v>
      </c>
      <c r="X562" s="1">
        <v>280</v>
      </c>
      <c r="Y562" s="1">
        <v>280</v>
      </c>
      <c r="AA562" s="4">
        <f>DATEVALUE(LEFT(pageData[[#This Row],[Created At]],10))</f>
        <v>44134</v>
      </c>
      <c r="AB562" s="1">
        <f t="array" ref="AB562">INDEX([1]page365!$I:$I,MATCH(pageData[[#This Row],[Variant Name]],IF(pageData[[#This Row],[Item Name]]=[1]page365!$B:$B,[1]page365!$C:$C),0))</f>
        <v>7</v>
      </c>
    </row>
    <row r="563" spans="1:28" x14ac:dyDescent="0.25">
      <c r="A563" s="1">
        <v>9265</v>
      </c>
      <c r="B563" s="1" t="s">
        <v>2264</v>
      </c>
      <c r="C563" s="1" t="s">
        <v>27</v>
      </c>
      <c r="D563" s="1" t="s">
        <v>2265</v>
      </c>
      <c r="E563" s="1" t="s">
        <v>2266</v>
      </c>
      <c r="F563" s="1" t="s">
        <v>2267</v>
      </c>
      <c r="G563" s="1" t="s">
        <v>2268</v>
      </c>
      <c r="H563" s="1" t="s">
        <v>2269</v>
      </c>
      <c r="I563" s="1" t="s">
        <v>31</v>
      </c>
      <c r="J563" s="1" t="s">
        <v>32</v>
      </c>
      <c r="K563" s="1" t="s">
        <v>33</v>
      </c>
      <c r="L563" s="1" t="s">
        <v>131</v>
      </c>
      <c r="M563" s="1">
        <v>0</v>
      </c>
      <c r="N563" s="1">
        <v>2790</v>
      </c>
      <c r="P563" s="1">
        <v>2790</v>
      </c>
      <c r="Q563" s="1" t="s">
        <v>2270</v>
      </c>
      <c r="R563" s="1">
        <v>2790</v>
      </c>
      <c r="T563" s="1" t="s">
        <v>56</v>
      </c>
      <c r="U563" s="1" t="s">
        <v>57</v>
      </c>
      <c r="V563" s="1" t="s">
        <v>58</v>
      </c>
      <c r="W563" s="1">
        <v>5</v>
      </c>
      <c r="X563" s="1">
        <v>250</v>
      </c>
      <c r="Y563" s="1">
        <v>1250</v>
      </c>
      <c r="AA563" s="4">
        <f>DATEVALUE(LEFT(pageData[[#This Row],[Created At]],10))</f>
        <v>44134</v>
      </c>
      <c r="AB563" s="1">
        <f t="array" ref="AB563">INDEX([1]page365!$I:$I,MATCH(pageData[[#This Row],[Variant Name]],IF(pageData[[#This Row],[Item Name]]=[1]page365!$B:$B,[1]page365!$C:$C),0))</f>
        <v>-1</v>
      </c>
    </row>
    <row r="564" spans="1:28" x14ac:dyDescent="0.25">
      <c r="A564" s="1">
        <v>9265</v>
      </c>
      <c r="B564" s="1" t="s">
        <v>2264</v>
      </c>
      <c r="C564" s="1" t="s">
        <v>27</v>
      </c>
      <c r="D564" s="1" t="s">
        <v>2265</v>
      </c>
      <c r="E564" s="1" t="s">
        <v>2266</v>
      </c>
      <c r="F564" s="1" t="s">
        <v>2267</v>
      </c>
      <c r="G564" s="1" t="s">
        <v>2268</v>
      </c>
      <c r="H564" s="1" t="s">
        <v>2269</v>
      </c>
      <c r="I564" s="1" t="s">
        <v>31</v>
      </c>
      <c r="J564" s="1" t="s">
        <v>32</v>
      </c>
      <c r="K564" s="1" t="s">
        <v>33</v>
      </c>
      <c r="L564" s="1" t="s">
        <v>131</v>
      </c>
      <c r="M564" s="1">
        <v>0</v>
      </c>
      <c r="N564" s="1">
        <v>2790</v>
      </c>
      <c r="P564" s="1">
        <v>2790</v>
      </c>
      <c r="Q564" s="1" t="s">
        <v>2270</v>
      </c>
      <c r="R564" s="1">
        <v>2790</v>
      </c>
      <c r="T564" s="1" t="s">
        <v>174</v>
      </c>
      <c r="U564" s="1" t="s">
        <v>175</v>
      </c>
      <c r="V564" s="1" t="s">
        <v>176</v>
      </c>
      <c r="W564" s="1">
        <v>2</v>
      </c>
      <c r="X564" s="1">
        <v>50</v>
      </c>
      <c r="Y564" s="1">
        <v>100</v>
      </c>
      <c r="AA564" s="4">
        <f>DATEVALUE(LEFT(pageData[[#This Row],[Created At]],10))</f>
        <v>44134</v>
      </c>
      <c r="AB564" s="1">
        <f t="array" ref="AB564">INDEX([1]page365!$I:$I,MATCH(pageData[[#This Row],[Variant Name]],IF(pageData[[#This Row],[Item Name]]=[1]page365!$B:$B,[1]page365!$C:$C),0))</f>
        <v>7</v>
      </c>
    </row>
    <row r="565" spans="1:28" x14ac:dyDescent="0.25">
      <c r="A565" s="1">
        <v>9265</v>
      </c>
      <c r="B565" s="1" t="s">
        <v>2264</v>
      </c>
      <c r="C565" s="1" t="s">
        <v>27</v>
      </c>
      <c r="D565" s="1" t="s">
        <v>2265</v>
      </c>
      <c r="E565" s="1" t="s">
        <v>2266</v>
      </c>
      <c r="F565" s="1" t="s">
        <v>2267</v>
      </c>
      <c r="G565" s="1" t="s">
        <v>2268</v>
      </c>
      <c r="H565" s="1" t="s">
        <v>2269</v>
      </c>
      <c r="I565" s="1" t="s">
        <v>31</v>
      </c>
      <c r="J565" s="1" t="s">
        <v>32</v>
      </c>
      <c r="K565" s="1" t="s">
        <v>33</v>
      </c>
      <c r="L565" s="1" t="s">
        <v>131</v>
      </c>
      <c r="M565" s="1">
        <v>0</v>
      </c>
      <c r="N565" s="1">
        <v>2790</v>
      </c>
      <c r="P565" s="1">
        <v>2790</v>
      </c>
      <c r="Q565" s="1" t="s">
        <v>2270</v>
      </c>
      <c r="R565" s="1">
        <v>2790</v>
      </c>
      <c r="T565" s="1" t="s">
        <v>853</v>
      </c>
      <c r="U565" s="1" t="s">
        <v>175</v>
      </c>
      <c r="V565" s="1" t="s">
        <v>854</v>
      </c>
      <c r="W565" s="1">
        <v>6</v>
      </c>
      <c r="X565" s="1">
        <v>50</v>
      </c>
      <c r="Y565" s="1">
        <v>300</v>
      </c>
      <c r="AA565" s="4">
        <f>DATEVALUE(LEFT(pageData[[#This Row],[Created At]],10))</f>
        <v>44134</v>
      </c>
      <c r="AB565" s="1">
        <f t="array" ref="AB565">INDEX([1]page365!$I:$I,MATCH(pageData[[#This Row],[Variant Name]],IF(pageData[[#This Row],[Item Name]]=[1]page365!$B:$B,[1]page365!$C:$C),0))</f>
        <v>7</v>
      </c>
    </row>
    <row r="566" spans="1:28" x14ac:dyDescent="0.25">
      <c r="A566" s="1">
        <v>9265</v>
      </c>
      <c r="B566" s="1" t="s">
        <v>2264</v>
      </c>
      <c r="C566" s="1" t="s">
        <v>27</v>
      </c>
      <c r="D566" s="1" t="s">
        <v>2265</v>
      </c>
      <c r="E566" s="1" t="s">
        <v>2266</v>
      </c>
      <c r="F566" s="1" t="s">
        <v>2267</v>
      </c>
      <c r="G566" s="1" t="s">
        <v>2268</v>
      </c>
      <c r="H566" s="1" t="s">
        <v>2269</v>
      </c>
      <c r="I566" s="1" t="s">
        <v>31</v>
      </c>
      <c r="J566" s="1" t="s">
        <v>32</v>
      </c>
      <c r="K566" s="1" t="s">
        <v>33</v>
      </c>
      <c r="L566" s="1" t="s">
        <v>131</v>
      </c>
      <c r="M566" s="1">
        <v>0</v>
      </c>
      <c r="N566" s="1">
        <v>2790</v>
      </c>
      <c r="P566" s="1">
        <v>2790</v>
      </c>
      <c r="Q566" s="1" t="s">
        <v>2270</v>
      </c>
      <c r="R566" s="1">
        <v>2790</v>
      </c>
      <c r="T566" s="1" t="s">
        <v>177</v>
      </c>
      <c r="U566" s="1" t="s">
        <v>175</v>
      </c>
      <c r="V566" s="1" t="s">
        <v>178</v>
      </c>
      <c r="W566" s="1">
        <v>2</v>
      </c>
      <c r="X566" s="1">
        <v>50</v>
      </c>
      <c r="Y566" s="1">
        <v>100</v>
      </c>
      <c r="AA566" s="4">
        <f>DATEVALUE(LEFT(pageData[[#This Row],[Created At]],10))</f>
        <v>44134</v>
      </c>
      <c r="AB566" s="1">
        <f t="array" ref="AB566">INDEX([1]page365!$I:$I,MATCH(pageData[[#This Row],[Variant Name]],IF(pageData[[#This Row],[Item Name]]=[1]page365!$B:$B,[1]page365!$C:$C),0))</f>
        <v>7</v>
      </c>
    </row>
    <row r="567" spans="1:28" x14ac:dyDescent="0.25">
      <c r="A567" s="1">
        <v>9265</v>
      </c>
      <c r="B567" s="1" t="s">
        <v>2264</v>
      </c>
      <c r="C567" s="1" t="s">
        <v>27</v>
      </c>
      <c r="D567" s="1" t="s">
        <v>2265</v>
      </c>
      <c r="E567" s="1" t="s">
        <v>2266</v>
      </c>
      <c r="F567" s="1" t="s">
        <v>2267</v>
      </c>
      <c r="G567" s="1" t="s">
        <v>2268</v>
      </c>
      <c r="H567" s="1" t="s">
        <v>2269</v>
      </c>
      <c r="I567" s="1" t="s">
        <v>31</v>
      </c>
      <c r="J567" s="1" t="s">
        <v>32</v>
      </c>
      <c r="K567" s="1" t="s">
        <v>33</v>
      </c>
      <c r="L567" s="1" t="s">
        <v>131</v>
      </c>
      <c r="M567" s="1">
        <v>0</v>
      </c>
      <c r="N567" s="1">
        <v>2790</v>
      </c>
      <c r="P567" s="1">
        <v>2790</v>
      </c>
      <c r="Q567" s="1" t="s">
        <v>2270</v>
      </c>
      <c r="R567" s="1">
        <v>2790</v>
      </c>
      <c r="T567" s="1" t="s">
        <v>855</v>
      </c>
      <c r="U567" s="1" t="s">
        <v>175</v>
      </c>
      <c r="V567" s="1" t="s">
        <v>856</v>
      </c>
      <c r="W567" s="1">
        <v>6</v>
      </c>
      <c r="X567" s="1">
        <v>50</v>
      </c>
      <c r="Y567" s="1">
        <v>300</v>
      </c>
      <c r="AA567" s="4">
        <f>DATEVALUE(LEFT(pageData[[#This Row],[Created At]],10))</f>
        <v>44134</v>
      </c>
      <c r="AB567" s="1">
        <f t="array" ref="AB567">INDEX([1]page365!$I:$I,MATCH(pageData[[#This Row],[Variant Name]],IF(pageData[[#This Row],[Item Name]]=[1]page365!$B:$B,[1]page365!$C:$C),0))</f>
        <v>7</v>
      </c>
    </row>
    <row r="568" spans="1:28" x14ac:dyDescent="0.25">
      <c r="A568" s="1">
        <v>9265</v>
      </c>
      <c r="B568" s="1" t="s">
        <v>2264</v>
      </c>
      <c r="C568" s="1" t="s">
        <v>27</v>
      </c>
      <c r="D568" s="1" t="s">
        <v>2265</v>
      </c>
      <c r="E568" s="1" t="s">
        <v>2266</v>
      </c>
      <c r="F568" s="1" t="s">
        <v>2267</v>
      </c>
      <c r="G568" s="1" t="s">
        <v>2268</v>
      </c>
      <c r="H568" s="1" t="s">
        <v>2269</v>
      </c>
      <c r="I568" s="1" t="s">
        <v>31</v>
      </c>
      <c r="J568" s="1" t="s">
        <v>32</v>
      </c>
      <c r="K568" s="1" t="s">
        <v>33</v>
      </c>
      <c r="L568" s="1" t="s">
        <v>131</v>
      </c>
      <c r="M568" s="1">
        <v>0</v>
      </c>
      <c r="N568" s="1">
        <v>2790</v>
      </c>
      <c r="P568" s="1">
        <v>2790</v>
      </c>
      <c r="Q568" s="1" t="s">
        <v>2270</v>
      </c>
      <c r="R568" s="1">
        <v>2790</v>
      </c>
      <c r="T568" s="1" t="s">
        <v>191</v>
      </c>
      <c r="U568" s="1" t="s">
        <v>192</v>
      </c>
      <c r="V568" s="1" t="s">
        <v>193</v>
      </c>
      <c r="W568" s="1">
        <v>6</v>
      </c>
      <c r="X568" s="1">
        <v>90</v>
      </c>
      <c r="Y568" s="1">
        <v>540</v>
      </c>
      <c r="AA568" s="4">
        <f>DATEVALUE(LEFT(pageData[[#This Row],[Created At]],10))</f>
        <v>44134</v>
      </c>
      <c r="AB568" s="1">
        <f t="array" ref="AB568">INDEX([1]page365!$I:$I,MATCH(pageData[[#This Row],[Variant Name]],IF(pageData[[#This Row],[Item Name]]=[1]page365!$B:$B,[1]page365!$C:$C),0))</f>
        <v>-1</v>
      </c>
    </row>
    <row r="569" spans="1:28" x14ac:dyDescent="0.25">
      <c r="A569" s="1">
        <v>9265</v>
      </c>
      <c r="B569" s="1" t="s">
        <v>2264</v>
      </c>
      <c r="C569" s="1" t="s">
        <v>27</v>
      </c>
      <c r="D569" s="1" t="s">
        <v>2265</v>
      </c>
      <c r="E569" s="1" t="s">
        <v>2266</v>
      </c>
      <c r="F569" s="1" t="s">
        <v>2267</v>
      </c>
      <c r="G569" s="1" t="s">
        <v>2268</v>
      </c>
      <c r="H569" s="1" t="s">
        <v>2269</v>
      </c>
      <c r="I569" s="1" t="s">
        <v>31</v>
      </c>
      <c r="J569" s="1" t="s">
        <v>32</v>
      </c>
      <c r="K569" s="1" t="s">
        <v>33</v>
      </c>
      <c r="L569" s="1" t="s">
        <v>131</v>
      </c>
      <c r="M569" s="1">
        <v>0</v>
      </c>
      <c r="N569" s="1">
        <v>2790</v>
      </c>
      <c r="P569" s="1">
        <v>2790</v>
      </c>
      <c r="Q569" s="1" t="s">
        <v>2270</v>
      </c>
      <c r="R569" s="1">
        <v>2790</v>
      </c>
      <c r="T569" s="1" t="s">
        <v>47</v>
      </c>
      <c r="U569" s="1" t="s">
        <v>48</v>
      </c>
      <c r="V569" s="1" t="s">
        <v>49</v>
      </c>
      <c r="W569" s="1">
        <v>1</v>
      </c>
      <c r="X569" s="1">
        <v>200</v>
      </c>
      <c r="Y569" s="1">
        <v>200</v>
      </c>
      <c r="AA569" s="4">
        <f>DATEVALUE(LEFT(pageData[[#This Row],[Created At]],10))</f>
        <v>44134</v>
      </c>
      <c r="AB569" s="1">
        <f t="array" ref="AB569">INDEX([1]page365!$I:$I,MATCH(pageData[[#This Row],[Variant Name]],IF(pageData[[#This Row],[Item Name]]=[1]page365!$B:$B,[1]page365!$C:$C),0))</f>
        <v>-1</v>
      </c>
    </row>
    <row r="570" spans="1:28" x14ac:dyDescent="0.25">
      <c r="A570" s="1">
        <v>9266</v>
      </c>
      <c r="B570" s="1" t="s">
        <v>2271</v>
      </c>
      <c r="C570" s="1" t="s">
        <v>27</v>
      </c>
      <c r="D570" s="1" t="s">
        <v>2272</v>
      </c>
      <c r="E570" s="1">
        <v>814941663</v>
      </c>
      <c r="G570" s="1" t="s">
        <v>2273</v>
      </c>
      <c r="H570" s="1" t="s">
        <v>2274</v>
      </c>
      <c r="I570" s="1" t="s">
        <v>31</v>
      </c>
      <c r="J570" s="1" t="s">
        <v>32</v>
      </c>
      <c r="K570" s="1" t="s">
        <v>33</v>
      </c>
      <c r="L570" s="1" t="s">
        <v>172</v>
      </c>
      <c r="M570" s="1">
        <v>50</v>
      </c>
      <c r="N570" s="1">
        <v>840</v>
      </c>
      <c r="P570" s="1">
        <v>890</v>
      </c>
      <c r="Q570" s="1" t="s">
        <v>2275</v>
      </c>
      <c r="R570" s="1">
        <v>890</v>
      </c>
      <c r="T570" s="1" t="s">
        <v>2130</v>
      </c>
      <c r="U570" s="1" t="s">
        <v>1094</v>
      </c>
      <c r="V570" s="1" t="s">
        <v>2131</v>
      </c>
      <c r="W570" s="1">
        <v>3</v>
      </c>
      <c r="X570" s="1">
        <v>280</v>
      </c>
      <c r="Y570" s="1">
        <v>840</v>
      </c>
      <c r="Z570" s="1" t="s">
        <v>2276</v>
      </c>
      <c r="AA570" s="4">
        <f>DATEVALUE(LEFT(pageData[[#This Row],[Created At]],10))</f>
        <v>44134</v>
      </c>
      <c r="AB570" s="1">
        <f t="array" ref="AB570">INDEX([1]page365!$I:$I,MATCH(pageData[[#This Row],[Variant Name]],IF(pageData[[#This Row],[Item Name]]=[1]page365!$B:$B,[1]page365!$C:$C),0))</f>
        <v>7</v>
      </c>
    </row>
    <row r="571" spans="1:28" x14ac:dyDescent="0.25">
      <c r="A571" s="1">
        <v>9267</v>
      </c>
      <c r="B571" s="1" t="s">
        <v>2277</v>
      </c>
      <c r="C571" s="1" t="s">
        <v>27</v>
      </c>
      <c r="D571" s="1" t="s">
        <v>2278</v>
      </c>
      <c r="E571" s="1">
        <v>851852299</v>
      </c>
      <c r="G571" s="1" t="s">
        <v>2279</v>
      </c>
      <c r="H571" s="1" t="s">
        <v>2280</v>
      </c>
      <c r="I571" s="1" t="s">
        <v>31</v>
      </c>
      <c r="J571" s="1" t="s">
        <v>32</v>
      </c>
      <c r="K571" s="1" t="s">
        <v>33</v>
      </c>
      <c r="L571" s="1" t="s">
        <v>172</v>
      </c>
      <c r="M571" s="1">
        <v>50</v>
      </c>
      <c r="N571" s="1">
        <v>280</v>
      </c>
      <c r="P571" s="1">
        <v>330</v>
      </c>
      <c r="Q571" s="1" t="s">
        <v>2281</v>
      </c>
      <c r="R571" s="1">
        <v>330</v>
      </c>
      <c r="T571" s="1" t="s">
        <v>2130</v>
      </c>
      <c r="U571" s="1" t="s">
        <v>1094</v>
      </c>
      <c r="V571" s="1" t="s">
        <v>2131</v>
      </c>
      <c r="W571" s="1">
        <v>1</v>
      </c>
      <c r="X571" s="1">
        <v>280</v>
      </c>
      <c r="Y571" s="1">
        <v>280</v>
      </c>
      <c r="AA571" s="4">
        <f>DATEVALUE(LEFT(pageData[[#This Row],[Created At]],10))</f>
        <v>44134</v>
      </c>
      <c r="AB571" s="1">
        <f t="array" ref="AB571">INDEX([1]page365!$I:$I,MATCH(pageData[[#This Row],[Variant Name]],IF(pageData[[#This Row],[Item Name]]=[1]page365!$B:$B,[1]page365!$C:$C),0))</f>
        <v>7</v>
      </c>
    </row>
    <row r="572" spans="1:28" x14ac:dyDescent="0.25">
      <c r="A572" s="1">
        <v>9268</v>
      </c>
      <c r="B572" s="1" t="s">
        <v>2282</v>
      </c>
      <c r="C572" s="1" t="s">
        <v>27</v>
      </c>
      <c r="D572" s="1" t="s">
        <v>2283</v>
      </c>
      <c r="E572" s="1">
        <v>868049808</v>
      </c>
      <c r="G572" s="1" t="s">
        <v>2284</v>
      </c>
      <c r="H572" s="1" t="s">
        <v>2285</v>
      </c>
      <c r="I572" s="1" t="s">
        <v>44</v>
      </c>
      <c r="J572" s="1" t="s">
        <v>150</v>
      </c>
      <c r="K572" s="1" t="s">
        <v>33</v>
      </c>
      <c r="L572" s="1" t="s">
        <v>172</v>
      </c>
      <c r="M572" s="1">
        <v>95</v>
      </c>
      <c r="N572" s="1">
        <v>620</v>
      </c>
      <c r="P572" s="1">
        <v>715</v>
      </c>
      <c r="Q572" s="1" t="s">
        <v>2286</v>
      </c>
      <c r="R572" s="1">
        <v>715</v>
      </c>
      <c r="T572" s="1" t="s">
        <v>191</v>
      </c>
      <c r="U572" s="1" t="s">
        <v>192</v>
      </c>
      <c r="V572" s="1" t="s">
        <v>193</v>
      </c>
      <c r="W572" s="1">
        <v>1</v>
      </c>
      <c r="X572" s="1">
        <v>90</v>
      </c>
      <c r="Y572" s="1">
        <v>90</v>
      </c>
      <c r="AA572" s="4">
        <f>DATEVALUE(LEFT(pageData[[#This Row],[Created At]],10))</f>
        <v>44134</v>
      </c>
      <c r="AB572" s="1">
        <f t="array" ref="AB572">INDEX([1]page365!$I:$I,MATCH(pageData[[#This Row],[Variant Name]],IF(pageData[[#This Row],[Item Name]]=[1]page365!$B:$B,[1]page365!$C:$C),0))</f>
        <v>-1</v>
      </c>
    </row>
    <row r="573" spans="1:28" x14ac:dyDescent="0.25">
      <c r="A573" s="1">
        <v>9268</v>
      </c>
      <c r="B573" s="1" t="s">
        <v>2282</v>
      </c>
      <c r="C573" s="1" t="s">
        <v>27</v>
      </c>
      <c r="D573" s="1" t="s">
        <v>2283</v>
      </c>
      <c r="E573" s="1">
        <v>868049808</v>
      </c>
      <c r="G573" s="1" t="s">
        <v>2284</v>
      </c>
      <c r="H573" s="1" t="s">
        <v>2285</v>
      </c>
      <c r="I573" s="1" t="s">
        <v>44</v>
      </c>
      <c r="J573" s="1" t="s">
        <v>150</v>
      </c>
      <c r="K573" s="1" t="s">
        <v>33</v>
      </c>
      <c r="L573" s="1" t="s">
        <v>172</v>
      </c>
      <c r="M573" s="1">
        <v>95</v>
      </c>
      <c r="N573" s="1">
        <v>620</v>
      </c>
      <c r="P573" s="1">
        <v>715</v>
      </c>
      <c r="Q573" s="1" t="s">
        <v>2286</v>
      </c>
      <c r="R573" s="1">
        <v>715</v>
      </c>
      <c r="T573" s="1" t="s">
        <v>47</v>
      </c>
      <c r="U573" s="1" t="s">
        <v>48</v>
      </c>
      <c r="V573" s="1" t="s">
        <v>49</v>
      </c>
      <c r="W573" s="1">
        <v>1</v>
      </c>
      <c r="X573" s="1">
        <v>220</v>
      </c>
      <c r="Y573" s="1">
        <v>220</v>
      </c>
      <c r="AA573" s="4">
        <f>DATEVALUE(LEFT(pageData[[#This Row],[Created At]],10))</f>
        <v>44134</v>
      </c>
      <c r="AB573" s="1">
        <f t="array" ref="AB573">INDEX([1]page365!$I:$I,MATCH(pageData[[#This Row],[Variant Name]],IF(pageData[[#This Row],[Item Name]]=[1]page365!$B:$B,[1]page365!$C:$C),0))</f>
        <v>-1</v>
      </c>
    </row>
    <row r="574" spans="1:28" x14ac:dyDescent="0.25">
      <c r="A574" s="1">
        <v>9268</v>
      </c>
      <c r="B574" s="1" t="s">
        <v>2282</v>
      </c>
      <c r="C574" s="1" t="s">
        <v>27</v>
      </c>
      <c r="D574" s="1" t="s">
        <v>2283</v>
      </c>
      <c r="E574" s="1">
        <v>868049808</v>
      </c>
      <c r="G574" s="1" t="s">
        <v>2284</v>
      </c>
      <c r="H574" s="1" t="s">
        <v>2285</v>
      </c>
      <c r="I574" s="1" t="s">
        <v>44</v>
      </c>
      <c r="J574" s="1" t="s">
        <v>150</v>
      </c>
      <c r="K574" s="1" t="s">
        <v>33</v>
      </c>
      <c r="L574" s="1" t="s">
        <v>172</v>
      </c>
      <c r="M574" s="1">
        <v>95</v>
      </c>
      <c r="N574" s="1">
        <v>620</v>
      </c>
      <c r="P574" s="1">
        <v>715</v>
      </c>
      <c r="Q574" s="1" t="s">
        <v>2286</v>
      </c>
      <c r="R574" s="1">
        <v>715</v>
      </c>
      <c r="T574" s="1" t="s">
        <v>467</v>
      </c>
      <c r="U574" s="1" t="s">
        <v>37</v>
      </c>
      <c r="V574" s="1" t="s">
        <v>468</v>
      </c>
      <c r="W574" s="1">
        <v>2</v>
      </c>
      <c r="X574" s="1">
        <v>55</v>
      </c>
      <c r="Y574" s="1">
        <v>110</v>
      </c>
      <c r="AA574" s="4">
        <f>DATEVALUE(LEFT(pageData[[#This Row],[Created At]],10))</f>
        <v>44134</v>
      </c>
      <c r="AB574" s="1">
        <f t="array" ref="AB574">INDEX([1]page365!$I:$I,MATCH(pageData[[#This Row],[Variant Name]],IF(pageData[[#This Row],[Item Name]]=[1]page365!$B:$B,[1]page365!$C:$C),0))</f>
        <v>-1</v>
      </c>
    </row>
    <row r="575" spans="1:28" x14ac:dyDescent="0.25">
      <c r="A575" s="1">
        <v>9268</v>
      </c>
      <c r="B575" s="1" t="s">
        <v>2282</v>
      </c>
      <c r="C575" s="1" t="s">
        <v>27</v>
      </c>
      <c r="D575" s="1" t="s">
        <v>2283</v>
      </c>
      <c r="E575" s="1">
        <v>868049808</v>
      </c>
      <c r="G575" s="1" t="s">
        <v>2284</v>
      </c>
      <c r="H575" s="1" t="s">
        <v>2285</v>
      </c>
      <c r="I575" s="1" t="s">
        <v>44</v>
      </c>
      <c r="J575" s="1" t="s">
        <v>150</v>
      </c>
      <c r="K575" s="1" t="s">
        <v>33</v>
      </c>
      <c r="L575" s="1" t="s">
        <v>172</v>
      </c>
      <c r="M575" s="1">
        <v>95</v>
      </c>
      <c r="N575" s="1">
        <v>620</v>
      </c>
      <c r="P575" s="1">
        <v>715</v>
      </c>
      <c r="Q575" s="1" t="s">
        <v>2286</v>
      </c>
      <c r="R575" s="1">
        <v>715</v>
      </c>
      <c r="T575" s="1" t="s">
        <v>913</v>
      </c>
      <c r="U575" s="1" t="s">
        <v>229</v>
      </c>
      <c r="V575" s="1" t="s">
        <v>914</v>
      </c>
      <c r="W575" s="1">
        <v>1</v>
      </c>
      <c r="X575" s="1">
        <v>200</v>
      </c>
      <c r="Y575" s="1">
        <v>200</v>
      </c>
      <c r="AA575" s="4">
        <f>DATEVALUE(LEFT(pageData[[#This Row],[Created At]],10))</f>
        <v>44134</v>
      </c>
      <c r="AB575" s="1">
        <f t="array" ref="AB575">INDEX([1]page365!$I:$I,MATCH(pageData[[#This Row],[Variant Name]],IF(pageData[[#This Row],[Item Name]]=[1]page365!$B:$B,[1]page365!$C:$C),0))</f>
        <v>7</v>
      </c>
    </row>
    <row r="576" spans="1:28" x14ac:dyDescent="0.25">
      <c r="A576" s="1">
        <v>9269</v>
      </c>
      <c r="B576" s="1" t="s">
        <v>2287</v>
      </c>
      <c r="C576" s="1" t="s">
        <v>27</v>
      </c>
      <c r="D576" s="1" t="s">
        <v>904</v>
      </c>
      <c r="E576" s="1">
        <v>890517263</v>
      </c>
      <c r="G576" s="1" t="s">
        <v>2288</v>
      </c>
      <c r="H576" s="1" t="s">
        <v>2289</v>
      </c>
      <c r="I576" s="1" t="s">
        <v>44</v>
      </c>
      <c r="J576" s="1" t="s">
        <v>150</v>
      </c>
      <c r="K576" s="1" t="s">
        <v>33</v>
      </c>
      <c r="L576" s="1" t="s">
        <v>34</v>
      </c>
      <c r="M576" s="1">
        <v>65</v>
      </c>
      <c r="N576" s="1">
        <v>250</v>
      </c>
      <c r="P576" s="1">
        <v>315</v>
      </c>
      <c r="Q576" s="1" t="s">
        <v>2290</v>
      </c>
      <c r="R576" s="1">
        <v>315</v>
      </c>
      <c r="T576" s="1" t="s">
        <v>56</v>
      </c>
      <c r="U576" s="1" t="s">
        <v>57</v>
      </c>
      <c r="V576" s="1" t="s">
        <v>58</v>
      </c>
      <c r="W576" s="1">
        <v>1</v>
      </c>
      <c r="X576" s="1">
        <v>250</v>
      </c>
      <c r="Y576" s="1">
        <v>250</v>
      </c>
      <c r="AA576" s="4">
        <f>DATEVALUE(LEFT(pageData[[#This Row],[Created At]],10))</f>
        <v>44134</v>
      </c>
      <c r="AB576" s="1">
        <f t="array" ref="AB576">INDEX([1]page365!$I:$I,MATCH(pageData[[#This Row],[Variant Name]],IF(pageData[[#This Row],[Item Name]]=[1]page365!$B:$B,[1]page365!$C:$C),0))</f>
        <v>-1</v>
      </c>
    </row>
    <row r="577" spans="1:28" x14ac:dyDescent="0.25">
      <c r="A577" s="1">
        <v>9270</v>
      </c>
      <c r="B577" s="1" t="s">
        <v>2291</v>
      </c>
      <c r="C577" s="1" t="s">
        <v>27</v>
      </c>
      <c r="D577" s="1" t="s">
        <v>2292</v>
      </c>
      <c r="E577" s="1">
        <v>936569753</v>
      </c>
      <c r="G577" s="1" t="s">
        <v>2293</v>
      </c>
      <c r="H577" s="1" t="s">
        <v>2294</v>
      </c>
      <c r="I577" s="1" t="s">
        <v>44</v>
      </c>
      <c r="J577" s="1" t="s">
        <v>150</v>
      </c>
      <c r="K577" s="1" t="s">
        <v>33</v>
      </c>
      <c r="L577" s="1" t="s">
        <v>34</v>
      </c>
      <c r="M577" s="1">
        <v>30</v>
      </c>
      <c r="N577" s="1">
        <v>220</v>
      </c>
      <c r="P577" s="1">
        <v>250</v>
      </c>
      <c r="Q577" s="1" t="s">
        <v>2295</v>
      </c>
      <c r="R577" s="1">
        <v>250</v>
      </c>
      <c r="T577" s="1" t="s">
        <v>47</v>
      </c>
      <c r="U577" s="1" t="s">
        <v>48</v>
      </c>
      <c r="V577" s="1" t="s">
        <v>49</v>
      </c>
      <c r="W577" s="1">
        <v>1</v>
      </c>
      <c r="X577" s="1">
        <v>220</v>
      </c>
      <c r="Y577" s="1">
        <v>220</v>
      </c>
      <c r="AA577" s="4">
        <f>DATEVALUE(LEFT(pageData[[#This Row],[Created At]],10))</f>
        <v>44134</v>
      </c>
      <c r="AB577" s="1">
        <f t="array" ref="AB577">INDEX([1]page365!$I:$I,MATCH(pageData[[#This Row],[Variant Name]],IF(pageData[[#This Row],[Item Name]]=[1]page365!$B:$B,[1]page365!$C:$C),0))</f>
        <v>-1</v>
      </c>
    </row>
    <row r="578" spans="1:28" x14ac:dyDescent="0.25">
      <c r="A578" s="1">
        <v>9271</v>
      </c>
      <c r="B578" s="1" t="s">
        <v>2296</v>
      </c>
      <c r="C578" s="1" t="s">
        <v>27</v>
      </c>
      <c r="D578" s="1" t="s">
        <v>2297</v>
      </c>
      <c r="E578" s="1">
        <v>643400229</v>
      </c>
      <c r="G578" s="1" t="s">
        <v>2298</v>
      </c>
      <c r="H578" s="1" t="s">
        <v>2299</v>
      </c>
      <c r="I578" s="1" t="s">
        <v>31</v>
      </c>
      <c r="J578" s="1" t="s">
        <v>32</v>
      </c>
      <c r="K578" s="1" t="s">
        <v>33</v>
      </c>
      <c r="L578" s="1" t="s">
        <v>172</v>
      </c>
      <c r="M578" s="1">
        <v>65</v>
      </c>
      <c r="N578" s="1">
        <v>280</v>
      </c>
      <c r="P578" s="1">
        <v>345</v>
      </c>
      <c r="Q578" s="1" t="s">
        <v>2300</v>
      </c>
      <c r="R578" s="1">
        <v>345</v>
      </c>
      <c r="T578" s="1" t="s">
        <v>2130</v>
      </c>
      <c r="U578" s="1" t="s">
        <v>1094</v>
      </c>
      <c r="V578" s="1" t="s">
        <v>2131</v>
      </c>
      <c r="W578" s="1">
        <v>1</v>
      </c>
      <c r="X578" s="1">
        <v>280</v>
      </c>
      <c r="Y578" s="1">
        <v>280</v>
      </c>
      <c r="AA578" s="4">
        <f>DATEVALUE(LEFT(pageData[[#This Row],[Created At]],10))</f>
        <v>44134</v>
      </c>
      <c r="AB578" s="1">
        <f t="array" ref="AB578">INDEX([1]page365!$I:$I,MATCH(pageData[[#This Row],[Variant Name]],IF(pageData[[#This Row],[Item Name]]=[1]page365!$B:$B,[1]page365!$C:$C),0))</f>
        <v>7</v>
      </c>
    </row>
    <row r="579" spans="1:28" x14ac:dyDescent="0.25">
      <c r="A579" s="1">
        <v>9272</v>
      </c>
      <c r="B579" s="1" t="s">
        <v>2301</v>
      </c>
      <c r="C579" s="1" t="s">
        <v>27</v>
      </c>
      <c r="D579" s="1" t="s">
        <v>2302</v>
      </c>
      <c r="E579" s="1" t="s">
        <v>2303</v>
      </c>
      <c r="G579" s="1" t="s">
        <v>2304</v>
      </c>
      <c r="H579" s="1" t="s">
        <v>2305</v>
      </c>
      <c r="I579" s="1" t="s">
        <v>44</v>
      </c>
      <c r="J579" s="1" t="s">
        <v>45</v>
      </c>
      <c r="K579" s="1" t="s">
        <v>45</v>
      </c>
      <c r="L579" s="1" t="s">
        <v>34</v>
      </c>
      <c r="M579" s="1">
        <v>0</v>
      </c>
      <c r="N579" s="1">
        <v>250</v>
      </c>
      <c r="O579" s="1">
        <v>0</v>
      </c>
      <c r="P579" s="1">
        <v>250</v>
      </c>
      <c r="Q579" s="1" t="s">
        <v>2306</v>
      </c>
      <c r="R579" s="1">
        <v>250</v>
      </c>
      <c r="T579" s="1" t="s">
        <v>47</v>
      </c>
      <c r="U579" s="1" t="s">
        <v>48</v>
      </c>
      <c r="V579" s="1" t="s">
        <v>49</v>
      </c>
      <c r="W579" s="1">
        <v>1</v>
      </c>
      <c r="X579" s="1">
        <v>250</v>
      </c>
      <c r="Y579" s="1">
        <v>250</v>
      </c>
      <c r="AA579" s="4">
        <f>DATEVALUE(LEFT(pageData[[#This Row],[Created At]],10))</f>
        <v>44134</v>
      </c>
      <c r="AB579" s="1">
        <f t="array" ref="AB579">INDEX([1]page365!$I:$I,MATCH(pageData[[#This Row],[Variant Name]],IF(pageData[[#This Row],[Item Name]]=[1]page365!$B:$B,[1]page365!$C:$C),0))</f>
        <v>-1</v>
      </c>
    </row>
    <row r="580" spans="1:28" x14ac:dyDescent="0.25">
      <c r="A580" s="1">
        <v>9273</v>
      </c>
      <c r="B580" s="1" t="s">
        <v>2307</v>
      </c>
      <c r="C580" s="1" t="s">
        <v>27</v>
      </c>
      <c r="D580" s="1" t="s">
        <v>2308</v>
      </c>
      <c r="E580" s="1" t="s">
        <v>2309</v>
      </c>
      <c r="G580" s="1" t="s">
        <v>2310</v>
      </c>
      <c r="H580" s="1" t="s">
        <v>2311</v>
      </c>
      <c r="I580" s="1" t="s">
        <v>44</v>
      </c>
      <c r="J580" s="1" t="s">
        <v>45</v>
      </c>
      <c r="K580" s="1" t="s">
        <v>45</v>
      </c>
      <c r="L580" s="1" t="s">
        <v>34</v>
      </c>
      <c r="M580" s="1">
        <v>0</v>
      </c>
      <c r="N580" s="1">
        <v>500</v>
      </c>
      <c r="O580" s="1">
        <v>0</v>
      </c>
      <c r="P580" s="1">
        <v>500</v>
      </c>
      <c r="Q580" s="1" t="s">
        <v>2312</v>
      </c>
      <c r="R580" s="1">
        <v>500</v>
      </c>
      <c r="T580" s="1" t="s">
        <v>47</v>
      </c>
      <c r="U580" s="1" t="s">
        <v>48</v>
      </c>
      <c r="V580" s="1" t="s">
        <v>49</v>
      </c>
      <c r="W580" s="1">
        <v>2</v>
      </c>
      <c r="X580" s="1">
        <v>250</v>
      </c>
      <c r="Y580" s="1">
        <v>500</v>
      </c>
      <c r="AA580" s="4">
        <f>DATEVALUE(LEFT(pageData[[#This Row],[Created At]],10))</f>
        <v>44134</v>
      </c>
      <c r="AB580" s="1">
        <f t="array" ref="AB580">INDEX([1]page365!$I:$I,MATCH(pageData[[#This Row],[Variant Name]],IF(pageData[[#This Row],[Item Name]]=[1]page365!$B:$B,[1]page365!$C:$C),0))</f>
        <v>-1</v>
      </c>
    </row>
    <row r="581" spans="1:28" x14ac:dyDescent="0.25">
      <c r="A581" s="1">
        <v>9274</v>
      </c>
      <c r="B581" s="1" t="s">
        <v>2313</v>
      </c>
      <c r="C581" s="1" t="s">
        <v>27</v>
      </c>
      <c r="D581" s="1" t="s">
        <v>2314</v>
      </c>
      <c r="E581" s="1">
        <v>909740078</v>
      </c>
      <c r="G581" s="1" t="s">
        <v>2315</v>
      </c>
      <c r="H581" s="1" t="s">
        <v>2316</v>
      </c>
      <c r="I581" s="1" t="s">
        <v>44</v>
      </c>
      <c r="J581" s="1" t="s">
        <v>150</v>
      </c>
      <c r="K581" s="1" t="s">
        <v>33</v>
      </c>
      <c r="L581" s="1" t="s">
        <v>34</v>
      </c>
      <c r="M581" s="1">
        <v>30</v>
      </c>
      <c r="N581" s="1">
        <v>220</v>
      </c>
      <c r="P581" s="1">
        <v>250</v>
      </c>
      <c r="Q581" s="1" t="s">
        <v>2317</v>
      </c>
      <c r="R581" s="1">
        <v>250</v>
      </c>
      <c r="T581" s="1" t="s">
        <v>47</v>
      </c>
      <c r="U581" s="1" t="s">
        <v>48</v>
      </c>
      <c r="V581" s="1" t="s">
        <v>49</v>
      </c>
      <c r="W581" s="1">
        <v>1</v>
      </c>
      <c r="X581" s="1">
        <v>220</v>
      </c>
      <c r="Y581" s="1">
        <v>220</v>
      </c>
      <c r="AA581" s="4">
        <f>DATEVALUE(LEFT(pageData[[#This Row],[Created At]],10))</f>
        <v>44134</v>
      </c>
      <c r="AB581" s="1">
        <f t="array" ref="AB581">INDEX([1]page365!$I:$I,MATCH(pageData[[#This Row],[Variant Name]],IF(pageData[[#This Row],[Item Name]]=[1]page365!$B:$B,[1]page365!$C:$C),0))</f>
        <v>-1</v>
      </c>
    </row>
    <row r="582" spans="1:28" x14ac:dyDescent="0.25">
      <c r="A582" s="1">
        <v>9275</v>
      </c>
      <c r="B582" s="1" t="s">
        <v>2318</v>
      </c>
      <c r="C582" s="1" t="s">
        <v>27</v>
      </c>
      <c r="D582" s="1" t="s">
        <v>2319</v>
      </c>
      <c r="E582" s="1">
        <v>804922935</v>
      </c>
      <c r="G582" s="1" t="s">
        <v>2320</v>
      </c>
      <c r="H582" s="1" t="s">
        <v>2321</v>
      </c>
      <c r="I582" s="1" t="s">
        <v>31</v>
      </c>
      <c r="J582" s="1" t="s">
        <v>32</v>
      </c>
      <c r="K582" s="1" t="s">
        <v>33</v>
      </c>
      <c r="L582" s="1" t="s">
        <v>34</v>
      </c>
      <c r="M582" s="1">
        <v>30</v>
      </c>
      <c r="N582" s="1">
        <v>220</v>
      </c>
      <c r="P582" s="1">
        <v>250</v>
      </c>
      <c r="Q582" s="1" t="s">
        <v>2322</v>
      </c>
      <c r="R582" s="1">
        <v>250</v>
      </c>
      <c r="T582" s="1" t="s">
        <v>47</v>
      </c>
      <c r="U582" s="1" t="s">
        <v>48</v>
      </c>
      <c r="V582" s="1" t="s">
        <v>49</v>
      </c>
      <c r="W582" s="1">
        <v>1</v>
      </c>
      <c r="X582" s="1">
        <v>220</v>
      </c>
      <c r="Y582" s="1">
        <v>220</v>
      </c>
      <c r="AA582" s="4">
        <f>DATEVALUE(LEFT(pageData[[#This Row],[Created At]],10))</f>
        <v>44134</v>
      </c>
      <c r="AB582" s="1">
        <f t="array" ref="AB582">INDEX([1]page365!$I:$I,MATCH(pageData[[#This Row],[Variant Name]],IF(pageData[[#This Row],[Item Name]]=[1]page365!$B:$B,[1]page365!$C:$C),0))</f>
        <v>-1</v>
      </c>
    </row>
    <row r="583" spans="1:28" x14ac:dyDescent="0.25">
      <c r="A583" s="1">
        <v>9276</v>
      </c>
      <c r="B583" s="1" t="s">
        <v>2323</v>
      </c>
      <c r="C583" s="1" t="s">
        <v>27</v>
      </c>
      <c r="D583" s="1" t="s">
        <v>2324</v>
      </c>
      <c r="E583" s="1">
        <v>818057146</v>
      </c>
      <c r="G583" s="1" t="s">
        <v>2325</v>
      </c>
      <c r="H583" s="1" t="s">
        <v>2326</v>
      </c>
      <c r="I583" s="1" t="s">
        <v>44</v>
      </c>
      <c r="J583" s="1" t="s">
        <v>150</v>
      </c>
      <c r="K583" s="1" t="s">
        <v>33</v>
      </c>
      <c r="L583" s="1" t="s">
        <v>34</v>
      </c>
      <c r="M583" s="1">
        <v>60</v>
      </c>
      <c r="N583" s="1">
        <v>440</v>
      </c>
      <c r="P583" s="1">
        <v>500</v>
      </c>
      <c r="Q583" s="1" t="s">
        <v>2327</v>
      </c>
      <c r="R583" s="1">
        <v>500</v>
      </c>
      <c r="T583" s="1" t="s">
        <v>47</v>
      </c>
      <c r="U583" s="1" t="s">
        <v>48</v>
      </c>
      <c r="V583" s="1" t="s">
        <v>49</v>
      </c>
      <c r="W583" s="1">
        <v>2</v>
      </c>
      <c r="X583" s="1">
        <v>220</v>
      </c>
      <c r="Y583" s="1">
        <v>440</v>
      </c>
      <c r="AA583" s="4">
        <f>DATEVALUE(LEFT(pageData[[#This Row],[Created At]],10))</f>
        <v>44134</v>
      </c>
      <c r="AB583" s="1">
        <f t="array" ref="AB583">INDEX([1]page365!$I:$I,MATCH(pageData[[#This Row],[Variant Name]],IF(pageData[[#This Row],[Item Name]]=[1]page365!$B:$B,[1]page365!$C:$C),0))</f>
        <v>-1</v>
      </c>
    </row>
    <row r="584" spans="1:28" x14ac:dyDescent="0.25">
      <c r="A584" s="1">
        <v>9277</v>
      </c>
      <c r="B584" s="1" t="s">
        <v>2328</v>
      </c>
      <c r="C584" s="1" t="s">
        <v>27</v>
      </c>
      <c r="D584" s="1" t="s">
        <v>2329</v>
      </c>
      <c r="E584" s="1" t="s">
        <v>2330</v>
      </c>
      <c r="G584" s="1" t="s">
        <v>2331</v>
      </c>
      <c r="H584" s="1" t="s">
        <v>2332</v>
      </c>
      <c r="I584" s="1" t="s">
        <v>44</v>
      </c>
      <c r="J584" s="1" t="s">
        <v>150</v>
      </c>
      <c r="K584" s="1" t="s">
        <v>33</v>
      </c>
      <c r="L584" s="1" t="s">
        <v>119</v>
      </c>
      <c r="M584" s="1">
        <v>0</v>
      </c>
      <c r="N584" s="1">
        <v>3760</v>
      </c>
      <c r="O584" s="1">
        <v>320</v>
      </c>
      <c r="P584" s="1">
        <v>3440</v>
      </c>
      <c r="Q584" s="1" t="s">
        <v>2333</v>
      </c>
      <c r="R584" s="1">
        <v>3440</v>
      </c>
      <c r="T584" s="1" t="s">
        <v>47</v>
      </c>
      <c r="U584" s="1" t="s">
        <v>48</v>
      </c>
      <c r="V584" s="1" t="s">
        <v>49</v>
      </c>
      <c r="W584" s="1">
        <v>8</v>
      </c>
      <c r="X584" s="1">
        <v>220</v>
      </c>
      <c r="Y584" s="1">
        <v>1760</v>
      </c>
      <c r="AA584" s="4">
        <f>DATEVALUE(LEFT(pageData[[#This Row],[Created At]],10))</f>
        <v>44134</v>
      </c>
      <c r="AB584" s="1">
        <f t="array" ref="AB584">INDEX([1]page365!$I:$I,MATCH(pageData[[#This Row],[Variant Name]],IF(pageData[[#This Row],[Item Name]]=[1]page365!$B:$B,[1]page365!$C:$C),0))</f>
        <v>-1</v>
      </c>
    </row>
    <row r="585" spans="1:28" x14ac:dyDescent="0.25">
      <c r="A585" s="1">
        <v>9277</v>
      </c>
      <c r="B585" s="1" t="s">
        <v>2328</v>
      </c>
      <c r="C585" s="1" t="s">
        <v>27</v>
      </c>
      <c r="D585" s="1" t="s">
        <v>2329</v>
      </c>
      <c r="E585" s="1" t="s">
        <v>2330</v>
      </c>
      <c r="G585" s="1" t="s">
        <v>2331</v>
      </c>
      <c r="H585" s="1" t="s">
        <v>2332</v>
      </c>
      <c r="I585" s="1" t="s">
        <v>44</v>
      </c>
      <c r="J585" s="1" t="s">
        <v>150</v>
      </c>
      <c r="K585" s="1" t="s">
        <v>33</v>
      </c>
      <c r="L585" s="1" t="s">
        <v>119</v>
      </c>
      <c r="M585" s="1">
        <v>0</v>
      </c>
      <c r="N585" s="1">
        <v>3760</v>
      </c>
      <c r="O585" s="1">
        <v>320</v>
      </c>
      <c r="P585" s="1">
        <v>3440</v>
      </c>
      <c r="Q585" s="1" t="s">
        <v>2333</v>
      </c>
      <c r="R585" s="1">
        <v>3440</v>
      </c>
      <c r="T585" s="1" t="s">
        <v>56</v>
      </c>
      <c r="U585" s="1" t="s">
        <v>57</v>
      </c>
      <c r="V585" s="1" t="s">
        <v>58</v>
      </c>
      <c r="W585" s="1">
        <v>8</v>
      </c>
      <c r="X585" s="1">
        <v>250</v>
      </c>
      <c r="Y585" s="1">
        <v>2000</v>
      </c>
      <c r="AA585" s="4">
        <f>DATEVALUE(LEFT(pageData[[#This Row],[Created At]],10))</f>
        <v>44134</v>
      </c>
      <c r="AB585" s="1">
        <f t="array" ref="AB585">INDEX([1]page365!$I:$I,MATCH(pageData[[#This Row],[Variant Name]],IF(pageData[[#This Row],[Item Name]]=[1]page365!$B:$B,[1]page365!$C:$C),0))</f>
        <v>-1</v>
      </c>
    </row>
    <row r="586" spans="1:28" x14ac:dyDescent="0.25">
      <c r="A586" s="1">
        <v>9278</v>
      </c>
      <c r="B586" s="1" t="s">
        <v>2334</v>
      </c>
      <c r="C586" s="1" t="s">
        <v>27</v>
      </c>
      <c r="D586" s="1" t="s">
        <v>2335</v>
      </c>
      <c r="E586" s="1" t="s">
        <v>2336</v>
      </c>
      <c r="G586" s="1" t="s">
        <v>2337</v>
      </c>
      <c r="H586" s="1" t="s">
        <v>2338</v>
      </c>
      <c r="I586" s="1" t="s">
        <v>44</v>
      </c>
      <c r="J586" s="1" t="s">
        <v>45</v>
      </c>
      <c r="K586" s="1" t="s">
        <v>45</v>
      </c>
      <c r="L586" s="1" t="s">
        <v>34</v>
      </c>
      <c r="M586" s="1">
        <v>0</v>
      </c>
      <c r="N586" s="1">
        <v>250</v>
      </c>
      <c r="O586" s="1">
        <v>0</v>
      </c>
      <c r="P586" s="1">
        <v>250</v>
      </c>
      <c r="Q586" s="1" t="s">
        <v>2339</v>
      </c>
      <c r="R586" s="1">
        <v>250</v>
      </c>
      <c r="T586" s="1" t="s">
        <v>47</v>
      </c>
      <c r="U586" s="1" t="s">
        <v>48</v>
      </c>
      <c r="V586" s="1" t="s">
        <v>49</v>
      </c>
      <c r="W586" s="1">
        <v>1</v>
      </c>
      <c r="X586" s="1">
        <v>250</v>
      </c>
      <c r="Y586" s="1">
        <v>250</v>
      </c>
      <c r="AA586" s="4">
        <f>DATEVALUE(LEFT(pageData[[#This Row],[Created At]],10))</f>
        <v>44135</v>
      </c>
      <c r="AB586" s="1">
        <f t="array" ref="AB586">INDEX([1]page365!$I:$I,MATCH(pageData[[#This Row],[Variant Name]],IF(pageData[[#This Row],[Item Name]]=[1]page365!$B:$B,[1]page365!$C:$C),0))</f>
        <v>-1</v>
      </c>
    </row>
    <row r="587" spans="1:28" x14ac:dyDescent="0.25">
      <c r="A587" s="1">
        <v>9279</v>
      </c>
      <c r="B587" s="1" t="s">
        <v>2340</v>
      </c>
      <c r="C587" s="1" t="s">
        <v>27</v>
      </c>
      <c r="D587" s="1" t="s">
        <v>2341</v>
      </c>
      <c r="E587" s="1" t="s">
        <v>2342</v>
      </c>
      <c r="G587" s="1" t="s">
        <v>2343</v>
      </c>
      <c r="H587" s="1" t="s">
        <v>2344</v>
      </c>
      <c r="I587" s="1" t="s">
        <v>44</v>
      </c>
      <c r="J587" s="1" t="s">
        <v>45</v>
      </c>
      <c r="K587" s="1" t="s">
        <v>45</v>
      </c>
      <c r="L587" s="1" t="s">
        <v>34</v>
      </c>
      <c r="M587" s="1">
        <v>0</v>
      </c>
      <c r="N587" s="1">
        <v>250</v>
      </c>
      <c r="O587" s="1">
        <v>0</v>
      </c>
      <c r="P587" s="1">
        <v>250</v>
      </c>
      <c r="Q587" s="1" t="s">
        <v>2345</v>
      </c>
      <c r="R587" s="1">
        <v>250</v>
      </c>
      <c r="T587" s="1" t="s">
        <v>47</v>
      </c>
      <c r="U587" s="1" t="s">
        <v>48</v>
      </c>
      <c r="V587" s="1" t="s">
        <v>49</v>
      </c>
      <c r="W587" s="1">
        <v>1</v>
      </c>
      <c r="X587" s="1">
        <v>250</v>
      </c>
      <c r="Y587" s="1">
        <v>250</v>
      </c>
      <c r="AA587" s="4">
        <f>DATEVALUE(LEFT(pageData[[#This Row],[Created At]],10))</f>
        <v>44135</v>
      </c>
      <c r="AB587" s="1">
        <f t="array" ref="AB587">INDEX([1]page365!$I:$I,MATCH(pageData[[#This Row],[Variant Name]],IF(pageData[[#This Row],[Item Name]]=[1]page365!$B:$B,[1]page365!$C:$C),0))</f>
        <v>-1</v>
      </c>
    </row>
    <row r="588" spans="1:28" x14ac:dyDescent="0.25">
      <c r="A588" s="1">
        <v>9280</v>
      </c>
      <c r="B588" s="1" t="s">
        <v>2346</v>
      </c>
      <c r="C588" s="1" t="s">
        <v>27</v>
      </c>
      <c r="D588" s="1" t="s">
        <v>2347</v>
      </c>
      <c r="E588" s="1" t="s">
        <v>2348</v>
      </c>
      <c r="G588" s="1" t="s">
        <v>2349</v>
      </c>
      <c r="H588" s="1" t="s">
        <v>2350</v>
      </c>
      <c r="I588" s="1" t="s">
        <v>44</v>
      </c>
      <c r="J588" s="1" t="s">
        <v>45</v>
      </c>
      <c r="K588" s="1" t="s">
        <v>45</v>
      </c>
      <c r="L588" s="1" t="s">
        <v>34</v>
      </c>
      <c r="M588" s="1">
        <v>0</v>
      </c>
      <c r="N588" s="1">
        <v>500</v>
      </c>
      <c r="O588" s="1">
        <v>0</v>
      </c>
      <c r="P588" s="1">
        <v>500</v>
      </c>
      <c r="Q588" s="1" t="s">
        <v>2351</v>
      </c>
      <c r="R588" s="1">
        <v>500</v>
      </c>
      <c r="T588" s="1" t="s">
        <v>47</v>
      </c>
      <c r="U588" s="1" t="s">
        <v>48</v>
      </c>
      <c r="V588" s="1" t="s">
        <v>49</v>
      </c>
      <c r="W588" s="1">
        <v>2</v>
      </c>
      <c r="X588" s="1">
        <v>250</v>
      </c>
      <c r="Y588" s="1">
        <v>500</v>
      </c>
      <c r="AA588" s="4">
        <f>DATEVALUE(LEFT(pageData[[#This Row],[Created At]],10))</f>
        <v>44135</v>
      </c>
      <c r="AB588" s="1">
        <f t="array" ref="AB588">INDEX([1]page365!$I:$I,MATCH(pageData[[#This Row],[Variant Name]],IF(pageData[[#This Row],[Item Name]]=[1]page365!$B:$B,[1]page365!$C:$C),0))</f>
        <v>-1</v>
      </c>
    </row>
    <row r="589" spans="1:28" x14ac:dyDescent="0.25">
      <c r="A589" s="1">
        <v>9281</v>
      </c>
      <c r="B589" s="1" t="s">
        <v>2352</v>
      </c>
      <c r="C589" s="1" t="s">
        <v>27</v>
      </c>
      <c r="D589" s="1" t="s">
        <v>2353</v>
      </c>
      <c r="E589" s="1" t="s">
        <v>2354</v>
      </c>
      <c r="G589" s="1" t="s">
        <v>2355</v>
      </c>
      <c r="H589" s="1" t="s">
        <v>2356</v>
      </c>
      <c r="I589" s="1" t="s">
        <v>44</v>
      </c>
      <c r="J589" s="1" t="s">
        <v>45</v>
      </c>
      <c r="K589" s="1" t="s">
        <v>45</v>
      </c>
      <c r="L589" s="1" t="s">
        <v>34</v>
      </c>
      <c r="M589" s="1">
        <v>0</v>
      </c>
      <c r="N589" s="1">
        <v>250</v>
      </c>
      <c r="O589" s="1">
        <v>0</v>
      </c>
      <c r="P589" s="1">
        <v>250</v>
      </c>
      <c r="Q589" s="1" t="s">
        <v>2357</v>
      </c>
      <c r="R589" s="1">
        <v>250</v>
      </c>
      <c r="T589" s="1" t="s">
        <v>47</v>
      </c>
      <c r="U589" s="1" t="s">
        <v>48</v>
      </c>
      <c r="V589" s="1" t="s">
        <v>49</v>
      </c>
      <c r="W589" s="1">
        <v>1</v>
      </c>
      <c r="X589" s="1">
        <v>250</v>
      </c>
      <c r="Y589" s="1">
        <v>250</v>
      </c>
      <c r="AA589" s="4">
        <f>DATEVALUE(LEFT(pageData[[#This Row],[Created At]],10))</f>
        <v>44135</v>
      </c>
      <c r="AB589" s="1">
        <f t="array" ref="AB589">INDEX([1]page365!$I:$I,MATCH(pageData[[#This Row],[Variant Name]],IF(pageData[[#This Row],[Item Name]]=[1]page365!$B:$B,[1]page365!$C:$C),0))</f>
        <v>-1</v>
      </c>
    </row>
    <row r="590" spans="1:28" x14ac:dyDescent="0.25">
      <c r="A590" s="1">
        <v>9282</v>
      </c>
      <c r="B590" s="1" t="s">
        <v>2358</v>
      </c>
      <c r="C590" s="1" t="s">
        <v>27</v>
      </c>
      <c r="D590" s="1" t="s">
        <v>2359</v>
      </c>
      <c r="E590" s="1" t="s">
        <v>307</v>
      </c>
      <c r="G590" s="1" t="s">
        <v>2360</v>
      </c>
      <c r="H590" s="1" t="s">
        <v>2361</v>
      </c>
      <c r="I590" s="1" t="s">
        <v>44</v>
      </c>
      <c r="J590" s="1" t="s">
        <v>45</v>
      </c>
      <c r="K590" s="1" t="s">
        <v>45</v>
      </c>
      <c r="L590" s="1" t="s">
        <v>34</v>
      </c>
      <c r="M590" s="1">
        <v>0</v>
      </c>
      <c r="N590" s="1">
        <v>500</v>
      </c>
      <c r="O590" s="1">
        <v>0</v>
      </c>
      <c r="P590" s="1">
        <v>500</v>
      </c>
      <c r="Q590" s="1" t="s">
        <v>2362</v>
      </c>
      <c r="R590" s="1">
        <v>500</v>
      </c>
      <c r="T590" s="1" t="s">
        <v>47</v>
      </c>
      <c r="U590" s="1" t="s">
        <v>48</v>
      </c>
      <c r="V590" s="1" t="s">
        <v>49</v>
      </c>
      <c r="W590" s="1">
        <v>2</v>
      </c>
      <c r="X590" s="1">
        <v>250</v>
      </c>
      <c r="Y590" s="1">
        <v>500</v>
      </c>
      <c r="AA590" s="4">
        <f>DATEVALUE(LEFT(pageData[[#This Row],[Created At]],10))</f>
        <v>44135</v>
      </c>
      <c r="AB590" s="1">
        <f t="array" ref="AB590">INDEX([1]page365!$I:$I,MATCH(pageData[[#This Row],[Variant Name]],IF(pageData[[#This Row],[Item Name]]=[1]page365!$B:$B,[1]page365!$C:$C),0))</f>
        <v>-1</v>
      </c>
    </row>
    <row r="591" spans="1:28" x14ac:dyDescent="0.25">
      <c r="A591" s="1">
        <v>9283</v>
      </c>
      <c r="B591" s="1" t="s">
        <v>2363</v>
      </c>
      <c r="C591" s="1" t="s">
        <v>27</v>
      </c>
      <c r="D591" s="1" t="s">
        <v>2364</v>
      </c>
      <c r="E591" s="1" t="s">
        <v>2365</v>
      </c>
      <c r="G591" s="1" t="s">
        <v>2366</v>
      </c>
      <c r="H591" s="1" t="s">
        <v>2367</v>
      </c>
      <c r="I591" s="1" t="s">
        <v>44</v>
      </c>
      <c r="J591" s="1" t="s">
        <v>45</v>
      </c>
      <c r="K591" s="1" t="s">
        <v>45</v>
      </c>
      <c r="L591" s="1" t="s">
        <v>34</v>
      </c>
      <c r="M591" s="1">
        <v>0</v>
      </c>
      <c r="N591" s="1">
        <v>250</v>
      </c>
      <c r="O591" s="1">
        <v>0</v>
      </c>
      <c r="P591" s="1">
        <v>250</v>
      </c>
      <c r="Q591" s="1" t="s">
        <v>2368</v>
      </c>
      <c r="R591" s="1">
        <v>250</v>
      </c>
      <c r="T591" s="1" t="s">
        <v>47</v>
      </c>
      <c r="U591" s="1" t="s">
        <v>48</v>
      </c>
      <c r="V591" s="1" t="s">
        <v>49</v>
      </c>
      <c r="W591" s="1">
        <v>1</v>
      </c>
      <c r="X591" s="1">
        <v>250</v>
      </c>
      <c r="Y591" s="1">
        <v>250</v>
      </c>
      <c r="AA591" s="4">
        <f>DATEVALUE(LEFT(pageData[[#This Row],[Created At]],10))</f>
        <v>44135</v>
      </c>
      <c r="AB591" s="1">
        <f t="array" ref="AB591">INDEX([1]page365!$I:$I,MATCH(pageData[[#This Row],[Variant Name]],IF(pageData[[#This Row],[Item Name]]=[1]page365!$B:$B,[1]page365!$C:$C),0))</f>
        <v>-1</v>
      </c>
    </row>
    <row r="592" spans="1:28" x14ac:dyDescent="0.25">
      <c r="A592" s="1">
        <v>9284</v>
      </c>
      <c r="B592" s="1" t="s">
        <v>2369</v>
      </c>
      <c r="C592" s="1" t="s">
        <v>27</v>
      </c>
      <c r="D592" s="1" t="s">
        <v>2370</v>
      </c>
      <c r="E592" s="1" t="s">
        <v>2371</v>
      </c>
      <c r="G592" s="1" t="s">
        <v>2372</v>
      </c>
      <c r="H592" s="1" t="s">
        <v>2373</v>
      </c>
      <c r="I592" s="1" t="s">
        <v>44</v>
      </c>
      <c r="J592" s="1" t="s">
        <v>45</v>
      </c>
      <c r="K592" s="1" t="s">
        <v>45</v>
      </c>
      <c r="L592" s="1" t="s">
        <v>34</v>
      </c>
      <c r="M592" s="1">
        <v>0</v>
      </c>
      <c r="N592" s="1">
        <v>280</v>
      </c>
      <c r="O592" s="1">
        <v>0</v>
      </c>
      <c r="P592" s="1">
        <v>280</v>
      </c>
      <c r="Q592" s="1" t="s">
        <v>2374</v>
      </c>
      <c r="R592" s="1">
        <v>280</v>
      </c>
      <c r="T592" s="1" t="s">
        <v>56</v>
      </c>
      <c r="U592" s="1" t="s">
        <v>57</v>
      </c>
      <c r="V592" s="1" t="s">
        <v>58</v>
      </c>
      <c r="W592" s="1">
        <v>1</v>
      </c>
      <c r="X592" s="1">
        <v>280</v>
      </c>
      <c r="Y592" s="1">
        <v>280</v>
      </c>
      <c r="AA592" s="4">
        <f>DATEVALUE(LEFT(pageData[[#This Row],[Created At]],10))</f>
        <v>44135</v>
      </c>
      <c r="AB592" s="1">
        <f t="array" ref="AB592">INDEX([1]page365!$I:$I,MATCH(pageData[[#This Row],[Variant Name]],IF(pageData[[#This Row],[Item Name]]=[1]page365!$B:$B,[1]page365!$C:$C),0))</f>
        <v>-1</v>
      </c>
    </row>
    <row r="593" spans="1:28" x14ac:dyDescent="0.25">
      <c r="A593" s="1">
        <v>9285</v>
      </c>
      <c r="B593" s="1" t="s">
        <v>2375</v>
      </c>
      <c r="C593" s="1" t="s">
        <v>27</v>
      </c>
      <c r="D593" s="1" t="s">
        <v>2376</v>
      </c>
      <c r="E593" s="1">
        <v>812811224</v>
      </c>
      <c r="G593" s="1" t="s">
        <v>2377</v>
      </c>
      <c r="H593" s="1" t="s">
        <v>2378</v>
      </c>
      <c r="I593" s="1" t="s">
        <v>31</v>
      </c>
      <c r="J593" s="1" t="s">
        <v>32</v>
      </c>
      <c r="K593" s="1" t="s">
        <v>33</v>
      </c>
      <c r="L593" s="1" t="s">
        <v>34</v>
      </c>
      <c r="M593" s="1">
        <v>130</v>
      </c>
      <c r="N593" s="1">
        <v>440</v>
      </c>
      <c r="O593" s="1">
        <v>70</v>
      </c>
      <c r="P593" s="1">
        <v>500</v>
      </c>
      <c r="Q593" s="1" t="s">
        <v>2379</v>
      </c>
      <c r="R593" s="1">
        <v>500</v>
      </c>
      <c r="T593" s="1" t="s">
        <v>47</v>
      </c>
      <c r="U593" s="1" t="s">
        <v>48</v>
      </c>
      <c r="V593" s="1" t="s">
        <v>49</v>
      </c>
      <c r="W593" s="1">
        <v>2</v>
      </c>
      <c r="X593" s="1">
        <v>220</v>
      </c>
      <c r="Y593" s="1">
        <v>440</v>
      </c>
      <c r="AA593" s="4">
        <f>DATEVALUE(LEFT(pageData[[#This Row],[Created At]],10))</f>
        <v>44135</v>
      </c>
      <c r="AB593" s="1">
        <f t="array" ref="AB593">INDEX([1]page365!$I:$I,MATCH(pageData[[#This Row],[Variant Name]],IF(pageData[[#This Row],[Item Name]]=[1]page365!$B:$B,[1]page365!$C:$C),0))</f>
        <v>-1</v>
      </c>
    </row>
    <row r="594" spans="1:28" x14ac:dyDescent="0.25">
      <c r="A594" s="1">
        <v>9286</v>
      </c>
      <c r="B594" s="1" t="s">
        <v>2380</v>
      </c>
      <c r="C594" s="1" t="s">
        <v>27</v>
      </c>
      <c r="D594" s="1" t="s">
        <v>2381</v>
      </c>
      <c r="E594" s="1" t="s">
        <v>2382</v>
      </c>
      <c r="G594" s="1" t="s">
        <v>2383</v>
      </c>
      <c r="H594" s="1" t="s">
        <v>2384</v>
      </c>
      <c r="I594" s="1" t="s">
        <v>44</v>
      </c>
      <c r="J594" s="1" t="s">
        <v>45</v>
      </c>
      <c r="K594" s="1" t="s">
        <v>45</v>
      </c>
      <c r="L594" s="1" t="s">
        <v>34</v>
      </c>
      <c r="M594" s="1">
        <v>0</v>
      </c>
      <c r="N594" s="1">
        <v>250</v>
      </c>
      <c r="O594" s="1">
        <v>0</v>
      </c>
      <c r="P594" s="1">
        <v>250</v>
      </c>
      <c r="Q594" s="1" t="s">
        <v>2385</v>
      </c>
      <c r="R594" s="1">
        <v>250</v>
      </c>
      <c r="T594" s="1" t="s">
        <v>47</v>
      </c>
      <c r="U594" s="1" t="s">
        <v>48</v>
      </c>
      <c r="V594" s="1" t="s">
        <v>49</v>
      </c>
      <c r="W594" s="1">
        <v>1</v>
      </c>
      <c r="X594" s="1">
        <v>250</v>
      </c>
      <c r="Y594" s="1">
        <v>250</v>
      </c>
      <c r="AA594" s="4">
        <f>DATEVALUE(LEFT(pageData[[#This Row],[Created At]],10))</f>
        <v>44135</v>
      </c>
      <c r="AB594" s="1">
        <f t="array" ref="AB594">INDEX([1]page365!$I:$I,MATCH(pageData[[#This Row],[Variant Name]],IF(pageData[[#This Row],[Item Name]]=[1]page365!$B:$B,[1]page365!$C:$C),0))</f>
        <v>-1</v>
      </c>
    </row>
    <row r="595" spans="1:28" x14ac:dyDescent="0.25">
      <c r="A595" s="1">
        <v>9287</v>
      </c>
      <c r="B595" s="1" t="s">
        <v>2386</v>
      </c>
      <c r="C595" s="1" t="s">
        <v>27</v>
      </c>
      <c r="D595" s="1" t="s">
        <v>2387</v>
      </c>
      <c r="E595" s="1" t="s">
        <v>2388</v>
      </c>
      <c r="G595" s="1" t="s">
        <v>2389</v>
      </c>
      <c r="H595" s="1" t="s">
        <v>2390</v>
      </c>
      <c r="I595" s="1" t="s">
        <v>44</v>
      </c>
      <c r="J595" s="1" t="s">
        <v>45</v>
      </c>
      <c r="K595" s="1" t="s">
        <v>45</v>
      </c>
      <c r="L595" s="1" t="s">
        <v>34</v>
      </c>
      <c r="M595" s="1">
        <v>0</v>
      </c>
      <c r="N595" s="1">
        <v>250</v>
      </c>
      <c r="O595" s="1">
        <v>0</v>
      </c>
      <c r="P595" s="1">
        <v>250</v>
      </c>
      <c r="Q595" s="1" t="s">
        <v>2391</v>
      </c>
      <c r="R595" s="1">
        <v>250</v>
      </c>
      <c r="T595" s="1" t="s">
        <v>47</v>
      </c>
      <c r="U595" s="1" t="s">
        <v>48</v>
      </c>
      <c r="V595" s="1" t="s">
        <v>49</v>
      </c>
      <c r="W595" s="1">
        <v>1</v>
      </c>
      <c r="X595" s="1">
        <v>250</v>
      </c>
      <c r="Y595" s="1">
        <v>250</v>
      </c>
      <c r="AA595" s="4">
        <f>DATEVALUE(LEFT(pageData[[#This Row],[Created At]],10))</f>
        <v>44135</v>
      </c>
      <c r="AB595" s="1">
        <f t="array" ref="AB595">INDEX([1]page365!$I:$I,MATCH(pageData[[#This Row],[Variant Name]],IF(pageData[[#This Row],[Item Name]]=[1]page365!$B:$B,[1]page365!$C:$C),0))</f>
        <v>-1</v>
      </c>
    </row>
    <row r="596" spans="1:28" x14ac:dyDescent="0.25">
      <c r="A596" s="1">
        <v>9288</v>
      </c>
      <c r="B596" s="1" t="s">
        <v>2392</v>
      </c>
      <c r="C596" s="1" t="s">
        <v>27</v>
      </c>
      <c r="D596" s="1" t="s">
        <v>2393</v>
      </c>
      <c r="E596" s="1" t="s">
        <v>2394</v>
      </c>
      <c r="G596" s="1" t="s">
        <v>2395</v>
      </c>
      <c r="H596" s="1" t="s">
        <v>2396</v>
      </c>
      <c r="I596" s="1" t="s">
        <v>44</v>
      </c>
      <c r="J596" s="1" t="s">
        <v>45</v>
      </c>
      <c r="K596" s="1" t="s">
        <v>45</v>
      </c>
      <c r="L596" s="1" t="s">
        <v>34</v>
      </c>
      <c r="M596" s="1">
        <v>0</v>
      </c>
      <c r="N596" s="1">
        <v>560</v>
      </c>
      <c r="O596" s="1">
        <v>0</v>
      </c>
      <c r="P596" s="1">
        <v>560</v>
      </c>
      <c r="Q596" s="1" t="s">
        <v>2397</v>
      </c>
      <c r="R596" s="1">
        <v>560</v>
      </c>
      <c r="T596" s="1" t="s">
        <v>56</v>
      </c>
      <c r="U596" s="1" t="s">
        <v>57</v>
      </c>
      <c r="V596" s="1" t="s">
        <v>58</v>
      </c>
      <c r="W596" s="1">
        <v>2</v>
      </c>
      <c r="X596" s="1">
        <v>280</v>
      </c>
      <c r="Y596" s="1">
        <v>560</v>
      </c>
      <c r="AA596" s="4">
        <f>DATEVALUE(LEFT(pageData[[#This Row],[Created At]],10))</f>
        <v>44135</v>
      </c>
      <c r="AB596" s="1">
        <f t="array" ref="AB596">INDEX([1]page365!$I:$I,MATCH(pageData[[#This Row],[Variant Name]],IF(pageData[[#This Row],[Item Name]]=[1]page365!$B:$B,[1]page365!$C:$C),0))</f>
        <v>-1</v>
      </c>
    </row>
    <row r="597" spans="1:28" x14ac:dyDescent="0.25">
      <c r="A597" s="1">
        <v>9289</v>
      </c>
      <c r="B597" s="1" t="s">
        <v>2398</v>
      </c>
      <c r="C597" s="1" t="s">
        <v>27</v>
      </c>
      <c r="D597" s="1" t="s">
        <v>2399</v>
      </c>
      <c r="E597" s="1" t="s">
        <v>2400</v>
      </c>
      <c r="G597" s="1" t="s">
        <v>2401</v>
      </c>
      <c r="H597" s="1" t="s">
        <v>2402</v>
      </c>
      <c r="I597" s="1" t="s">
        <v>44</v>
      </c>
      <c r="J597" s="1" t="s">
        <v>45</v>
      </c>
      <c r="K597" s="1" t="s">
        <v>45</v>
      </c>
      <c r="L597" s="1" t="s">
        <v>34</v>
      </c>
      <c r="M597" s="1">
        <v>0</v>
      </c>
      <c r="N597" s="1">
        <v>750</v>
      </c>
      <c r="O597" s="1">
        <v>0</v>
      </c>
      <c r="P597" s="1">
        <v>750</v>
      </c>
      <c r="Q597" s="1" t="s">
        <v>2403</v>
      </c>
      <c r="R597" s="1">
        <v>750</v>
      </c>
      <c r="T597" s="1" t="s">
        <v>47</v>
      </c>
      <c r="U597" s="1" t="s">
        <v>48</v>
      </c>
      <c r="V597" s="1" t="s">
        <v>49</v>
      </c>
      <c r="W597" s="1">
        <v>3</v>
      </c>
      <c r="X597" s="1">
        <v>250</v>
      </c>
      <c r="Y597" s="1">
        <v>750</v>
      </c>
      <c r="AA597" s="4">
        <f>DATEVALUE(LEFT(pageData[[#This Row],[Created At]],10))</f>
        <v>44135</v>
      </c>
      <c r="AB597" s="1">
        <f t="array" ref="AB597">INDEX([1]page365!$I:$I,MATCH(pageData[[#This Row],[Variant Name]],IF(pageData[[#This Row],[Item Name]]=[1]page365!$B:$B,[1]page365!$C:$C),0))</f>
        <v>-1</v>
      </c>
    </row>
    <row r="598" spans="1:28" x14ac:dyDescent="0.25">
      <c r="A598" s="1">
        <v>9290</v>
      </c>
      <c r="B598" s="1" t="s">
        <v>2404</v>
      </c>
      <c r="C598" s="1" t="s">
        <v>27</v>
      </c>
      <c r="D598" s="1" t="s">
        <v>2405</v>
      </c>
      <c r="E598" s="1" t="s">
        <v>2406</v>
      </c>
      <c r="G598" s="1" t="s">
        <v>2407</v>
      </c>
      <c r="H598" s="1" t="s">
        <v>2408</v>
      </c>
      <c r="I598" s="1" t="s">
        <v>44</v>
      </c>
      <c r="J598" s="1" t="s">
        <v>45</v>
      </c>
      <c r="K598" s="1" t="s">
        <v>45</v>
      </c>
      <c r="L598" s="1" t="s">
        <v>34</v>
      </c>
      <c r="M598" s="1">
        <v>0</v>
      </c>
      <c r="N598" s="1">
        <v>500</v>
      </c>
      <c r="O598" s="1">
        <v>0</v>
      </c>
      <c r="P598" s="1">
        <v>500</v>
      </c>
      <c r="Q598" s="1" t="s">
        <v>2409</v>
      </c>
      <c r="R598" s="1">
        <v>250</v>
      </c>
      <c r="T598" s="1" t="s">
        <v>47</v>
      </c>
      <c r="U598" s="1" t="s">
        <v>48</v>
      </c>
      <c r="V598" s="1" t="s">
        <v>49</v>
      </c>
      <c r="W598" s="1">
        <v>2</v>
      </c>
      <c r="X598" s="1">
        <v>250</v>
      </c>
      <c r="Y598" s="1">
        <v>500</v>
      </c>
      <c r="AA598" s="4">
        <f>DATEVALUE(LEFT(pageData[[#This Row],[Created At]],10))</f>
        <v>44135</v>
      </c>
      <c r="AB598" s="1">
        <f t="array" ref="AB598">INDEX([1]page365!$I:$I,MATCH(pageData[[#This Row],[Variant Name]],IF(pageData[[#This Row],[Item Name]]=[1]page365!$B:$B,[1]page365!$C:$C),0))</f>
        <v>-1</v>
      </c>
    </row>
    <row r="599" spans="1:28" x14ac:dyDescent="0.25">
      <c r="A599" s="1">
        <v>9291</v>
      </c>
      <c r="B599" s="1" t="s">
        <v>2410</v>
      </c>
      <c r="C599" s="1" t="s">
        <v>27</v>
      </c>
      <c r="D599" s="1" t="s">
        <v>2411</v>
      </c>
      <c r="E599" s="1" t="s">
        <v>2412</v>
      </c>
      <c r="G599" s="1" t="s">
        <v>2413</v>
      </c>
      <c r="H599" s="1" t="s">
        <v>2414</v>
      </c>
      <c r="I599" s="1" t="s">
        <v>44</v>
      </c>
      <c r="J599" s="1" t="s">
        <v>45</v>
      </c>
      <c r="K599" s="1" t="s">
        <v>45</v>
      </c>
      <c r="L599" s="1" t="s">
        <v>34</v>
      </c>
      <c r="M599" s="1">
        <v>0</v>
      </c>
      <c r="N599" s="1">
        <v>250</v>
      </c>
      <c r="O599" s="1">
        <v>0</v>
      </c>
      <c r="P599" s="1">
        <v>250</v>
      </c>
      <c r="Q599" s="1" t="s">
        <v>2415</v>
      </c>
      <c r="R599" s="1">
        <v>250</v>
      </c>
      <c r="T599" s="1" t="s">
        <v>47</v>
      </c>
      <c r="U599" s="1" t="s">
        <v>48</v>
      </c>
      <c r="V599" s="1" t="s">
        <v>49</v>
      </c>
      <c r="W599" s="1">
        <v>1</v>
      </c>
      <c r="X599" s="1">
        <v>250</v>
      </c>
      <c r="Y599" s="1">
        <v>250</v>
      </c>
      <c r="AA599" s="4">
        <f>DATEVALUE(LEFT(pageData[[#This Row],[Created At]],10))</f>
        <v>44135</v>
      </c>
      <c r="AB599" s="1">
        <f t="array" ref="AB599">INDEX([1]page365!$I:$I,MATCH(pageData[[#This Row],[Variant Name]],IF(pageData[[#This Row],[Item Name]]=[1]page365!$B:$B,[1]page365!$C:$C),0))</f>
        <v>-1</v>
      </c>
    </row>
    <row r="600" spans="1:28" x14ac:dyDescent="0.25">
      <c r="A600" s="1">
        <v>9292</v>
      </c>
      <c r="B600" s="1" t="s">
        <v>2416</v>
      </c>
      <c r="C600" s="1" t="s">
        <v>27</v>
      </c>
      <c r="D600" s="1" t="s">
        <v>2417</v>
      </c>
      <c r="E600" s="1" t="s">
        <v>2418</v>
      </c>
      <c r="G600" s="1" t="s">
        <v>2419</v>
      </c>
      <c r="H600" s="1" t="s">
        <v>2420</v>
      </c>
      <c r="I600" s="1" t="s">
        <v>44</v>
      </c>
      <c r="J600" s="1" t="s">
        <v>45</v>
      </c>
      <c r="K600" s="1" t="s">
        <v>45</v>
      </c>
      <c r="L600" s="1" t="s">
        <v>34</v>
      </c>
      <c r="M600" s="1">
        <v>0</v>
      </c>
      <c r="N600" s="1">
        <v>1000</v>
      </c>
      <c r="O600" s="1">
        <v>0</v>
      </c>
      <c r="P600" s="1">
        <v>1000</v>
      </c>
      <c r="Q600" s="1" t="s">
        <v>2421</v>
      </c>
      <c r="R600" s="1">
        <v>1000</v>
      </c>
      <c r="T600" s="1" t="s">
        <v>47</v>
      </c>
      <c r="U600" s="1" t="s">
        <v>48</v>
      </c>
      <c r="V600" s="1" t="s">
        <v>49</v>
      </c>
      <c r="W600" s="1">
        <v>4</v>
      </c>
      <c r="X600" s="1">
        <v>250</v>
      </c>
      <c r="Y600" s="1">
        <v>1000</v>
      </c>
      <c r="AA600" s="4">
        <f>DATEVALUE(LEFT(pageData[[#This Row],[Created At]],10))</f>
        <v>44135</v>
      </c>
      <c r="AB600" s="1">
        <f t="array" ref="AB600">INDEX([1]page365!$I:$I,MATCH(pageData[[#This Row],[Variant Name]],IF(pageData[[#This Row],[Item Name]]=[1]page365!$B:$B,[1]page365!$C:$C),0))</f>
        <v>-1</v>
      </c>
    </row>
    <row r="601" spans="1:28" x14ac:dyDescent="0.25">
      <c r="A601" s="1">
        <v>9293</v>
      </c>
      <c r="B601" s="1" t="s">
        <v>2422</v>
      </c>
      <c r="C601" s="1" t="s">
        <v>27</v>
      </c>
      <c r="D601" s="1" t="s">
        <v>2423</v>
      </c>
      <c r="E601" s="1" t="s">
        <v>2424</v>
      </c>
      <c r="G601" s="1" t="s">
        <v>2425</v>
      </c>
      <c r="H601" s="1" t="s">
        <v>2426</v>
      </c>
      <c r="I601" s="1" t="s">
        <v>44</v>
      </c>
      <c r="J601" s="1" t="s">
        <v>45</v>
      </c>
      <c r="K601" s="1" t="s">
        <v>45</v>
      </c>
      <c r="L601" s="1" t="s">
        <v>34</v>
      </c>
      <c r="M601" s="1">
        <v>0</v>
      </c>
      <c r="N601" s="1">
        <v>560</v>
      </c>
      <c r="O601" s="1">
        <v>0</v>
      </c>
      <c r="P601" s="1">
        <v>560</v>
      </c>
      <c r="Q601" s="1" t="s">
        <v>2427</v>
      </c>
      <c r="R601" s="1">
        <v>560</v>
      </c>
      <c r="T601" s="1" t="s">
        <v>56</v>
      </c>
      <c r="U601" s="1" t="s">
        <v>57</v>
      </c>
      <c r="V601" s="1" t="s">
        <v>58</v>
      </c>
      <c r="W601" s="1">
        <v>2</v>
      </c>
      <c r="X601" s="1">
        <v>280</v>
      </c>
      <c r="Y601" s="1">
        <v>560</v>
      </c>
      <c r="AA601" s="4">
        <f>DATEVALUE(LEFT(pageData[[#This Row],[Created At]],10))</f>
        <v>44135</v>
      </c>
      <c r="AB601" s="1">
        <f t="array" ref="AB601">INDEX([1]page365!$I:$I,MATCH(pageData[[#This Row],[Variant Name]],IF(pageData[[#This Row],[Item Name]]=[1]page365!$B:$B,[1]page365!$C:$C),0))</f>
        <v>-1</v>
      </c>
    </row>
    <row r="602" spans="1:28" x14ac:dyDescent="0.25">
      <c r="A602" s="1">
        <v>9294</v>
      </c>
      <c r="B602" s="1" t="s">
        <v>2428</v>
      </c>
      <c r="C602" s="1" t="s">
        <v>27</v>
      </c>
      <c r="D602" s="1" t="s">
        <v>2429</v>
      </c>
      <c r="E602" s="1" t="s">
        <v>2430</v>
      </c>
      <c r="F602" s="1" t="s">
        <v>2431</v>
      </c>
      <c r="G602" s="1" t="s">
        <v>2432</v>
      </c>
      <c r="H602" s="1" t="s">
        <v>2433</v>
      </c>
      <c r="I602" s="1" t="s">
        <v>44</v>
      </c>
      <c r="J602" s="1" t="s">
        <v>45</v>
      </c>
      <c r="K602" s="1" t="s">
        <v>45</v>
      </c>
      <c r="L602" s="1" t="s">
        <v>34</v>
      </c>
      <c r="M602" s="1">
        <v>0</v>
      </c>
      <c r="N602" s="1">
        <v>560</v>
      </c>
      <c r="O602" s="1">
        <v>0</v>
      </c>
      <c r="P602" s="1">
        <v>560</v>
      </c>
      <c r="Q602" s="1" t="s">
        <v>2428</v>
      </c>
      <c r="R602" s="1">
        <v>560</v>
      </c>
      <c r="T602" s="1" t="s">
        <v>56</v>
      </c>
      <c r="U602" s="1" t="s">
        <v>57</v>
      </c>
      <c r="V602" s="1" t="s">
        <v>58</v>
      </c>
      <c r="W602" s="1">
        <v>2</v>
      </c>
      <c r="X602" s="1">
        <v>280</v>
      </c>
      <c r="Y602" s="1">
        <v>560</v>
      </c>
      <c r="AA602" s="4">
        <f>DATEVALUE(LEFT(pageData[[#This Row],[Created At]],10))</f>
        <v>44135</v>
      </c>
      <c r="AB602" s="1">
        <f t="array" ref="AB602">INDEX([1]page365!$I:$I,MATCH(pageData[[#This Row],[Variant Name]],IF(pageData[[#This Row],[Item Name]]=[1]page365!$B:$B,[1]page365!$C:$C),0))</f>
        <v>-1</v>
      </c>
    </row>
    <row r="603" spans="1:28" x14ac:dyDescent="0.25">
      <c r="A603" s="1">
        <v>9295</v>
      </c>
      <c r="B603" s="1" t="s">
        <v>2434</v>
      </c>
      <c r="C603" s="1" t="s">
        <v>27</v>
      </c>
      <c r="D603" s="1" t="s">
        <v>2435</v>
      </c>
      <c r="E603" s="1" t="s">
        <v>2436</v>
      </c>
      <c r="G603" s="1" t="s">
        <v>2437</v>
      </c>
      <c r="H603" s="1" t="s">
        <v>2438</v>
      </c>
      <c r="I603" s="1" t="s">
        <v>44</v>
      </c>
      <c r="J603" s="1" t="s">
        <v>45</v>
      </c>
      <c r="K603" s="1" t="s">
        <v>45</v>
      </c>
      <c r="L603" s="1" t="s">
        <v>34</v>
      </c>
      <c r="M603" s="1">
        <v>0</v>
      </c>
      <c r="N603" s="1">
        <v>500</v>
      </c>
      <c r="O603" s="1">
        <v>0</v>
      </c>
      <c r="P603" s="1">
        <v>500</v>
      </c>
      <c r="Q603" s="1" t="s">
        <v>2439</v>
      </c>
      <c r="R603" s="1">
        <v>500</v>
      </c>
      <c r="T603" s="1" t="s">
        <v>47</v>
      </c>
      <c r="U603" s="1" t="s">
        <v>48</v>
      </c>
      <c r="V603" s="1" t="s">
        <v>49</v>
      </c>
      <c r="W603" s="1">
        <v>2</v>
      </c>
      <c r="X603" s="1">
        <v>250</v>
      </c>
      <c r="Y603" s="1">
        <v>500</v>
      </c>
      <c r="AA603" s="4">
        <f>DATEVALUE(LEFT(pageData[[#This Row],[Created At]],10))</f>
        <v>44135</v>
      </c>
      <c r="AB603" s="1">
        <f t="array" ref="AB603">INDEX([1]page365!$I:$I,MATCH(pageData[[#This Row],[Variant Name]],IF(pageData[[#This Row],[Item Name]]=[1]page365!$B:$B,[1]page365!$C:$C),0))</f>
        <v>-1</v>
      </c>
    </row>
    <row r="604" spans="1:28" x14ac:dyDescent="0.25">
      <c r="A604" s="1">
        <v>9296</v>
      </c>
      <c r="B604" s="1" t="s">
        <v>2440</v>
      </c>
      <c r="C604" s="1" t="s">
        <v>27</v>
      </c>
      <c r="D604" s="1" t="s">
        <v>2441</v>
      </c>
      <c r="E604" s="1" t="s">
        <v>2442</v>
      </c>
      <c r="G604" s="1" t="s">
        <v>2443</v>
      </c>
      <c r="H604" s="1" t="s">
        <v>2444</v>
      </c>
      <c r="I604" s="1" t="s">
        <v>44</v>
      </c>
      <c r="J604" s="1" t="s">
        <v>45</v>
      </c>
      <c r="K604" s="1" t="s">
        <v>45</v>
      </c>
      <c r="L604" s="1" t="s">
        <v>34</v>
      </c>
      <c r="M604" s="1">
        <v>0</v>
      </c>
      <c r="N604" s="1">
        <v>500</v>
      </c>
      <c r="O604" s="1">
        <v>0</v>
      </c>
      <c r="P604" s="1">
        <v>500</v>
      </c>
      <c r="Q604" s="1" t="s">
        <v>2445</v>
      </c>
      <c r="R604" s="1">
        <v>500</v>
      </c>
      <c r="T604" s="1" t="s">
        <v>47</v>
      </c>
      <c r="U604" s="1" t="s">
        <v>48</v>
      </c>
      <c r="V604" s="1" t="s">
        <v>49</v>
      </c>
      <c r="W604" s="1">
        <v>2</v>
      </c>
      <c r="X604" s="1">
        <v>250</v>
      </c>
      <c r="Y604" s="1">
        <v>500</v>
      </c>
      <c r="AA604" s="4">
        <f>DATEVALUE(LEFT(pageData[[#This Row],[Created At]],10))</f>
        <v>44135</v>
      </c>
      <c r="AB604" s="1">
        <f t="array" ref="AB604">INDEX([1]page365!$I:$I,MATCH(pageData[[#This Row],[Variant Name]],IF(pageData[[#This Row],[Item Name]]=[1]page365!$B:$B,[1]page365!$C:$C),0))</f>
        <v>-1</v>
      </c>
    </row>
    <row r="605" spans="1:28" x14ac:dyDescent="0.25">
      <c r="A605" s="1">
        <v>9297</v>
      </c>
      <c r="B605" s="1" t="s">
        <v>2446</v>
      </c>
      <c r="C605" s="1" t="s">
        <v>27</v>
      </c>
      <c r="D605" s="1" t="s">
        <v>2447</v>
      </c>
      <c r="E605" s="1" t="s">
        <v>2448</v>
      </c>
      <c r="G605" s="1" t="s">
        <v>2449</v>
      </c>
      <c r="H605" s="1" t="s">
        <v>2450</v>
      </c>
      <c r="I605" s="1" t="s">
        <v>44</v>
      </c>
      <c r="J605" s="1" t="s">
        <v>45</v>
      </c>
      <c r="K605" s="1" t="s">
        <v>45</v>
      </c>
      <c r="L605" s="1" t="s">
        <v>34</v>
      </c>
      <c r="M605" s="1">
        <v>0</v>
      </c>
      <c r="N605" s="1">
        <v>500</v>
      </c>
      <c r="O605" s="1">
        <v>0</v>
      </c>
      <c r="P605" s="1">
        <v>500</v>
      </c>
      <c r="Q605" s="1" t="s">
        <v>2451</v>
      </c>
      <c r="R605" s="1">
        <v>500</v>
      </c>
      <c r="T605" s="1" t="s">
        <v>47</v>
      </c>
      <c r="U605" s="1" t="s">
        <v>48</v>
      </c>
      <c r="V605" s="1" t="s">
        <v>49</v>
      </c>
      <c r="W605" s="1">
        <v>2</v>
      </c>
      <c r="X605" s="1">
        <v>250</v>
      </c>
      <c r="Y605" s="1">
        <v>500</v>
      </c>
      <c r="AA605" s="4">
        <f>DATEVALUE(LEFT(pageData[[#This Row],[Created At]],10))</f>
        <v>44135</v>
      </c>
      <c r="AB605" s="1">
        <f t="array" ref="AB605">INDEX([1]page365!$I:$I,MATCH(pageData[[#This Row],[Variant Name]],IF(pageData[[#This Row],[Item Name]]=[1]page365!$B:$B,[1]page365!$C:$C),0))</f>
        <v>-1</v>
      </c>
    </row>
    <row r="606" spans="1:28" x14ac:dyDescent="0.25">
      <c r="A606" s="1">
        <v>9298</v>
      </c>
      <c r="B606" s="1" t="s">
        <v>2452</v>
      </c>
      <c r="C606" s="1" t="s">
        <v>27</v>
      </c>
      <c r="D606" s="1" t="s">
        <v>2453</v>
      </c>
      <c r="E606" s="1" t="s">
        <v>2454</v>
      </c>
      <c r="G606" s="1" t="s">
        <v>2455</v>
      </c>
      <c r="H606" s="1" t="s">
        <v>2456</v>
      </c>
      <c r="I606" s="1" t="s">
        <v>44</v>
      </c>
      <c r="J606" s="1" t="s">
        <v>45</v>
      </c>
      <c r="K606" s="1" t="s">
        <v>45</v>
      </c>
      <c r="L606" s="1" t="s">
        <v>34</v>
      </c>
      <c r="M606" s="1">
        <v>0</v>
      </c>
      <c r="N606" s="1">
        <v>250</v>
      </c>
      <c r="O606" s="1">
        <v>0</v>
      </c>
      <c r="P606" s="1">
        <v>250</v>
      </c>
      <c r="Q606" s="1" t="s">
        <v>2457</v>
      </c>
      <c r="R606" s="1">
        <v>250</v>
      </c>
      <c r="T606" s="1" t="s">
        <v>47</v>
      </c>
      <c r="U606" s="1" t="s">
        <v>48</v>
      </c>
      <c r="V606" s="1" t="s">
        <v>49</v>
      </c>
      <c r="W606" s="1">
        <v>1</v>
      </c>
      <c r="X606" s="1">
        <v>250</v>
      </c>
      <c r="Y606" s="1">
        <v>250</v>
      </c>
      <c r="AA606" s="4">
        <f>DATEVALUE(LEFT(pageData[[#This Row],[Created At]],10))</f>
        <v>44135</v>
      </c>
      <c r="AB606" s="1">
        <f t="array" ref="AB606">INDEX([1]page365!$I:$I,MATCH(pageData[[#This Row],[Variant Name]],IF(pageData[[#This Row],[Item Name]]=[1]page365!$B:$B,[1]page365!$C:$C),0))</f>
        <v>-1</v>
      </c>
    </row>
    <row r="607" spans="1:28" x14ac:dyDescent="0.25">
      <c r="A607" s="1">
        <v>9299</v>
      </c>
      <c r="B607" s="1" t="s">
        <v>2458</v>
      </c>
      <c r="C607" s="1" t="s">
        <v>27</v>
      </c>
      <c r="D607" s="1" t="s">
        <v>2459</v>
      </c>
      <c r="E607" s="1" t="s">
        <v>2460</v>
      </c>
      <c r="G607" s="1" t="s">
        <v>2461</v>
      </c>
      <c r="H607" s="1" t="s">
        <v>2462</v>
      </c>
      <c r="I607" s="1" t="s">
        <v>44</v>
      </c>
      <c r="J607" s="1" t="s">
        <v>45</v>
      </c>
      <c r="K607" s="1" t="s">
        <v>45</v>
      </c>
      <c r="L607" s="1" t="s">
        <v>34</v>
      </c>
      <c r="M607" s="1">
        <v>0</v>
      </c>
      <c r="N607" s="1">
        <v>250</v>
      </c>
      <c r="O607" s="1">
        <v>0</v>
      </c>
      <c r="P607" s="1">
        <v>250</v>
      </c>
      <c r="Q607" s="1" t="s">
        <v>2463</v>
      </c>
      <c r="R607" s="1">
        <v>250</v>
      </c>
      <c r="T607" s="1" t="s">
        <v>47</v>
      </c>
      <c r="U607" s="1" t="s">
        <v>48</v>
      </c>
      <c r="V607" s="1" t="s">
        <v>49</v>
      </c>
      <c r="W607" s="1">
        <v>1</v>
      </c>
      <c r="X607" s="1">
        <v>250</v>
      </c>
      <c r="Y607" s="1">
        <v>250</v>
      </c>
      <c r="AA607" s="4">
        <f>DATEVALUE(LEFT(pageData[[#This Row],[Created At]],10))</f>
        <v>44135</v>
      </c>
      <c r="AB607" s="1">
        <f t="array" ref="AB607">INDEX([1]page365!$I:$I,MATCH(pageData[[#This Row],[Variant Name]],IF(pageData[[#This Row],[Item Name]]=[1]page365!$B:$B,[1]page365!$C:$C),0))</f>
        <v>-1</v>
      </c>
    </row>
    <row r="608" spans="1:28" x14ac:dyDescent="0.25">
      <c r="A608" s="1">
        <v>9300</v>
      </c>
      <c r="B608" s="1" t="s">
        <v>2464</v>
      </c>
      <c r="C608" s="1" t="s">
        <v>27</v>
      </c>
      <c r="D608" s="1" t="s">
        <v>2465</v>
      </c>
      <c r="E608" s="1" t="s">
        <v>2466</v>
      </c>
      <c r="G608" s="1" t="s">
        <v>2467</v>
      </c>
      <c r="H608" s="1" t="s">
        <v>2468</v>
      </c>
      <c r="I608" s="1" t="s">
        <v>44</v>
      </c>
      <c r="J608" s="1" t="s">
        <v>45</v>
      </c>
      <c r="K608" s="1" t="s">
        <v>45</v>
      </c>
      <c r="L608" s="1" t="s">
        <v>34</v>
      </c>
      <c r="M608" s="1">
        <v>0</v>
      </c>
      <c r="N608" s="1">
        <v>1000</v>
      </c>
      <c r="O608" s="1">
        <v>0</v>
      </c>
      <c r="P608" s="1">
        <v>1000</v>
      </c>
      <c r="Q608" s="1" t="s">
        <v>2469</v>
      </c>
      <c r="R608" s="1">
        <v>1000</v>
      </c>
      <c r="T608" s="1" t="s">
        <v>47</v>
      </c>
      <c r="U608" s="1" t="s">
        <v>48</v>
      </c>
      <c r="V608" s="1" t="s">
        <v>49</v>
      </c>
      <c r="W608" s="1">
        <v>4</v>
      </c>
      <c r="X608" s="1">
        <v>250</v>
      </c>
      <c r="Y608" s="1">
        <v>1000</v>
      </c>
      <c r="AA608" s="4">
        <f>DATEVALUE(LEFT(pageData[[#This Row],[Created At]],10))</f>
        <v>44135</v>
      </c>
      <c r="AB608" s="1">
        <f t="array" ref="AB608">INDEX([1]page365!$I:$I,MATCH(pageData[[#This Row],[Variant Name]],IF(pageData[[#This Row],[Item Name]]=[1]page365!$B:$B,[1]page365!$C:$C),0))</f>
        <v>-1</v>
      </c>
    </row>
    <row r="609" spans="1:28" x14ac:dyDescent="0.25">
      <c r="A609" s="1">
        <v>9301</v>
      </c>
      <c r="B609" s="1" t="s">
        <v>2470</v>
      </c>
      <c r="C609" s="1" t="s">
        <v>27</v>
      </c>
      <c r="D609" s="1" t="s">
        <v>2471</v>
      </c>
      <c r="E609" s="1" t="s">
        <v>2472</v>
      </c>
      <c r="G609" s="1" t="s">
        <v>2473</v>
      </c>
      <c r="H609" s="1" t="s">
        <v>2474</v>
      </c>
      <c r="I609" s="1" t="s">
        <v>44</v>
      </c>
      <c r="J609" s="1" t="s">
        <v>45</v>
      </c>
      <c r="K609" s="1" t="s">
        <v>45</v>
      </c>
      <c r="L609" s="1" t="s">
        <v>34</v>
      </c>
      <c r="M609" s="1">
        <v>0</v>
      </c>
      <c r="N609" s="1">
        <v>250</v>
      </c>
      <c r="O609" s="1">
        <v>0</v>
      </c>
      <c r="P609" s="1">
        <v>250</v>
      </c>
      <c r="Q609" s="1" t="s">
        <v>2475</v>
      </c>
      <c r="R609" s="1">
        <v>250</v>
      </c>
      <c r="T609" s="1" t="s">
        <v>47</v>
      </c>
      <c r="U609" s="1" t="s">
        <v>48</v>
      </c>
      <c r="V609" s="1" t="s">
        <v>49</v>
      </c>
      <c r="W609" s="1">
        <v>1</v>
      </c>
      <c r="X609" s="1">
        <v>250</v>
      </c>
      <c r="Y609" s="1">
        <v>250</v>
      </c>
      <c r="AA609" s="4">
        <f>DATEVALUE(LEFT(pageData[[#This Row],[Created At]],10))</f>
        <v>44135</v>
      </c>
      <c r="AB609" s="1">
        <f t="array" ref="AB609">INDEX([1]page365!$I:$I,MATCH(pageData[[#This Row],[Variant Name]],IF(pageData[[#This Row],[Item Name]]=[1]page365!$B:$B,[1]page365!$C:$C),0))</f>
        <v>-1</v>
      </c>
    </row>
    <row r="610" spans="1:28" x14ac:dyDescent="0.25">
      <c r="A610" s="1">
        <v>9302</v>
      </c>
      <c r="B610" s="1" t="s">
        <v>2476</v>
      </c>
      <c r="C610" s="1" t="s">
        <v>27</v>
      </c>
      <c r="D610" s="1" t="s">
        <v>2477</v>
      </c>
      <c r="E610" s="1" t="s">
        <v>2478</v>
      </c>
      <c r="G610" s="1" t="s">
        <v>2479</v>
      </c>
      <c r="H610" s="1" t="s">
        <v>2480</v>
      </c>
      <c r="I610" s="1" t="s">
        <v>44</v>
      </c>
      <c r="J610" s="1" t="s">
        <v>45</v>
      </c>
      <c r="K610" s="1" t="s">
        <v>45</v>
      </c>
      <c r="L610" s="1" t="s">
        <v>34</v>
      </c>
      <c r="M610" s="1">
        <v>0</v>
      </c>
      <c r="N610" s="1">
        <v>530</v>
      </c>
      <c r="O610" s="1">
        <v>0</v>
      </c>
      <c r="P610" s="1">
        <v>530</v>
      </c>
      <c r="Q610" s="1" t="s">
        <v>2481</v>
      </c>
      <c r="R610" s="1">
        <v>530</v>
      </c>
      <c r="T610" s="1" t="s">
        <v>47</v>
      </c>
      <c r="U610" s="1" t="s">
        <v>48</v>
      </c>
      <c r="V610" s="1" t="s">
        <v>49</v>
      </c>
      <c r="W610" s="1">
        <v>1</v>
      </c>
      <c r="X610" s="1">
        <v>250</v>
      </c>
      <c r="Y610" s="1">
        <v>250</v>
      </c>
      <c r="AA610" s="4">
        <f>DATEVALUE(LEFT(pageData[[#This Row],[Created At]],10))</f>
        <v>44135</v>
      </c>
      <c r="AB610" s="1">
        <f t="array" ref="AB610">INDEX([1]page365!$I:$I,MATCH(pageData[[#This Row],[Variant Name]],IF(pageData[[#This Row],[Item Name]]=[1]page365!$B:$B,[1]page365!$C:$C),0))</f>
        <v>-1</v>
      </c>
    </row>
    <row r="611" spans="1:28" x14ac:dyDescent="0.25">
      <c r="A611" s="1">
        <v>9302</v>
      </c>
      <c r="B611" s="1" t="s">
        <v>2476</v>
      </c>
      <c r="C611" s="1" t="s">
        <v>27</v>
      </c>
      <c r="D611" s="1" t="s">
        <v>2477</v>
      </c>
      <c r="E611" s="1" t="s">
        <v>2478</v>
      </c>
      <c r="G611" s="1" t="s">
        <v>2479</v>
      </c>
      <c r="H611" s="1" t="s">
        <v>2480</v>
      </c>
      <c r="I611" s="1" t="s">
        <v>44</v>
      </c>
      <c r="J611" s="1" t="s">
        <v>45</v>
      </c>
      <c r="K611" s="1" t="s">
        <v>45</v>
      </c>
      <c r="L611" s="1" t="s">
        <v>34</v>
      </c>
      <c r="M611" s="1">
        <v>0</v>
      </c>
      <c r="N611" s="1">
        <v>530</v>
      </c>
      <c r="O611" s="1">
        <v>0</v>
      </c>
      <c r="P611" s="1">
        <v>530</v>
      </c>
      <c r="Q611" s="1" t="s">
        <v>2481</v>
      </c>
      <c r="R611" s="1">
        <v>530</v>
      </c>
      <c r="T611" s="1" t="s">
        <v>56</v>
      </c>
      <c r="U611" s="1" t="s">
        <v>57</v>
      </c>
      <c r="V611" s="1" t="s">
        <v>58</v>
      </c>
      <c r="W611" s="1">
        <v>1</v>
      </c>
      <c r="X611" s="1">
        <v>280</v>
      </c>
      <c r="Y611" s="1">
        <v>280</v>
      </c>
      <c r="AA611" s="4">
        <f>DATEVALUE(LEFT(pageData[[#This Row],[Created At]],10))</f>
        <v>44135</v>
      </c>
      <c r="AB611" s="1">
        <f t="array" ref="AB611">INDEX([1]page365!$I:$I,MATCH(pageData[[#This Row],[Variant Name]],IF(pageData[[#This Row],[Item Name]]=[1]page365!$B:$B,[1]page365!$C:$C),0))</f>
        <v>-1</v>
      </c>
    </row>
    <row r="612" spans="1:28" x14ac:dyDescent="0.25">
      <c r="A612" s="1">
        <v>9303</v>
      </c>
      <c r="B612" s="1" t="s">
        <v>2482</v>
      </c>
      <c r="C612" s="1" t="s">
        <v>27</v>
      </c>
      <c r="D612" s="1" t="s">
        <v>2483</v>
      </c>
      <c r="E612" s="1" t="s">
        <v>2484</v>
      </c>
      <c r="G612" s="1" t="s">
        <v>2485</v>
      </c>
      <c r="H612" s="1" t="s">
        <v>2486</v>
      </c>
      <c r="I612" s="1" t="s">
        <v>44</v>
      </c>
      <c r="J612" s="1" t="s">
        <v>45</v>
      </c>
      <c r="K612" s="1" t="s">
        <v>45</v>
      </c>
      <c r="L612" s="1" t="s">
        <v>34</v>
      </c>
      <c r="M612" s="1">
        <v>0</v>
      </c>
      <c r="N612" s="1">
        <v>1000</v>
      </c>
      <c r="O612" s="1">
        <v>0</v>
      </c>
      <c r="P612" s="1">
        <v>1000</v>
      </c>
      <c r="Q612" s="1" t="s">
        <v>2487</v>
      </c>
      <c r="R612" s="1">
        <v>1000</v>
      </c>
      <c r="T612" s="1" t="s">
        <v>47</v>
      </c>
      <c r="U612" s="1" t="s">
        <v>48</v>
      </c>
      <c r="V612" s="1" t="s">
        <v>49</v>
      </c>
      <c r="W612" s="1">
        <v>4</v>
      </c>
      <c r="X612" s="1">
        <v>250</v>
      </c>
      <c r="Y612" s="1">
        <v>1000</v>
      </c>
      <c r="AA612" s="4">
        <f>DATEVALUE(LEFT(pageData[[#This Row],[Created At]],10))</f>
        <v>44135</v>
      </c>
      <c r="AB612" s="1">
        <f t="array" ref="AB612">INDEX([1]page365!$I:$I,MATCH(pageData[[#This Row],[Variant Name]],IF(pageData[[#This Row],[Item Name]]=[1]page365!$B:$B,[1]page365!$C:$C),0))</f>
        <v>-1</v>
      </c>
    </row>
    <row r="613" spans="1:28" x14ac:dyDescent="0.25">
      <c r="A613" s="1">
        <v>9304</v>
      </c>
      <c r="B613" s="1" t="s">
        <v>2488</v>
      </c>
      <c r="C613" s="1" t="s">
        <v>27</v>
      </c>
      <c r="D613" s="1" t="s">
        <v>2489</v>
      </c>
      <c r="E613" s="1" t="s">
        <v>2490</v>
      </c>
      <c r="G613" s="1" t="s">
        <v>2491</v>
      </c>
      <c r="H613" s="1" t="s">
        <v>2492</v>
      </c>
      <c r="I613" s="1" t="s">
        <v>44</v>
      </c>
      <c r="J613" s="1" t="s">
        <v>150</v>
      </c>
      <c r="K613" s="1" t="s">
        <v>33</v>
      </c>
      <c r="L613" s="1" t="s">
        <v>172</v>
      </c>
      <c r="M613" s="1">
        <v>65</v>
      </c>
      <c r="N613" s="1">
        <v>280</v>
      </c>
      <c r="O613" s="1">
        <v>0</v>
      </c>
      <c r="P613" s="1">
        <v>345</v>
      </c>
      <c r="Q613" s="1" t="s">
        <v>2493</v>
      </c>
      <c r="R613" s="1">
        <v>345</v>
      </c>
      <c r="T613" s="1" t="s">
        <v>2130</v>
      </c>
      <c r="U613" s="1" t="s">
        <v>1094</v>
      </c>
      <c r="V613" s="1" t="s">
        <v>2131</v>
      </c>
      <c r="W613" s="1">
        <v>1</v>
      </c>
      <c r="X613" s="1">
        <v>280</v>
      </c>
      <c r="Y613" s="1">
        <v>280</v>
      </c>
      <c r="AA613" s="4">
        <f>DATEVALUE(LEFT(pageData[[#This Row],[Created At]],10))</f>
        <v>44135</v>
      </c>
      <c r="AB613" s="1">
        <f t="array" ref="AB613">INDEX([1]page365!$I:$I,MATCH(pageData[[#This Row],[Variant Name]],IF(pageData[[#This Row],[Item Name]]=[1]page365!$B:$B,[1]page365!$C:$C),0))</f>
        <v>7</v>
      </c>
    </row>
    <row r="614" spans="1:28" x14ac:dyDescent="0.25">
      <c r="A614" s="1">
        <v>9306</v>
      </c>
      <c r="B614" s="1" t="s">
        <v>2494</v>
      </c>
      <c r="C614" s="1" t="s">
        <v>27</v>
      </c>
      <c r="D614" s="1" t="s">
        <v>2495</v>
      </c>
      <c r="E614" s="1">
        <v>851595213</v>
      </c>
      <c r="G614" s="1" t="s">
        <v>2496</v>
      </c>
      <c r="H614" s="1" t="s">
        <v>2497</v>
      </c>
      <c r="I614" s="1" t="s">
        <v>31</v>
      </c>
      <c r="J614" s="1" t="s">
        <v>32</v>
      </c>
      <c r="K614" s="1" t="s">
        <v>33</v>
      </c>
      <c r="L614" s="1" t="s">
        <v>172</v>
      </c>
      <c r="M614" s="1">
        <v>50</v>
      </c>
      <c r="N614" s="1">
        <v>560</v>
      </c>
      <c r="P614" s="1">
        <v>610</v>
      </c>
      <c r="Q614" s="1" t="s">
        <v>2498</v>
      </c>
      <c r="R614" s="1">
        <v>610</v>
      </c>
      <c r="T614" s="1" t="s">
        <v>2130</v>
      </c>
      <c r="U614" s="1" t="s">
        <v>1094</v>
      </c>
      <c r="V614" s="1" t="s">
        <v>2131</v>
      </c>
      <c r="W614" s="1">
        <v>2</v>
      </c>
      <c r="X614" s="1">
        <v>280</v>
      </c>
      <c r="Y614" s="1">
        <v>560</v>
      </c>
      <c r="AA614" s="4">
        <f>DATEVALUE(LEFT(pageData[[#This Row],[Created At]],10))</f>
        <v>44135</v>
      </c>
      <c r="AB614" s="1">
        <f t="array" ref="AB614">INDEX([1]page365!$I:$I,MATCH(pageData[[#This Row],[Variant Name]],IF(pageData[[#This Row],[Item Name]]=[1]page365!$B:$B,[1]page365!$C:$C),0))</f>
        <v>7</v>
      </c>
    </row>
    <row r="615" spans="1:28" x14ac:dyDescent="0.25">
      <c r="A615" s="1">
        <v>9307</v>
      </c>
      <c r="B615" s="1" t="s">
        <v>2499</v>
      </c>
      <c r="C615" s="1" t="s">
        <v>27</v>
      </c>
      <c r="D615" s="1" t="s">
        <v>2500</v>
      </c>
      <c r="E615" s="1" t="s">
        <v>2501</v>
      </c>
      <c r="G615" s="1" t="s">
        <v>2502</v>
      </c>
      <c r="H615" s="1" t="s">
        <v>2503</v>
      </c>
      <c r="I615" s="1" t="s">
        <v>44</v>
      </c>
      <c r="J615" s="1" t="s">
        <v>150</v>
      </c>
      <c r="K615" s="1" t="s">
        <v>33</v>
      </c>
      <c r="L615" s="1" t="s">
        <v>34</v>
      </c>
      <c r="M615" s="1">
        <v>100</v>
      </c>
      <c r="N615" s="1">
        <v>400</v>
      </c>
      <c r="P615" s="1">
        <v>500</v>
      </c>
      <c r="Q615" s="1" t="s">
        <v>2504</v>
      </c>
      <c r="R615" s="1">
        <v>500</v>
      </c>
      <c r="T615" s="1" t="s">
        <v>47</v>
      </c>
      <c r="U615" s="1" t="s">
        <v>48</v>
      </c>
      <c r="V615" s="1" t="s">
        <v>49</v>
      </c>
      <c r="W615" s="1">
        <v>2</v>
      </c>
      <c r="X615" s="1">
        <v>200</v>
      </c>
      <c r="Y615" s="1">
        <v>400</v>
      </c>
      <c r="AA615" s="4">
        <f>DATEVALUE(LEFT(pageData[[#This Row],[Created At]],10))</f>
        <v>44135</v>
      </c>
      <c r="AB615" s="1">
        <f t="array" ref="AB615">INDEX([1]page365!$I:$I,MATCH(pageData[[#This Row],[Variant Name]],IF(pageData[[#This Row],[Item Name]]=[1]page365!$B:$B,[1]page365!$C:$C),0))</f>
        <v>-1</v>
      </c>
    </row>
    <row r="616" spans="1:28" x14ac:dyDescent="0.25">
      <c r="A616" s="1">
        <v>9308</v>
      </c>
      <c r="B616" s="1" t="s">
        <v>2505</v>
      </c>
      <c r="C616" s="1" t="s">
        <v>27</v>
      </c>
      <c r="D616" s="1" t="s">
        <v>2506</v>
      </c>
      <c r="I616" s="1" t="s">
        <v>44</v>
      </c>
      <c r="J616" s="1" t="s">
        <v>150</v>
      </c>
      <c r="K616" s="1" t="s">
        <v>33</v>
      </c>
      <c r="L616" s="1" t="s">
        <v>838</v>
      </c>
      <c r="M616" s="1">
        <v>0</v>
      </c>
      <c r="N616" s="1">
        <v>60</v>
      </c>
      <c r="O616" s="1">
        <v>0</v>
      </c>
      <c r="P616" s="1">
        <v>60</v>
      </c>
      <c r="Q616" s="1" t="s">
        <v>2507</v>
      </c>
      <c r="R616" s="1">
        <v>60</v>
      </c>
      <c r="T616" s="1" t="s">
        <v>851</v>
      </c>
      <c r="U616" s="1" t="s">
        <v>229</v>
      </c>
      <c r="V616" s="1" t="s">
        <v>852</v>
      </c>
      <c r="W616" s="1">
        <v>1</v>
      </c>
      <c r="X616" s="1">
        <v>60</v>
      </c>
      <c r="Y616" s="1">
        <v>60</v>
      </c>
      <c r="AA616" s="4">
        <f>DATEVALUE(LEFT(pageData[[#This Row],[Created At]],10))</f>
        <v>44135</v>
      </c>
      <c r="AB616" s="1">
        <f t="array" ref="AB616">INDEX([1]page365!$I:$I,MATCH(pageData[[#This Row],[Variant Name]],IF(pageData[[#This Row],[Item Name]]=[1]page365!$B:$B,[1]page365!$C:$C),0))</f>
        <v>7</v>
      </c>
    </row>
    <row r="617" spans="1:28" x14ac:dyDescent="0.25">
      <c r="A617" s="1">
        <v>9309</v>
      </c>
      <c r="B617" s="1" t="s">
        <v>2508</v>
      </c>
      <c r="C617" s="1" t="s">
        <v>27</v>
      </c>
      <c r="D617" s="1" t="s">
        <v>2506</v>
      </c>
      <c r="I617" s="1" t="s">
        <v>44</v>
      </c>
      <c r="J617" s="1" t="s">
        <v>150</v>
      </c>
      <c r="K617" s="1" t="s">
        <v>33</v>
      </c>
      <c r="L617" s="1" t="s">
        <v>838</v>
      </c>
      <c r="M617" s="1">
        <v>0</v>
      </c>
      <c r="N617" s="1">
        <v>470</v>
      </c>
      <c r="O617" s="1">
        <v>0</v>
      </c>
      <c r="P617" s="1">
        <v>470</v>
      </c>
      <c r="Q617" s="1" t="s">
        <v>2509</v>
      </c>
      <c r="R617" s="1">
        <v>470</v>
      </c>
      <c r="T617" s="1" t="s">
        <v>47</v>
      </c>
      <c r="U617" s="1" t="s">
        <v>48</v>
      </c>
      <c r="V617" s="1" t="s">
        <v>49</v>
      </c>
      <c r="W617" s="1">
        <v>1</v>
      </c>
      <c r="X617" s="1">
        <v>220</v>
      </c>
      <c r="Y617" s="1">
        <v>220</v>
      </c>
      <c r="AA617" s="4">
        <f>DATEVALUE(LEFT(pageData[[#This Row],[Created At]],10))</f>
        <v>44135</v>
      </c>
      <c r="AB617" s="1">
        <f t="array" ref="AB617">INDEX([1]page365!$I:$I,MATCH(pageData[[#This Row],[Variant Name]],IF(pageData[[#This Row],[Item Name]]=[1]page365!$B:$B,[1]page365!$C:$C),0))</f>
        <v>-1</v>
      </c>
    </row>
    <row r="618" spans="1:28" x14ac:dyDescent="0.25">
      <c r="A618" s="1">
        <v>9309</v>
      </c>
      <c r="B618" s="1" t="s">
        <v>2508</v>
      </c>
      <c r="C618" s="1" t="s">
        <v>27</v>
      </c>
      <c r="D618" s="1" t="s">
        <v>2506</v>
      </c>
      <c r="I618" s="1" t="s">
        <v>44</v>
      </c>
      <c r="J618" s="1" t="s">
        <v>150</v>
      </c>
      <c r="K618" s="1" t="s">
        <v>33</v>
      </c>
      <c r="L618" s="1" t="s">
        <v>838</v>
      </c>
      <c r="M618" s="1">
        <v>0</v>
      </c>
      <c r="N618" s="1">
        <v>470</v>
      </c>
      <c r="O618" s="1">
        <v>0</v>
      </c>
      <c r="P618" s="1">
        <v>470</v>
      </c>
      <c r="Q618" s="1" t="s">
        <v>2509</v>
      </c>
      <c r="R618" s="1">
        <v>470</v>
      </c>
      <c r="T618" s="1" t="s">
        <v>56</v>
      </c>
      <c r="U618" s="1" t="s">
        <v>57</v>
      </c>
      <c r="V618" s="1" t="s">
        <v>58</v>
      </c>
      <c r="W618" s="1">
        <v>1</v>
      </c>
      <c r="X618" s="1">
        <v>250</v>
      </c>
      <c r="Y618" s="1">
        <v>250</v>
      </c>
      <c r="AA618" s="4">
        <f>DATEVALUE(LEFT(pageData[[#This Row],[Created At]],10))</f>
        <v>44135</v>
      </c>
      <c r="AB618" s="1">
        <f t="array" ref="AB618">INDEX([1]page365!$I:$I,MATCH(pageData[[#This Row],[Variant Name]],IF(pageData[[#This Row],[Item Name]]=[1]page365!$B:$B,[1]page365!$C:$C),0))</f>
        <v>-1</v>
      </c>
    </row>
    <row r="619" spans="1:28" x14ac:dyDescent="0.25">
      <c r="A619" s="1">
        <v>9310</v>
      </c>
      <c r="B619" s="1" t="s">
        <v>2510</v>
      </c>
      <c r="C619" s="1" t="s">
        <v>27</v>
      </c>
      <c r="D619" s="1" t="s">
        <v>2506</v>
      </c>
      <c r="I619" s="1" t="s">
        <v>44</v>
      </c>
      <c r="J619" s="1" t="s">
        <v>150</v>
      </c>
      <c r="K619" s="1" t="s">
        <v>33</v>
      </c>
      <c r="M619" s="1">
        <v>0</v>
      </c>
      <c r="N619" s="1">
        <v>7155</v>
      </c>
      <c r="O619" s="1">
        <v>0</v>
      </c>
      <c r="P619" s="1">
        <v>7155</v>
      </c>
      <c r="Q619" s="1" t="s">
        <v>2511</v>
      </c>
      <c r="R619" s="1">
        <v>7155</v>
      </c>
      <c r="T619" s="1" t="s">
        <v>36</v>
      </c>
      <c r="U619" s="1" t="s">
        <v>37</v>
      </c>
      <c r="V619" s="1" t="s">
        <v>38</v>
      </c>
      <c r="W619" s="1">
        <v>11</v>
      </c>
      <c r="X619" s="1">
        <v>45</v>
      </c>
      <c r="Y619" s="1">
        <v>495</v>
      </c>
      <c r="AA619" s="4">
        <f>DATEVALUE(LEFT(pageData[[#This Row],[Created At]],10))</f>
        <v>44135</v>
      </c>
      <c r="AB619" s="1">
        <f t="array" ref="AB619">INDEX([1]page365!$I:$I,MATCH(pageData[[#This Row],[Variant Name]],IF(pageData[[#This Row],[Item Name]]=[1]page365!$B:$B,[1]page365!$C:$C),0))</f>
        <v>-1</v>
      </c>
    </row>
    <row r="620" spans="1:28" x14ac:dyDescent="0.25">
      <c r="A620" s="1">
        <v>9310</v>
      </c>
      <c r="B620" s="1" t="s">
        <v>2510</v>
      </c>
      <c r="C620" s="1" t="s">
        <v>27</v>
      </c>
      <c r="D620" s="1" t="s">
        <v>2506</v>
      </c>
      <c r="I620" s="1" t="s">
        <v>44</v>
      </c>
      <c r="J620" s="1" t="s">
        <v>150</v>
      </c>
      <c r="K620" s="1" t="s">
        <v>33</v>
      </c>
      <c r="M620" s="1">
        <v>0</v>
      </c>
      <c r="N620" s="1">
        <v>7155</v>
      </c>
      <c r="O620" s="1">
        <v>0</v>
      </c>
      <c r="P620" s="1">
        <v>7155</v>
      </c>
      <c r="Q620" s="1" t="s">
        <v>2511</v>
      </c>
      <c r="R620" s="1">
        <v>7155</v>
      </c>
      <c r="T620" s="1" t="s">
        <v>191</v>
      </c>
      <c r="U620" s="1" t="s">
        <v>192</v>
      </c>
      <c r="V620" s="1" t="s">
        <v>193</v>
      </c>
      <c r="W620" s="1">
        <v>10</v>
      </c>
      <c r="X620" s="1">
        <v>90</v>
      </c>
      <c r="Y620" s="1">
        <v>900</v>
      </c>
      <c r="AA620" s="4">
        <f>DATEVALUE(LEFT(pageData[[#This Row],[Created At]],10))</f>
        <v>44135</v>
      </c>
      <c r="AB620" s="1">
        <f t="array" ref="AB620">INDEX([1]page365!$I:$I,MATCH(pageData[[#This Row],[Variant Name]],IF(pageData[[#This Row],[Item Name]]=[1]page365!$B:$B,[1]page365!$C:$C),0))</f>
        <v>-1</v>
      </c>
    </row>
    <row r="621" spans="1:28" x14ac:dyDescent="0.25">
      <c r="A621" s="1">
        <v>9310</v>
      </c>
      <c r="B621" s="1" t="s">
        <v>2510</v>
      </c>
      <c r="C621" s="1" t="s">
        <v>27</v>
      </c>
      <c r="D621" s="1" t="s">
        <v>2506</v>
      </c>
      <c r="I621" s="1" t="s">
        <v>44</v>
      </c>
      <c r="J621" s="1" t="s">
        <v>150</v>
      </c>
      <c r="K621" s="1" t="s">
        <v>33</v>
      </c>
      <c r="M621" s="1">
        <v>0</v>
      </c>
      <c r="N621" s="1">
        <v>7155</v>
      </c>
      <c r="O621" s="1">
        <v>0</v>
      </c>
      <c r="P621" s="1">
        <v>7155</v>
      </c>
      <c r="Q621" s="1" t="s">
        <v>2511</v>
      </c>
      <c r="R621" s="1">
        <v>7155</v>
      </c>
      <c r="T621" s="1" t="s">
        <v>47</v>
      </c>
      <c r="U621" s="1" t="s">
        <v>48</v>
      </c>
      <c r="V621" s="1" t="s">
        <v>49</v>
      </c>
      <c r="W621" s="1">
        <v>8</v>
      </c>
      <c r="X621" s="1">
        <v>220</v>
      </c>
      <c r="Y621" s="1">
        <v>1760</v>
      </c>
      <c r="AA621" s="4">
        <f>DATEVALUE(LEFT(pageData[[#This Row],[Created At]],10))</f>
        <v>44135</v>
      </c>
      <c r="AB621" s="1">
        <f t="array" ref="AB621">INDEX([1]page365!$I:$I,MATCH(pageData[[#This Row],[Variant Name]],IF(pageData[[#This Row],[Item Name]]=[1]page365!$B:$B,[1]page365!$C:$C),0))</f>
        <v>-1</v>
      </c>
    </row>
    <row r="622" spans="1:28" x14ac:dyDescent="0.25">
      <c r="A622" s="1">
        <v>9310</v>
      </c>
      <c r="B622" s="1" t="s">
        <v>2510</v>
      </c>
      <c r="C622" s="1" t="s">
        <v>27</v>
      </c>
      <c r="D622" s="1" t="s">
        <v>2506</v>
      </c>
      <c r="I622" s="1" t="s">
        <v>44</v>
      </c>
      <c r="J622" s="1" t="s">
        <v>150</v>
      </c>
      <c r="K622" s="1" t="s">
        <v>33</v>
      </c>
      <c r="M622" s="1">
        <v>0</v>
      </c>
      <c r="N622" s="1">
        <v>7155</v>
      </c>
      <c r="O622" s="1">
        <v>0</v>
      </c>
      <c r="P622" s="1">
        <v>7155</v>
      </c>
      <c r="Q622" s="1" t="s">
        <v>2511</v>
      </c>
      <c r="R622" s="1">
        <v>7155</v>
      </c>
      <c r="T622" s="1" t="s">
        <v>56</v>
      </c>
      <c r="U622" s="1" t="s">
        <v>57</v>
      </c>
      <c r="V622" s="1" t="s">
        <v>58</v>
      </c>
      <c r="W622" s="1">
        <v>1</v>
      </c>
      <c r="X622" s="1">
        <v>250</v>
      </c>
      <c r="Y622" s="1">
        <v>250</v>
      </c>
      <c r="AA622" s="4">
        <f>DATEVALUE(LEFT(pageData[[#This Row],[Created At]],10))</f>
        <v>44135</v>
      </c>
      <c r="AB622" s="1">
        <f t="array" ref="AB622">INDEX([1]page365!$I:$I,MATCH(pageData[[#This Row],[Variant Name]],IF(pageData[[#This Row],[Item Name]]=[1]page365!$B:$B,[1]page365!$C:$C),0))</f>
        <v>-1</v>
      </c>
    </row>
    <row r="623" spans="1:28" x14ac:dyDescent="0.25">
      <c r="A623" s="1">
        <v>9310</v>
      </c>
      <c r="B623" s="1" t="s">
        <v>2510</v>
      </c>
      <c r="C623" s="1" t="s">
        <v>27</v>
      </c>
      <c r="D623" s="1" t="s">
        <v>2506</v>
      </c>
      <c r="I623" s="1" t="s">
        <v>44</v>
      </c>
      <c r="J623" s="1" t="s">
        <v>150</v>
      </c>
      <c r="K623" s="1" t="s">
        <v>33</v>
      </c>
      <c r="M623" s="1">
        <v>0</v>
      </c>
      <c r="N623" s="1">
        <v>7155</v>
      </c>
      <c r="O623" s="1">
        <v>0</v>
      </c>
      <c r="P623" s="1">
        <v>7155</v>
      </c>
      <c r="Q623" s="1" t="s">
        <v>2511</v>
      </c>
      <c r="R623" s="1">
        <v>7155</v>
      </c>
      <c r="T623" s="1" t="s">
        <v>841</v>
      </c>
      <c r="U623" s="1" t="s">
        <v>229</v>
      </c>
      <c r="V623" s="1" t="s">
        <v>842</v>
      </c>
      <c r="W623" s="1">
        <v>3</v>
      </c>
      <c r="X623" s="1">
        <v>80</v>
      </c>
      <c r="Y623" s="1">
        <v>240</v>
      </c>
      <c r="AA623" s="4">
        <f>DATEVALUE(LEFT(pageData[[#This Row],[Created At]],10))</f>
        <v>44135</v>
      </c>
      <c r="AB623" s="1">
        <f t="array" ref="AB623">INDEX([1]page365!$I:$I,MATCH(pageData[[#This Row],[Variant Name]],IF(pageData[[#This Row],[Item Name]]=[1]page365!$B:$B,[1]page365!$C:$C),0))</f>
        <v>7</v>
      </c>
    </row>
    <row r="624" spans="1:28" x14ac:dyDescent="0.25">
      <c r="A624" s="1">
        <v>9310</v>
      </c>
      <c r="B624" s="1" t="s">
        <v>2510</v>
      </c>
      <c r="C624" s="1" t="s">
        <v>27</v>
      </c>
      <c r="D624" s="1" t="s">
        <v>2506</v>
      </c>
      <c r="I624" s="1" t="s">
        <v>44</v>
      </c>
      <c r="J624" s="1" t="s">
        <v>150</v>
      </c>
      <c r="K624" s="1" t="s">
        <v>33</v>
      </c>
      <c r="M624" s="1">
        <v>0</v>
      </c>
      <c r="N624" s="1">
        <v>7155</v>
      </c>
      <c r="O624" s="1">
        <v>0</v>
      </c>
      <c r="P624" s="1">
        <v>7155</v>
      </c>
      <c r="Q624" s="1" t="s">
        <v>2511</v>
      </c>
      <c r="R624" s="1">
        <v>7155</v>
      </c>
      <c r="T624" s="1" t="s">
        <v>2077</v>
      </c>
      <c r="U624" s="1" t="s">
        <v>844</v>
      </c>
      <c r="V624" s="1" t="s">
        <v>2078</v>
      </c>
      <c r="W624" s="1">
        <v>3</v>
      </c>
      <c r="X624" s="1">
        <v>45</v>
      </c>
      <c r="Y624" s="1">
        <v>135</v>
      </c>
      <c r="AA624" s="4">
        <f>DATEVALUE(LEFT(pageData[[#This Row],[Created At]],10))</f>
        <v>44135</v>
      </c>
      <c r="AB624" s="1">
        <f t="array" ref="AB624">INDEX([1]page365!$I:$I,MATCH(pageData[[#This Row],[Variant Name]],IF(pageData[[#This Row],[Item Name]]=[1]page365!$B:$B,[1]page365!$C:$C),0))</f>
        <v>7</v>
      </c>
    </row>
    <row r="625" spans="1:28" x14ac:dyDescent="0.25">
      <c r="A625" s="1">
        <v>9310</v>
      </c>
      <c r="B625" s="1" t="s">
        <v>2510</v>
      </c>
      <c r="C625" s="1" t="s">
        <v>27</v>
      </c>
      <c r="D625" s="1" t="s">
        <v>2506</v>
      </c>
      <c r="I625" s="1" t="s">
        <v>44</v>
      </c>
      <c r="J625" s="1" t="s">
        <v>150</v>
      </c>
      <c r="K625" s="1" t="s">
        <v>33</v>
      </c>
      <c r="M625" s="1">
        <v>0</v>
      </c>
      <c r="N625" s="1">
        <v>7155</v>
      </c>
      <c r="O625" s="1">
        <v>0</v>
      </c>
      <c r="P625" s="1">
        <v>7155</v>
      </c>
      <c r="Q625" s="1" t="s">
        <v>2511</v>
      </c>
      <c r="R625" s="1">
        <v>7155</v>
      </c>
      <c r="T625" s="1" t="s">
        <v>846</v>
      </c>
      <c r="U625" s="1" t="s">
        <v>229</v>
      </c>
      <c r="V625" s="1" t="s">
        <v>847</v>
      </c>
      <c r="W625" s="1">
        <v>1</v>
      </c>
      <c r="X625" s="1">
        <v>65</v>
      </c>
      <c r="Y625" s="1">
        <v>65</v>
      </c>
      <c r="AA625" s="4">
        <f>DATEVALUE(LEFT(pageData[[#This Row],[Created At]],10))</f>
        <v>44135</v>
      </c>
      <c r="AB625" s="1">
        <f t="array" ref="AB625">INDEX([1]page365!$I:$I,MATCH(pageData[[#This Row],[Variant Name]],IF(pageData[[#This Row],[Item Name]]=[1]page365!$B:$B,[1]page365!$C:$C),0))</f>
        <v>7</v>
      </c>
    </row>
    <row r="626" spans="1:28" x14ac:dyDescent="0.25">
      <c r="A626" s="1">
        <v>9310</v>
      </c>
      <c r="B626" s="1" t="s">
        <v>2510</v>
      </c>
      <c r="C626" s="1" t="s">
        <v>27</v>
      </c>
      <c r="D626" s="1" t="s">
        <v>2506</v>
      </c>
      <c r="I626" s="1" t="s">
        <v>44</v>
      </c>
      <c r="J626" s="1" t="s">
        <v>150</v>
      </c>
      <c r="K626" s="1" t="s">
        <v>33</v>
      </c>
      <c r="M626" s="1">
        <v>0</v>
      </c>
      <c r="N626" s="1">
        <v>7155</v>
      </c>
      <c r="O626" s="1">
        <v>0</v>
      </c>
      <c r="P626" s="1">
        <v>7155</v>
      </c>
      <c r="Q626" s="1" t="s">
        <v>2511</v>
      </c>
      <c r="R626" s="1">
        <v>7155</v>
      </c>
      <c r="T626" s="1" t="s">
        <v>848</v>
      </c>
      <c r="U626" s="1" t="s">
        <v>849</v>
      </c>
      <c r="V626" s="1" t="s">
        <v>850</v>
      </c>
      <c r="W626" s="1">
        <v>1</v>
      </c>
      <c r="X626" s="1">
        <v>55</v>
      </c>
      <c r="Y626" s="1">
        <v>55</v>
      </c>
      <c r="AA626" s="4">
        <f>DATEVALUE(LEFT(pageData[[#This Row],[Created At]],10))</f>
        <v>44135</v>
      </c>
      <c r="AB626" s="1">
        <f t="array" ref="AB626">INDEX([1]page365!$I:$I,MATCH(pageData[[#This Row],[Variant Name]],IF(pageData[[#This Row],[Item Name]]=[1]page365!$B:$B,[1]page365!$C:$C),0))</f>
        <v>7</v>
      </c>
    </row>
    <row r="627" spans="1:28" x14ac:dyDescent="0.25">
      <c r="A627" s="1">
        <v>9310</v>
      </c>
      <c r="B627" s="1" t="s">
        <v>2510</v>
      </c>
      <c r="C627" s="1" t="s">
        <v>27</v>
      </c>
      <c r="D627" s="1" t="s">
        <v>2506</v>
      </c>
      <c r="I627" s="1" t="s">
        <v>44</v>
      </c>
      <c r="J627" s="1" t="s">
        <v>150</v>
      </c>
      <c r="K627" s="1" t="s">
        <v>33</v>
      </c>
      <c r="M627" s="1">
        <v>0</v>
      </c>
      <c r="N627" s="1">
        <v>7155</v>
      </c>
      <c r="O627" s="1">
        <v>0</v>
      </c>
      <c r="P627" s="1">
        <v>7155</v>
      </c>
      <c r="Q627" s="1" t="s">
        <v>2511</v>
      </c>
      <c r="R627" s="1">
        <v>7155</v>
      </c>
      <c r="T627" s="1" t="s">
        <v>851</v>
      </c>
      <c r="U627" s="1" t="s">
        <v>229</v>
      </c>
      <c r="V627" s="1" t="s">
        <v>852</v>
      </c>
      <c r="W627" s="1">
        <v>2</v>
      </c>
      <c r="X627" s="1">
        <v>60</v>
      </c>
      <c r="Y627" s="1">
        <v>120</v>
      </c>
      <c r="AA627" s="4">
        <f>DATEVALUE(LEFT(pageData[[#This Row],[Created At]],10))</f>
        <v>44135</v>
      </c>
      <c r="AB627" s="1">
        <f t="array" ref="AB627">INDEX([1]page365!$I:$I,MATCH(pageData[[#This Row],[Variant Name]],IF(pageData[[#This Row],[Item Name]]=[1]page365!$B:$B,[1]page365!$C:$C),0))</f>
        <v>7</v>
      </c>
    </row>
    <row r="628" spans="1:28" x14ac:dyDescent="0.25">
      <c r="A628" s="1">
        <v>9310</v>
      </c>
      <c r="B628" s="1" t="s">
        <v>2510</v>
      </c>
      <c r="C628" s="1" t="s">
        <v>27</v>
      </c>
      <c r="D628" s="1" t="s">
        <v>2506</v>
      </c>
      <c r="I628" s="1" t="s">
        <v>44</v>
      </c>
      <c r="J628" s="1" t="s">
        <v>150</v>
      </c>
      <c r="K628" s="1" t="s">
        <v>33</v>
      </c>
      <c r="M628" s="1">
        <v>0</v>
      </c>
      <c r="N628" s="1">
        <v>7155</v>
      </c>
      <c r="O628" s="1">
        <v>0</v>
      </c>
      <c r="P628" s="1">
        <v>7155</v>
      </c>
      <c r="Q628" s="1" t="s">
        <v>2511</v>
      </c>
      <c r="R628" s="1">
        <v>7155</v>
      </c>
      <c r="T628" s="1" t="s">
        <v>174</v>
      </c>
      <c r="U628" s="1" t="s">
        <v>175</v>
      </c>
      <c r="V628" s="1" t="s">
        <v>176</v>
      </c>
      <c r="W628" s="1">
        <v>2</v>
      </c>
      <c r="X628" s="1">
        <v>50</v>
      </c>
      <c r="Y628" s="1">
        <v>100</v>
      </c>
      <c r="AA628" s="4">
        <f>DATEVALUE(LEFT(pageData[[#This Row],[Created At]],10))</f>
        <v>44135</v>
      </c>
      <c r="AB628" s="1">
        <f t="array" ref="AB628">INDEX([1]page365!$I:$I,MATCH(pageData[[#This Row],[Variant Name]],IF(pageData[[#This Row],[Item Name]]=[1]page365!$B:$B,[1]page365!$C:$C),0))</f>
        <v>7</v>
      </c>
    </row>
    <row r="629" spans="1:28" x14ac:dyDescent="0.25">
      <c r="A629" s="1">
        <v>9310</v>
      </c>
      <c r="B629" s="1" t="s">
        <v>2510</v>
      </c>
      <c r="C629" s="1" t="s">
        <v>27</v>
      </c>
      <c r="D629" s="1" t="s">
        <v>2506</v>
      </c>
      <c r="I629" s="1" t="s">
        <v>44</v>
      </c>
      <c r="J629" s="1" t="s">
        <v>150</v>
      </c>
      <c r="K629" s="1" t="s">
        <v>33</v>
      </c>
      <c r="M629" s="1">
        <v>0</v>
      </c>
      <c r="N629" s="1">
        <v>7155</v>
      </c>
      <c r="O629" s="1">
        <v>0</v>
      </c>
      <c r="P629" s="1">
        <v>7155</v>
      </c>
      <c r="Q629" s="1" t="s">
        <v>2511</v>
      </c>
      <c r="R629" s="1">
        <v>7155</v>
      </c>
      <c r="T629" s="1" t="s">
        <v>177</v>
      </c>
      <c r="U629" s="1" t="s">
        <v>175</v>
      </c>
      <c r="V629" s="1" t="s">
        <v>178</v>
      </c>
      <c r="W629" s="1">
        <v>1</v>
      </c>
      <c r="X629" s="1">
        <v>50</v>
      </c>
      <c r="Y629" s="1">
        <v>50</v>
      </c>
      <c r="AA629" s="4">
        <f>DATEVALUE(LEFT(pageData[[#This Row],[Created At]],10))</f>
        <v>44135</v>
      </c>
      <c r="AB629" s="1">
        <f t="array" ref="AB629">INDEX([1]page365!$I:$I,MATCH(pageData[[#This Row],[Variant Name]],IF(pageData[[#This Row],[Item Name]]=[1]page365!$B:$B,[1]page365!$C:$C),0))</f>
        <v>7</v>
      </c>
    </row>
    <row r="630" spans="1:28" x14ac:dyDescent="0.25">
      <c r="A630" s="1">
        <v>9310</v>
      </c>
      <c r="B630" s="1" t="s">
        <v>2510</v>
      </c>
      <c r="C630" s="1" t="s">
        <v>27</v>
      </c>
      <c r="D630" s="1" t="s">
        <v>2506</v>
      </c>
      <c r="I630" s="1" t="s">
        <v>44</v>
      </c>
      <c r="J630" s="1" t="s">
        <v>150</v>
      </c>
      <c r="K630" s="1" t="s">
        <v>33</v>
      </c>
      <c r="M630" s="1">
        <v>0</v>
      </c>
      <c r="N630" s="1">
        <v>7155</v>
      </c>
      <c r="O630" s="1">
        <v>0</v>
      </c>
      <c r="P630" s="1">
        <v>7155</v>
      </c>
      <c r="Q630" s="1" t="s">
        <v>2511</v>
      </c>
      <c r="R630" s="1">
        <v>7155</v>
      </c>
      <c r="T630" s="1" t="s">
        <v>855</v>
      </c>
      <c r="U630" s="1" t="s">
        <v>175</v>
      </c>
      <c r="V630" s="1" t="s">
        <v>856</v>
      </c>
      <c r="W630" s="1">
        <v>3</v>
      </c>
      <c r="X630" s="1">
        <v>50</v>
      </c>
      <c r="Y630" s="1">
        <v>150</v>
      </c>
      <c r="AA630" s="4">
        <f>DATEVALUE(LEFT(pageData[[#This Row],[Created At]],10))</f>
        <v>44135</v>
      </c>
      <c r="AB630" s="1">
        <f t="array" ref="AB630">INDEX([1]page365!$I:$I,MATCH(pageData[[#This Row],[Variant Name]],IF(pageData[[#This Row],[Item Name]]=[1]page365!$B:$B,[1]page365!$C:$C),0))</f>
        <v>7</v>
      </c>
    </row>
    <row r="631" spans="1:28" x14ac:dyDescent="0.25">
      <c r="A631" s="1">
        <v>9310</v>
      </c>
      <c r="B631" s="1" t="s">
        <v>2510</v>
      </c>
      <c r="C631" s="1" t="s">
        <v>27</v>
      </c>
      <c r="D631" s="1" t="s">
        <v>2506</v>
      </c>
      <c r="I631" s="1" t="s">
        <v>44</v>
      </c>
      <c r="J631" s="1" t="s">
        <v>150</v>
      </c>
      <c r="K631" s="1" t="s">
        <v>33</v>
      </c>
      <c r="M631" s="1">
        <v>0</v>
      </c>
      <c r="N631" s="1">
        <v>7155</v>
      </c>
      <c r="O631" s="1">
        <v>0</v>
      </c>
      <c r="P631" s="1">
        <v>7155</v>
      </c>
      <c r="Q631" s="1" t="s">
        <v>2511</v>
      </c>
      <c r="R631" s="1">
        <v>7155</v>
      </c>
      <c r="T631" s="1" t="s">
        <v>859</v>
      </c>
      <c r="U631" s="1" t="s">
        <v>229</v>
      </c>
      <c r="V631" s="1" t="s">
        <v>860</v>
      </c>
      <c r="W631" s="1">
        <v>1</v>
      </c>
      <c r="X631" s="1">
        <v>130</v>
      </c>
      <c r="Y631" s="1">
        <v>130</v>
      </c>
      <c r="AA631" s="4">
        <f>DATEVALUE(LEFT(pageData[[#This Row],[Created At]],10))</f>
        <v>44135</v>
      </c>
      <c r="AB631" s="1">
        <f t="array" ref="AB631">INDEX([1]page365!$I:$I,MATCH(pageData[[#This Row],[Variant Name]],IF(pageData[[#This Row],[Item Name]]=[1]page365!$B:$B,[1]page365!$C:$C),0))</f>
        <v>7</v>
      </c>
    </row>
    <row r="632" spans="1:28" x14ac:dyDescent="0.25">
      <c r="A632" s="1">
        <v>9310</v>
      </c>
      <c r="B632" s="1" t="s">
        <v>2510</v>
      </c>
      <c r="C632" s="1" t="s">
        <v>27</v>
      </c>
      <c r="D632" s="1" t="s">
        <v>2506</v>
      </c>
      <c r="I632" s="1" t="s">
        <v>44</v>
      </c>
      <c r="J632" s="1" t="s">
        <v>150</v>
      </c>
      <c r="K632" s="1" t="s">
        <v>33</v>
      </c>
      <c r="M632" s="1">
        <v>0</v>
      </c>
      <c r="N632" s="1">
        <v>7155</v>
      </c>
      <c r="O632" s="1">
        <v>0</v>
      </c>
      <c r="P632" s="1">
        <v>7155</v>
      </c>
      <c r="Q632" s="1" t="s">
        <v>2511</v>
      </c>
      <c r="R632" s="1">
        <v>7155</v>
      </c>
      <c r="T632" s="1" t="s">
        <v>863</v>
      </c>
      <c r="U632" s="1" t="s">
        <v>864</v>
      </c>
      <c r="V632" s="1" t="s">
        <v>865</v>
      </c>
      <c r="W632" s="1">
        <v>3</v>
      </c>
      <c r="X632" s="1">
        <v>50</v>
      </c>
      <c r="Y632" s="1">
        <v>150</v>
      </c>
      <c r="AA632" s="4">
        <f>DATEVALUE(LEFT(pageData[[#This Row],[Created At]],10))</f>
        <v>44135</v>
      </c>
      <c r="AB632" s="1">
        <f t="array" ref="AB632">INDEX([1]page365!$I:$I,MATCH(pageData[[#This Row],[Variant Name]],IF(pageData[[#This Row],[Item Name]]=[1]page365!$B:$B,[1]page365!$C:$C),0))</f>
        <v>7</v>
      </c>
    </row>
    <row r="633" spans="1:28" x14ac:dyDescent="0.25">
      <c r="A633" s="1">
        <v>9310</v>
      </c>
      <c r="B633" s="1" t="s">
        <v>2510</v>
      </c>
      <c r="C633" s="1" t="s">
        <v>27</v>
      </c>
      <c r="D633" s="1" t="s">
        <v>2506</v>
      </c>
      <c r="I633" s="1" t="s">
        <v>44</v>
      </c>
      <c r="J633" s="1" t="s">
        <v>150</v>
      </c>
      <c r="K633" s="1" t="s">
        <v>33</v>
      </c>
      <c r="M633" s="1">
        <v>0</v>
      </c>
      <c r="N633" s="1">
        <v>7155</v>
      </c>
      <c r="O633" s="1">
        <v>0</v>
      </c>
      <c r="P633" s="1">
        <v>7155</v>
      </c>
      <c r="Q633" s="1" t="s">
        <v>2511</v>
      </c>
      <c r="R633" s="1">
        <v>7155</v>
      </c>
      <c r="T633" s="1" t="s">
        <v>866</v>
      </c>
      <c r="U633" s="1" t="s">
        <v>864</v>
      </c>
      <c r="V633" s="1" t="s">
        <v>867</v>
      </c>
      <c r="W633" s="1">
        <v>1</v>
      </c>
      <c r="X633" s="1">
        <v>50</v>
      </c>
      <c r="Y633" s="1">
        <v>50</v>
      </c>
      <c r="AA633" s="4">
        <f>DATEVALUE(LEFT(pageData[[#This Row],[Created At]],10))</f>
        <v>44135</v>
      </c>
      <c r="AB633" s="1">
        <f t="array" ref="AB633">INDEX([1]page365!$I:$I,MATCH(pageData[[#This Row],[Variant Name]],IF(pageData[[#This Row],[Item Name]]=[1]page365!$B:$B,[1]page365!$C:$C),0))</f>
        <v>7</v>
      </c>
    </row>
    <row r="634" spans="1:28" x14ac:dyDescent="0.25">
      <c r="A634" s="1">
        <v>9310</v>
      </c>
      <c r="B634" s="1" t="s">
        <v>2510</v>
      </c>
      <c r="C634" s="1" t="s">
        <v>27</v>
      </c>
      <c r="D634" s="1" t="s">
        <v>2506</v>
      </c>
      <c r="I634" s="1" t="s">
        <v>44</v>
      </c>
      <c r="J634" s="1" t="s">
        <v>150</v>
      </c>
      <c r="K634" s="1" t="s">
        <v>33</v>
      </c>
      <c r="M634" s="1">
        <v>0</v>
      </c>
      <c r="N634" s="1">
        <v>7155</v>
      </c>
      <c r="O634" s="1">
        <v>0</v>
      </c>
      <c r="P634" s="1">
        <v>7155</v>
      </c>
      <c r="Q634" s="1" t="s">
        <v>2511</v>
      </c>
      <c r="R634" s="1">
        <v>7155</v>
      </c>
      <c r="T634" s="1" t="s">
        <v>868</v>
      </c>
      <c r="U634" s="1" t="s">
        <v>844</v>
      </c>
      <c r="V634" s="1" t="s">
        <v>869</v>
      </c>
      <c r="W634" s="1">
        <v>5</v>
      </c>
      <c r="X634" s="1">
        <v>35</v>
      </c>
      <c r="Y634" s="1">
        <v>175</v>
      </c>
      <c r="AA634" s="4">
        <f>DATEVALUE(LEFT(pageData[[#This Row],[Created At]],10))</f>
        <v>44135</v>
      </c>
      <c r="AB634" s="1">
        <f t="array" ref="AB634">INDEX([1]page365!$I:$I,MATCH(pageData[[#This Row],[Variant Name]],IF(pageData[[#This Row],[Item Name]]=[1]page365!$B:$B,[1]page365!$C:$C),0))</f>
        <v>7</v>
      </c>
    </row>
    <row r="635" spans="1:28" x14ac:dyDescent="0.25">
      <c r="A635" s="1">
        <v>9310</v>
      </c>
      <c r="B635" s="1" t="s">
        <v>2510</v>
      </c>
      <c r="C635" s="1" t="s">
        <v>27</v>
      </c>
      <c r="D635" s="1" t="s">
        <v>2506</v>
      </c>
      <c r="I635" s="1" t="s">
        <v>44</v>
      </c>
      <c r="J635" s="1" t="s">
        <v>150</v>
      </c>
      <c r="K635" s="1" t="s">
        <v>33</v>
      </c>
      <c r="M635" s="1">
        <v>0</v>
      </c>
      <c r="N635" s="1">
        <v>7155</v>
      </c>
      <c r="O635" s="1">
        <v>0</v>
      </c>
      <c r="P635" s="1">
        <v>7155</v>
      </c>
      <c r="Q635" s="1" t="s">
        <v>2511</v>
      </c>
      <c r="R635" s="1">
        <v>7155</v>
      </c>
      <c r="T635" s="1" t="s">
        <v>255</v>
      </c>
      <c r="U635" s="1" t="s">
        <v>229</v>
      </c>
      <c r="V635" s="1" t="s">
        <v>256</v>
      </c>
      <c r="W635" s="1">
        <v>3</v>
      </c>
      <c r="X635" s="1">
        <v>95</v>
      </c>
      <c r="Y635" s="1">
        <v>285</v>
      </c>
      <c r="AA635" s="4">
        <f>DATEVALUE(LEFT(pageData[[#This Row],[Created At]],10))</f>
        <v>44135</v>
      </c>
      <c r="AB635" s="1">
        <f t="array" ref="AB635">INDEX([1]page365!$I:$I,MATCH(pageData[[#This Row],[Variant Name]],IF(pageData[[#This Row],[Item Name]]=[1]page365!$B:$B,[1]page365!$C:$C),0))</f>
        <v>7</v>
      </c>
    </row>
    <row r="636" spans="1:28" x14ac:dyDescent="0.25">
      <c r="A636" s="1">
        <v>9310</v>
      </c>
      <c r="B636" s="1" t="s">
        <v>2510</v>
      </c>
      <c r="C636" s="1" t="s">
        <v>27</v>
      </c>
      <c r="D636" s="1" t="s">
        <v>2506</v>
      </c>
      <c r="I636" s="1" t="s">
        <v>44</v>
      </c>
      <c r="J636" s="1" t="s">
        <v>150</v>
      </c>
      <c r="K636" s="1" t="s">
        <v>33</v>
      </c>
      <c r="M636" s="1">
        <v>0</v>
      </c>
      <c r="N636" s="1">
        <v>7155</v>
      </c>
      <c r="O636" s="1">
        <v>0</v>
      </c>
      <c r="P636" s="1">
        <v>7155</v>
      </c>
      <c r="Q636" s="1" t="s">
        <v>2511</v>
      </c>
      <c r="R636" s="1">
        <v>7155</v>
      </c>
      <c r="T636" s="1" t="s">
        <v>2092</v>
      </c>
      <c r="U636" s="1" t="s">
        <v>258</v>
      </c>
      <c r="V636" s="1" t="s">
        <v>2093</v>
      </c>
      <c r="W636" s="1">
        <v>2</v>
      </c>
      <c r="X636" s="1">
        <v>130</v>
      </c>
      <c r="Y636" s="1">
        <v>260</v>
      </c>
      <c r="AA636" s="4">
        <f>DATEVALUE(LEFT(pageData[[#This Row],[Created At]],10))</f>
        <v>44135</v>
      </c>
      <c r="AB636" s="1">
        <f t="array" ref="AB636">INDEX([1]page365!$I:$I,MATCH(pageData[[#This Row],[Variant Name]],IF(pageData[[#This Row],[Item Name]]=[1]page365!$B:$B,[1]page365!$C:$C),0))</f>
        <v>7</v>
      </c>
    </row>
    <row r="637" spans="1:28" x14ac:dyDescent="0.25">
      <c r="A637" s="1">
        <v>9310</v>
      </c>
      <c r="B637" s="1" t="s">
        <v>2510</v>
      </c>
      <c r="C637" s="1" t="s">
        <v>27</v>
      </c>
      <c r="D637" s="1" t="s">
        <v>2506</v>
      </c>
      <c r="I637" s="1" t="s">
        <v>44</v>
      </c>
      <c r="J637" s="1" t="s">
        <v>150</v>
      </c>
      <c r="K637" s="1" t="s">
        <v>33</v>
      </c>
      <c r="M637" s="1">
        <v>0</v>
      </c>
      <c r="N637" s="1">
        <v>7155</v>
      </c>
      <c r="O637" s="1">
        <v>0</v>
      </c>
      <c r="P637" s="1">
        <v>7155</v>
      </c>
      <c r="Q637" s="1" t="s">
        <v>2511</v>
      </c>
      <c r="R637" s="1">
        <v>7155</v>
      </c>
      <c r="T637" s="1" t="s">
        <v>870</v>
      </c>
      <c r="U637" s="1" t="s">
        <v>229</v>
      </c>
      <c r="V637" s="1" t="s">
        <v>871</v>
      </c>
      <c r="W637" s="1">
        <v>1</v>
      </c>
      <c r="X637" s="1">
        <v>85</v>
      </c>
      <c r="Y637" s="1">
        <v>85</v>
      </c>
      <c r="AA637" s="4">
        <f>DATEVALUE(LEFT(pageData[[#This Row],[Created At]],10))</f>
        <v>44135</v>
      </c>
      <c r="AB637" s="1">
        <f t="array" ref="AB637">INDEX([1]page365!$I:$I,MATCH(pageData[[#This Row],[Variant Name]],IF(pageData[[#This Row],[Item Name]]=[1]page365!$B:$B,[1]page365!$C:$C),0))</f>
        <v>7</v>
      </c>
    </row>
    <row r="638" spans="1:28" x14ac:dyDescent="0.25">
      <c r="A638" s="1">
        <v>9310</v>
      </c>
      <c r="B638" s="1" t="s">
        <v>2510</v>
      </c>
      <c r="C638" s="1" t="s">
        <v>27</v>
      </c>
      <c r="D638" s="1" t="s">
        <v>2506</v>
      </c>
      <c r="I638" s="1" t="s">
        <v>44</v>
      </c>
      <c r="J638" s="1" t="s">
        <v>150</v>
      </c>
      <c r="K638" s="1" t="s">
        <v>33</v>
      </c>
      <c r="M638" s="1">
        <v>0</v>
      </c>
      <c r="N638" s="1">
        <v>7155</v>
      </c>
      <c r="O638" s="1">
        <v>0</v>
      </c>
      <c r="P638" s="1">
        <v>7155</v>
      </c>
      <c r="Q638" s="1" t="s">
        <v>2511</v>
      </c>
      <c r="R638" s="1">
        <v>7155</v>
      </c>
      <c r="T638" s="1" t="s">
        <v>874</v>
      </c>
      <c r="U638" s="1" t="s">
        <v>864</v>
      </c>
      <c r="V638" s="1" t="s">
        <v>875</v>
      </c>
      <c r="W638" s="1">
        <v>2</v>
      </c>
      <c r="X638" s="1">
        <v>50</v>
      </c>
      <c r="Y638" s="1">
        <v>100</v>
      </c>
      <c r="AA638" s="4">
        <f>DATEVALUE(LEFT(pageData[[#This Row],[Created At]],10))</f>
        <v>44135</v>
      </c>
      <c r="AB638" s="1">
        <f t="array" ref="AB638">INDEX([1]page365!$I:$I,MATCH(pageData[[#This Row],[Variant Name]],IF(pageData[[#This Row],[Item Name]]=[1]page365!$B:$B,[1]page365!$C:$C),0))</f>
        <v>7</v>
      </c>
    </row>
    <row r="639" spans="1:28" x14ac:dyDescent="0.25">
      <c r="A639" s="1">
        <v>9310</v>
      </c>
      <c r="B639" s="1" t="s">
        <v>2510</v>
      </c>
      <c r="C639" s="1" t="s">
        <v>27</v>
      </c>
      <c r="D639" s="1" t="s">
        <v>2506</v>
      </c>
      <c r="I639" s="1" t="s">
        <v>44</v>
      </c>
      <c r="J639" s="1" t="s">
        <v>150</v>
      </c>
      <c r="K639" s="1" t="s">
        <v>33</v>
      </c>
      <c r="M639" s="1">
        <v>0</v>
      </c>
      <c r="N639" s="1">
        <v>7155</v>
      </c>
      <c r="O639" s="1">
        <v>0</v>
      </c>
      <c r="P639" s="1">
        <v>7155</v>
      </c>
      <c r="Q639" s="1" t="s">
        <v>2511</v>
      </c>
      <c r="R639" s="1">
        <v>7155</v>
      </c>
      <c r="T639" s="1" t="s">
        <v>257</v>
      </c>
      <c r="U639" s="1" t="s">
        <v>258</v>
      </c>
      <c r="V639" s="1" t="s">
        <v>259</v>
      </c>
      <c r="W639" s="1">
        <v>1</v>
      </c>
      <c r="X639" s="1">
        <v>130</v>
      </c>
      <c r="Y639" s="1">
        <v>130</v>
      </c>
      <c r="AA639" s="4">
        <f>DATEVALUE(LEFT(pageData[[#This Row],[Created At]],10))</f>
        <v>44135</v>
      </c>
      <c r="AB639" s="1">
        <f t="array" ref="AB639">INDEX([1]page365!$I:$I,MATCH(pageData[[#This Row],[Variant Name]],IF(pageData[[#This Row],[Item Name]]=[1]page365!$B:$B,[1]page365!$C:$C),0))</f>
        <v>7</v>
      </c>
    </row>
    <row r="640" spans="1:28" x14ac:dyDescent="0.25">
      <c r="A640" s="1">
        <v>9310</v>
      </c>
      <c r="B640" s="1" t="s">
        <v>2510</v>
      </c>
      <c r="C640" s="1" t="s">
        <v>27</v>
      </c>
      <c r="D640" s="1" t="s">
        <v>2506</v>
      </c>
      <c r="I640" s="1" t="s">
        <v>44</v>
      </c>
      <c r="J640" s="1" t="s">
        <v>150</v>
      </c>
      <c r="K640" s="1" t="s">
        <v>33</v>
      </c>
      <c r="M640" s="1">
        <v>0</v>
      </c>
      <c r="N640" s="1">
        <v>7155</v>
      </c>
      <c r="O640" s="1">
        <v>0</v>
      </c>
      <c r="P640" s="1">
        <v>7155</v>
      </c>
      <c r="Q640" s="1" t="s">
        <v>2511</v>
      </c>
      <c r="R640" s="1">
        <v>7155</v>
      </c>
      <c r="T640" s="1" t="s">
        <v>260</v>
      </c>
      <c r="U640" s="1" t="s">
        <v>229</v>
      </c>
      <c r="V640" s="1" t="s">
        <v>261</v>
      </c>
      <c r="W640" s="1">
        <v>2</v>
      </c>
      <c r="X640" s="1">
        <v>60</v>
      </c>
      <c r="Y640" s="1">
        <v>120</v>
      </c>
      <c r="AA640" s="4">
        <f>DATEVALUE(LEFT(pageData[[#This Row],[Created At]],10))</f>
        <v>44135</v>
      </c>
      <c r="AB640" s="1">
        <f t="array" ref="AB640">INDEX([1]page365!$I:$I,MATCH(pageData[[#This Row],[Variant Name]],IF(pageData[[#This Row],[Item Name]]=[1]page365!$B:$B,[1]page365!$C:$C),0))</f>
        <v>7</v>
      </c>
    </row>
    <row r="641" spans="1:28" x14ac:dyDescent="0.25">
      <c r="A641" s="1">
        <v>9310</v>
      </c>
      <c r="B641" s="1" t="s">
        <v>2510</v>
      </c>
      <c r="C641" s="1" t="s">
        <v>27</v>
      </c>
      <c r="D641" s="1" t="s">
        <v>2506</v>
      </c>
      <c r="I641" s="1" t="s">
        <v>44</v>
      </c>
      <c r="J641" s="1" t="s">
        <v>150</v>
      </c>
      <c r="K641" s="1" t="s">
        <v>33</v>
      </c>
      <c r="M641" s="1">
        <v>0</v>
      </c>
      <c r="N641" s="1">
        <v>7155</v>
      </c>
      <c r="O641" s="1">
        <v>0</v>
      </c>
      <c r="P641" s="1">
        <v>7155</v>
      </c>
      <c r="Q641" s="1" t="s">
        <v>2511</v>
      </c>
      <c r="R641" s="1">
        <v>7155</v>
      </c>
      <c r="T641" s="1" t="s">
        <v>2097</v>
      </c>
      <c r="U641" s="1" t="s">
        <v>2098</v>
      </c>
      <c r="V641" s="1" t="s">
        <v>2099</v>
      </c>
      <c r="W641" s="1">
        <v>2</v>
      </c>
      <c r="X641" s="1">
        <v>100</v>
      </c>
      <c r="Y641" s="1">
        <v>200</v>
      </c>
      <c r="AA641" s="4">
        <f>DATEVALUE(LEFT(pageData[[#This Row],[Created At]],10))</f>
        <v>44135</v>
      </c>
      <c r="AB641" s="1">
        <f t="array" ref="AB641">INDEX([1]page365!$I:$I,MATCH(pageData[[#This Row],[Variant Name]],IF(pageData[[#This Row],[Item Name]]=[1]page365!$B:$B,[1]page365!$C:$C),0))</f>
        <v>7</v>
      </c>
    </row>
    <row r="642" spans="1:28" x14ac:dyDescent="0.25">
      <c r="A642" s="1">
        <v>9310</v>
      </c>
      <c r="B642" s="1" t="s">
        <v>2510</v>
      </c>
      <c r="C642" s="1" t="s">
        <v>27</v>
      </c>
      <c r="D642" s="1" t="s">
        <v>2506</v>
      </c>
      <c r="I642" s="1" t="s">
        <v>44</v>
      </c>
      <c r="J642" s="1" t="s">
        <v>150</v>
      </c>
      <c r="K642" s="1" t="s">
        <v>33</v>
      </c>
      <c r="M642" s="1">
        <v>0</v>
      </c>
      <c r="N642" s="1">
        <v>7155</v>
      </c>
      <c r="O642" s="1">
        <v>0</v>
      </c>
      <c r="P642" s="1">
        <v>7155</v>
      </c>
      <c r="Q642" s="1" t="s">
        <v>2511</v>
      </c>
      <c r="R642" s="1">
        <v>7155</v>
      </c>
      <c r="T642" s="1" t="s">
        <v>1089</v>
      </c>
      <c r="U642" s="1" t="s">
        <v>229</v>
      </c>
      <c r="V642" s="1" t="s">
        <v>1090</v>
      </c>
      <c r="W642" s="1">
        <v>1</v>
      </c>
      <c r="X642" s="1">
        <v>95</v>
      </c>
      <c r="Y642" s="1">
        <v>95</v>
      </c>
      <c r="AA642" s="4">
        <f>DATEVALUE(LEFT(pageData[[#This Row],[Created At]],10))</f>
        <v>44135</v>
      </c>
      <c r="AB642" s="1">
        <f t="array" ref="AB642">INDEX([1]page365!$I:$I,MATCH(pageData[[#This Row],[Variant Name]],IF(pageData[[#This Row],[Item Name]]=[1]page365!$B:$B,[1]page365!$C:$C),0))</f>
        <v>7</v>
      </c>
    </row>
    <row r="643" spans="1:28" x14ac:dyDescent="0.25">
      <c r="A643" s="1">
        <v>9310</v>
      </c>
      <c r="B643" s="1" t="s">
        <v>2510</v>
      </c>
      <c r="C643" s="1" t="s">
        <v>27</v>
      </c>
      <c r="D643" s="1" t="s">
        <v>2506</v>
      </c>
      <c r="I643" s="1" t="s">
        <v>44</v>
      </c>
      <c r="J643" s="1" t="s">
        <v>150</v>
      </c>
      <c r="K643" s="1" t="s">
        <v>33</v>
      </c>
      <c r="M643" s="1">
        <v>0</v>
      </c>
      <c r="N643" s="1">
        <v>7155</v>
      </c>
      <c r="O643" s="1">
        <v>0</v>
      </c>
      <c r="P643" s="1">
        <v>7155</v>
      </c>
      <c r="Q643" s="1" t="s">
        <v>2511</v>
      </c>
      <c r="R643" s="1">
        <v>7155</v>
      </c>
      <c r="T643" s="1" t="s">
        <v>1091</v>
      </c>
      <c r="U643" s="1" t="s">
        <v>229</v>
      </c>
      <c r="V643" s="1" t="s">
        <v>1092</v>
      </c>
      <c r="W643" s="1">
        <v>1</v>
      </c>
      <c r="X643" s="1">
        <v>95</v>
      </c>
      <c r="Y643" s="1">
        <v>95</v>
      </c>
      <c r="AA643" s="4">
        <f>DATEVALUE(LEFT(pageData[[#This Row],[Created At]],10))</f>
        <v>44135</v>
      </c>
      <c r="AB643" s="1">
        <f t="array" ref="AB643">INDEX([1]page365!$I:$I,MATCH(pageData[[#This Row],[Variant Name]],IF(pageData[[#This Row],[Item Name]]=[1]page365!$B:$B,[1]page365!$C:$C),0))</f>
        <v>7</v>
      </c>
    </row>
    <row r="644" spans="1:28" x14ac:dyDescent="0.25">
      <c r="A644" s="1">
        <v>9310</v>
      </c>
      <c r="B644" s="1" t="s">
        <v>2510</v>
      </c>
      <c r="C644" s="1" t="s">
        <v>27</v>
      </c>
      <c r="D644" s="1" t="s">
        <v>2506</v>
      </c>
      <c r="I644" s="1" t="s">
        <v>44</v>
      </c>
      <c r="J644" s="1" t="s">
        <v>150</v>
      </c>
      <c r="K644" s="1" t="s">
        <v>33</v>
      </c>
      <c r="M644" s="1">
        <v>0</v>
      </c>
      <c r="N644" s="1">
        <v>7155</v>
      </c>
      <c r="O644" s="1">
        <v>0</v>
      </c>
      <c r="P644" s="1">
        <v>7155</v>
      </c>
      <c r="Q644" s="1" t="s">
        <v>2511</v>
      </c>
      <c r="R644" s="1">
        <v>7155</v>
      </c>
      <c r="T644" s="1" t="s">
        <v>913</v>
      </c>
      <c r="U644" s="1" t="s">
        <v>229</v>
      </c>
      <c r="V644" s="1" t="s">
        <v>914</v>
      </c>
      <c r="W644" s="1">
        <v>3</v>
      </c>
      <c r="X644" s="1">
        <v>200</v>
      </c>
      <c r="Y644" s="1">
        <v>600</v>
      </c>
      <c r="AA644" s="4">
        <f>DATEVALUE(LEFT(pageData[[#This Row],[Created At]],10))</f>
        <v>44135</v>
      </c>
      <c r="AB644" s="1">
        <f t="array" ref="AB644">INDEX([1]page365!$I:$I,MATCH(pageData[[#This Row],[Variant Name]],IF(pageData[[#This Row],[Item Name]]=[1]page365!$B:$B,[1]page365!$C:$C),0))</f>
        <v>7</v>
      </c>
    </row>
    <row r="645" spans="1:28" x14ac:dyDescent="0.25">
      <c r="A645" s="1">
        <v>9310</v>
      </c>
      <c r="B645" s="1" t="s">
        <v>2510</v>
      </c>
      <c r="C645" s="1" t="s">
        <v>27</v>
      </c>
      <c r="D645" s="1" t="s">
        <v>2506</v>
      </c>
      <c r="I645" s="1" t="s">
        <v>44</v>
      </c>
      <c r="J645" s="1" t="s">
        <v>150</v>
      </c>
      <c r="K645" s="1" t="s">
        <v>33</v>
      </c>
      <c r="M645" s="1">
        <v>0</v>
      </c>
      <c r="N645" s="1">
        <v>7155</v>
      </c>
      <c r="O645" s="1">
        <v>0</v>
      </c>
      <c r="P645" s="1">
        <v>7155</v>
      </c>
      <c r="Q645" s="1" t="s">
        <v>2511</v>
      </c>
      <c r="R645" s="1">
        <v>7155</v>
      </c>
      <c r="T645" s="1" t="s">
        <v>843</v>
      </c>
      <c r="U645" s="1" t="s">
        <v>844</v>
      </c>
      <c r="V645" s="1" t="s">
        <v>845</v>
      </c>
      <c r="W645" s="1">
        <v>6</v>
      </c>
      <c r="X645" s="1">
        <v>60</v>
      </c>
      <c r="Y645" s="1">
        <v>360</v>
      </c>
      <c r="AA645" s="4">
        <f>DATEVALUE(LEFT(pageData[[#This Row],[Created At]],10))</f>
        <v>44135</v>
      </c>
      <c r="AB645" s="1">
        <f t="array" ref="AB645">INDEX([1]page365!$I:$I,MATCH(pageData[[#This Row],[Variant Name]],IF(pageData[[#This Row],[Item Name]]=[1]page365!$B:$B,[1]page365!$C:$C),0))</f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5717-7809-45FD-A327-F1CD11AAB3BB}">
  <dimension ref="A1:E428"/>
  <sheetViews>
    <sheetView topLeftCell="A76" workbookViewId="0">
      <selection activeCell="B8" sqref="B8"/>
    </sheetView>
  </sheetViews>
  <sheetFormatPr defaultRowHeight="13.8" x14ac:dyDescent="0.25"/>
  <cols>
    <col min="1" max="1" width="13.09765625" bestFit="1" customWidth="1"/>
    <col min="2" max="2" width="19.59765625" customWidth="1"/>
    <col min="3" max="3" width="13.796875" customWidth="1"/>
    <col min="4" max="4" width="16.296875" customWidth="1"/>
    <col min="5" max="5" width="16.8984375" customWidth="1"/>
  </cols>
  <sheetData>
    <row r="1" spans="1:5" x14ac:dyDescent="0.25">
      <c r="A1" s="3" t="s">
        <v>0</v>
      </c>
      <c r="B1" s="3" t="s">
        <v>2512</v>
      </c>
      <c r="C1" s="3" t="s">
        <v>14</v>
      </c>
      <c r="D1" s="3" t="s">
        <v>13</v>
      </c>
      <c r="E1" s="3" t="s">
        <v>15</v>
      </c>
    </row>
    <row r="2" spans="1:5" x14ac:dyDescent="0.25">
      <c r="A2">
        <v>8882</v>
      </c>
      <c r="B2" s="5">
        <v>44105</v>
      </c>
      <c r="C2" t="s">
        <v>2514</v>
      </c>
      <c r="D2">
        <v>900</v>
      </c>
      <c r="E2">
        <v>1160</v>
      </c>
    </row>
    <row r="3" spans="1:5" x14ac:dyDescent="0.25">
      <c r="A3">
        <v>8883</v>
      </c>
      <c r="B3" s="5">
        <v>44105</v>
      </c>
      <c r="C3">
        <v>0</v>
      </c>
      <c r="D3">
        <v>1000</v>
      </c>
      <c r="E3">
        <v>1000</v>
      </c>
    </row>
    <row r="4" spans="1:5" x14ac:dyDescent="0.25">
      <c r="A4">
        <v>8884</v>
      </c>
      <c r="B4" s="5">
        <v>44105</v>
      </c>
      <c r="C4">
        <v>0</v>
      </c>
      <c r="D4">
        <v>530</v>
      </c>
      <c r="E4">
        <v>530</v>
      </c>
    </row>
    <row r="5" spans="1:5" x14ac:dyDescent="0.25">
      <c r="A5">
        <v>8885</v>
      </c>
      <c r="B5" s="5">
        <v>44105</v>
      </c>
      <c r="C5">
        <v>0</v>
      </c>
      <c r="D5">
        <v>500</v>
      </c>
      <c r="E5">
        <v>500</v>
      </c>
    </row>
    <row r="6" spans="1:5" x14ac:dyDescent="0.25">
      <c r="A6">
        <v>8886</v>
      </c>
      <c r="B6" s="5">
        <v>44105</v>
      </c>
      <c r="C6">
        <v>0</v>
      </c>
      <c r="D6">
        <v>250</v>
      </c>
      <c r="E6">
        <v>250</v>
      </c>
    </row>
    <row r="7" spans="1:5" x14ac:dyDescent="0.25">
      <c r="A7">
        <v>8887</v>
      </c>
      <c r="B7" s="5">
        <v>44105</v>
      </c>
      <c r="C7">
        <v>0</v>
      </c>
      <c r="D7">
        <v>250</v>
      </c>
      <c r="E7">
        <v>250</v>
      </c>
    </row>
    <row r="8" spans="1:5" x14ac:dyDescent="0.25">
      <c r="A8">
        <v>8888</v>
      </c>
      <c r="B8" s="5">
        <v>44105</v>
      </c>
      <c r="C8">
        <v>0</v>
      </c>
      <c r="D8">
        <v>250</v>
      </c>
      <c r="E8">
        <v>250</v>
      </c>
    </row>
    <row r="9" spans="1:5" x14ac:dyDescent="0.25">
      <c r="A9">
        <v>8889</v>
      </c>
      <c r="B9" s="5">
        <v>44105</v>
      </c>
      <c r="C9">
        <v>0</v>
      </c>
      <c r="D9">
        <v>250</v>
      </c>
      <c r="E9">
        <v>250</v>
      </c>
    </row>
    <row r="10" spans="1:5" x14ac:dyDescent="0.25">
      <c r="A10">
        <v>8890</v>
      </c>
      <c r="B10" s="5">
        <v>44105</v>
      </c>
      <c r="C10">
        <v>0</v>
      </c>
      <c r="D10">
        <v>750</v>
      </c>
      <c r="E10">
        <v>750</v>
      </c>
    </row>
    <row r="11" spans="1:5" x14ac:dyDescent="0.25">
      <c r="A11">
        <v>8891</v>
      </c>
      <c r="B11" s="5">
        <v>44105</v>
      </c>
      <c r="C11">
        <v>0</v>
      </c>
      <c r="D11">
        <v>1000</v>
      </c>
      <c r="E11">
        <v>1000</v>
      </c>
    </row>
    <row r="12" spans="1:5" x14ac:dyDescent="0.25">
      <c r="A12">
        <v>8892</v>
      </c>
      <c r="B12" s="5">
        <v>44105</v>
      </c>
      <c r="C12">
        <v>0</v>
      </c>
      <c r="D12">
        <v>250</v>
      </c>
      <c r="E12">
        <v>250</v>
      </c>
    </row>
    <row r="13" spans="1:5" x14ac:dyDescent="0.25">
      <c r="A13">
        <v>8893</v>
      </c>
      <c r="B13" s="5">
        <v>44105</v>
      </c>
      <c r="C13">
        <v>0</v>
      </c>
      <c r="D13">
        <v>1000</v>
      </c>
      <c r="E13">
        <v>1000</v>
      </c>
    </row>
    <row r="14" spans="1:5" x14ac:dyDescent="0.25">
      <c r="A14">
        <v>8894</v>
      </c>
      <c r="B14" s="5">
        <v>44105</v>
      </c>
      <c r="C14">
        <v>0</v>
      </c>
      <c r="D14">
        <v>2240</v>
      </c>
      <c r="E14">
        <v>2240</v>
      </c>
    </row>
    <row r="15" spans="1:5" x14ac:dyDescent="0.25">
      <c r="A15">
        <v>8895</v>
      </c>
      <c r="B15" s="5">
        <v>44105</v>
      </c>
      <c r="C15">
        <v>0</v>
      </c>
      <c r="D15">
        <v>840</v>
      </c>
      <c r="E15">
        <v>840</v>
      </c>
    </row>
    <row r="16" spans="1:5" x14ac:dyDescent="0.25">
      <c r="A16">
        <v>8896</v>
      </c>
      <c r="B16" s="5">
        <v>44105</v>
      </c>
      <c r="C16">
        <v>1500</v>
      </c>
      <c r="D16">
        <v>7500</v>
      </c>
      <c r="E16">
        <v>6000</v>
      </c>
    </row>
    <row r="17" spans="1:5" x14ac:dyDescent="0.25">
      <c r="A17">
        <v>8897</v>
      </c>
      <c r="B17" s="5">
        <v>44105</v>
      </c>
      <c r="C17" t="s">
        <v>2514</v>
      </c>
      <c r="D17">
        <v>470</v>
      </c>
      <c r="E17">
        <v>600</v>
      </c>
    </row>
    <row r="18" spans="1:5" x14ac:dyDescent="0.25">
      <c r="A18">
        <v>8898</v>
      </c>
      <c r="B18" s="5">
        <v>44106</v>
      </c>
      <c r="C18">
        <v>0</v>
      </c>
      <c r="D18">
        <v>250</v>
      </c>
      <c r="E18">
        <v>250</v>
      </c>
    </row>
    <row r="19" spans="1:5" x14ac:dyDescent="0.25">
      <c r="A19">
        <v>8899</v>
      </c>
      <c r="B19" s="5">
        <v>44106</v>
      </c>
      <c r="C19">
        <v>0</v>
      </c>
      <c r="D19">
        <v>220</v>
      </c>
      <c r="E19">
        <v>285</v>
      </c>
    </row>
    <row r="20" spans="1:5" x14ac:dyDescent="0.25">
      <c r="A20">
        <v>8900</v>
      </c>
      <c r="B20" s="5">
        <v>44106</v>
      </c>
      <c r="C20">
        <v>0</v>
      </c>
      <c r="D20">
        <v>880</v>
      </c>
      <c r="E20">
        <v>1080</v>
      </c>
    </row>
    <row r="21" spans="1:5" x14ac:dyDescent="0.25">
      <c r="A21">
        <v>8901</v>
      </c>
      <c r="B21" s="5">
        <v>44106</v>
      </c>
      <c r="C21" t="s">
        <v>2514</v>
      </c>
      <c r="D21">
        <v>440</v>
      </c>
      <c r="E21">
        <v>570</v>
      </c>
    </row>
    <row r="22" spans="1:5" x14ac:dyDescent="0.25">
      <c r="A22">
        <v>8902</v>
      </c>
      <c r="B22" s="5">
        <v>44106</v>
      </c>
      <c r="C22" t="s">
        <v>2514</v>
      </c>
      <c r="D22">
        <v>135</v>
      </c>
      <c r="E22">
        <v>185</v>
      </c>
    </row>
    <row r="23" spans="1:5" x14ac:dyDescent="0.25">
      <c r="A23">
        <v>8903</v>
      </c>
      <c r="B23" s="5">
        <v>44106</v>
      </c>
      <c r="C23" t="s">
        <v>2514</v>
      </c>
      <c r="D23">
        <v>945</v>
      </c>
      <c r="E23">
        <v>1140</v>
      </c>
    </row>
    <row r="24" spans="1:5" x14ac:dyDescent="0.25">
      <c r="A24">
        <v>8904</v>
      </c>
      <c r="B24" s="5">
        <v>44106</v>
      </c>
      <c r="C24" t="s">
        <v>2514</v>
      </c>
      <c r="D24">
        <v>220</v>
      </c>
      <c r="E24">
        <v>285</v>
      </c>
    </row>
    <row r="25" spans="1:5" x14ac:dyDescent="0.25">
      <c r="A25">
        <v>8905</v>
      </c>
      <c r="B25" s="5">
        <v>44106</v>
      </c>
      <c r="C25">
        <v>360</v>
      </c>
      <c r="D25">
        <v>3560</v>
      </c>
      <c r="E25">
        <v>3200</v>
      </c>
    </row>
    <row r="26" spans="1:5" x14ac:dyDescent="0.25">
      <c r="A26">
        <v>8906</v>
      </c>
      <c r="B26" s="5">
        <v>44106</v>
      </c>
      <c r="C26" t="s">
        <v>2514</v>
      </c>
      <c r="D26">
        <v>220</v>
      </c>
      <c r="E26">
        <v>270</v>
      </c>
    </row>
    <row r="27" spans="1:5" x14ac:dyDescent="0.25">
      <c r="A27">
        <v>8907</v>
      </c>
      <c r="B27" s="5">
        <v>44106</v>
      </c>
      <c r="C27" t="s">
        <v>2514</v>
      </c>
      <c r="D27">
        <v>440</v>
      </c>
      <c r="E27">
        <v>570</v>
      </c>
    </row>
    <row r="28" spans="1:5" x14ac:dyDescent="0.25">
      <c r="A28">
        <v>8908</v>
      </c>
      <c r="B28" s="5">
        <v>44106</v>
      </c>
      <c r="C28" t="s">
        <v>2514</v>
      </c>
      <c r="D28">
        <v>220</v>
      </c>
      <c r="E28">
        <v>270</v>
      </c>
    </row>
    <row r="29" spans="1:5" x14ac:dyDescent="0.25">
      <c r="A29">
        <v>8909</v>
      </c>
      <c r="B29" s="5">
        <v>44106</v>
      </c>
      <c r="C29" t="s">
        <v>2514</v>
      </c>
      <c r="D29">
        <v>440</v>
      </c>
      <c r="E29">
        <v>570</v>
      </c>
    </row>
    <row r="30" spans="1:5" x14ac:dyDescent="0.25">
      <c r="A30">
        <v>8910</v>
      </c>
      <c r="B30" s="5">
        <v>44106</v>
      </c>
      <c r="C30" t="s">
        <v>2514</v>
      </c>
      <c r="D30">
        <v>220</v>
      </c>
      <c r="E30">
        <v>285</v>
      </c>
    </row>
    <row r="31" spans="1:5" x14ac:dyDescent="0.25">
      <c r="A31">
        <v>8911</v>
      </c>
      <c r="B31" s="5">
        <v>44106</v>
      </c>
      <c r="C31" t="s">
        <v>2514</v>
      </c>
      <c r="D31">
        <v>400</v>
      </c>
      <c r="E31">
        <v>450</v>
      </c>
    </row>
    <row r="32" spans="1:5" x14ac:dyDescent="0.25">
      <c r="A32">
        <v>8912</v>
      </c>
      <c r="B32" s="5">
        <v>44106</v>
      </c>
      <c r="C32" t="s">
        <v>2514</v>
      </c>
      <c r="D32">
        <v>530</v>
      </c>
      <c r="E32">
        <v>725</v>
      </c>
    </row>
    <row r="33" spans="1:5" x14ac:dyDescent="0.25">
      <c r="A33">
        <v>8913</v>
      </c>
      <c r="B33" s="5">
        <v>44106</v>
      </c>
      <c r="C33" t="s">
        <v>2514</v>
      </c>
      <c r="D33">
        <v>220</v>
      </c>
      <c r="E33">
        <v>270</v>
      </c>
    </row>
    <row r="34" spans="1:5" x14ac:dyDescent="0.25">
      <c r="A34">
        <v>8914</v>
      </c>
      <c r="B34" s="5">
        <v>44106</v>
      </c>
      <c r="C34" t="s">
        <v>2514</v>
      </c>
      <c r="D34">
        <v>220</v>
      </c>
      <c r="E34">
        <v>270</v>
      </c>
    </row>
    <row r="35" spans="1:5" x14ac:dyDescent="0.25">
      <c r="A35">
        <v>8915</v>
      </c>
      <c r="B35" s="5">
        <v>44107</v>
      </c>
      <c r="C35" t="s">
        <v>2514</v>
      </c>
      <c r="D35">
        <v>380</v>
      </c>
      <c r="E35">
        <v>430</v>
      </c>
    </row>
    <row r="36" spans="1:5" x14ac:dyDescent="0.25">
      <c r="A36">
        <v>8916</v>
      </c>
      <c r="B36" s="5">
        <v>44108</v>
      </c>
      <c r="C36">
        <v>0</v>
      </c>
      <c r="D36">
        <v>250</v>
      </c>
      <c r="E36">
        <v>250</v>
      </c>
    </row>
    <row r="37" spans="1:5" x14ac:dyDescent="0.25">
      <c r="A37">
        <v>8917</v>
      </c>
      <c r="B37" s="5">
        <v>44108</v>
      </c>
      <c r="C37">
        <v>0</v>
      </c>
      <c r="D37">
        <v>500</v>
      </c>
      <c r="E37">
        <v>500</v>
      </c>
    </row>
    <row r="38" spans="1:5" x14ac:dyDescent="0.25">
      <c r="A38">
        <v>8918</v>
      </c>
      <c r="B38" s="5">
        <v>44108</v>
      </c>
      <c r="C38">
        <v>0</v>
      </c>
      <c r="D38">
        <v>250</v>
      </c>
      <c r="E38">
        <v>250</v>
      </c>
    </row>
    <row r="39" spans="1:5" x14ac:dyDescent="0.25">
      <c r="A39">
        <v>8919</v>
      </c>
      <c r="B39" s="5">
        <v>44108</v>
      </c>
      <c r="C39">
        <v>0</v>
      </c>
      <c r="D39">
        <v>250</v>
      </c>
      <c r="E39">
        <v>250</v>
      </c>
    </row>
    <row r="40" spans="1:5" x14ac:dyDescent="0.25">
      <c r="A40">
        <v>8920</v>
      </c>
      <c r="B40" s="5">
        <v>44108</v>
      </c>
      <c r="C40">
        <v>0</v>
      </c>
      <c r="D40">
        <v>250</v>
      </c>
      <c r="E40">
        <v>250</v>
      </c>
    </row>
    <row r="41" spans="1:5" x14ac:dyDescent="0.25">
      <c r="A41">
        <v>8921</v>
      </c>
      <c r="B41" s="5">
        <v>44108</v>
      </c>
      <c r="C41">
        <v>0</v>
      </c>
      <c r="D41">
        <v>250</v>
      </c>
      <c r="E41">
        <v>250</v>
      </c>
    </row>
    <row r="42" spans="1:5" x14ac:dyDescent="0.25">
      <c r="A42">
        <v>8922</v>
      </c>
      <c r="B42" s="5">
        <v>44108</v>
      </c>
      <c r="C42">
        <v>0</v>
      </c>
      <c r="D42">
        <v>250</v>
      </c>
      <c r="E42">
        <v>250</v>
      </c>
    </row>
    <row r="43" spans="1:5" x14ac:dyDescent="0.25">
      <c r="A43">
        <v>8923</v>
      </c>
      <c r="B43" s="5">
        <v>44108</v>
      </c>
      <c r="C43">
        <v>0</v>
      </c>
      <c r="D43">
        <v>250</v>
      </c>
      <c r="E43">
        <v>250</v>
      </c>
    </row>
    <row r="44" spans="1:5" x14ac:dyDescent="0.25">
      <c r="A44">
        <v>8924</v>
      </c>
      <c r="B44" s="5">
        <v>44108</v>
      </c>
      <c r="C44">
        <v>0</v>
      </c>
      <c r="D44">
        <v>500</v>
      </c>
      <c r="E44">
        <v>500</v>
      </c>
    </row>
    <row r="45" spans="1:5" x14ac:dyDescent="0.25">
      <c r="A45">
        <v>8925</v>
      </c>
      <c r="B45" s="5">
        <v>44108</v>
      </c>
      <c r="C45">
        <v>0</v>
      </c>
      <c r="D45">
        <v>250</v>
      </c>
      <c r="E45">
        <v>250</v>
      </c>
    </row>
    <row r="46" spans="1:5" x14ac:dyDescent="0.25">
      <c r="A46">
        <v>8926</v>
      </c>
      <c r="B46" s="5">
        <v>44108</v>
      </c>
      <c r="C46">
        <v>0</v>
      </c>
      <c r="D46">
        <v>280</v>
      </c>
      <c r="E46">
        <v>280</v>
      </c>
    </row>
    <row r="47" spans="1:5" x14ac:dyDescent="0.25">
      <c r="A47">
        <v>8927</v>
      </c>
      <c r="B47" s="5">
        <v>44108</v>
      </c>
      <c r="C47">
        <v>0</v>
      </c>
      <c r="D47">
        <v>500</v>
      </c>
      <c r="E47">
        <v>500</v>
      </c>
    </row>
    <row r="48" spans="1:5" x14ac:dyDescent="0.25">
      <c r="A48">
        <v>8928</v>
      </c>
      <c r="B48" s="5">
        <v>44108</v>
      </c>
      <c r="C48">
        <v>0</v>
      </c>
      <c r="D48">
        <v>1000</v>
      </c>
      <c r="E48">
        <v>1000</v>
      </c>
    </row>
    <row r="49" spans="1:5" x14ac:dyDescent="0.25">
      <c r="A49">
        <v>8929</v>
      </c>
      <c r="B49" s="5">
        <v>44108</v>
      </c>
      <c r="C49">
        <v>0</v>
      </c>
      <c r="D49">
        <v>500</v>
      </c>
      <c r="E49">
        <v>500</v>
      </c>
    </row>
    <row r="50" spans="1:5" x14ac:dyDescent="0.25">
      <c r="A50">
        <v>8930</v>
      </c>
      <c r="B50" s="5">
        <v>44108</v>
      </c>
      <c r="C50">
        <v>0</v>
      </c>
      <c r="D50">
        <v>250</v>
      </c>
      <c r="E50">
        <v>250</v>
      </c>
    </row>
    <row r="51" spans="1:5" x14ac:dyDescent="0.25">
      <c r="A51">
        <v>8931</v>
      </c>
      <c r="B51" s="5">
        <v>44108</v>
      </c>
      <c r="C51">
        <v>0</v>
      </c>
      <c r="D51">
        <v>250</v>
      </c>
      <c r="E51">
        <v>250</v>
      </c>
    </row>
    <row r="52" spans="1:5" x14ac:dyDescent="0.25">
      <c r="A52">
        <v>8932</v>
      </c>
      <c r="B52" s="5">
        <v>44108</v>
      </c>
      <c r="C52">
        <v>0</v>
      </c>
      <c r="D52">
        <v>500</v>
      </c>
      <c r="E52">
        <v>500</v>
      </c>
    </row>
    <row r="53" spans="1:5" x14ac:dyDescent="0.25">
      <c r="A53">
        <v>8933</v>
      </c>
      <c r="B53" s="5">
        <v>44108</v>
      </c>
      <c r="C53">
        <v>0</v>
      </c>
      <c r="D53">
        <v>500</v>
      </c>
      <c r="E53">
        <v>500</v>
      </c>
    </row>
    <row r="54" spans="1:5" x14ac:dyDescent="0.25">
      <c r="A54">
        <v>8934</v>
      </c>
      <c r="B54" s="5">
        <v>44108</v>
      </c>
      <c r="C54">
        <v>0</v>
      </c>
      <c r="D54">
        <v>250</v>
      </c>
      <c r="E54">
        <v>250</v>
      </c>
    </row>
    <row r="55" spans="1:5" x14ac:dyDescent="0.25">
      <c r="A55">
        <v>8935</v>
      </c>
      <c r="B55" s="5">
        <v>44108</v>
      </c>
      <c r="C55">
        <v>0</v>
      </c>
      <c r="D55">
        <v>500</v>
      </c>
      <c r="E55">
        <v>500</v>
      </c>
    </row>
    <row r="56" spans="1:5" x14ac:dyDescent="0.25">
      <c r="A56">
        <v>8936</v>
      </c>
      <c r="B56" s="5">
        <v>44108</v>
      </c>
      <c r="C56">
        <v>0</v>
      </c>
      <c r="D56">
        <v>500</v>
      </c>
      <c r="E56">
        <v>500</v>
      </c>
    </row>
    <row r="57" spans="1:5" x14ac:dyDescent="0.25">
      <c r="A57">
        <v>8937</v>
      </c>
      <c r="B57" s="5">
        <v>44108</v>
      </c>
      <c r="C57">
        <v>0</v>
      </c>
      <c r="D57">
        <v>500</v>
      </c>
      <c r="E57">
        <v>500</v>
      </c>
    </row>
    <row r="58" spans="1:5" x14ac:dyDescent="0.25">
      <c r="A58">
        <v>8938</v>
      </c>
      <c r="B58" s="5">
        <v>44108</v>
      </c>
      <c r="C58">
        <v>0</v>
      </c>
      <c r="D58">
        <v>500</v>
      </c>
      <c r="E58">
        <v>500</v>
      </c>
    </row>
    <row r="59" spans="1:5" x14ac:dyDescent="0.25">
      <c r="A59">
        <v>8939</v>
      </c>
      <c r="B59" s="5">
        <v>44108</v>
      </c>
      <c r="C59">
        <v>0</v>
      </c>
      <c r="D59">
        <v>1000</v>
      </c>
      <c r="E59">
        <v>1000</v>
      </c>
    </row>
    <row r="60" spans="1:5" x14ac:dyDescent="0.25">
      <c r="A60">
        <v>8940</v>
      </c>
      <c r="B60" s="5">
        <v>44108</v>
      </c>
      <c r="C60">
        <v>0</v>
      </c>
      <c r="D60">
        <v>250</v>
      </c>
      <c r="E60">
        <v>250</v>
      </c>
    </row>
    <row r="61" spans="1:5" x14ac:dyDescent="0.25">
      <c r="A61">
        <v>8941</v>
      </c>
      <c r="B61" s="5">
        <v>44108</v>
      </c>
      <c r="C61">
        <v>0</v>
      </c>
      <c r="D61">
        <v>250</v>
      </c>
      <c r="E61">
        <v>250</v>
      </c>
    </row>
    <row r="62" spans="1:5" x14ac:dyDescent="0.25">
      <c r="A62">
        <v>8942</v>
      </c>
      <c r="B62" s="5">
        <v>44108</v>
      </c>
      <c r="C62">
        <v>0</v>
      </c>
      <c r="D62">
        <v>500</v>
      </c>
      <c r="E62">
        <v>500</v>
      </c>
    </row>
    <row r="63" spans="1:5" x14ac:dyDescent="0.25">
      <c r="A63">
        <v>8943</v>
      </c>
      <c r="B63" s="5">
        <v>44108</v>
      </c>
      <c r="C63">
        <v>0</v>
      </c>
      <c r="D63">
        <v>250</v>
      </c>
      <c r="E63">
        <v>250</v>
      </c>
    </row>
    <row r="64" spans="1:5" x14ac:dyDescent="0.25">
      <c r="A64">
        <v>8944</v>
      </c>
      <c r="B64" s="5">
        <v>44108</v>
      </c>
      <c r="C64">
        <v>0</v>
      </c>
      <c r="D64">
        <v>500</v>
      </c>
      <c r="E64">
        <v>500</v>
      </c>
    </row>
    <row r="65" spans="1:5" x14ac:dyDescent="0.25">
      <c r="A65">
        <v>8945</v>
      </c>
      <c r="B65" s="5">
        <v>44108</v>
      </c>
      <c r="C65">
        <v>0</v>
      </c>
      <c r="D65">
        <v>250</v>
      </c>
      <c r="E65">
        <v>250</v>
      </c>
    </row>
    <row r="66" spans="1:5" x14ac:dyDescent="0.25">
      <c r="A66">
        <v>8946</v>
      </c>
      <c r="B66" s="5">
        <v>44108</v>
      </c>
      <c r="C66" t="s">
        <v>2514</v>
      </c>
      <c r="D66">
        <v>220</v>
      </c>
      <c r="E66">
        <v>270</v>
      </c>
    </row>
    <row r="67" spans="1:5" x14ac:dyDescent="0.25">
      <c r="A67">
        <v>8947</v>
      </c>
      <c r="B67" s="5">
        <v>44108</v>
      </c>
      <c r="C67" t="s">
        <v>2514</v>
      </c>
      <c r="D67">
        <v>220</v>
      </c>
      <c r="E67">
        <v>285</v>
      </c>
    </row>
    <row r="68" spans="1:5" x14ac:dyDescent="0.25">
      <c r="A68">
        <v>8948</v>
      </c>
      <c r="B68" s="5">
        <v>44108</v>
      </c>
      <c r="C68" t="s">
        <v>2514</v>
      </c>
      <c r="D68">
        <v>225</v>
      </c>
      <c r="E68">
        <v>275</v>
      </c>
    </row>
    <row r="69" spans="1:5" x14ac:dyDescent="0.25">
      <c r="A69">
        <v>8949</v>
      </c>
      <c r="B69" s="5">
        <v>44109</v>
      </c>
      <c r="C69">
        <v>0</v>
      </c>
      <c r="D69">
        <v>1500</v>
      </c>
      <c r="E69">
        <v>1500</v>
      </c>
    </row>
    <row r="70" spans="1:5" x14ac:dyDescent="0.25">
      <c r="A70">
        <v>8950</v>
      </c>
      <c r="B70" s="5">
        <v>44110</v>
      </c>
      <c r="C70">
        <v>0</v>
      </c>
      <c r="D70">
        <v>0</v>
      </c>
      <c r="E70">
        <v>0</v>
      </c>
    </row>
    <row r="71" spans="1:5" x14ac:dyDescent="0.25">
      <c r="A71">
        <v>8951</v>
      </c>
      <c r="B71" s="5">
        <v>44110</v>
      </c>
      <c r="C71" t="s">
        <v>2514</v>
      </c>
      <c r="D71">
        <v>440</v>
      </c>
      <c r="E71">
        <v>540</v>
      </c>
    </row>
    <row r="72" spans="1:5" x14ac:dyDescent="0.25">
      <c r="A72">
        <v>8952</v>
      </c>
      <c r="B72" s="5">
        <v>44110</v>
      </c>
      <c r="C72" t="s">
        <v>2514</v>
      </c>
      <c r="D72">
        <v>255</v>
      </c>
      <c r="E72">
        <v>320</v>
      </c>
    </row>
    <row r="73" spans="1:5" x14ac:dyDescent="0.25">
      <c r="A73">
        <v>8953</v>
      </c>
      <c r="B73" s="5">
        <v>44110</v>
      </c>
      <c r="C73" t="s">
        <v>2514</v>
      </c>
      <c r="D73">
        <v>470</v>
      </c>
      <c r="E73">
        <v>600</v>
      </c>
    </row>
    <row r="74" spans="1:5" x14ac:dyDescent="0.25">
      <c r="A74">
        <v>8954</v>
      </c>
      <c r="B74" s="5">
        <v>44110</v>
      </c>
      <c r="C74" t="s">
        <v>2514</v>
      </c>
      <c r="D74">
        <v>2000</v>
      </c>
      <c r="E74">
        <v>2000</v>
      </c>
    </row>
    <row r="75" spans="1:5" x14ac:dyDescent="0.25">
      <c r="A75">
        <v>8955</v>
      </c>
      <c r="B75" s="5">
        <v>44110</v>
      </c>
      <c r="C75" t="s">
        <v>2514</v>
      </c>
      <c r="D75">
        <v>440</v>
      </c>
      <c r="E75">
        <v>570</v>
      </c>
    </row>
    <row r="76" spans="1:5" x14ac:dyDescent="0.25">
      <c r="A76">
        <v>8956</v>
      </c>
      <c r="B76" s="5">
        <v>44110</v>
      </c>
      <c r="C76" t="s">
        <v>2514</v>
      </c>
      <c r="D76">
        <v>440</v>
      </c>
      <c r="E76">
        <v>570</v>
      </c>
    </row>
    <row r="77" spans="1:5" x14ac:dyDescent="0.25">
      <c r="A77">
        <v>8957</v>
      </c>
      <c r="B77" s="5">
        <v>44110</v>
      </c>
      <c r="C77" t="s">
        <v>2514</v>
      </c>
      <c r="D77">
        <v>1000</v>
      </c>
      <c r="E77">
        <v>1260</v>
      </c>
    </row>
    <row r="78" spans="1:5" x14ac:dyDescent="0.25">
      <c r="A78">
        <v>8958</v>
      </c>
      <c r="B78" s="5">
        <v>44110</v>
      </c>
      <c r="C78" t="s">
        <v>2514</v>
      </c>
      <c r="D78">
        <v>220</v>
      </c>
      <c r="E78">
        <v>285</v>
      </c>
    </row>
    <row r="79" spans="1:5" x14ac:dyDescent="0.25">
      <c r="A79">
        <v>8959</v>
      </c>
      <c r="B79" s="5">
        <v>44110</v>
      </c>
      <c r="C79" t="s">
        <v>2514</v>
      </c>
      <c r="D79">
        <v>135</v>
      </c>
      <c r="E79">
        <v>200</v>
      </c>
    </row>
    <row r="80" spans="1:5" x14ac:dyDescent="0.25">
      <c r="A80">
        <v>8960</v>
      </c>
      <c r="B80" s="5">
        <v>44110</v>
      </c>
      <c r="C80">
        <v>0</v>
      </c>
      <c r="D80">
        <v>250</v>
      </c>
      <c r="E80">
        <v>250</v>
      </c>
    </row>
    <row r="81" spans="1:5" x14ac:dyDescent="0.25">
      <c r="A81">
        <v>8961</v>
      </c>
      <c r="B81" s="5">
        <v>44110</v>
      </c>
      <c r="C81">
        <v>0</v>
      </c>
      <c r="D81">
        <v>250</v>
      </c>
      <c r="E81">
        <v>250</v>
      </c>
    </row>
    <row r="82" spans="1:5" x14ac:dyDescent="0.25">
      <c r="A82">
        <v>8962</v>
      </c>
      <c r="B82" s="5">
        <v>44110</v>
      </c>
      <c r="C82">
        <v>0</v>
      </c>
      <c r="D82">
        <v>250</v>
      </c>
      <c r="E82">
        <v>250</v>
      </c>
    </row>
    <row r="83" spans="1:5" x14ac:dyDescent="0.25">
      <c r="A83">
        <v>8963</v>
      </c>
      <c r="B83" s="5">
        <v>44110</v>
      </c>
      <c r="C83">
        <v>0</v>
      </c>
      <c r="D83">
        <v>250</v>
      </c>
      <c r="E83">
        <v>250</v>
      </c>
    </row>
    <row r="84" spans="1:5" x14ac:dyDescent="0.25">
      <c r="A84">
        <v>8964</v>
      </c>
      <c r="B84" s="5">
        <v>44110</v>
      </c>
      <c r="C84">
        <v>0</v>
      </c>
      <c r="D84">
        <v>500</v>
      </c>
      <c r="E84">
        <v>500</v>
      </c>
    </row>
    <row r="85" spans="1:5" x14ac:dyDescent="0.25">
      <c r="A85">
        <v>8965</v>
      </c>
      <c r="B85" s="5">
        <v>44110</v>
      </c>
      <c r="C85">
        <v>0</v>
      </c>
      <c r="D85">
        <v>250</v>
      </c>
      <c r="E85">
        <v>250</v>
      </c>
    </row>
    <row r="86" spans="1:5" x14ac:dyDescent="0.25">
      <c r="A86">
        <v>8966</v>
      </c>
      <c r="B86" s="5">
        <v>44110</v>
      </c>
      <c r="C86">
        <v>0</v>
      </c>
      <c r="D86">
        <v>250</v>
      </c>
      <c r="E86">
        <v>250</v>
      </c>
    </row>
    <row r="87" spans="1:5" x14ac:dyDescent="0.25">
      <c r="A87">
        <v>8967</v>
      </c>
      <c r="B87" s="5">
        <v>44110</v>
      </c>
      <c r="C87">
        <v>0</v>
      </c>
      <c r="D87">
        <v>250</v>
      </c>
      <c r="E87">
        <v>250</v>
      </c>
    </row>
    <row r="88" spans="1:5" x14ac:dyDescent="0.25">
      <c r="A88">
        <v>8968</v>
      </c>
      <c r="B88" s="5">
        <v>44110</v>
      </c>
      <c r="C88">
        <v>0</v>
      </c>
      <c r="D88">
        <v>250</v>
      </c>
      <c r="E88">
        <v>250</v>
      </c>
    </row>
    <row r="89" spans="1:5" x14ac:dyDescent="0.25">
      <c r="A89">
        <v>8969</v>
      </c>
      <c r="B89" s="5">
        <v>44110</v>
      </c>
      <c r="C89">
        <v>0</v>
      </c>
      <c r="D89">
        <v>250</v>
      </c>
      <c r="E89">
        <v>250</v>
      </c>
    </row>
    <row r="90" spans="1:5" x14ac:dyDescent="0.25">
      <c r="A90">
        <v>8970</v>
      </c>
      <c r="B90" s="5">
        <v>44110</v>
      </c>
      <c r="C90">
        <v>0</v>
      </c>
      <c r="D90">
        <v>530</v>
      </c>
      <c r="E90">
        <v>530</v>
      </c>
    </row>
    <row r="91" spans="1:5" x14ac:dyDescent="0.25">
      <c r="A91">
        <v>8971</v>
      </c>
      <c r="B91" s="5">
        <v>44110</v>
      </c>
      <c r="C91">
        <v>0</v>
      </c>
      <c r="D91">
        <v>250</v>
      </c>
      <c r="E91">
        <v>250</v>
      </c>
    </row>
    <row r="92" spans="1:5" x14ac:dyDescent="0.25">
      <c r="A92">
        <v>8972</v>
      </c>
      <c r="B92" s="5">
        <v>44110</v>
      </c>
      <c r="C92">
        <v>0</v>
      </c>
      <c r="D92">
        <v>250</v>
      </c>
      <c r="E92">
        <v>250</v>
      </c>
    </row>
    <row r="93" spans="1:5" x14ac:dyDescent="0.25">
      <c r="A93">
        <v>8973</v>
      </c>
      <c r="B93" s="5">
        <v>44110</v>
      </c>
      <c r="C93">
        <v>0</v>
      </c>
      <c r="D93">
        <v>250</v>
      </c>
      <c r="E93">
        <v>250</v>
      </c>
    </row>
    <row r="94" spans="1:5" x14ac:dyDescent="0.25">
      <c r="A94">
        <v>8974</v>
      </c>
      <c r="B94" s="5">
        <v>44110</v>
      </c>
      <c r="C94">
        <v>0</v>
      </c>
      <c r="D94">
        <v>3000</v>
      </c>
      <c r="E94">
        <v>3000</v>
      </c>
    </row>
    <row r="95" spans="1:5" x14ac:dyDescent="0.25">
      <c r="A95">
        <v>8975</v>
      </c>
      <c r="B95" s="5">
        <v>44110</v>
      </c>
      <c r="C95">
        <v>0</v>
      </c>
      <c r="D95">
        <v>560</v>
      </c>
      <c r="E95">
        <v>560</v>
      </c>
    </row>
    <row r="96" spans="1:5" x14ac:dyDescent="0.25">
      <c r="A96">
        <v>8976</v>
      </c>
      <c r="B96" s="5">
        <v>44110</v>
      </c>
      <c r="C96">
        <v>0</v>
      </c>
      <c r="D96">
        <v>500</v>
      </c>
      <c r="E96">
        <v>500</v>
      </c>
    </row>
    <row r="97" spans="1:5" x14ac:dyDescent="0.25">
      <c r="A97">
        <v>8977</v>
      </c>
      <c r="B97" s="5">
        <v>44110</v>
      </c>
      <c r="C97">
        <v>0</v>
      </c>
      <c r="D97">
        <v>1000</v>
      </c>
      <c r="E97">
        <v>1000</v>
      </c>
    </row>
    <row r="98" spans="1:5" x14ac:dyDescent="0.25">
      <c r="A98">
        <v>8978</v>
      </c>
      <c r="B98" s="5">
        <v>44110</v>
      </c>
      <c r="C98">
        <v>0</v>
      </c>
      <c r="D98">
        <v>500</v>
      </c>
      <c r="E98">
        <v>500</v>
      </c>
    </row>
    <row r="99" spans="1:5" x14ac:dyDescent="0.25">
      <c r="A99">
        <v>8979</v>
      </c>
      <c r="B99" s="5">
        <v>44110</v>
      </c>
      <c r="C99">
        <v>0</v>
      </c>
      <c r="D99">
        <v>500</v>
      </c>
      <c r="E99">
        <v>500</v>
      </c>
    </row>
    <row r="100" spans="1:5" x14ac:dyDescent="0.25">
      <c r="A100">
        <v>8980</v>
      </c>
      <c r="B100" s="5">
        <v>44110</v>
      </c>
      <c r="C100">
        <v>0</v>
      </c>
      <c r="D100">
        <v>750</v>
      </c>
      <c r="E100">
        <v>750</v>
      </c>
    </row>
    <row r="101" spans="1:5" x14ac:dyDescent="0.25">
      <c r="A101">
        <v>8981</v>
      </c>
      <c r="B101" s="5">
        <v>44110</v>
      </c>
      <c r="C101" t="s">
        <v>2514</v>
      </c>
      <c r="D101">
        <v>220</v>
      </c>
      <c r="E101">
        <v>270</v>
      </c>
    </row>
    <row r="102" spans="1:5" x14ac:dyDescent="0.25">
      <c r="A102">
        <v>8982</v>
      </c>
      <c r="B102" s="5">
        <v>44110</v>
      </c>
      <c r="C102" t="s">
        <v>2514</v>
      </c>
      <c r="D102">
        <v>220</v>
      </c>
      <c r="E102">
        <v>270</v>
      </c>
    </row>
    <row r="103" spans="1:5" x14ac:dyDescent="0.25">
      <c r="A103">
        <v>8983</v>
      </c>
      <c r="B103" s="5">
        <v>44110</v>
      </c>
      <c r="C103" t="s">
        <v>2514</v>
      </c>
      <c r="D103">
        <v>330</v>
      </c>
      <c r="E103">
        <v>460</v>
      </c>
    </row>
    <row r="104" spans="1:5" x14ac:dyDescent="0.25">
      <c r="A104">
        <v>8984</v>
      </c>
      <c r="B104" s="5">
        <v>44110</v>
      </c>
      <c r="C104" t="s">
        <v>2514</v>
      </c>
      <c r="D104">
        <v>940</v>
      </c>
      <c r="E104">
        <v>1200</v>
      </c>
    </row>
    <row r="105" spans="1:5" x14ac:dyDescent="0.25">
      <c r="A105">
        <v>8985</v>
      </c>
      <c r="B105" s="5">
        <v>44111</v>
      </c>
      <c r="C105">
        <v>0</v>
      </c>
      <c r="D105">
        <v>1360</v>
      </c>
      <c r="E105">
        <v>1360</v>
      </c>
    </row>
    <row r="106" spans="1:5" x14ac:dyDescent="0.25">
      <c r="A106">
        <v>8987</v>
      </c>
      <c r="B106" s="5">
        <v>44111</v>
      </c>
      <c r="C106">
        <v>0</v>
      </c>
      <c r="D106">
        <v>0</v>
      </c>
      <c r="E106">
        <v>0</v>
      </c>
    </row>
    <row r="107" spans="1:5" x14ac:dyDescent="0.25">
      <c r="A107">
        <v>8988</v>
      </c>
      <c r="B107" s="5">
        <v>44111</v>
      </c>
      <c r="C107" t="s">
        <v>2514</v>
      </c>
      <c r="D107">
        <v>245</v>
      </c>
      <c r="E107">
        <v>310</v>
      </c>
    </row>
    <row r="108" spans="1:5" x14ac:dyDescent="0.25">
      <c r="A108">
        <v>8989</v>
      </c>
      <c r="B108" s="5">
        <v>44111</v>
      </c>
      <c r="C108">
        <v>0</v>
      </c>
      <c r="D108">
        <v>250</v>
      </c>
      <c r="E108">
        <v>250</v>
      </c>
    </row>
    <row r="109" spans="1:5" x14ac:dyDescent="0.25">
      <c r="A109">
        <v>8990</v>
      </c>
      <c r="B109" s="5">
        <v>44111</v>
      </c>
      <c r="C109">
        <v>0</v>
      </c>
      <c r="D109">
        <v>500</v>
      </c>
      <c r="E109">
        <v>500</v>
      </c>
    </row>
    <row r="110" spans="1:5" x14ac:dyDescent="0.25">
      <c r="A110">
        <v>8991</v>
      </c>
      <c r="B110" s="5">
        <v>44111</v>
      </c>
      <c r="C110">
        <v>0</v>
      </c>
      <c r="D110">
        <v>250</v>
      </c>
      <c r="E110">
        <v>250</v>
      </c>
    </row>
    <row r="111" spans="1:5" x14ac:dyDescent="0.25">
      <c r="A111">
        <v>8992</v>
      </c>
      <c r="B111" s="5">
        <v>44111</v>
      </c>
      <c r="C111">
        <v>0</v>
      </c>
      <c r="D111">
        <v>250</v>
      </c>
      <c r="E111">
        <v>250</v>
      </c>
    </row>
    <row r="112" spans="1:5" x14ac:dyDescent="0.25">
      <c r="A112">
        <v>8993</v>
      </c>
      <c r="B112" s="5">
        <v>44111</v>
      </c>
      <c r="C112">
        <v>0</v>
      </c>
      <c r="D112">
        <v>250</v>
      </c>
      <c r="E112">
        <v>250</v>
      </c>
    </row>
    <row r="113" spans="1:5" x14ac:dyDescent="0.25">
      <c r="A113">
        <v>8994</v>
      </c>
      <c r="B113" s="5">
        <v>44111</v>
      </c>
      <c r="C113">
        <v>0</v>
      </c>
      <c r="D113">
        <v>250</v>
      </c>
      <c r="E113">
        <v>250</v>
      </c>
    </row>
    <row r="114" spans="1:5" x14ac:dyDescent="0.25">
      <c r="A114">
        <v>8995</v>
      </c>
      <c r="B114" s="5">
        <v>44111</v>
      </c>
      <c r="C114">
        <v>0</v>
      </c>
      <c r="D114">
        <v>500</v>
      </c>
      <c r="E114">
        <v>500</v>
      </c>
    </row>
    <row r="115" spans="1:5" x14ac:dyDescent="0.25">
      <c r="A115">
        <v>8996</v>
      </c>
      <c r="B115" s="5">
        <v>44111</v>
      </c>
      <c r="C115">
        <v>0</v>
      </c>
      <c r="D115">
        <v>250</v>
      </c>
      <c r="E115">
        <v>250</v>
      </c>
    </row>
    <row r="116" spans="1:5" x14ac:dyDescent="0.25">
      <c r="A116">
        <v>8997</v>
      </c>
      <c r="B116" s="5">
        <v>44111</v>
      </c>
      <c r="C116">
        <v>0</v>
      </c>
      <c r="D116">
        <v>250</v>
      </c>
      <c r="E116">
        <v>250</v>
      </c>
    </row>
    <row r="117" spans="1:5" x14ac:dyDescent="0.25">
      <c r="A117">
        <v>8998</v>
      </c>
      <c r="B117" s="5">
        <v>44111</v>
      </c>
      <c r="C117">
        <v>0</v>
      </c>
      <c r="D117">
        <v>250</v>
      </c>
      <c r="E117">
        <v>250</v>
      </c>
    </row>
    <row r="118" spans="1:5" x14ac:dyDescent="0.25">
      <c r="A118">
        <v>8999</v>
      </c>
      <c r="B118" s="5">
        <v>44111</v>
      </c>
      <c r="C118" t="s">
        <v>2514</v>
      </c>
      <c r="D118">
        <v>199</v>
      </c>
      <c r="E118">
        <v>199</v>
      </c>
    </row>
    <row r="119" spans="1:5" x14ac:dyDescent="0.25">
      <c r="A119">
        <v>9000</v>
      </c>
      <c r="B119" s="5">
        <v>44111</v>
      </c>
      <c r="C119">
        <v>0</v>
      </c>
      <c r="D119">
        <v>560</v>
      </c>
      <c r="E119">
        <v>560</v>
      </c>
    </row>
    <row r="120" spans="1:5" x14ac:dyDescent="0.25">
      <c r="A120">
        <v>9001</v>
      </c>
      <c r="B120" s="5">
        <v>44111</v>
      </c>
      <c r="C120">
        <v>0</v>
      </c>
      <c r="D120">
        <v>280</v>
      </c>
      <c r="E120">
        <v>280</v>
      </c>
    </row>
    <row r="121" spans="1:5" x14ac:dyDescent="0.25">
      <c r="A121">
        <v>9002</v>
      </c>
      <c r="B121" s="5">
        <v>44111</v>
      </c>
      <c r="C121">
        <v>0</v>
      </c>
      <c r="D121">
        <v>250</v>
      </c>
      <c r="E121">
        <v>250</v>
      </c>
    </row>
    <row r="122" spans="1:5" x14ac:dyDescent="0.25">
      <c r="A122">
        <v>9003</v>
      </c>
      <c r="B122" s="5">
        <v>44111</v>
      </c>
      <c r="C122" t="s">
        <v>2514</v>
      </c>
      <c r="D122">
        <v>220</v>
      </c>
      <c r="E122">
        <v>285</v>
      </c>
    </row>
    <row r="123" spans="1:5" x14ac:dyDescent="0.25">
      <c r="A123">
        <v>9004</v>
      </c>
      <c r="B123" s="5">
        <v>44111</v>
      </c>
      <c r="C123">
        <v>0</v>
      </c>
      <c r="D123">
        <v>250</v>
      </c>
      <c r="E123">
        <v>250</v>
      </c>
    </row>
    <row r="124" spans="1:5" x14ac:dyDescent="0.25">
      <c r="A124">
        <v>9005</v>
      </c>
      <c r="B124" s="5">
        <v>44111</v>
      </c>
      <c r="C124">
        <v>0</v>
      </c>
      <c r="D124">
        <v>500</v>
      </c>
      <c r="E124">
        <v>500</v>
      </c>
    </row>
    <row r="125" spans="1:5" x14ac:dyDescent="0.25">
      <c r="A125">
        <v>9006</v>
      </c>
      <c r="B125" s="5">
        <v>44111</v>
      </c>
      <c r="C125">
        <v>0</v>
      </c>
      <c r="D125">
        <v>280</v>
      </c>
      <c r="E125">
        <v>280</v>
      </c>
    </row>
    <row r="126" spans="1:5" x14ac:dyDescent="0.25">
      <c r="A126">
        <v>9007</v>
      </c>
      <c r="B126" s="5">
        <v>44111</v>
      </c>
      <c r="C126">
        <v>0</v>
      </c>
      <c r="D126">
        <v>1000</v>
      </c>
      <c r="E126">
        <v>1000</v>
      </c>
    </row>
    <row r="127" spans="1:5" x14ac:dyDescent="0.25">
      <c r="A127">
        <v>9008</v>
      </c>
      <c r="B127" s="5">
        <v>44111</v>
      </c>
      <c r="C127">
        <v>0</v>
      </c>
      <c r="D127">
        <v>1090</v>
      </c>
      <c r="E127">
        <v>1090</v>
      </c>
    </row>
    <row r="128" spans="1:5" x14ac:dyDescent="0.25">
      <c r="A128">
        <v>9009</v>
      </c>
      <c r="B128" s="5">
        <v>44111</v>
      </c>
      <c r="C128">
        <v>0</v>
      </c>
      <c r="D128">
        <v>250</v>
      </c>
      <c r="E128">
        <v>250</v>
      </c>
    </row>
    <row r="129" spans="1:5" x14ac:dyDescent="0.25">
      <c r="A129">
        <v>9010</v>
      </c>
      <c r="B129" s="5">
        <v>44111</v>
      </c>
      <c r="C129" t="s">
        <v>2514</v>
      </c>
      <c r="D129">
        <v>2500</v>
      </c>
      <c r="E129">
        <v>2500</v>
      </c>
    </row>
    <row r="130" spans="1:5" x14ac:dyDescent="0.25">
      <c r="A130">
        <v>9011</v>
      </c>
      <c r="B130" s="5">
        <v>44111</v>
      </c>
      <c r="C130">
        <v>0</v>
      </c>
      <c r="D130">
        <v>250</v>
      </c>
      <c r="E130">
        <v>250</v>
      </c>
    </row>
    <row r="131" spans="1:5" x14ac:dyDescent="0.25">
      <c r="A131">
        <v>9012</v>
      </c>
      <c r="B131" s="5">
        <v>44112</v>
      </c>
      <c r="C131">
        <v>0</v>
      </c>
      <c r="D131">
        <v>250</v>
      </c>
      <c r="E131">
        <v>250</v>
      </c>
    </row>
    <row r="132" spans="1:5" x14ac:dyDescent="0.25">
      <c r="A132">
        <v>9013</v>
      </c>
      <c r="B132" s="5">
        <v>44112</v>
      </c>
      <c r="C132" t="s">
        <v>2514</v>
      </c>
      <c r="D132">
        <v>660</v>
      </c>
      <c r="E132">
        <v>855</v>
      </c>
    </row>
    <row r="133" spans="1:5" x14ac:dyDescent="0.25">
      <c r="A133">
        <v>9014</v>
      </c>
      <c r="B133" s="5">
        <v>44112</v>
      </c>
      <c r="C133" t="s">
        <v>2514</v>
      </c>
      <c r="D133">
        <v>440</v>
      </c>
      <c r="E133">
        <v>570</v>
      </c>
    </row>
    <row r="134" spans="1:5" x14ac:dyDescent="0.25">
      <c r="A134">
        <v>9015</v>
      </c>
      <c r="B134" s="5">
        <v>44113</v>
      </c>
      <c r="C134">
        <v>0</v>
      </c>
      <c r="D134">
        <v>0</v>
      </c>
      <c r="E134">
        <v>0</v>
      </c>
    </row>
    <row r="135" spans="1:5" x14ac:dyDescent="0.25">
      <c r="A135">
        <v>9016</v>
      </c>
      <c r="B135" s="5">
        <v>44113</v>
      </c>
      <c r="C135">
        <v>200</v>
      </c>
      <c r="D135">
        <v>19875</v>
      </c>
      <c r="E135">
        <v>19675</v>
      </c>
    </row>
    <row r="136" spans="1:5" x14ac:dyDescent="0.25">
      <c r="A136">
        <v>9017</v>
      </c>
      <c r="B136" s="5">
        <v>44113</v>
      </c>
      <c r="C136">
        <v>0</v>
      </c>
      <c r="D136">
        <v>0</v>
      </c>
      <c r="E136">
        <v>0</v>
      </c>
    </row>
    <row r="137" spans="1:5" x14ac:dyDescent="0.25">
      <c r="A137">
        <v>9018</v>
      </c>
      <c r="B137" s="5">
        <v>44113</v>
      </c>
      <c r="C137" t="s">
        <v>2514</v>
      </c>
      <c r="D137">
        <v>2350</v>
      </c>
      <c r="E137">
        <v>2350</v>
      </c>
    </row>
    <row r="138" spans="1:5" x14ac:dyDescent="0.25">
      <c r="A138">
        <v>9019</v>
      </c>
      <c r="B138" s="5">
        <v>44113</v>
      </c>
      <c r="C138" t="s">
        <v>2514</v>
      </c>
      <c r="D138">
        <v>220</v>
      </c>
      <c r="E138">
        <v>270</v>
      </c>
    </row>
    <row r="139" spans="1:5" x14ac:dyDescent="0.25">
      <c r="A139">
        <v>9020</v>
      </c>
      <c r="B139" s="5">
        <v>44113</v>
      </c>
      <c r="C139">
        <v>1980</v>
      </c>
      <c r="D139">
        <v>1980</v>
      </c>
      <c r="E139">
        <v>0</v>
      </c>
    </row>
    <row r="140" spans="1:5" x14ac:dyDescent="0.25">
      <c r="A140">
        <v>9021</v>
      </c>
      <c r="B140" s="5">
        <v>44113</v>
      </c>
      <c r="C140" t="s">
        <v>2514</v>
      </c>
      <c r="D140">
        <v>250</v>
      </c>
      <c r="E140">
        <v>315</v>
      </c>
    </row>
    <row r="141" spans="1:5" x14ac:dyDescent="0.25">
      <c r="A141">
        <v>9022</v>
      </c>
      <c r="B141" s="5">
        <v>44113</v>
      </c>
      <c r="C141" t="s">
        <v>2514</v>
      </c>
      <c r="D141">
        <v>615</v>
      </c>
      <c r="E141">
        <v>665</v>
      </c>
    </row>
    <row r="142" spans="1:5" x14ac:dyDescent="0.25">
      <c r="A142">
        <v>9023</v>
      </c>
      <c r="B142" s="5">
        <v>44113</v>
      </c>
      <c r="C142">
        <v>0</v>
      </c>
      <c r="D142">
        <v>500</v>
      </c>
      <c r="E142">
        <v>500</v>
      </c>
    </row>
    <row r="143" spans="1:5" x14ac:dyDescent="0.25">
      <c r="A143">
        <v>9024</v>
      </c>
      <c r="B143" s="5">
        <v>44113</v>
      </c>
      <c r="C143">
        <v>0</v>
      </c>
      <c r="D143">
        <v>560</v>
      </c>
      <c r="E143">
        <v>560</v>
      </c>
    </row>
    <row r="144" spans="1:5" x14ac:dyDescent="0.25">
      <c r="A144">
        <v>9025</v>
      </c>
      <c r="B144" s="5">
        <v>44113</v>
      </c>
      <c r="C144">
        <v>0</v>
      </c>
      <c r="D144">
        <v>250</v>
      </c>
      <c r="E144">
        <v>250</v>
      </c>
    </row>
    <row r="145" spans="1:5" x14ac:dyDescent="0.25">
      <c r="A145">
        <v>9026</v>
      </c>
      <c r="B145" s="5">
        <v>44113</v>
      </c>
      <c r="C145">
        <v>0</v>
      </c>
      <c r="D145">
        <v>250</v>
      </c>
      <c r="E145">
        <v>250</v>
      </c>
    </row>
    <row r="146" spans="1:5" x14ac:dyDescent="0.25">
      <c r="A146">
        <v>9027</v>
      </c>
      <c r="B146" s="5">
        <v>44113</v>
      </c>
      <c r="C146">
        <v>0</v>
      </c>
      <c r="D146">
        <v>250</v>
      </c>
      <c r="E146">
        <v>250</v>
      </c>
    </row>
    <row r="147" spans="1:5" x14ac:dyDescent="0.25">
      <c r="A147">
        <v>9028</v>
      </c>
      <c r="B147" s="5">
        <v>44113</v>
      </c>
      <c r="C147">
        <v>0</v>
      </c>
      <c r="D147">
        <v>750</v>
      </c>
      <c r="E147">
        <v>750</v>
      </c>
    </row>
    <row r="148" spans="1:5" x14ac:dyDescent="0.25">
      <c r="A148">
        <v>9029</v>
      </c>
      <c r="B148" s="5">
        <v>44113</v>
      </c>
      <c r="C148">
        <v>0</v>
      </c>
      <c r="D148">
        <v>250</v>
      </c>
      <c r="E148">
        <v>250</v>
      </c>
    </row>
    <row r="149" spans="1:5" x14ac:dyDescent="0.25">
      <c r="A149">
        <v>9030</v>
      </c>
      <c r="B149" s="5">
        <v>44113</v>
      </c>
      <c r="C149">
        <v>0</v>
      </c>
      <c r="D149">
        <v>250</v>
      </c>
      <c r="E149">
        <v>250</v>
      </c>
    </row>
    <row r="150" spans="1:5" x14ac:dyDescent="0.25">
      <c r="A150">
        <v>9031</v>
      </c>
      <c r="B150" s="5">
        <v>44113</v>
      </c>
      <c r="C150">
        <v>0</v>
      </c>
      <c r="D150">
        <v>1120</v>
      </c>
      <c r="E150">
        <v>1120</v>
      </c>
    </row>
    <row r="151" spans="1:5" x14ac:dyDescent="0.25">
      <c r="A151">
        <v>9032</v>
      </c>
      <c r="B151" s="5">
        <v>44113</v>
      </c>
      <c r="C151">
        <v>0</v>
      </c>
      <c r="D151">
        <v>2880</v>
      </c>
      <c r="E151">
        <v>2880</v>
      </c>
    </row>
    <row r="152" spans="1:5" x14ac:dyDescent="0.25">
      <c r="A152">
        <v>9033</v>
      </c>
      <c r="B152" s="5">
        <v>44113</v>
      </c>
      <c r="C152" t="s">
        <v>2514</v>
      </c>
      <c r="D152">
        <v>220</v>
      </c>
      <c r="E152">
        <v>285</v>
      </c>
    </row>
    <row r="153" spans="1:5" x14ac:dyDescent="0.25">
      <c r="A153">
        <v>9034</v>
      </c>
      <c r="B153" s="5">
        <v>44115</v>
      </c>
      <c r="C153" t="s">
        <v>2514</v>
      </c>
      <c r="D153">
        <v>220</v>
      </c>
      <c r="E153">
        <v>270</v>
      </c>
    </row>
    <row r="154" spans="1:5" x14ac:dyDescent="0.25">
      <c r="A154">
        <v>9035</v>
      </c>
      <c r="B154" s="5">
        <v>44115</v>
      </c>
      <c r="C154" t="s">
        <v>2514</v>
      </c>
      <c r="D154">
        <v>220</v>
      </c>
      <c r="E154">
        <v>270</v>
      </c>
    </row>
    <row r="155" spans="1:5" x14ac:dyDescent="0.25">
      <c r="A155">
        <v>9036</v>
      </c>
      <c r="B155" s="5">
        <v>44115</v>
      </c>
      <c r="C155" t="s">
        <v>2514</v>
      </c>
      <c r="D155">
        <v>220</v>
      </c>
      <c r="E155">
        <v>285</v>
      </c>
    </row>
    <row r="156" spans="1:5" x14ac:dyDescent="0.25">
      <c r="A156">
        <v>9037</v>
      </c>
      <c r="B156" s="5">
        <v>44115</v>
      </c>
      <c r="C156" t="s">
        <v>2514</v>
      </c>
      <c r="D156">
        <v>440</v>
      </c>
      <c r="E156">
        <v>540</v>
      </c>
    </row>
    <row r="157" spans="1:5" x14ac:dyDescent="0.25">
      <c r="A157">
        <v>9038</v>
      </c>
      <c r="B157" s="5">
        <v>44115</v>
      </c>
      <c r="C157" t="s">
        <v>2514</v>
      </c>
      <c r="D157">
        <v>1100</v>
      </c>
      <c r="E157">
        <v>1350</v>
      </c>
    </row>
    <row r="158" spans="1:5" x14ac:dyDescent="0.25">
      <c r="A158">
        <v>9039</v>
      </c>
      <c r="B158" s="5">
        <v>44115</v>
      </c>
      <c r="C158">
        <v>0</v>
      </c>
      <c r="D158">
        <v>250</v>
      </c>
      <c r="E158">
        <v>250</v>
      </c>
    </row>
    <row r="159" spans="1:5" x14ac:dyDescent="0.25">
      <c r="A159">
        <v>9040</v>
      </c>
      <c r="B159" s="5">
        <v>44115</v>
      </c>
      <c r="C159">
        <v>0</v>
      </c>
      <c r="D159">
        <v>250</v>
      </c>
      <c r="E159">
        <v>250</v>
      </c>
    </row>
    <row r="160" spans="1:5" x14ac:dyDescent="0.25">
      <c r="A160">
        <v>9041</v>
      </c>
      <c r="B160" s="5">
        <v>44115</v>
      </c>
      <c r="C160">
        <v>0</v>
      </c>
      <c r="D160">
        <v>560</v>
      </c>
      <c r="E160">
        <v>560</v>
      </c>
    </row>
    <row r="161" spans="1:5" x14ac:dyDescent="0.25">
      <c r="A161">
        <v>9042</v>
      </c>
      <c r="B161" s="5">
        <v>44115</v>
      </c>
      <c r="C161" t="s">
        <v>2514</v>
      </c>
      <c r="D161">
        <v>220</v>
      </c>
      <c r="E161">
        <v>285</v>
      </c>
    </row>
    <row r="162" spans="1:5" x14ac:dyDescent="0.25">
      <c r="A162">
        <v>9043</v>
      </c>
      <c r="B162" s="5">
        <v>44115</v>
      </c>
      <c r="C162">
        <v>0</v>
      </c>
      <c r="D162">
        <v>500</v>
      </c>
      <c r="E162">
        <v>500</v>
      </c>
    </row>
    <row r="163" spans="1:5" x14ac:dyDescent="0.25">
      <c r="A163">
        <v>9044</v>
      </c>
      <c r="B163" s="5">
        <v>44115</v>
      </c>
      <c r="C163">
        <v>0</v>
      </c>
      <c r="D163">
        <v>500</v>
      </c>
      <c r="E163">
        <v>500</v>
      </c>
    </row>
    <row r="164" spans="1:5" x14ac:dyDescent="0.25">
      <c r="A164">
        <v>9045</v>
      </c>
      <c r="B164" s="5">
        <v>44115</v>
      </c>
      <c r="C164">
        <v>0</v>
      </c>
      <c r="D164">
        <v>500</v>
      </c>
      <c r="E164">
        <v>500</v>
      </c>
    </row>
    <row r="165" spans="1:5" x14ac:dyDescent="0.25">
      <c r="A165">
        <v>9046</v>
      </c>
      <c r="B165" s="5">
        <v>44115</v>
      </c>
      <c r="C165">
        <v>0</v>
      </c>
      <c r="D165">
        <v>250</v>
      </c>
      <c r="E165">
        <v>250</v>
      </c>
    </row>
    <row r="166" spans="1:5" x14ac:dyDescent="0.25">
      <c r="A166">
        <v>9047</v>
      </c>
      <c r="B166" s="5">
        <v>44115</v>
      </c>
      <c r="C166">
        <v>0</v>
      </c>
      <c r="D166">
        <v>280</v>
      </c>
      <c r="E166">
        <v>280</v>
      </c>
    </row>
    <row r="167" spans="1:5" x14ac:dyDescent="0.25">
      <c r="A167">
        <v>9048</v>
      </c>
      <c r="B167" s="5">
        <v>44115</v>
      </c>
      <c r="C167">
        <v>0</v>
      </c>
      <c r="D167">
        <v>250</v>
      </c>
      <c r="E167">
        <v>250</v>
      </c>
    </row>
    <row r="168" spans="1:5" x14ac:dyDescent="0.25">
      <c r="A168">
        <v>9049</v>
      </c>
      <c r="B168" s="5">
        <v>44115</v>
      </c>
      <c r="C168" t="s">
        <v>2514</v>
      </c>
      <c r="D168">
        <v>220</v>
      </c>
      <c r="E168">
        <v>270</v>
      </c>
    </row>
    <row r="169" spans="1:5" x14ac:dyDescent="0.25">
      <c r="A169">
        <v>9050</v>
      </c>
      <c r="B169" s="5">
        <v>44115</v>
      </c>
      <c r="C169" t="s">
        <v>2514</v>
      </c>
      <c r="D169">
        <v>500</v>
      </c>
      <c r="E169">
        <v>630</v>
      </c>
    </row>
    <row r="170" spans="1:5" x14ac:dyDescent="0.25">
      <c r="A170">
        <v>9051</v>
      </c>
      <c r="B170" s="5">
        <v>44115</v>
      </c>
      <c r="C170" t="s">
        <v>2514</v>
      </c>
      <c r="D170">
        <v>1100</v>
      </c>
      <c r="E170">
        <v>1425</v>
      </c>
    </row>
    <row r="171" spans="1:5" x14ac:dyDescent="0.25">
      <c r="A171">
        <v>9052</v>
      </c>
      <c r="B171" s="5">
        <v>44116</v>
      </c>
      <c r="C171" t="s">
        <v>2514</v>
      </c>
      <c r="D171">
        <v>240</v>
      </c>
      <c r="E171">
        <v>290</v>
      </c>
    </row>
    <row r="172" spans="1:5" x14ac:dyDescent="0.25">
      <c r="A172">
        <v>9053</v>
      </c>
      <c r="B172" s="5">
        <v>44116</v>
      </c>
      <c r="C172">
        <v>0</v>
      </c>
      <c r="D172">
        <v>1020</v>
      </c>
      <c r="E172">
        <v>1020</v>
      </c>
    </row>
    <row r="173" spans="1:5" x14ac:dyDescent="0.25">
      <c r="A173">
        <v>9054</v>
      </c>
      <c r="B173" s="5">
        <v>44116</v>
      </c>
      <c r="C173">
        <v>0</v>
      </c>
      <c r="D173">
        <v>250</v>
      </c>
      <c r="E173">
        <v>250</v>
      </c>
    </row>
    <row r="174" spans="1:5" x14ac:dyDescent="0.25">
      <c r="A174">
        <v>9055</v>
      </c>
      <c r="B174" s="5">
        <v>44116</v>
      </c>
      <c r="C174">
        <v>0</v>
      </c>
      <c r="D174">
        <v>500</v>
      </c>
      <c r="E174">
        <v>500</v>
      </c>
    </row>
    <row r="175" spans="1:5" x14ac:dyDescent="0.25">
      <c r="A175">
        <v>9056</v>
      </c>
      <c r="B175" s="5">
        <v>44116</v>
      </c>
      <c r="C175">
        <v>0</v>
      </c>
      <c r="D175">
        <v>250</v>
      </c>
      <c r="E175">
        <v>250</v>
      </c>
    </row>
    <row r="176" spans="1:5" x14ac:dyDescent="0.25">
      <c r="A176">
        <v>9057</v>
      </c>
      <c r="B176" s="5">
        <v>44116</v>
      </c>
      <c r="C176">
        <v>0</v>
      </c>
      <c r="D176">
        <v>250</v>
      </c>
      <c r="E176">
        <v>250</v>
      </c>
    </row>
    <row r="177" spans="1:5" x14ac:dyDescent="0.25">
      <c r="A177">
        <v>9058</v>
      </c>
      <c r="B177" s="5">
        <v>44116</v>
      </c>
      <c r="C177">
        <v>0</v>
      </c>
      <c r="D177">
        <v>250</v>
      </c>
      <c r="E177">
        <v>250</v>
      </c>
    </row>
    <row r="178" spans="1:5" x14ac:dyDescent="0.25">
      <c r="A178">
        <v>9059</v>
      </c>
      <c r="B178" s="5">
        <v>44116</v>
      </c>
      <c r="C178">
        <v>0</v>
      </c>
      <c r="D178">
        <v>280</v>
      </c>
      <c r="E178">
        <v>280</v>
      </c>
    </row>
    <row r="179" spans="1:5" x14ac:dyDescent="0.25">
      <c r="A179">
        <v>9060</v>
      </c>
      <c r="B179" s="5">
        <v>44116</v>
      </c>
      <c r="C179">
        <v>0</v>
      </c>
      <c r="D179">
        <v>250</v>
      </c>
      <c r="E179">
        <v>250</v>
      </c>
    </row>
    <row r="180" spans="1:5" x14ac:dyDescent="0.25">
      <c r="A180">
        <v>9061</v>
      </c>
      <c r="B180" s="5">
        <v>44116</v>
      </c>
      <c r="C180">
        <v>0</v>
      </c>
      <c r="D180">
        <v>500</v>
      </c>
      <c r="E180">
        <v>500</v>
      </c>
    </row>
    <row r="181" spans="1:5" x14ac:dyDescent="0.25">
      <c r="A181">
        <v>9062</v>
      </c>
      <c r="B181" s="5">
        <v>44116</v>
      </c>
      <c r="C181">
        <v>0</v>
      </c>
      <c r="D181">
        <v>250</v>
      </c>
      <c r="E181">
        <v>250</v>
      </c>
    </row>
    <row r="182" spans="1:5" x14ac:dyDescent="0.25">
      <c r="A182">
        <v>9063</v>
      </c>
      <c r="B182" s="5">
        <v>44116</v>
      </c>
      <c r="C182">
        <v>0</v>
      </c>
      <c r="D182">
        <v>500</v>
      </c>
      <c r="E182">
        <v>500</v>
      </c>
    </row>
    <row r="183" spans="1:5" x14ac:dyDescent="0.25">
      <c r="A183">
        <v>9064</v>
      </c>
      <c r="B183" s="5">
        <v>44116</v>
      </c>
      <c r="C183">
        <v>0</v>
      </c>
      <c r="D183">
        <v>530</v>
      </c>
      <c r="E183">
        <v>530</v>
      </c>
    </row>
    <row r="184" spans="1:5" x14ac:dyDescent="0.25">
      <c r="A184">
        <v>9065</v>
      </c>
      <c r="B184" s="5">
        <v>44116</v>
      </c>
      <c r="C184">
        <v>0</v>
      </c>
      <c r="D184">
        <v>250</v>
      </c>
      <c r="E184">
        <v>250</v>
      </c>
    </row>
    <row r="185" spans="1:5" x14ac:dyDescent="0.25">
      <c r="A185">
        <v>9066</v>
      </c>
      <c r="B185" s="5">
        <v>44116</v>
      </c>
      <c r="C185">
        <v>0</v>
      </c>
      <c r="D185">
        <v>500</v>
      </c>
      <c r="E185">
        <v>500</v>
      </c>
    </row>
    <row r="186" spans="1:5" x14ac:dyDescent="0.25">
      <c r="A186">
        <v>9067</v>
      </c>
      <c r="B186" s="5">
        <v>44116</v>
      </c>
      <c r="C186" t="s">
        <v>2514</v>
      </c>
      <c r="D186">
        <v>220</v>
      </c>
      <c r="E186">
        <v>270</v>
      </c>
    </row>
    <row r="187" spans="1:5" x14ac:dyDescent="0.25">
      <c r="A187">
        <v>9068</v>
      </c>
      <c r="B187" s="5">
        <v>44116</v>
      </c>
      <c r="C187">
        <v>0</v>
      </c>
      <c r="D187">
        <v>280</v>
      </c>
      <c r="E187">
        <v>280</v>
      </c>
    </row>
    <row r="188" spans="1:5" x14ac:dyDescent="0.25">
      <c r="A188">
        <v>9069</v>
      </c>
      <c r="B188" s="5">
        <v>44116</v>
      </c>
      <c r="C188" t="s">
        <v>2514</v>
      </c>
      <c r="D188">
        <v>1760</v>
      </c>
      <c r="E188">
        <v>1760</v>
      </c>
    </row>
    <row r="189" spans="1:5" x14ac:dyDescent="0.25">
      <c r="A189">
        <v>9070</v>
      </c>
      <c r="B189" s="5">
        <v>44116</v>
      </c>
      <c r="C189">
        <v>0</v>
      </c>
      <c r="D189">
        <v>500</v>
      </c>
      <c r="E189">
        <v>500</v>
      </c>
    </row>
    <row r="190" spans="1:5" x14ac:dyDescent="0.25">
      <c r="A190">
        <v>9071</v>
      </c>
      <c r="B190" s="5">
        <v>44116</v>
      </c>
      <c r="C190" t="s">
        <v>2514</v>
      </c>
      <c r="D190">
        <v>440</v>
      </c>
      <c r="E190">
        <v>570</v>
      </c>
    </row>
    <row r="191" spans="1:5" x14ac:dyDescent="0.25">
      <c r="A191">
        <v>9072</v>
      </c>
      <c r="B191" s="5">
        <v>44116</v>
      </c>
      <c r="C191">
        <v>0</v>
      </c>
      <c r="D191">
        <v>500</v>
      </c>
      <c r="E191">
        <v>500</v>
      </c>
    </row>
    <row r="192" spans="1:5" x14ac:dyDescent="0.25">
      <c r="A192">
        <v>9073</v>
      </c>
      <c r="B192" s="5">
        <v>44116</v>
      </c>
      <c r="C192">
        <v>0</v>
      </c>
      <c r="D192">
        <v>280</v>
      </c>
      <c r="E192">
        <v>280</v>
      </c>
    </row>
    <row r="193" spans="1:5" x14ac:dyDescent="0.25">
      <c r="A193">
        <v>9074</v>
      </c>
      <c r="B193" s="5">
        <v>44116</v>
      </c>
      <c r="C193" t="s">
        <v>2514</v>
      </c>
      <c r="D193">
        <v>220</v>
      </c>
      <c r="E193">
        <v>270</v>
      </c>
    </row>
    <row r="194" spans="1:5" x14ac:dyDescent="0.25">
      <c r="A194">
        <v>9075</v>
      </c>
      <c r="B194" s="5">
        <v>44117</v>
      </c>
      <c r="C194" t="s">
        <v>2514</v>
      </c>
      <c r="D194">
        <v>195</v>
      </c>
      <c r="E194">
        <v>260</v>
      </c>
    </row>
    <row r="195" spans="1:5" x14ac:dyDescent="0.25">
      <c r="A195">
        <v>9076</v>
      </c>
      <c r="B195" s="5">
        <v>44117</v>
      </c>
      <c r="C195" t="s">
        <v>2514</v>
      </c>
      <c r="D195">
        <v>220</v>
      </c>
      <c r="E195">
        <v>270</v>
      </c>
    </row>
    <row r="196" spans="1:5" x14ac:dyDescent="0.25">
      <c r="A196">
        <v>9077</v>
      </c>
      <c r="B196" s="5">
        <v>44117</v>
      </c>
      <c r="C196" t="s">
        <v>2514</v>
      </c>
      <c r="D196">
        <v>620</v>
      </c>
      <c r="E196">
        <v>720</v>
      </c>
    </row>
    <row r="197" spans="1:5" x14ac:dyDescent="0.25">
      <c r="A197">
        <v>9078</v>
      </c>
      <c r="B197" s="5">
        <v>44118</v>
      </c>
      <c r="C197" t="s">
        <v>2514</v>
      </c>
      <c r="D197">
        <v>250</v>
      </c>
      <c r="E197">
        <v>315</v>
      </c>
    </row>
    <row r="198" spans="1:5" x14ac:dyDescent="0.25">
      <c r="A198">
        <v>9079</v>
      </c>
      <c r="B198" s="5">
        <v>44118</v>
      </c>
      <c r="C198" t="s">
        <v>2514</v>
      </c>
      <c r="D198">
        <v>440</v>
      </c>
      <c r="E198">
        <v>570</v>
      </c>
    </row>
    <row r="199" spans="1:5" x14ac:dyDescent="0.25">
      <c r="A199">
        <v>9080</v>
      </c>
      <c r="B199" s="5">
        <v>44118</v>
      </c>
      <c r="C199" t="s">
        <v>2514</v>
      </c>
      <c r="D199">
        <v>440</v>
      </c>
      <c r="E199">
        <v>570</v>
      </c>
    </row>
    <row r="200" spans="1:5" x14ac:dyDescent="0.25">
      <c r="A200">
        <v>9081</v>
      </c>
      <c r="B200" s="5">
        <v>44118</v>
      </c>
      <c r="C200" t="s">
        <v>2514</v>
      </c>
      <c r="D200">
        <v>250</v>
      </c>
      <c r="E200">
        <v>315</v>
      </c>
    </row>
    <row r="201" spans="1:5" x14ac:dyDescent="0.25">
      <c r="A201">
        <v>9082</v>
      </c>
      <c r="B201" s="5">
        <v>44118</v>
      </c>
      <c r="C201" t="s">
        <v>2514</v>
      </c>
      <c r="D201">
        <v>455</v>
      </c>
      <c r="E201">
        <v>585</v>
      </c>
    </row>
    <row r="202" spans="1:5" x14ac:dyDescent="0.25">
      <c r="A202">
        <v>9083</v>
      </c>
      <c r="B202" s="5">
        <v>44118</v>
      </c>
      <c r="C202" t="s">
        <v>2514</v>
      </c>
      <c r="D202">
        <v>220</v>
      </c>
      <c r="E202">
        <v>285</v>
      </c>
    </row>
    <row r="203" spans="1:5" x14ac:dyDescent="0.25">
      <c r="A203">
        <v>9084</v>
      </c>
      <c r="B203" s="5">
        <v>44118</v>
      </c>
      <c r="C203">
        <v>1500</v>
      </c>
      <c r="D203">
        <v>7500</v>
      </c>
      <c r="E203">
        <v>6000</v>
      </c>
    </row>
    <row r="204" spans="1:5" x14ac:dyDescent="0.25">
      <c r="A204">
        <v>9085</v>
      </c>
      <c r="B204" s="5">
        <v>44118</v>
      </c>
      <c r="C204">
        <v>360</v>
      </c>
      <c r="D204">
        <v>4380</v>
      </c>
      <c r="E204">
        <v>4020</v>
      </c>
    </row>
    <row r="205" spans="1:5" x14ac:dyDescent="0.25">
      <c r="A205">
        <v>9086</v>
      </c>
      <c r="B205" s="5">
        <v>44118</v>
      </c>
      <c r="C205" t="s">
        <v>2514</v>
      </c>
      <c r="D205">
        <v>190</v>
      </c>
      <c r="E205">
        <v>255</v>
      </c>
    </row>
    <row r="206" spans="1:5" x14ac:dyDescent="0.25">
      <c r="A206">
        <v>9087</v>
      </c>
      <c r="B206" s="5">
        <v>44118</v>
      </c>
      <c r="C206" t="s">
        <v>2514</v>
      </c>
      <c r="D206">
        <v>220</v>
      </c>
      <c r="E206">
        <v>285</v>
      </c>
    </row>
    <row r="207" spans="1:5" x14ac:dyDescent="0.25">
      <c r="A207">
        <v>9088</v>
      </c>
      <c r="B207" s="5">
        <v>44118</v>
      </c>
      <c r="C207">
        <v>0</v>
      </c>
      <c r="D207">
        <v>150</v>
      </c>
      <c r="E207">
        <v>215</v>
      </c>
    </row>
    <row r="208" spans="1:5" x14ac:dyDescent="0.25">
      <c r="A208">
        <v>9089</v>
      </c>
      <c r="B208" s="5">
        <v>44119</v>
      </c>
      <c r="C208">
        <v>0</v>
      </c>
      <c r="D208">
        <v>560</v>
      </c>
      <c r="E208">
        <v>560</v>
      </c>
    </row>
    <row r="209" spans="1:5" x14ac:dyDescent="0.25">
      <c r="A209">
        <v>9090</v>
      </c>
      <c r="B209" s="5">
        <v>44119</v>
      </c>
      <c r="C209">
        <v>0</v>
      </c>
      <c r="D209">
        <v>560</v>
      </c>
      <c r="E209">
        <v>560</v>
      </c>
    </row>
    <row r="210" spans="1:5" x14ac:dyDescent="0.25">
      <c r="A210">
        <v>9091</v>
      </c>
      <c r="B210" s="5">
        <v>44119</v>
      </c>
      <c r="C210">
        <v>500</v>
      </c>
      <c r="D210">
        <v>5000</v>
      </c>
      <c r="E210">
        <v>4500</v>
      </c>
    </row>
    <row r="211" spans="1:5" x14ac:dyDescent="0.25">
      <c r="A211">
        <v>9092</v>
      </c>
      <c r="B211" s="5">
        <v>44119</v>
      </c>
      <c r="C211" t="s">
        <v>2514</v>
      </c>
      <c r="D211">
        <v>100</v>
      </c>
      <c r="E211">
        <v>150</v>
      </c>
    </row>
    <row r="212" spans="1:5" x14ac:dyDescent="0.25">
      <c r="A212">
        <v>9093</v>
      </c>
      <c r="B212" s="5">
        <v>44119</v>
      </c>
      <c r="C212" t="s">
        <v>2514</v>
      </c>
      <c r="D212">
        <v>590</v>
      </c>
      <c r="E212">
        <v>690</v>
      </c>
    </row>
    <row r="213" spans="1:5" x14ac:dyDescent="0.25">
      <c r="A213">
        <v>9094</v>
      </c>
      <c r="B213" s="5">
        <v>44119</v>
      </c>
      <c r="C213" t="s">
        <v>2514</v>
      </c>
      <c r="D213">
        <v>450</v>
      </c>
      <c r="E213">
        <v>515</v>
      </c>
    </row>
    <row r="214" spans="1:5" x14ac:dyDescent="0.25">
      <c r="A214">
        <v>9095</v>
      </c>
      <c r="B214" s="5">
        <v>44119</v>
      </c>
      <c r="C214" t="s">
        <v>2514</v>
      </c>
      <c r="D214">
        <v>220</v>
      </c>
      <c r="E214">
        <v>270</v>
      </c>
    </row>
    <row r="215" spans="1:5" x14ac:dyDescent="0.25">
      <c r="A215">
        <v>9096</v>
      </c>
      <c r="B215" s="5">
        <v>44119</v>
      </c>
      <c r="C215" t="s">
        <v>2514</v>
      </c>
      <c r="D215">
        <v>880</v>
      </c>
      <c r="E215">
        <v>1140</v>
      </c>
    </row>
    <row r="216" spans="1:5" x14ac:dyDescent="0.25">
      <c r="A216">
        <v>9097</v>
      </c>
      <c r="B216" s="5">
        <v>44119</v>
      </c>
      <c r="C216" t="s">
        <v>2514</v>
      </c>
      <c r="D216">
        <v>400</v>
      </c>
      <c r="E216">
        <v>450</v>
      </c>
    </row>
    <row r="217" spans="1:5" x14ac:dyDescent="0.25">
      <c r="A217">
        <v>9098</v>
      </c>
      <c r="B217" s="5">
        <v>44120</v>
      </c>
      <c r="C217" t="s">
        <v>2514</v>
      </c>
      <c r="D217">
        <v>220</v>
      </c>
      <c r="E217">
        <v>270</v>
      </c>
    </row>
    <row r="218" spans="1:5" x14ac:dyDescent="0.25">
      <c r="A218">
        <v>9099</v>
      </c>
      <c r="B218" s="5">
        <v>44120</v>
      </c>
      <c r="C218" t="s">
        <v>2514</v>
      </c>
      <c r="D218">
        <v>470</v>
      </c>
      <c r="E218">
        <v>570</v>
      </c>
    </row>
    <row r="219" spans="1:5" x14ac:dyDescent="0.25">
      <c r="A219">
        <v>9100</v>
      </c>
      <c r="B219" s="5">
        <v>44120</v>
      </c>
      <c r="C219" t="s">
        <v>2514</v>
      </c>
      <c r="D219">
        <v>220</v>
      </c>
      <c r="E219">
        <v>285</v>
      </c>
    </row>
    <row r="220" spans="1:5" x14ac:dyDescent="0.25">
      <c r="A220">
        <v>9101</v>
      </c>
      <c r="B220" s="5">
        <v>44120</v>
      </c>
      <c r="C220" t="s">
        <v>2514</v>
      </c>
      <c r="D220">
        <v>470</v>
      </c>
      <c r="E220">
        <v>570</v>
      </c>
    </row>
    <row r="221" spans="1:5" x14ac:dyDescent="0.25">
      <c r="A221">
        <v>9102</v>
      </c>
      <c r="B221" s="5">
        <v>44120</v>
      </c>
      <c r="C221" t="s">
        <v>2514</v>
      </c>
      <c r="D221">
        <v>440</v>
      </c>
      <c r="E221">
        <v>570</v>
      </c>
    </row>
    <row r="222" spans="1:5" x14ac:dyDescent="0.25">
      <c r="A222">
        <v>9103</v>
      </c>
      <c r="B222" s="5">
        <v>44120</v>
      </c>
      <c r="C222">
        <v>400</v>
      </c>
      <c r="D222">
        <v>3600</v>
      </c>
      <c r="E222">
        <v>3200</v>
      </c>
    </row>
    <row r="223" spans="1:5" x14ac:dyDescent="0.25">
      <c r="A223">
        <v>9104</v>
      </c>
      <c r="B223" s="5">
        <v>44121</v>
      </c>
      <c r="C223" t="s">
        <v>2514</v>
      </c>
      <c r="D223">
        <v>300</v>
      </c>
      <c r="E223">
        <v>365</v>
      </c>
    </row>
    <row r="224" spans="1:5" x14ac:dyDescent="0.25">
      <c r="A224">
        <v>9105</v>
      </c>
      <c r="B224" s="5">
        <v>44121</v>
      </c>
      <c r="C224">
        <v>0</v>
      </c>
      <c r="D224">
        <v>250</v>
      </c>
      <c r="E224">
        <v>250</v>
      </c>
    </row>
    <row r="225" spans="1:5" x14ac:dyDescent="0.25">
      <c r="A225">
        <v>9106</v>
      </c>
      <c r="B225" s="5">
        <v>44121</v>
      </c>
      <c r="C225">
        <v>0</v>
      </c>
      <c r="D225">
        <v>1000</v>
      </c>
      <c r="E225">
        <v>1000</v>
      </c>
    </row>
    <row r="226" spans="1:5" x14ac:dyDescent="0.25">
      <c r="A226">
        <v>9107</v>
      </c>
      <c r="B226" s="5">
        <v>44121</v>
      </c>
      <c r="C226">
        <v>0</v>
      </c>
      <c r="D226">
        <v>500</v>
      </c>
      <c r="E226">
        <v>500</v>
      </c>
    </row>
    <row r="227" spans="1:5" x14ac:dyDescent="0.25">
      <c r="A227">
        <v>9108</v>
      </c>
      <c r="B227" s="5">
        <v>44121</v>
      </c>
      <c r="C227">
        <v>0</v>
      </c>
      <c r="D227">
        <v>280</v>
      </c>
      <c r="E227">
        <v>280</v>
      </c>
    </row>
    <row r="228" spans="1:5" x14ac:dyDescent="0.25">
      <c r="A228">
        <v>9109</v>
      </c>
      <c r="B228" s="5">
        <v>44121</v>
      </c>
      <c r="C228">
        <v>0</v>
      </c>
      <c r="D228">
        <v>250</v>
      </c>
      <c r="E228">
        <v>250</v>
      </c>
    </row>
    <row r="229" spans="1:5" x14ac:dyDescent="0.25">
      <c r="A229">
        <v>9110</v>
      </c>
      <c r="B229" s="5">
        <v>44121</v>
      </c>
      <c r="C229" t="s">
        <v>2514</v>
      </c>
      <c r="D229">
        <v>1880</v>
      </c>
      <c r="E229">
        <v>1880</v>
      </c>
    </row>
    <row r="230" spans="1:5" x14ac:dyDescent="0.25">
      <c r="A230">
        <v>9111</v>
      </c>
      <c r="B230" s="5">
        <v>44121</v>
      </c>
      <c r="C230">
        <v>0</v>
      </c>
      <c r="D230">
        <v>500</v>
      </c>
      <c r="E230">
        <v>500</v>
      </c>
    </row>
    <row r="231" spans="1:5" x14ac:dyDescent="0.25">
      <c r="A231">
        <v>9112</v>
      </c>
      <c r="B231" s="5">
        <v>44121</v>
      </c>
      <c r="C231" t="s">
        <v>2514</v>
      </c>
      <c r="D231">
        <v>440</v>
      </c>
      <c r="E231">
        <v>570</v>
      </c>
    </row>
    <row r="232" spans="1:5" x14ac:dyDescent="0.25">
      <c r="A232">
        <v>9113</v>
      </c>
      <c r="B232" s="5">
        <v>44121</v>
      </c>
      <c r="C232" t="s">
        <v>2514</v>
      </c>
      <c r="D232">
        <v>440</v>
      </c>
      <c r="E232">
        <v>570</v>
      </c>
    </row>
    <row r="233" spans="1:5" x14ac:dyDescent="0.25">
      <c r="A233">
        <v>9114</v>
      </c>
      <c r="B233" s="5">
        <v>44121</v>
      </c>
      <c r="C233" t="s">
        <v>2514</v>
      </c>
      <c r="D233">
        <v>220</v>
      </c>
      <c r="E233">
        <v>270</v>
      </c>
    </row>
    <row r="234" spans="1:5" x14ac:dyDescent="0.25">
      <c r="A234">
        <v>9115</v>
      </c>
      <c r="B234" s="5">
        <v>44121</v>
      </c>
      <c r="C234">
        <v>0</v>
      </c>
      <c r="D234">
        <v>1000</v>
      </c>
      <c r="E234">
        <v>1000</v>
      </c>
    </row>
    <row r="235" spans="1:5" x14ac:dyDescent="0.25">
      <c r="A235">
        <v>9116</v>
      </c>
      <c r="B235" s="5">
        <v>44121</v>
      </c>
      <c r="C235">
        <v>0</v>
      </c>
      <c r="D235">
        <v>1000</v>
      </c>
      <c r="E235">
        <v>1000</v>
      </c>
    </row>
    <row r="236" spans="1:5" x14ac:dyDescent="0.25">
      <c r="A236">
        <v>9117</v>
      </c>
      <c r="B236" s="5">
        <v>44121</v>
      </c>
      <c r="C236" t="s">
        <v>2514</v>
      </c>
      <c r="D236">
        <v>1760</v>
      </c>
      <c r="E236">
        <v>1760</v>
      </c>
    </row>
    <row r="237" spans="1:5" x14ac:dyDescent="0.25">
      <c r="A237">
        <v>9118</v>
      </c>
      <c r="B237" s="5">
        <v>44121</v>
      </c>
      <c r="C237" t="s">
        <v>2514</v>
      </c>
      <c r="D237">
        <v>720</v>
      </c>
      <c r="E237">
        <v>915</v>
      </c>
    </row>
    <row r="238" spans="1:5" x14ac:dyDescent="0.25">
      <c r="A238">
        <v>9119</v>
      </c>
      <c r="B238" s="5">
        <v>44121</v>
      </c>
      <c r="C238">
        <v>0</v>
      </c>
      <c r="D238">
        <v>750</v>
      </c>
      <c r="E238">
        <v>750</v>
      </c>
    </row>
    <row r="239" spans="1:5" x14ac:dyDescent="0.25">
      <c r="A239">
        <v>9120</v>
      </c>
      <c r="B239" s="5">
        <v>44121</v>
      </c>
      <c r="C239">
        <v>0</v>
      </c>
      <c r="D239">
        <v>1000</v>
      </c>
      <c r="E239">
        <v>1000</v>
      </c>
    </row>
    <row r="240" spans="1:5" x14ac:dyDescent="0.25">
      <c r="A240">
        <v>9121</v>
      </c>
      <c r="B240" s="5">
        <v>44121</v>
      </c>
      <c r="C240">
        <v>0</v>
      </c>
      <c r="D240">
        <v>750</v>
      </c>
      <c r="E240">
        <v>750</v>
      </c>
    </row>
    <row r="241" spans="1:5" x14ac:dyDescent="0.25">
      <c r="A241">
        <v>9122</v>
      </c>
      <c r="B241" s="5">
        <v>44121</v>
      </c>
      <c r="C241">
        <v>0</v>
      </c>
      <c r="D241">
        <v>500</v>
      </c>
      <c r="E241">
        <v>500</v>
      </c>
    </row>
    <row r="242" spans="1:5" x14ac:dyDescent="0.25">
      <c r="A242">
        <v>9123</v>
      </c>
      <c r="B242" s="5">
        <v>44121</v>
      </c>
      <c r="C242">
        <v>0</v>
      </c>
      <c r="D242">
        <v>500</v>
      </c>
      <c r="E242">
        <v>500</v>
      </c>
    </row>
    <row r="243" spans="1:5" x14ac:dyDescent="0.25">
      <c r="A243">
        <v>9124</v>
      </c>
      <c r="B243" s="5">
        <v>44121</v>
      </c>
      <c r="C243">
        <v>0</v>
      </c>
      <c r="D243">
        <v>500</v>
      </c>
      <c r="E243">
        <v>500</v>
      </c>
    </row>
    <row r="244" spans="1:5" x14ac:dyDescent="0.25">
      <c r="A244">
        <v>9125</v>
      </c>
      <c r="B244" s="5">
        <v>44121</v>
      </c>
      <c r="C244">
        <v>0</v>
      </c>
      <c r="D244">
        <v>1000</v>
      </c>
      <c r="E244">
        <v>1000</v>
      </c>
    </row>
    <row r="245" spans="1:5" x14ac:dyDescent="0.25">
      <c r="A245">
        <v>9126</v>
      </c>
      <c r="B245" s="5">
        <v>44121</v>
      </c>
      <c r="C245" t="s">
        <v>2514</v>
      </c>
      <c r="D245">
        <v>440</v>
      </c>
      <c r="E245">
        <v>540</v>
      </c>
    </row>
    <row r="246" spans="1:5" x14ac:dyDescent="0.25">
      <c r="A246">
        <v>9127</v>
      </c>
      <c r="B246" s="5">
        <v>44121</v>
      </c>
      <c r="C246">
        <v>340</v>
      </c>
      <c r="D246">
        <v>3900</v>
      </c>
      <c r="E246">
        <v>3560</v>
      </c>
    </row>
    <row r="247" spans="1:5" x14ac:dyDescent="0.25">
      <c r="A247">
        <v>9128</v>
      </c>
      <c r="B247" s="5">
        <v>44122</v>
      </c>
      <c r="C247" t="s">
        <v>2514</v>
      </c>
      <c r="D247">
        <v>440</v>
      </c>
      <c r="E247">
        <v>570</v>
      </c>
    </row>
    <row r="248" spans="1:5" x14ac:dyDescent="0.25">
      <c r="A248">
        <v>9129</v>
      </c>
      <c r="B248" s="5">
        <v>44122</v>
      </c>
      <c r="C248" t="s">
        <v>2514</v>
      </c>
      <c r="D248">
        <v>870</v>
      </c>
      <c r="E248">
        <v>920</v>
      </c>
    </row>
    <row r="249" spans="1:5" x14ac:dyDescent="0.25">
      <c r="A249">
        <v>9130</v>
      </c>
      <c r="B249" s="5">
        <v>44122</v>
      </c>
      <c r="C249" t="s">
        <v>2514</v>
      </c>
      <c r="D249">
        <v>250</v>
      </c>
      <c r="E249">
        <v>300</v>
      </c>
    </row>
    <row r="250" spans="1:5" x14ac:dyDescent="0.25">
      <c r="A250">
        <v>9131</v>
      </c>
      <c r="B250" s="5">
        <v>44122</v>
      </c>
      <c r="C250" t="s">
        <v>2514</v>
      </c>
      <c r="D250">
        <v>700</v>
      </c>
      <c r="E250">
        <v>800</v>
      </c>
    </row>
    <row r="251" spans="1:5" x14ac:dyDescent="0.25">
      <c r="A251">
        <v>9132</v>
      </c>
      <c r="B251" s="5">
        <v>44122</v>
      </c>
      <c r="C251" t="s">
        <v>2514</v>
      </c>
      <c r="D251">
        <v>440</v>
      </c>
      <c r="E251">
        <v>570</v>
      </c>
    </row>
    <row r="252" spans="1:5" x14ac:dyDescent="0.25">
      <c r="A252">
        <v>9133</v>
      </c>
      <c r="B252" s="5">
        <v>44122</v>
      </c>
      <c r="C252" t="s">
        <v>2514</v>
      </c>
      <c r="D252">
        <v>540</v>
      </c>
      <c r="E252">
        <v>640</v>
      </c>
    </row>
    <row r="253" spans="1:5" x14ac:dyDescent="0.25">
      <c r="A253">
        <v>9134</v>
      </c>
      <c r="B253" s="5">
        <v>44122</v>
      </c>
      <c r="C253" t="s">
        <v>2514</v>
      </c>
      <c r="D253">
        <v>2500</v>
      </c>
      <c r="E253">
        <v>2500</v>
      </c>
    </row>
    <row r="254" spans="1:5" x14ac:dyDescent="0.25">
      <c r="A254">
        <v>9135</v>
      </c>
      <c r="B254" s="5">
        <v>44122</v>
      </c>
      <c r="C254" t="s">
        <v>2514</v>
      </c>
      <c r="D254">
        <v>250</v>
      </c>
      <c r="E254">
        <v>300</v>
      </c>
    </row>
    <row r="255" spans="1:5" x14ac:dyDescent="0.25">
      <c r="A255">
        <v>9136</v>
      </c>
      <c r="B255" s="5">
        <v>44122</v>
      </c>
      <c r="C255" t="s">
        <v>2514</v>
      </c>
      <c r="D255">
        <v>580</v>
      </c>
      <c r="E255">
        <v>710</v>
      </c>
    </row>
    <row r="256" spans="1:5" x14ac:dyDescent="0.25">
      <c r="A256">
        <v>9137</v>
      </c>
      <c r="B256" s="5">
        <v>44122</v>
      </c>
      <c r="C256" t="s">
        <v>2514</v>
      </c>
      <c r="D256">
        <v>235</v>
      </c>
      <c r="E256">
        <v>285</v>
      </c>
    </row>
    <row r="257" spans="1:5" x14ac:dyDescent="0.25">
      <c r="A257">
        <v>9138</v>
      </c>
      <c r="B257" s="5">
        <v>44123</v>
      </c>
      <c r="C257">
        <v>450</v>
      </c>
      <c r="D257">
        <v>5150</v>
      </c>
      <c r="E257">
        <v>4700</v>
      </c>
    </row>
    <row r="258" spans="1:5" x14ac:dyDescent="0.25">
      <c r="A258">
        <v>9139</v>
      </c>
      <c r="B258" s="5">
        <v>44123</v>
      </c>
      <c r="C258" t="s">
        <v>2514</v>
      </c>
      <c r="D258">
        <v>795</v>
      </c>
      <c r="E258">
        <v>1045</v>
      </c>
    </row>
    <row r="259" spans="1:5" x14ac:dyDescent="0.25">
      <c r="A259">
        <v>9140</v>
      </c>
      <c r="B259" s="5">
        <v>44123</v>
      </c>
      <c r="C259" t="s">
        <v>2514</v>
      </c>
      <c r="D259">
        <v>720</v>
      </c>
      <c r="E259">
        <v>870</v>
      </c>
    </row>
    <row r="260" spans="1:5" x14ac:dyDescent="0.25">
      <c r="A260">
        <v>9141</v>
      </c>
      <c r="B260" s="5">
        <v>44123</v>
      </c>
      <c r="C260" t="s">
        <v>2514</v>
      </c>
      <c r="D260">
        <v>250</v>
      </c>
      <c r="E260">
        <v>315</v>
      </c>
    </row>
    <row r="261" spans="1:5" x14ac:dyDescent="0.25">
      <c r="A261">
        <v>9142</v>
      </c>
      <c r="B261" s="5">
        <v>44123</v>
      </c>
      <c r="C261" t="s">
        <v>2514</v>
      </c>
      <c r="D261">
        <v>245</v>
      </c>
      <c r="E261">
        <v>295</v>
      </c>
    </row>
    <row r="262" spans="1:5" x14ac:dyDescent="0.25">
      <c r="A262">
        <v>9143</v>
      </c>
      <c r="B262" s="5">
        <v>44123</v>
      </c>
      <c r="C262" t="s">
        <v>2514</v>
      </c>
      <c r="D262">
        <v>110</v>
      </c>
      <c r="E262">
        <v>160</v>
      </c>
    </row>
    <row r="263" spans="1:5" x14ac:dyDescent="0.25">
      <c r="A263">
        <v>9144</v>
      </c>
      <c r="B263" s="5">
        <v>44124</v>
      </c>
      <c r="C263" t="s">
        <v>2514</v>
      </c>
      <c r="D263">
        <v>220</v>
      </c>
      <c r="E263">
        <v>285</v>
      </c>
    </row>
    <row r="264" spans="1:5" x14ac:dyDescent="0.25">
      <c r="A264">
        <v>9145</v>
      </c>
      <c r="B264" s="5">
        <v>44124</v>
      </c>
      <c r="C264" t="s">
        <v>2514</v>
      </c>
      <c r="D264">
        <v>250</v>
      </c>
      <c r="E264">
        <v>315</v>
      </c>
    </row>
    <row r="265" spans="1:5" x14ac:dyDescent="0.25">
      <c r="A265">
        <v>9146</v>
      </c>
      <c r="B265" s="5">
        <v>44124</v>
      </c>
      <c r="C265" t="s">
        <v>2514</v>
      </c>
      <c r="D265">
        <v>355</v>
      </c>
      <c r="E265">
        <v>455</v>
      </c>
    </row>
    <row r="266" spans="1:5" x14ac:dyDescent="0.25">
      <c r="A266">
        <v>9147</v>
      </c>
      <c r="B266" s="5">
        <v>44124</v>
      </c>
      <c r="C266">
        <v>0</v>
      </c>
      <c r="D266">
        <v>500</v>
      </c>
      <c r="E266">
        <v>500</v>
      </c>
    </row>
    <row r="267" spans="1:5" x14ac:dyDescent="0.25">
      <c r="A267">
        <v>9148</v>
      </c>
      <c r="B267" s="5">
        <v>44124</v>
      </c>
      <c r="C267">
        <v>0</v>
      </c>
      <c r="D267">
        <v>250</v>
      </c>
      <c r="E267">
        <v>250</v>
      </c>
    </row>
    <row r="268" spans="1:5" x14ac:dyDescent="0.25">
      <c r="A268">
        <v>9149</v>
      </c>
      <c r="B268" s="5">
        <v>44124</v>
      </c>
      <c r="C268" t="s">
        <v>2514</v>
      </c>
      <c r="D268">
        <v>500</v>
      </c>
      <c r="E268">
        <v>565</v>
      </c>
    </row>
    <row r="269" spans="1:5" x14ac:dyDescent="0.25">
      <c r="A269">
        <v>9150</v>
      </c>
      <c r="B269" s="5">
        <v>44124</v>
      </c>
      <c r="C269">
        <v>0</v>
      </c>
      <c r="D269">
        <v>100</v>
      </c>
      <c r="E269">
        <v>100</v>
      </c>
    </row>
    <row r="270" spans="1:5" x14ac:dyDescent="0.25">
      <c r="A270">
        <v>9151</v>
      </c>
      <c r="B270" s="5">
        <v>44124</v>
      </c>
      <c r="C270">
        <v>0</v>
      </c>
      <c r="D270">
        <v>500</v>
      </c>
      <c r="E270">
        <v>500</v>
      </c>
    </row>
    <row r="271" spans="1:5" x14ac:dyDescent="0.25">
      <c r="A271">
        <v>9152</v>
      </c>
      <c r="B271" s="5">
        <v>44124</v>
      </c>
      <c r="C271">
        <v>200</v>
      </c>
      <c r="D271">
        <v>2200</v>
      </c>
      <c r="E271">
        <v>2000</v>
      </c>
    </row>
    <row r="272" spans="1:5" x14ac:dyDescent="0.25">
      <c r="A272">
        <v>9154</v>
      </c>
      <c r="B272" s="5">
        <v>44125</v>
      </c>
      <c r="C272" t="s">
        <v>2514</v>
      </c>
      <c r="D272">
        <v>615</v>
      </c>
      <c r="E272">
        <v>765</v>
      </c>
    </row>
    <row r="273" spans="1:5" x14ac:dyDescent="0.25">
      <c r="A273">
        <v>9155</v>
      </c>
      <c r="B273" s="5">
        <v>44125</v>
      </c>
      <c r="C273" t="s">
        <v>2514</v>
      </c>
      <c r="D273">
        <v>440</v>
      </c>
      <c r="E273">
        <v>540</v>
      </c>
    </row>
    <row r="274" spans="1:5" x14ac:dyDescent="0.25">
      <c r="A274">
        <v>9156</v>
      </c>
      <c r="B274" s="5">
        <v>44125</v>
      </c>
      <c r="C274">
        <v>0</v>
      </c>
      <c r="D274">
        <v>530</v>
      </c>
      <c r="E274">
        <v>530</v>
      </c>
    </row>
    <row r="275" spans="1:5" x14ac:dyDescent="0.25">
      <c r="A275">
        <v>9157</v>
      </c>
      <c r="B275" s="5">
        <v>44125</v>
      </c>
      <c r="C275">
        <v>0</v>
      </c>
      <c r="D275">
        <v>500</v>
      </c>
      <c r="E275">
        <v>500</v>
      </c>
    </row>
    <row r="276" spans="1:5" x14ac:dyDescent="0.25">
      <c r="A276">
        <v>9158</v>
      </c>
      <c r="B276" s="5">
        <v>44125</v>
      </c>
      <c r="C276">
        <v>0</v>
      </c>
      <c r="D276">
        <v>250</v>
      </c>
      <c r="E276">
        <v>250</v>
      </c>
    </row>
    <row r="277" spans="1:5" x14ac:dyDescent="0.25">
      <c r="A277">
        <v>9159</v>
      </c>
      <c r="B277" s="5">
        <v>44125</v>
      </c>
      <c r="C277">
        <v>0</v>
      </c>
      <c r="D277">
        <v>560</v>
      </c>
      <c r="E277">
        <v>560</v>
      </c>
    </row>
    <row r="278" spans="1:5" x14ac:dyDescent="0.25">
      <c r="A278">
        <v>9160</v>
      </c>
      <c r="B278" s="5">
        <v>44125</v>
      </c>
      <c r="C278">
        <v>0</v>
      </c>
      <c r="D278">
        <v>500</v>
      </c>
      <c r="E278">
        <v>500</v>
      </c>
    </row>
    <row r="279" spans="1:5" x14ac:dyDescent="0.25">
      <c r="A279">
        <v>9161</v>
      </c>
      <c r="B279" s="5">
        <v>44125</v>
      </c>
      <c r="C279">
        <v>0</v>
      </c>
      <c r="D279">
        <v>500</v>
      </c>
      <c r="E279">
        <v>500</v>
      </c>
    </row>
    <row r="280" spans="1:5" x14ac:dyDescent="0.25">
      <c r="A280">
        <v>9162</v>
      </c>
      <c r="B280" s="5">
        <v>44125</v>
      </c>
      <c r="C280">
        <v>0</v>
      </c>
      <c r="D280">
        <v>500</v>
      </c>
      <c r="E280">
        <v>500</v>
      </c>
    </row>
    <row r="281" spans="1:5" x14ac:dyDescent="0.25">
      <c r="A281">
        <v>9163</v>
      </c>
      <c r="B281" s="5">
        <v>44125</v>
      </c>
      <c r="C281">
        <v>0</v>
      </c>
      <c r="D281">
        <v>500</v>
      </c>
      <c r="E281">
        <v>500</v>
      </c>
    </row>
    <row r="282" spans="1:5" x14ac:dyDescent="0.25">
      <c r="A282">
        <v>9164</v>
      </c>
      <c r="B282" s="5">
        <v>44125</v>
      </c>
      <c r="C282">
        <v>0</v>
      </c>
      <c r="D282">
        <v>250</v>
      </c>
      <c r="E282">
        <v>250</v>
      </c>
    </row>
    <row r="283" spans="1:5" x14ac:dyDescent="0.25">
      <c r="A283">
        <v>9165</v>
      </c>
      <c r="B283" s="5">
        <v>44125</v>
      </c>
      <c r="C283">
        <v>0</v>
      </c>
      <c r="D283">
        <v>500</v>
      </c>
      <c r="E283">
        <v>500</v>
      </c>
    </row>
    <row r="284" spans="1:5" x14ac:dyDescent="0.25">
      <c r="A284">
        <v>9166</v>
      </c>
      <c r="B284" s="5">
        <v>44125</v>
      </c>
      <c r="C284">
        <v>0</v>
      </c>
      <c r="D284">
        <v>500</v>
      </c>
      <c r="E284">
        <v>500</v>
      </c>
    </row>
    <row r="285" spans="1:5" x14ac:dyDescent="0.25">
      <c r="A285">
        <v>9167</v>
      </c>
      <c r="B285" s="5">
        <v>44125</v>
      </c>
      <c r="C285" t="s">
        <v>2514</v>
      </c>
      <c r="D285">
        <v>250</v>
      </c>
      <c r="E285">
        <v>365</v>
      </c>
    </row>
    <row r="286" spans="1:5" x14ac:dyDescent="0.25">
      <c r="A286">
        <v>9168</v>
      </c>
      <c r="B286" s="5">
        <v>44125</v>
      </c>
      <c r="C286" t="s">
        <v>2514</v>
      </c>
      <c r="D286">
        <v>440</v>
      </c>
      <c r="E286">
        <v>540</v>
      </c>
    </row>
    <row r="287" spans="1:5" x14ac:dyDescent="0.25">
      <c r="A287">
        <v>9169</v>
      </c>
      <c r="B287" s="5">
        <v>44125</v>
      </c>
      <c r="C287" t="s">
        <v>2514</v>
      </c>
      <c r="D287">
        <v>660</v>
      </c>
      <c r="E287">
        <v>855</v>
      </c>
    </row>
    <row r="288" spans="1:5" x14ac:dyDescent="0.25">
      <c r="A288">
        <v>9170</v>
      </c>
      <c r="B288" s="5">
        <v>44125</v>
      </c>
      <c r="C288" t="s">
        <v>2514</v>
      </c>
      <c r="D288">
        <v>450</v>
      </c>
      <c r="E288">
        <v>550</v>
      </c>
    </row>
    <row r="289" spans="1:5" x14ac:dyDescent="0.25">
      <c r="A289">
        <v>9171</v>
      </c>
      <c r="B289" s="5">
        <v>44125</v>
      </c>
      <c r="C289" t="s">
        <v>2514</v>
      </c>
      <c r="D289">
        <v>145</v>
      </c>
      <c r="E289">
        <v>210</v>
      </c>
    </row>
    <row r="290" spans="1:5" x14ac:dyDescent="0.25">
      <c r="A290">
        <v>9172</v>
      </c>
      <c r="B290" s="5">
        <v>44125</v>
      </c>
      <c r="C290" t="s">
        <v>2514</v>
      </c>
      <c r="D290">
        <v>660</v>
      </c>
      <c r="E290">
        <v>855</v>
      </c>
    </row>
    <row r="291" spans="1:5" x14ac:dyDescent="0.25">
      <c r="A291">
        <v>9173</v>
      </c>
      <c r="B291" s="5">
        <v>44126</v>
      </c>
      <c r="C291" t="s">
        <v>2514</v>
      </c>
      <c r="D291">
        <v>440</v>
      </c>
      <c r="E291">
        <v>540</v>
      </c>
    </row>
    <row r="292" spans="1:5" x14ac:dyDescent="0.25">
      <c r="A292">
        <v>9174</v>
      </c>
      <c r="B292" s="5">
        <v>44126</v>
      </c>
      <c r="C292" t="s">
        <v>2514</v>
      </c>
      <c r="D292">
        <v>220</v>
      </c>
      <c r="E292">
        <v>270</v>
      </c>
    </row>
    <row r="293" spans="1:5" x14ac:dyDescent="0.25">
      <c r="A293">
        <v>9175</v>
      </c>
      <c r="B293" s="5">
        <v>44126</v>
      </c>
      <c r="C293" t="s">
        <v>2514</v>
      </c>
      <c r="D293">
        <v>1075</v>
      </c>
      <c r="E293">
        <v>1295</v>
      </c>
    </row>
    <row r="294" spans="1:5" x14ac:dyDescent="0.25">
      <c r="A294">
        <v>9176</v>
      </c>
      <c r="B294" s="5">
        <v>44126</v>
      </c>
      <c r="C294">
        <v>0</v>
      </c>
      <c r="D294">
        <v>2100</v>
      </c>
      <c r="E294">
        <v>2100</v>
      </c>
    </row>
    <row r="295" spans="1:5" x14ac:dyDescent="0.25">
      <c r="A295">
        <v>9177</v>
      </c>
      <c r="B295" s="5">
        <v>44126</v>
      </c>
      <c r="C295">
        <v>0</v>
      </c>
      <c r="D295">
        <v>2100</v>
      </c>
      <c r="E295">
        <v>2100</v>
      </c>
    </row>
    <row r="296" spans="1:5" x14ac:dyDescent="0.25">
      <c r="A296">
        <v>9178</v>
      </c>
      <c r="B296" s="5">
        <v>44126</v>
      </c>
      <c r="C296">
        <v>0</v>
      </c>
      <c r="D296">
        <v>2100</v>
      </c>
      <c r="E296">
        <v>2100</v>
      </c>
    </row>
    <row r="297" spans="1:5" x14ac:dyDescent="0.25">
      <c r="A297">
        <v>9179</v>
      </c>
      <c r="B297" s="5">
        <v>44126</v>
      </c>
      <c r="C297">
        <v>0</v>
      </c>
      <c r="D297">
        <v>2100</v>
      </c>
      <c r="E297">
        <v>2100</v>
      </c>
    </row>
    <row r="298" spans="1:5" x14ac:dyDescent="0.25">
      <c r="A298">
        <v>9180</v>
      </c>
      <c r="B298" s="5">
        <v>44126</v>
      </c>
      <c r="C298">
        <v>0</v>
      </c>
      <c r="D298">
        <v>2100</v>
      </c>
      <c r="E298">
        <v>2100</v>
      </c>
    </row>
    <row r="299" spans="1:5" x14ac:dyDescent="0.25">
      <c r="A299">
        <v>9181</v>
      </c>
      <c r="B299" s="5">
        <v>44126</v>
      </c>
      <c r="C299">
        <v>0</v>
      </c>
      <c r="D299">
        <v>2100</v>
      </c>
      <c r="E299">
        <v>2100</v>
      </c>
    </row>
    <row r="300" spans="1:5" x14ac:dyDescent="0.25">
      <c r="A300">
        <v>9182</v>
      </c>
      <c r="B300" s="5">
        <v>44126</v>
      </c>
      <c r="C300">
        <v>0</v>
      </c>
      <c r="D300">
        <v>500</v>
      </c>
      <c r="E300">
        <v>500</v>
      </c>
    </row>
    <row r="301" spans="1:5" x14ac:dyDescent="0.25">
      <c r="A301">
        <v>9183</v>
      </c>
      <c r="B301" s="5">
        <v>44126</v>
      </c>
      <c r="C301">
        <v>0</v>
      </c>
      <c r="D301">
        <v>1000</v>
      </c>
      <c r="E301">
        <v>1000</v>
      </c>
    </row>
    <row r="302" spans="1:5" x14ac:dyDescent="0.25">
      <c r="A302">
        <v>9184</v>
      </c>
      <c r="B302" s="5">
        <v>44126</v>
      </c>
      <c r="C302">
        <v>0</v>
      </c>
      <c r="D302">
        <v>250</v>
      </c>
      <c r="E302">
        <v>250</v>
      </c>
    </row>
    <row r="303" spans="1:5" x14ac:dyDescent="0.25">
      <c r="A303">
        <v>9185</v>
      </c>
      <c r="B303" s="5">
        <v>44126</v>
      </c>
      <c r="C303">
        <v>0</v>
      </c>
      <c r="D303">
        <v>500</v>
      </c>
      <c r="E303">
        <v>500</v>
      </c>
    </row>
    <row r="304" spans="1:5" x14ac:dyDescent="0.25">
      <c r="A304">
        <v>9186</v>
      </c>
      <c r="B304" s="5">
        <v>44126</v>
      </c>
      <c r="C304">
        <v>0</v>
      </c>
      <c r="D304">
        <v>750</v>
      </c>
      <c r="E304">
        <v>750</v>
      </c>
    </row>
    <row r="305" spans="1:5" x14ac:dyDescent="0.25">
      <c r="A305">
        <v>9187</v>
      </c>
      <c r="B305" s="5">
        <v>44126</v>
      </c>
      <c r="C305">
        <v>0</v>
      </c>
      <c r="D305">
        <v>840</v>
      </c>
      <c r="E305">
        <v>840</v>
      </c>
    </row>
    <row r="306" spans="1:5" x14ac:dyDescent="0.25">
      <c r="A306">
        <v>9188</v>
      </c>
      <c r="B306" s="5">
        <v>44126</v>
      </c>
      <c r="C306">
        <v>0</v>
      </c>
      <c r="D306">
        <v>1090</v>
      </c>
      <c r="E306">
        <v>1090</v>
      </c>
    </row>
    <row r="307" spans="1:5" x14ac:dyDescent="0.25">
      <c r="A307">
        <v>9189</v>
      </c>
      <c r="B307" s="5">
        <v>44126</v>
      </c>
      <c r="C307">
        <v>0</v>
      </c>
      <c r="D307">
        <v>250</v>
      </c>
      <c r="E307">
        <v>250</v>
      </c>
    </row>
    <row r="308" spans="1:5" x14ac:dyDescent="0.25">
      <c r="A308">
        <v>9190</v>
      </c>
      <c r="B308" s="5">
        <v>44126</v>
      </c>
      <c r="C308">
        <v>0</v>
      </c>
      <c r="D308">
        <v>250</v>
      </c>
      <c r="E308">
        <v>250</v>
      </c>
    </row>
    <row r="309" spans="1:5" x14ac:dyDescent="0.25">
      <c r="A309">
        <v>9191</v>
      </c>
      <c r="B309" s="5">
        <v>44126</v>
      </c>
      <c r="C309">
        <v>0</v>
      </c>
      <c r="D309">
        <v>250</v>
      </c>
      <c r="E309">
        <v>250</v>
      </c>
    </row>
    <row r="310" spans="1:5" x14ac:dyDescent="0.25">
      <c r="A310">
        <v>9192</v>
      </c>
      <c r="B310" s="5">
        <v>44126</v>
      </c>
      <c r="C310">
        <v>0</v>
      </c>
      <c r="D310">
        <v>750</v>
      </c>
      <c r="E310">
        <v>750</v>
      </c>
    </row>
    <row r="311" spans="1:5" x14ac:dyDescent="0.25">
      <c r="A311">
        <v>9193</v>
      </c>
      <c r="B311" s="5">
        <v>44126</v>
      </c>
      <c r="C311">
        <v>0</v>
      </c>
      <c r="D311">
        <v>250</v>
      </c>
      <c r="E311">
        <v>250</v>
      </c>
    </row>
    <row r="312" spans="1:5" x14ac:dyDescent="0.25">
      <c r="A312">
        <v>9194</v>
      </c>
      <c r="B312" s="5">
        <v>44126</v>
      </c>
      <c r="C312" t="s">
        <v>2514</v>
      </c>
      <c r="D312">
        <v>220</v>
      </c>
      <c r="E312">
        <v>285</v>
      </c>
    </row>
    <row r="313" spans="1:5" x14ac:dyDescent="0.25">
      <c r="A313">
        <v>9195</v>
      </c>
      <c r="B313" s="5">
        <v>44126</v>
      </c>
      <c r="C313" t="s">
        <v>2514</v>
      </c>
      <c r="D313">
        <v>300</v>
      </c>
      <c r="E313">
        <v>350</v>
      </c>
    </row>
    <row r="314" spans="1:5" x14ac:dyDescent="0.25">
      <c r="A314">
        <v>9196</v>
      </c>
      <c r="B314" s="5">
        <v>44126</v>
      </c>
      <c r="C314" t="s">
        <v>2514</v>
      </c>
      <c r="D314">
        <v>565</v>
      </c>
      <c r="E314">
        <v>695</v>
      </c>
    </row>
    <row r="315" spans="1:5" x14ac:dyDescent="0.25">
      <c r="A315">
        <v>9197</v>
      </c>
      <c r="B315" s="5">
        <v>44127</v>
      </c>
      <c r="C315">
        <v>320</v>
      </c>
      <c r="D315">
        <v>4000</v>
      </c>
      <c r="E315">
        <v>3680</v>
      </c>
    </row>
    <row r="316" spans="1:5" x14ac:dyDescent="0.25">
      <c r="A316">
        <v>9198</v>
      </c>
      <c r="B316" s="5">
        <v>44127</v>
      </c>
      <c r="C316" t="s">
        <v>2514</v>
      </c>
      <c r="D316">
        <v>220</v>
      </c>
      <c r="E316">
        <v>270</v>
      </c>
    </row>
    <row r="317" spans="1:5" x14ac:dyDescent="0.25">
      <c r="A317">
        <v>9199</v>
      </c>
      <c r="B317" s="5">
        <v>44127</v>
      </c>
      <c r="C317" t="s">
        <v>2514</v>
      </c>
      <c r="D317">
        <v>660</v>
      </c>
      <c r="E317">
        <v>810</v>
      </c>
    </row>
    <row r="318" spans="1:5" x14ac:dyDescent="0.25">
      <c r="A318">
        <v>9200</v>
      </c>
      <c r="B318" s="5">
        <v>44128</v>
      </c>
      <c r="C318" t="s">
        <v>2514</v>
      </c>
      <c r="D318">
        <v>265</v>
      </c>
      <c r="E318">
        <v>365</v>
      </c>
    </row>
    <row r="319" spans="1:5" x14ac:dyDescent="0.25">
      <c r="A319">
        <v>9201</v>
      </c>
      <c r="B319" s="5">
        <v>44128</v>
      </c>
      <c r="C319" t="s">
        <v>2514</v>
      </c>
      <c r="D319">
        <v>220</v>
      </c>
      <c r="E319">
        <v>270</v>
      </c>
    </row>
    <row r="320" spans="1:5" x14ac:dyDescent="0.25">
      <c r="A320">
        <v>9202</v>
      </c>
      <c r="B320" s="5">
        <v>44128</v>
      </c>
      <c r="C320" t="s">
        <v>2514</v>
      </c>
      <c r="D320">
        <v>220</v>
      </c>
      <c r="E320">
        <v>285</v>
      </c>
    </row>
    <row r="321" spans="1:5" x14ac:dyDescent="0.25">
      <c r="A321">
        <v>9203</v>
      </c>
      <c r="B321" s="5">
        <v>44128</v>
      </c>
      <c r="C321" t="s">
        <v>2514</v>
      </c>
      <c r="D321">
        <v>1760</v>
      </c>
      <c r="E321">
        <v>1760</v>
      </c>
    </row>
    <row r="322" spans="1:5" x14ac:dyDescent="0.25">
      <c r="A322">
        <v>9204</v>
      </c>
      <c r="B322" s="5">
        <v>44128</v>
      </c>
      <c r="C322" t="s">
        <v>2514</v>
      </c>
      <c r="D322">
        <v>360</v>
      </c>
      <c r="E322">
        <v>460</v>
      </c>
    </row>
    <row r="323" spans="1:5" x14ac:dyDescent="0.25">
      <c r="A323">
        <v>9205</v>
      </c>
      <c r="B323" s="5">
        <v>44128</v>
      </c>
      <c r="C323" t="s">
        <v>2514</v>
      </c>
      <c r="D323">
        <v>2200</v>
      </c>
      <c r="E323">
        <v>2200</v>
      </c>
    </row>
    <row r="324" spans="1:5" x14ac:dyDescent="0.25">
      <c r="A324">
        <v>9206</v>
      </c>
      <c r="B324" s="5">
        <v>44128</v>
      </c>
      <c r="C324" t="s">
        <v>2514</v>
      </c>
      <c r="D324">
        <v>540</v>
      </c>
      <c r="E324">
        <v>540</v>
      </c>
    </row>
    <row r="325" spans="1:5" x14ac:dyDescent="0.25">
      <c r="A325">
        <v>9207</v>
      </c>
      <c r="B325" s="5">
        <v>44128</v>
      </c>
      <c r="C325" t="s">
        <v>2514</v>
      </c>
      <c r="D325">
        <v>220</v>
      </c>
      <c r="E325">
        <v>270</v>
      </c>
    </row>
    <row r="326" spans="1:5" x14ac:dyDescent="0.25">
      <c r="A326">
        <v>9208</v>
      </c>
      <c r="B326" s="5">
        <v>44129</v>
      </c>
      <c r="C326" t="s">
        <v>2514</v>
      </c>
      <c r="D326">
        <v>220</v>
      </c>
      <c r="E326">
        <v>285</v>
      </c>
    </row>
    <row r="327" spans="1:5" x14ac:dyDescent="0.25">
      <c r="A327">
        <v>9209</v>
      </c>
      <c r="B327" s="5">
        <v>44129</v>
      </c>
      <c r="C327" t="s">
        <v>2514</v>
      </c>
      <c r="D327">
        <v>440</v>
      </c>
      <c r="E327">
        <v>570</v>
      </c>
    </row>
    <row r="328" spans="1:5" x14ac:dyDescent="0.25">
      <c r="A328">
        <v>9210</v>
      </c>
      <c r="B328" s="5">
        <v>44130</v>
      </c>
      <c r="C328">
        <v>480</v>
      </c>
      <c r="D328">
        <v>5280</v>
      </c>
      <c r="E328">
        <v>4800</v>
      </c>
    </row>
    <row r="329" spans="1:5" x14ac:dyDescent="0.25">
      <c r="A329">
        <v>9211</v>
      </c>
      <c r="B329" s="5">
        <v>44130</v>
      </c>
      <c r="C329">
        <v>425</v>
      </c>
      <c r="D329">
        <v>4875</v>
      </c>
      <c r="E329">
        <v>4450</v>
      </c>
    </row>
    <row r="330" spans="1:5" x14ac:dyDescent="0.25">
      <c r="A330">
        <v>9212</v>
      </c>
      <c r="B330" s="5">
        <v>44130</v>
      </c>
      <c r="C330" t="s">
        <v>2514</v>
      </c>
      <c r="D330">
        <v>220</v>
      </c>
      <c r="E330">
        <v>285</v>
      </c>
    </row>
    <row r="331" spans="1:5" x14ac:dyDescent="0.25">
      <c r="A331">
        <v>9213</v>
      </c>
      <c r="B331" s="5">
        <v>44130</v>
      </c>
      <c r="C331" t="s">
        <v>2514</v>
      </c>
      <c r="D331">
        <v>220</v>
      </c>
      <c r="E331">
        <v>270</v>
      </c>
    </row>
    <row r="332" spans="1:5" x14ac:dyDescent="0.25">
      <c r="A332">
        <v>9214</v>
      </c>
      <c r="B332" s="5">
        <v>44130</v>
      </c>
      <c r="C332">
        <v>320</v>
      </c>
      <c r="D332">
        <v>3520</v>
      </c>
      <c r="E332">
        <v>3200</v>
      </c>
    </row>
    <row r="333" spans="1:5" x14ac:dyDescent="0.25">
      <c r="A333">
        <v>9215</v>
      </c>
      <c r="B333" s="5">
        <v>44130</v>
      </c>
      <c r="C333" t="s">
        <v>2514</v>
      </c>
      <c r="D333">
        <v>250</v>
      </c>
      <c r="E333">
        <v>300</v>
      </c>
    </row>
    <row r="334" spans="1:5" x14ac:dyDescent="0.25">
      <c r="A334">
        <v>9216</v>
      </c>
      <c r="B334" s="5">
        <v>44131</v>
      </c>
      <c r="C334">
        <v>0</v>
      </c>
      <c r="D334">
        <v>840</v>
      </c>
      <c r="E334">
        <v>840</v>
      </c>
    </row>
    <row r="335" spans="1:5" x14ac:dyDescent="0.25">
      <c r="A335">
        <v>9217</v>
      </c>
      <c r="B335" s="5">
        <v>44131</v>
      </c>
      <c r="C335">
        <v>0</v>
      </c>
      <c r="D335">
        <v>1000</v>
      </c>
      <c r="E335">
        <v>1000</v>
      </c>
    </row>
    <row r="336" spans="1:5" x14ac:dyDescent="0.25">
      <c r="A336">
        <v>9218</v>
      </c>
      <c r="B336" s="5">
        <v>44131</v>
      </c>
      <c r="C336">
        <v>220</v>
      </c>
      <c r="D336">
        <v>220</v>
      </c>
      <c r="E336">
        <v>0</v>
      </c>
    </row>
    <row r="337" spans="1:5" x14ac:dyDescent="0.25">
      <c r="A337">
        <v>9219</v>
      </c>
      <c r="B337" s="5">
        <v>44131</v>
      </c>
      <c r="C337" t="s">
        <v>2514</v>
      </c>
      <c r="D337">
        <v>500</v>
      </c>
      <c r="E337">
        <v>600</v>
      </c>
    </row>
    <row r="338" spans="1:5" x14ac:dyDescent="0.25">
      <c r="A338">
        <v>9220</v>
      </c>
      <c r="B338" s="5">
        <v>44131</v>
      </c>
      <c r="C338" t="s">
        <v>2514</v>
      </c>
      <c r="D338">
        <v>220</v>
      </c>
      <c r="E338">
        <v>285</v>
      </c>
    </row>
    <row r="339" spans="1:5" x14ac:dyDescent="0.25">
      <c r="A339">
        <v>9221</v>
      </c>
      <c r="B339" s="5">
        <v>44131</v>
      </c>
      <c r="C339" t="s">
        <v>2514</v>
      </c>
      <c r="D339">
        <v>440</v>
      </c>
      <c r="E339">
        <v>570</v>
      </c>
    </row>
    <row r="340" spans="1:5" x14ac:dyDescent="0.25">
      <c r="A340">
        <v>9222</v>
      </c>
      <c r="B340" s="5">
        <v>44131</v>
      </c>
      <c r="C340">
        <v>0</v>
      </c>
      <c r="D340">
        <v>250</v>
      </c>
      <c r="E340">
        <v>250</v>
      </c>
    </row>
    <row r="341" spans="1:5" x14ac:dyDescent="0.25">
      <c r="A341">
        <v>9223</v>
      </c>
      <c r="B341" s="5">
        <v>44132</v>
      </c>
      <c r="C341" t="s">
        <v>2514</v>
      </c>
      <c r="D341">
        <v>440</v>
      </c>
      <c r="E341">
        <v>570</v>
      </c>
    </row>
    <row r="342" spans="1:5" x14ac:dyDescent="0.25">
      <c r="A342">
        <v>9224</v>
      </c>
      <c r="B342" s="5">
        <v>44132</v>
      </c>
      <c r="C342" t="s">
        <v>2514</v>
      </c>
      <c r="D342">
        <v>270</v>
      </c>
      <c r="E342">
        <v>370</v>
      </c>
    </row>
    <row r="343" spans="1:5" x14ac:dyDescent="0.25">
      <c r="A343">
        <v>9225</v>
      </c>
      <c r="B343" s="5">
        <v>44132</v>
      </c>
      <c r="C343" t="s">
        <v>2514</v>
      </c>
      <c r="D343">
        <v>440</v>
      </c>
      <c r="E343">
        <v>540</v>
      </c>
    </row>
    <row r="344" spans="1:5" x14ac:dyDescent="0.25">
      <c r="A344">
        <v>9226</v>
      </c>
      <c r="B344" s="5">
        <v>44132</v>
      </c>
      <c r="C344" t="s">
        <v>2514</v>
      </c>
      <c r="D344">
        <v>220</v>
      </c>
      <c r="E344">
        <v>285</v>
      </c>
    </row>
    <row r="345" spans="1:5" x14ac:dyDescent="0.25">
      <c r="A345">
        <v>9227</v>
      </c>
      <c r="B345" s="5">
        <v>44132</v>
      </c>
      <c r="C345">
        <v>500</v>
      </c>
      <c r="D345">
        <v>4500</v>
      </c>
      <c r="E345">
        <v>4000</v>
      </c>
    </row>
    <row r="346" spans="1:5" x14ac:dyDescent="0.25">
      <c r="A346">
        <v>9228</v>
      </c>
      <c r="B346" s="5">
        <v>44132</v>
      </c>
      <c r="C346">
        <v>0</v>
      </c>
      <c r="D346">
        <v>1000</v>
      </c>
      <c r="E346">
        <v>1000</v>
      </c>
    </row>
    <row r="347" spans="1:5" x14ac:dyDescent="0.25">
      <c r="A347">
        <v>9229</v>
      </c>
      <c r="B347" s="5">
        <v>44132</v>
      </c>
      <c r="C347" t="s">
        <v>2514</v>
      </c>
      <c r="D347">
        <v>470</v>
      </c>
      <c r="E347">
        <v>600</v>
      </c>
    </row>
    <row r="348" spans="1:5" x14ac:dyDescent="0.25">
      <c r="A348">
        <v>9230</v>
      </c>
      <c r="B348" s="5">
        <v>44132</v>
      </c>
      <c r="C348" t="s">
        <v>2514</v>
      </c>
      <c r="D348">
        <v>1100</v>
      </c>
      <c r="E348">
        <v>1425</v>
      </c>
    </row>
    <row r="349" spans="1:5" x14ac:dyDescent="0.25">
      <c r="A349">
        <v>9231</v>
      </c>
      <c r="B349" s="5">
        <v>44132</v>
      </c>
      <c r="C349">
        <v>2000</v>
      </c>
      <c r="D349">
        <v>10000</v>
      </c>
      <c r="E349">
        <v>8000</v>
      </c>
    </row>
    <row r="350" spans="1:5" x14ac:dyDescent="0.25">
      <c r="A350">
        <v>9232</v>
      </c>
      <c r="B350" s="5">
        <v>44132</v>
      </c>
      <c r="C350">
        <v>400</v>
      </c>
      <c r="D350">
        <v>3600</v>
      </c>
      <c r="E350">
        <v>3200</v>
      </c>
    </row>
    <row r="351" spans="1:5" x14ac:dyDescent="0.25">
      <c r="A351">
        <v>9233</v>
      </c>
      <c r="B351" s="5">
        <v>44132</v>
      </c>
      <c r="C351">
        <v>0</v>
      </c>
      <c r="D351">
        <v>500</v>
      </c>
      <c r="E351">
        <v>500</v>
      </c>
    </row>
    <row r="352" spans="1:5" x14ac:dyDescent="0.25">
      <c r="A352">
        <v>9234</v>
      </c>
      <c r="B352" s="5">
        <v>44132</v>
      </c>
      <c r="C352" t="s">
        <v>2514</v>
      </c>
      <c r="D352">
        <v>620</v>
      </c>
      <c r="E352">
        <v>670</v>
      </c>
    </row>
    <row r="353" spans="1:5" x14ac:dyDescent="0.25">
      <c r="A353">
        <v>9235</v>
      </c>
      <c r="B353" s="5">
        <v>44132</v>
      </c>
      <c r="C353" t="s">
        <v>2514</v>
      </c>
      <c r="D353">
        <v>220</v>
      </c>
      <c r="E353">
        <v>285</v>
      </c>
    </row>
    <row r="354" spans="1:5" x14ac:dyDescent="0.25">
      <c r="A354">
        <v>9236</v>
      </c>
      <c r="B354" s="5">
        <v>44132</v>
      </c>
      <c r="C354">
        <v>240</v>
      </c>
      <c r="D354">
        <v>6475</v>
      </c>
      <c r="E354">
        <v>6235</v>
      </c>
    </row>
    <row r="355" spans="1:5" x14ac:dyDescent="0.25">
      <c r="A355">
        <v>9237</v>
      </c>
      <c r="B355" s="5">
        <v>44133</v>
      </c>
      <c r="C355">
        <v>0</v>
      </c>
      <c r="D355">
        <v>0</v>
      </c>
      <c r="E355">
        <v>0</v>
      </c>
    </row>
    <row r="356" spans="1:5" x14ac:dyDescent="0.25">
      <c r="A356">
        <v>9238</v>
      </c>
      <c r="B356" s="5">
        <v>44133</v>
      </c>
      <c r="C356" t="s">
        <v>2514</v>
      </c>
      <c r="D356">
        <v>400</v>
      </c>
      <c r="E356">
        <v>500</v>
      </c>
    </row>
    <row r="357" spans="1:5" x14ac:dyDescent="0.25">
      <c r="A357">
        <v>9239</v>
      </c>
      <c r="B357" s="5">
        <v>44133</v>
      </c>
      <c r="C357" t="s">
        <v>2514</v>
      </c>
      <c r="D357">
        <v>220</v>
      </c>
      <c r="E357">
        <v>285</v>
      </c>
    </row>
    <row r="358" spans="1:5" x14ac:dyDescent="0.25">
      <c r="A358">
        <v>9240</v>
      </c>
      <c r="B358" s="5">
        <v>44133</v>
      </c>
      <c r="C358" t="s">
        <v>2514</v>
      </c>
      <c r="D358">
        <v>440</v>
      </c>
      <c r="E358">
        <v>570</v>
      </c>
    </row>
    <row r="359" spans="1:5" x14ac:dyDescent="0.25">
      <c r="A359">
        <v>9241</v>
      </c>
      <c r="B359" s="5">
        <v>44133</v>
      </c>
      <c r="C359" t="s">
        <v>2514</v>
      </c>
      <c r="D359">
        <v>1120</v>
      </c>
      <c r="E359">
        <v>1170</v>
      </c>
    </row>
    <row r="360" spans="1:5" x14ac:dyDescent="0.25">
      <c r="A360">
        <v>9242</v>
      </c>
      <c r="B360" s="5">
        <v>44133</v>
      </c>
      <c r="C360" t="s">
        <v>2514</v>
      </c>
      <c r="D360">
        <v>280</v>
      </c>
      <c r="E360">
        <v>345</v>
      </c>
    </row>
    <row r="361" spans="1:5" x14ac:dyDescent="0.25">
      <c r="A361">
        <v>9243</v>
      </c>
      <c r="B361" s="5">
        <v>44133</v>
      </c>
      <c r="C361" t="s">
        <v>2514</v>
      </c>
      <c r="D361">
        <v>670</v>
      </c>
      <c r="E361">
        <v>770</v>
      </c>
    </row>
    <row r="362" spans="1:5" x14ac:dyDescent="0.25">
      <c r="A362">
        <v>9244</v>
      </c>
      <c r="B362" s="5">
        <v>44133</v>
      </c>
      <c r="C362" t="s">
        <v>2514</v>
      </c>
      <c r="D362">
        <v>280</v>
      </c>
      <c r="E362">
        <v>345</v>
      </c>
    </row>
    <row r="363" spans="1:5" x14ac:dyDescent="0.25">
      <c r="A363">
        <v>9245</v>
      </c>
      <c r="B363" s="5">
        <v>44133</v>
      </c>
      <c r="C363" t="s">
        <v>2514</v>
      </c>
      <c r="D363">
        <v>280</v>
      </c>
      <c r="E363">
        <v>280</v>
      </c>
    </row>
    <row r="364" spans="1:5" x14ac:dyDescent="0.25">
      <c r="A364">
        <v>9246</v>
      </c>
      <c r="B364" s="5">
        <v>44134</v>
      </c>
      <c r="C364">
        <v>410</v>
      </c>
      <c r="D364">
        <v>2290</v>
      </c>
      <c r="E364">
        <v>1880</v>
      </c>
    </row>
    <row r="365" spans="1:5" x14ac:dyDescent="0.25">
      <c r="A365">
        <v>9247</v>
      </c>
      <c r="B365" s="5">
        <v>44134</v>
      </c>
      <c r="C365" t="s">
        <v>2514</v>
      </c>
      <c r="D365">
        <v>500</v>
      </c>
      <c r="E365">
        <v>630</v>
      </c>
    </row>
    <row r="366" spans="1:5" x14ac:dyDescent="0.25">
      <c r="A366">
        <v>9248</v>
      </c>
      <c r="B366" s="5">
        <v>44134</v>
      </c>
      <c r="C366">
        <v>0</v>
      </c>
      <c r="D366">
        <v>500</v>
      </c>
      <c r="E366">
        <v>500</v>
      </c>
    </row>
    <row r="367" spans="1:5" x14ac:dyDescent="0.25">
      <c r="A367">
        <v>9249</v>
      </c>
      <c r="B367" s="5">
        <v>44134</v>
      </c>
      <c r="C367" t="s">
        <v>2514</v>
      </c>
      <c r="D367">
        <v>280</v>
      </c>
      <c r="E367">
        <v>330</v>
      </c>
    </row>
    <row r="368" spans="1:5" x14ac:dyDescent="0.25">
      <c r="A368">
        <v>9250</v>
      </c>
      <c r="B368" s="5">
        <v>44134</v>
      </c>
      <c r="C368">
        <v>0</v>
      </c>
      <c r="D368">
        <v>250</v>
      </c>
      <c r="E368">
        <v>250</v>
      </c>
    </row>
    <row r="369" spans="1:5" x14ac:dyDescent="0.25">
      <c r="A369">
        <v>9251</v>
      </c>
      <c r="B369" s="5">
        <v>44134</v>
      </c>
      <c r="C369">
        <v>0</v>
      </c>
      <c r="D369">
        <v>560</v>
      </c>
      <c r="E369">
        <v>560</v>
      </c>
    </row>
    <row r="370" spans="1:5" x14ac:dyDescent="0.25">
      <c r="A370">
        <v>9252</v>
      </c>
      <c r="B370" s="5">
        <v>44134</v>
      </c>
      <c r="C370">
        <v>0</v>
      </c>
      <c r="D370">
        <v>250</v>
      </c>
      <c r="E370">
        <v>250</v>
      </c>
    </row>
    <row r="371" spans="1:5" x14ac:dyDescent="0.25">
      <c r="A371">
        <v>9253</v>
      </c>
      <c r="B371" s="5">
        <v>44134</v>
      </c>
      <c r="C371" t="s">
        <v>2514</v>
      </c>
      <c r="D371">
        <v>250</v>
      </c>
      <c r="E371">
        <v>300</v>
      </c>
    </row>
    <row r="372" spans="1:5" x14ac:dyDescent="0.25">
      <c r="A372">
        <v>9254</v>
      </c>
      <c r="B372" s="5">
        <v>44134</v>
      </c>
      <c r="C372">
        <v>0</v>
      </c>
      <c r="D372">
        <v>500</v>
      </c>
      <c r="E372">
        <v>500</v>
      </c>
    </row>
    <row r="373" spans="1:5" x14ac:dyDescent="0.25">
      <c r="A373">
        <v>9255</v>
      </c>
      <c r="B373" s="5">
        <v>44134</v>
      </c>
      <c r="C373">
        <v>0</v>
      </c>
      <c r="D373">
        <v>500</v>
      </c>
      <c r="E373">
        <v>500</v>
      </c>
    </row>
    <row r="374" spans="1:5" x14ac:dyDescent="0.25">
      <c r="A374">
        <v>9256</v>
      </c>
      <c r="B374" s="5">
        <v>44134</v>
      </c>
      <c r="C374">
        <v>0</v>
      </c>
      <c r="D374">
        <v>500</v>
      </c>
      <c r="E374">
        <v>500</v>
      </c>
    </row>
    <row r="375" spans="1:5" x14ac:dyDescent="0.25">
      <c r="A375">
        <v>9257</v>
      </c>
      <c r="B375" s="5">
        <v>44134</v>
      </c>
      <c r="C375">
        <v>0</v>
      </c>
      <c r="D375">
        <v>250</v>
      </c>
      <c r="E375">
        <v>250</v>
      </c>
    </row>
    <row r="376" spans="1:5" x14ac:dyDescent="0.25">
      <c r="A376">
        <v>9258</v>
      </c>
      <c r="B376" s="5">
        <v>44134</v>
      </c>
      <c r="C376" t="s">
        <v>2514</v>
      </c>
      <c r="D376">
        <v>205</v>
      </c>
      <c r="E376">
        <v>270</v>
      </c>
    </row>
    <row r="377" spans="1:5" x14ac:dyDescent="0.25">
      <c r="A377">
        <v>9259</v>
      </c>
      <c r="B377" s="5">
        <v>44134</v>
      </c>
      <c r="C377">
        <v>0</v>
      </c>
      <c r="D377">
        <v>500</v>
      </c>
      <c r="E377">
        <v>500</v>
      </c>
    </row>
    <row r="378" spans="1:5" x14ac:dyDescent="0.25">
      <c r="A378">
        <v>9260</v>
      </c>
      <c r="B378" s="5">
        <v>44134</v>
      </c>
      <c r="C378" t="s">
        <v>2514</v>
      </c>
      <c r="D378">
        <v>280</v>
      </c>
      <c r="E378">
        <v>330</v>
      </c>
    </row>
    <row r="379" spans="1:5" x14ac:dyDescent="0.25">
      <c r="A379">
        <v>9261</v>
      </c>
      <c r="B379" s="5">
        <v>44134</v>
      </c>
      <c r="C379">
        <v>0</v>
      </c>
      <c r="D379">
        <v>750</v>
      </c>
      <c r="E379">
        <v>750</v>
      </c>
    </row>
    <row r="380" spans="1:5" x14ac:dyDescent="0.25">
      <c r="A380">
        <v>9262</v>
      </c>
      <c r="B380" s="5">
        <v>44134</v>
      </c>
      <c r="C380" t="s">
        <v>2514</v>
      </c>
      <c r="D380">
        <v>220</v>
      </c>
      <c r="E380">
        <v>250</v>
      </c>
    </row>
    <row r="381" spans="1:5" x14ac:dyDescent="0.25">
      <c r="A381">
        <v>9263</v>
      </c>
      <c r="B381" s="5">
        <v>44134</v>
      </c>
      <c r="C381" t="s">
        <v>2514</v>
      </c>
      <c r="D381">
        <v>560</v>
      </c>
      <c r="E381">
        <v>660</v>
      </c>
    </row>
    <row r="382" spans="1:5" x14ac:dyDescent="0.25">
      <c r="A382">
        <v>9264</v>
      </c>
      <c r="B382" s="5">
        <v>44134</v>
      </c>
      <c r="C382" t="s">
        <v>2514</v>
      </c>
      <c r="D382">
        <v>280</v>
      </c>
      <c r="E382">
        <v>330</v>
      </c>
    </row>
    <row r="383" spans="1:5" x14ac:dyDescent="0.25">
      <c r="A383">
        <v>9265</v>
      </c>
      <c r="B383" s="5">
        <v>44134</v>
      </c>
      <c r="C383" t="s">
        <v>2514</v>
      </c>
      <c r="D383">
        <v>2790</v>
      </c>
      <c r="E383">
        <v>2790</v>
      </c>
    </row>
    <row r="384" spans="1:5" x14ac:dyDescent="0.25">
      <c r="A384">
        <v>9266</v>
      </c>
      <c r="B384" s="5">
        <v>44134</v>
      </c>
      <c r="C384" t="s">
        <v>2514</v>
      </c>
      <c r="D384">
        <v>840</v>
      </c>
      <c r="E384">
        <v>890</v>
      </c>
    </row>
    <row r="385" spans="1:5" x14ac:dyDescent="0.25">
      <c r="A385">
        <v>9267</v>
      </c>
      <c r="B385" s="5">
        <v>44134</v>
      </c>
      <c r="C385" t="s">
        <v>2514</v>
      </c>
      <c r="D385">
        <v>280</v>
      </c>
      <c r="E385">
        <v>330</v>
      </c>
    </row>
    <row r="386" spans="1:5" x14ac:dyDescent="0.25">
      <c r="A386">
        <v>9268</v>
      </c>
      <c r="B386" s="5">
        <v>44134</v>
      </c>
      <c r="C386" t="s">
        <v>2514</v>
      </c>
      <c r="D386">
        <v>620</v>
      </c>
      <c r="E386">
        <v>715</v>
      </c>
    </row>
    <row r="387" spans="1:5" x14ac:dyDescent="0.25">
      <c r="A387">
        <v>9269</v>
      </c>
      <c r="B387" s="5">
        <v>44134</v>
      </c>
      <c r="C387" t="s">
        <v>2514</v>
      </c>
      <c r="D387">
        <v>250</v>
      </c>
      <c r="E387">
        <v>315</v>
      </c>
    </row>
    <row r="388" spans="1:5" x14ac:dyDescent="0.25">
      <c r="A388">
        <v>9270</v>
      </c>
      <c r="B388" s="5">
        <v>44134</v>
      </c>
      <c r="C388" t="s">
        <v>2514</v>
      </c>
      <c r="D388">
        <v>220</v>
      </c>
      <c r="E388">
        <v>250</v>
      </c>
    </row>
    <row r="389" spans="1:5" x14ac:dyDescent="0.25">
      <c r="A389">
        <v>9271</v>
      </c>
      <c r="B389" s="5">
        <v>44134</v>
      </c>
      <c r="C389" t="s">
        <v>2514</v>
      </c>
      <c r="D389">
        <v>280</v>
      </c>
      <c r="E389">
        <v>345</v>
      </c>
    </row>
    <row r="390" spans="1:5" x14ac:dyDescent="0.25">
      <c r="A390">
        <v>9272</v>
      </c>
      <c r="B390" s="5">
        <v>44134</v>
      </c>
      <c r="C390">
        <v>0</v>
      </c>
      <c r="D390">
        <v>250</v>
      </c>
      <c r="E390">
        <v>250</v>
      </c>
    </row>
    <row r="391" spans="1:5" x14ac:dyDescent="0.25">
      <c r="A391">
        <v>9273</v>
      </c>
      <c r="B391" s="5">
        <v>44134</v>
      </c>
      <c r="C391">
        <v>0</v>
      </c>
      <c r="D391">
        <v>500</v>
      </c>
      <c r="E391">
        <v>500</v>
      </c>
    </row>
    <row r="392" spans="1:5" x14ac:dyDescent="0.25">
      <c r="A392">
        <v>9274</v>
      </c>
      <c r="B392" s="5">
        <v>44134</v>
      </c>
      <c r="C392" t="s">
        <v>2514</v>
      </c>
      <c r="D392">
        <v>220</v>
      </c>
      <c r="E392">
        <v>250</v>
      </c>
    </row>
    <row r="393" spans="1:5" x14ac:dyDescent="0.25">
      <c r="A393">
        <v>9275</v>
      </c>
      <c r="B393" s="5">
        <v>44134</v>
      </c>
      <c r="C393" t="s">
        <v>2514</v>
      </c>
      <c r="D393">
        <v>220</v>
      </c>
      <c r="E393">
        <v>250</v>
      </c>
    </row>
    <row r="394" spans="1:5" x14ac:dyDescent="0.25">
      <c r="A394">
        <v>9276</v>
      </c>
      <c r="B394" s="5">
        <v>44134</v>
      </c>
      <c r="C394" t="s">
        <v>2514</v>
      </c>
      <c r="D394">
        <v>440</v>
      </c>
      <c r="E394">
        <v>500</v>
      </c>
    </row>
    <row r="395" spans="1:5" x14ac:dyDescent="0.25">
      <c r="A395">
        <v>9277</v>
      </c>
      <c r="B395" s="5">
        <v>44134</v>
      </c>
      <c r="C395">
        <v>320</v>
      </c>
      <c r="D395">
        <v>3760</v>
      </c>
      <c r="E395">
        <v>3440</v>
      </c>
    </row>
    <row r="396" spans="1:5" x14ac:dyDescent="0.25">
      <c r="A396">
        <v>9278</v>
      </c>
      <c r="B396" s="5">
        <v>44135</v>
      </c>
      <c r="C396">
        <v>0</v>
      </c>
      <c r="D396">
        <v>250</v>
      </c>
      <c r="E396">
        <v>250</v>
      </c>
    </row>
    <row r="397" spans="1:5" x14ac:dyDescent="0.25">
      <c r="A397">
        <v>9279</v>
      </c>
      <c r="B397" s="5">
        <v>44135</v>
      </c>
      <c r="C397">
        <v>0</v>
      </c>
      <c r="D397">
        <v>250</v>
      </c>
      <c r="E397">
        <v>250</v>
      </c>
    </row>
    <row r="398" spans="1:5" x14ac:dyDescent="0.25">
      <c r="A398">
        <v>9280</v>
      </c>
      <c r="B398" s="5">
        <v>44135</v>
      </c>
      <c r="C398">
        <v>0</v>
      </c>
      <c r="D398">
        <v>500</v>
      </c>
      <c r="E398">
        <v>500</v>
      </c>
    </row>
    <row r="399" spans="1:5" x14ac:dyDescent="0.25">
      <c r="A399">
        <v>9281</v>
      </c>
      <c r="B399" s="5">
        <v>44135</v>
      </c>
      <c r="C399">
        <v>0</v>
      </c>
      <c r="D399">
        <v>250</v>
      </c>
      <c r="E399">
        <v>250</v>
      </c>
    </row>
    <row r="400" spans="1:5" x14ac:dyDescent="0.25">
      <c r="A400">
        <v>9282</v>
      </c>
      <c r="B400" s="5">
        <v>44135</v>
      </c>
      <c r="C400">
        <v>0</v>
      </c>
      <c r="D400">
        <v>500</v>
      </c>
      <c r="E400">
        <v>500</v>
      </c>
    </row>
    <row r="401" spans="1:5" x14ac:dyDescent="0.25">
      <c r="A401">
        <v>9283</v>
      </c>
      <c r="B401" s="5">
        <v>44135</v>
      </c>
      <c r="C401">
        <v>0</v>
      </c>
      <c r="D401">
        <v>250</v>
      </c>
      <c r="E401">
        <v>250</v>
      </c>
    </row>
    <row r="402" spans="1:5" x14ac:dyDescent="0.25">
      <c r="A402">
        <v>9284</v>
      </c>
      <c r="B402" s="5">
        <v>44135</v>
      </c>
      <c r="C402">
        <v>0</v>
      </c>
      <c r="D402">
        <v>280</v>
      </c>
      <c r="E402">
        <v>280</v>
      </c>
    </row>
    <row r="403" spans="1:5" x14ac:dyDescent="0.25">
      <c r="A403">
        <v>9285</v>
      </c>
      <c r="B403" s="5">
        <v>44135</v>
      </c>
      <c r="C403">
        <v>70</v>
      </c>
      <c r="D403">
        <v>440</v>
      </c>
      <c r="E403">
        <v>500</v>
      </c>
    </row>
    <row r="404" spans="1:5" x14ac:dyDescent="0.25">
      <c r="A404">
        <v>9286</v>
      </c>
      <c r="B404" s="5">
        <v>44135</v>
      </c>
      <c r="C404">
        <v>0</v>
      </c>
      <c r="D404">
        <v>250</v>
      </c>
      <c r="E404">
        <v>250</v>
      </c>
    </row>
    <row r="405" spans="1:5" x14ac:dyDescent="0.25">
      <c r="A405">
        <v>9287</v>
      </c>
      <c r="B405" s="5">
        <v>44135</v>
      </c>
      <c r="C405">
        <v>0</v>
      </c>
      <c r="D405">
        <v>250</v>
      </c>
      <c r="E405">
        <v>250</v>
      </c>
    </row>
    <row r="406" spans="1:5" x14ac:dyDescent="0.25">
      <c r="A406">
        <v>9288</v>
      </c>
      <c r="B406" s="5">
        <v>44135</v>
      </c>
      <c r="C406">
        <v>0</v>
      </c>
      <c r="D406">
        <v>560</v>
      </c>
      <c r="E406">
        <v>560</v>
      </c>
    </row>
    <row r="407" spans="1:5" x14ac:dyDescent="0.25">
      <c r="A407">
        <v>9289</v>
      </c>
      <c r="B407" s="5">
        <v>44135</v>
      </c>
      <c r="C407">
        <v>0</v>
      </c>
      <c r="D407">
        <v>750</v>
      </c>
      <c r="E407">
        <v>750</v>
      </c>
    </row>
    <row r="408" spans="1:5" x14ac:dyDescent="0.25">
      <c r="A408">
        <v>9290</v>
      </c>
      <c r="B408" s="5">
        <v>44135</v>
      </c>
      <c r="C408">
        <v>0</v>
      </c>
      <c r="D408">
        <v>500</v>
      </c>
      <c r="E408">
        <v>500</v>
      </c>
    </row>
    <row r="409" spans="1:5" x14ac:dyDescent="0.25">
      <c r="A409">
        <v>9291</v>
      </c>
      <c r="B409" s="5">
        <v>44135</v>
      </c>
      <c r="C409">
        <v>0</v>
      </c>
      <c r="D409">
        <v>250</v>
      </c>
      <c r="E409">
        <v>250</v>
      </c>
    </row>
    <row r="410" spans="1:5" x14ac:dyDescent="0.25">
      <c r="A410">
        <v>9292</v>
      </c>
      <c r="B410" s="5">
        <v>44135</v>
      </c>
      <c r="C410">
        <v>0</v>
      </c>
      <c r="D410">
        <v>1000</v>
      </c>
      <c r="E410">
        <v>1000</v>
      </c>
    </row>
    <row r="411" spans="1:5" x14ac:dyDescent="0.25">
      <c r="A411">
        <v>9293</v>
      </c>
      <c r="B411" s="5">
        <v>44135</v>
      </c>
      <c r="C411">
        <v>0</v>
      </c>
      <c r="D411">
        <v>560</v>
      </c>
      <c r="E411">
        <v>560</v>
      </c>
    </row>
    <row r="412" spans="1:5" x14ac:dyDescent="0.25">
      <c r="A412">
        <v>9294</v>
      </c>
      <c r="B412" s="5">
        <v>44135</v>
      </c>
      <c r="C412">
        <v>0</v>
      </c>
      <c r="D412">
        <v>560</v>
      </c>
      <c r="E412">
        <v>560</v>
      </c>
    </row>
    <row r="413" spans="1:5" x14ac:dyDescent="0.25">
      <c r="A413">
        <v>9295</v>
      </c>
      <c r="B413" s="5">
        <v>44135</v>
      </c>
      <c r="C413">
        <v>0</v>
      </c>
      <c r="D413">
        <v>500</v>
      </c>
      <c r="E413">
        <v>500</v>
      </c>
    </row>
    <row r="414" spans="1:5" x14ac:dyDescent="0.25">
      <c r="A414">
        <v>9296</v>
      </c>
      <c r="B414" s="5">
        <v>44135</v>
      </c>
      <c r="C414">
        <v>0</v>
      </c>
      <c r="D414">
        <v>500</v>
      </c>
      <c r="E414">
        <v>500</v>
      </c>
    </row>
    <row r="415" spans="1:5" x14ac:dyDescent="0.25">
      <c r="A415">
        <v>9297</v>
      </c>
      <c r="B415" s="5">
        <v>44135</v>
      </c>
      <c r="C415">
        <v>0</v>
      </c>
      <c r="D415">
        <v>500</v>
      </c>
      <c r="E415">
        <v>500</v>
      </c>
    </row>
    <row r="416" spans="1:5" x14ac:dyDescent="0.25">
      <c r="A416">
        <v>9298</v>
      </c>
      <c r="B416" s="5">
        <v>44135</v>
      </c>
      <c r="C416">
        <v>0</v>
      </c>
      <c r="D416">
        <v>250</v>
      </c>
      <c r="E416">
        <v>250</v>
      </c>
    </row>
    <row r="417" spans="1:5" x14ac:dyDescent="0.25">
      <c r="A417">
        <v>9299</v>
      </c>
      <c r="B417" s="5">
        <v>44135</v>
      </c>
      <c r="C417">
        <v>0</v>
      </c>
      <c r="D417">
        <v>250</v>
      </c>
      <c r="E417">
        <v>250</v>
      </c>
    </row>
    <row r="418" spans="1:5" x14ac:dyDescent="0.25">
      <c r="A418">
        <v>9300</v>
      </c>
      <c r="B418" s="5">
        <v>44135</v>
      </c>
      <c r="C418">
        <v>0</v>
      </c>
      <c r="D418">
        <v>1000</v>
      </c>
      <c r="E418">
        <v>1000</v>
      </c>
    </row>
    <row r="419" spans="1:5" x14ac:dyDescent="0.25">
      <c r="A419">
        <v>9301</v>
      </c>
      <c r="B419" s="5">
        <v>44135</v>
      </c>
      <c r="C419">
        <v>0</v>
      </c>
      <c r="D419">
        <v>250</v>
      </c>
      <c r="E419">
        <v>250</v>
      </c>
    </row>
    <row r="420" spans="1:5" x14ac:dyDescent="0.25">
      <c r="A420">
        <v>9302</v>
      </c>
      <c r="B420" s="5">
        <v>44135</v>
      </c>
      <c r="C420">
        <v>0</v>
      </c>
      <c r="D420">
        <v>530</v>
      </c>
      <c r="E420">
        <v>530</v>
      </c>
    </row>
    <row r="421" spans="1:5" x14ac:dyDescent="0.25">
      <c r="A421">
        <v>9303</v>
      </c>
      <c r="B421" s="5">
        <v>44135</v>
      </c>
      <c r="C421">
        <v>0</v>
      </c>
      <c r="D421">
        <v>1000</v>
      </c>
      <c r="E421">
        <v>1000</v>
      </c>
    </row>
    <row r="422" spans="1:5" x14ac:dyDescent="0.25">
      <c r="A422">
        <v>9304</v>
      </c>
      <c r="B422" s="5">
        <v>44135</v>
      </c>
      <c r="C422">
        <v>0</v>
      </c>
      <c r="D422">
        <v>280</v>
      </c>
      <c r="E422">
        <v>345</v>
      </c>
    </row>
    <row r="423" spans="1:5" x14ac:dyDescent="0.25">
      <c r="A423">
        <v>9305</v>
      </c>
      <c r="B423" s="5">
        <v>44135</v>
      </c>
      <c r="C423" t="s">
        <v>2514</v>
      </c>
      <c r="D423">
        <v>500</v>
      </c>
      <c r="E423">
        <v>500</v>
      </c>
    </row>
    <row r="424" spans="1:5" x14ac:dyDescent="0.25">
      <c r="A424">
        <v>9306</v>
      </c>
      <c r="B424" s="5">
        <v>44135</v>
      </c>
      <c r="C424" t="s">
        <v>2514</v>
      </c>
      <c r="D424">
        <v>560</v>
      </c>
      <c r="E424">
        <v>610</v>
      </c>
    </row>
    <row r="425" spans="1:5" x14ac:dyDescent="0.25">
      <c r="A425">
        <v>9307</v>
      </c>
      <c r="B425" s="5">
        <v>44135</v>
      </c>
      <c r="C425" t="s">
        <v>2514</v>
      </c>
      <c r="D425">
        <v>400</v>
      </c>
      <c r="E425">
        <v>500</v>
      </c>
    </row>
    <row r="426" spans="1:5" x14ac:dyDescent="0.25">
      <c r="A426">
        <v>9308</v>
      </c>
      <c r="B426" s="5">
        <v>44135</v>
      </c>
      <c r="C426">
        <v>0</v>
      </c>
      <c r="D426">
        <v>60</v>
      </c>
      <c r="E426">
        <v>60</v>
      </c>
    </row>
    <row r="427" spans="1:5" x14ac:dyDescent="0.25">
      <c r="A427">
        <v>9309</v>
      </c>
      <c r="B427" s="5">
        <v>44135</v>
      </c>
      <c r="C427">
        <v>0</v>
      </c>
      <c r="D427">
        <v>470</v>
      </c>
      <c r="E427">
        <v>470</v>
      </c>
    </row>
    <row r="428" spans="1:5" x14ac:dyDescent="0.25">
      <c r="A428">
        <v>9310</v>
      </c>
      <c r="B428" s="5">
        <v>44135</v>
      </c>
      <c r="C428">
        <v>0</v>
      </c>
      <c r="D428">
        <v>7155</v>
      </c>
      <c r="E428">
        <v>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7056-2FF7-4AE0-875F-9ADE7BE9329B}">
  <dimension ref="A1:D72"/>
  <sheetViews>
    <sheetView tabSelected="1" workbookViewId="0">
      <selection activeCell="A3" sqref="A3:D3"/>
    </sheetView>
  </sheetViews>
  <sheetFormatPr defaultRowHeight="13.8" x14ac:dyDescent="0.25"/>
  <cols>
    <col min="1" max="1" width="27.09765625" bestFit="1" customWidth="1"/>
    <col min="2" max="2" width="12.69921875" customWidth="1"/>
    <col min="3" max="3" width="20.69921875" style="18" customWidth="1"/>
    <col min="4" max="4" width="20.69921875" style="15" customWidth="1"/>
  </cols>
  <sheetData>
    <row r="1" spans="1:4" ht="24" x14ac:dyDescent="0.65">
      <c r="A1" s="6" t="s">
        <v>2515</v>
      </c>
      <c r="B1" s="7"/>
      <c r="C1" s="7"/>
      <c r="D1" s="7"/>
    </row>
    <row r="2" spans="1:4" ht="18.600000000000001" x14ac:dyDescent="0.45">
      <c r="A2" s="8" t="s">
        <v>2516</v>
      </c>
      <c r="B2" s="8"/>
      <c r="C2" s="8"/>
      <c r="D2" s="8"/>
    </row>
    <row r="3" spans="1:4" ht="18.600000000000001" x14ac:dyDescent="0.45">
      <c r="A3" s="8" t="s">
        <v>2517</v>
      </c>
      <c r="B3" s="8"/>
      <c r="C3" s="8"/>
      <c r="D3" s="8"/>
    </row>
    <row r="4" spans="1:4" x14ac:dyDescent="0.25">
      <c r="B4" s="9"/>
    </row>
    <row r="5" spans="1:4" ht="22.2" x14ac:dyDescent="0.6">
      <c r="A5" s="10" t="s">
        <v>2518</v>
      </c>
      <c r="B5" s="10"/>
      <c r="C5" s="10"/>
      <c r="D5" s="10"/>
    </row>
    <row r="6" spans="1:4" ht="20.399999999999999" x14ac:dyDescent="0.55000000000000004">
      <c r="A6" s="11" t="s">
        <v>2519</v>
      </c>
      <c r="B6" s="12"/>
      <c r="C6" s="19" t="s">
        <v>2520</v>
      </c>
      <c r="D6" s="16"/>
    </row>
    <row r="7" spans="1:4" s="13" customFormat="1" ht="20.399999999999999" x14ac:dyDescent="0.5">
      <c r="A7" s="37" t="s">
        <v>2521</v>
      </c>
      <c r="B7" s="32">
        <v>44133</v>
      </c>
      <c r="C7" s="20"/>
      <c r="D7" s="16" t="s">
        <v>2522</v>
      </c>
    </row>
    <row r="8" spans="1:4" s="13" customFormat="1" ht="10.8" customHeight="1" x14ac:dyDescent="0.5">
      <c r="C8" s="20"/>
      <c r="D8" s="17"/>
    </row>
    <row r="9" spans="1:4" s="13" customFormat="1" ht="19.8" x14ac:dyDescent="0.5">
      <c r="A9" s="38" t="s">
        <v>2523</v>
      </c>
      <c r="B9" s="39" t="s">
        <v>2524</v>
      </c>
      <c r="C9" s="41" t="s">
        <v>2525</v>
      </c>
      <c r="D9" s="40" t="s">
        <v>2526</v>
      </c>
    </row>
    <row r="10" spans="1:4" s="13" customFormat="1" ht="19.8" x14ac:dyDescent="0.5">
      <c r="A10" s="33" t="s">
        <v>193</v>
      </c>
      <c r="B10" s="34">
        <v>2</v>
      </c>
      <c r="C10" s="35">
        <v>90</v>
      </c>
      <c r="D10" s="36">
        <v>180</v>
      </c>
    </row>
    <row r="11" spans="1:4" s="13" customFormat="1" ht="19.8" x14ac:dyDescent="0.5">
      <c r="A11" s="33" t="s">
        <v>49</v>
      </c>
      <c r="B11" s="34">
        <v>44</v>
      </c>
      <c r="C11" s="35">
        <v>660</v>
      </c>
      <c r="D11" s="36">
        <v>880</v>
      </c>
    </row>
    <row r="12" spans="1:4" s="13" customFormat="1" ht="19.8" x14ac:dyDescent="0.5">
      <c r="A12" s="33" t="s">
        <v>58</v>
      </c>
      <c r="B12" s="34">
        <v>41</v>
      </c>
      <c r="C12" s="35">
        <v>250</v>
      </c>
      <c r="D12" s="36">
        <v>250</v>
      </c>
    </row>
    <row r="13" spans="1:4" s="13" customFormat="1" ht="19.8" x14ac:dyDescent="0.5">
      <c r="A13" s="33" t="s">
        <v>2148</v>
      </c>
      <c r="B13" s="34">
        <v>1</v>
      </c>
      <c r="C13" s="35">
        <v>70</v>
      </c>
      <c r="D13" s="36">
        <v>70</v>
      </c>
    </row>
    <row r="14" spans="1:4" s="13" customFormat="1" ht="19.8" x14ac:dyDescent="0.5">
      <c r="A14" s="33" t="s">
        <v>2146</v>
      </c>
      <c r="B14" s="34">
        <v>1</v>
      </c>
      <c r="C14" s="35">
        <v>50</v>
      </c>
      <c r="D14" s="36">
        <v>50</v>
      </c>
    </row>
    <row r="15" spans="1:4" s="13" customFormat="1" ht="19.8" x14ac:dyDescent="0.5">
      <c r="A15" s="33" t="s">
        <v>1570</v>
      </c>
      <c r="B15" s="34">
        <v>1</v>
      </c>
      <c r="C15" s="35">
        <v>130</v>
      </c>
      <c r="D15" s="36">
        <v>130</v>
      </c>
    </row>
    <row r="16" spans="1:4" s="13" customFormat="1" ht="19.8" x14ac:dyDescent="0.5">
      <c r="A16" s="33" t="s">
        <v>2144</v>
      </c>
      <c r="B16" s="34">
        <v>1</v>
      </c>
      <c r="C16" s="35">
        <v>20</v>
      </c>
      <c r="D16" s="36">
        <v>20</v>
      </c>
    </row>
    <row r="17" spans="1:4" s="13" customFormat="1" ht="19.8" x14ac:dyDescent="0.5">
      <c r="A17" s="33" t="s">
        <v>1088</v>
      </c>
      <c r="B17" s="34">
        <v>1</v>
      </c>
      <c r="C17" s="35">
        <v>50</v>
      </c>
      <c r="D17" s="36">
        <v>50</v>
      </c>
    </row>
    <row r="18" spans="1:4" s="13" customFormat="1" ht="19.8" x14ac:dyDescent="0.5">
      <c r="A18" s="33" t="s">
        <v>2131</v>
      </c>
      <c r="B18" s="34">
        <v>7</v>
      </c>
      <c r="C18" s="35">
        <v>1120</v>
      </c>
      <c r="D18" s="36">
        <v>1960</v>
      </c>
    </row>
    <row r="19" spans="1:4" s="13" customFormat="1" ht="19.8" x14ac:dyDescent="0.5">
      <c r="A19" s="33" t="s">
        <v>1316</v>
      </c>
      <c r="B19" s="34">
        <v>1</v>
      </c>
      <c r="C19" s="35">
        <v>100</v>
      </c>
      <c r="D19" s="36">
        <v>100</v>
      </c>
    </row>
    <row r="20" spans="1:4" s="13" customFormat="1" ht="19.8" x14ac:dyDescent="0.5">
      <c r="A20"/>
      <c r="B20"/>
      <c r="C20"/>
      <c r="D20"/>
    </row>
    <row r="21" spans="1:4" s="13" customFormat="1" ht="19.8" x14ac:dyDescent="0.5">
      <c r="A21"/>
      <c r="B21"/>
      <c r="C21"/>
      <c r="D21"/>
    </row>
    <row r="22" spans="1:4" s="13" customFormat="1" ht="19.8" x14ac:dyDescent="0.5">
      <c r="A22"/>
      <c r="B22"/>
      <c r="C22"/>
      <c r="D22"/>
    </row>
    <row r="23" spans="1:4" s="13" customFormat="1" ht="19.8" x14ac:dyDescent="0.5">
      <c r="A23"/>
      <c r="B23"/>
      <c r="C23"/>
      <c r="D23"/>
    </row>
    <row r="24" spans="1:4" s="13" customFormat="1" ht="19.8" x14ac:dyDescent="0.5">
      <c r="A24"/>
      <c r="B24"/>
      <c r="C24"/>
      <c r="D24"/>
    </row>
    <row r="25" spans="1:4" s="13" customFormat="1" ht="19.8" x14ac:dyDescent="0.5">
      <c r="A25" s="29" t="s">
        <v>2535</v>
      </c>
      <c r="B25" s="31">
        <f>SUM(B10:B24)</f>
        <v>100</v>
      </c>
      <c r="C25" s="30"/>
      <c r="D25" s="30"/>
    </row>
    <row r="26" spans="1:4" s="13" customFormat="1" ht="19.8" x14ac:dyDescent="0.5">
      <c r="A26" s="13" t="s">
        <v>2527</v>
      </c>
      <c r="B26" s="14"/>
      <c r="C26" s="14"/>
      <c r="D26" s="14">
        <f>SUM(D9:D24)</f>
        <v>3690</v>
      </c>
    </row>
    <row r="27" spans="1:4" s="13" customFormat="1" ht="19.8" x14ac:dyDescent="0.5">
      <c r="A27" s="13" t="s">
        <v>2528</v>
      </c>
      <c r="B27" s="14"/>
      <c r="C27" s="14"/>
      <c r="D27" s="14">
        <f>SUMIF(bills!B:B, taxinvoice!B7,bills!C:C)</f>
        <v>0</v>
      </c>
    </row>
    <row r="28" spans="1:4" s="13" customFormat="1" ht="20.399999999999999" x14ac:dyDescent="0.55000000000000004">
      <c r="A28" s="21" t="s">
        <v>2529</v>
      </c>
      <c r="B28" s="22"/>
      <c r="C28" s="22"/>
      <c r="D28" s="23">
        <f>D26-D27</f>
        <v>3690</v>
      </c>
    </row>
    <row r="29" spans="1:4" s="13" customFormat="1" ht="19.8" x14ac:dyDescent="0.5">
      <c r="A29" s="13" t="s">
        <v>2530</v>
      </c>
      <c r="B29" s="24"/>
      <c r="C29" s="24"/>
      <c r="D29" s="24">
        <f>SUMIFS(pageData[Item Subtotal],pageData[vatRate],-1,pageData[date],taxinvoice!B7)-D27</f>
        <v>1560</v>
      </c>
    </row>
    <row r="30" spans="1:4" s="13" customFormat="1" ht="19.8" x14ac:dyDescent="0.5">
      <c r="A30" s="13" t="s">
        <v>2531</v>
      </c>
      <c r="B30" s="24"/>
      <c r="C30" s="24"/>
      <c r="D30" s="24">
        <f>(D28-D29)/1.07</f>
        <v>1990.6542056074766</v>
      </c>
    </row>
    <row r="31" spans="1:4" s="13" customFormat="1" ht="19.8" x14ac:dyDescent="0.5">
      <c r="A31" s="25" t="s">
        <v>2532</v>
      </c>
      <c r="B31" s="22"/>
      <c r="C31" s="22"/>
      <c r="D31" s="22">
        <f>(D28-D29)-D30</f>
        <v>139.34579439252343</v>
      </c>
    </row>
    <row r="32" spans="1:4" s="13" customFormat="1" ht="19.8" x14ac:dyDescent="0.5">
      <c r="A32" s="26" t="s">
        <v>2533</v>
      </c>
      <c r="B32" s="27">
        <f>D28</f>
        <v>3690</v>
      </c>
      <c r="C32" s="28" t="s">
        <v>2534</v>
      </c>
      <c r="D32" s="27">
        <f>D28-B32</f>
        <v>0</v>
      </c>
    </row>
    <row r="33" spans="1:4" s="13" customFormat="1" ht="19.8" x14ac:dyDescent="0.5">
      <c r="A33"/>
      <c r="B33"/>
      <c r="C33" s="18"/>
      <c r="D33" s="15"/>
    </row>
    <row r="34" spans="1:4" s="13" customFormat="1" ht="19.8" x14ac:dyDescent="0.5">
      <c r="A34"/>
      <c r="B34"/>
      <c r="C34" s="18"/>
      <c r="D34" s="15"/>
    </row>
    <row r="35" spans="1:4" s="13" customFormat="1" ht="19.8" x14ac:dyDescent="0.5">
      <c r="A35"/>
      <c r="B35"/>
      <c r="C35" s="18"/>
      <c r="D35" s="15"/>
    </row>
    <row r="36" spans="1:4" s="13" customFormat="1" ht="19.8" x14ac:dyDescent="0.5">
      <c r="A36"/>
      <c r="B36"/>
      <c r="C36" s="18"/>
      <c r="D36" s="15"/>
    </row>
    <row r="37" spans="1:4" s="13" customFormat="1" ht="19.8" x14ac:dyDescent="0.5">
      <c r="A37"/>
      <c r="B37"/>
      <c r="C37" s="18"/>
      <c r="D37" s="15"/>
    </row>
    <row r="38" spans="1:4" s="13" customFormat="1" ht="19.8" x14ac:dyDescent="0.5">
      <c r="A38"/>
      <c r="B38"/>
      <c r="C38" s="18"/>
      <c r="D38" s="15"/>
    </row>
    <row r="39" spans="1:4" s="13" customFormat="1" ht="19.8" x14ac:dyDescent="0.5">
      <c r="A39"/>
      <c r="B39"/>
      <c r="C39" s="18"/>
      <c r="D39" s="15"/>
    </row>
    <row r="40" spans="1:4" s="13" customFormat="1" ht="19.8" x14ac:dyDescent="0.5">
      <c r="A40"/>
      <c r="B40"/>
      <c r="C40" s="18"/>
      <c r="D40" s="15"/>
    </row>
    <row r="41" spans="1:4" s="13" customFormat="1" ht="19.8" x14ac:dyDescent="0.5">
      <c r="A41"/>
      <c r="B41"/>
      <c r="C41" s="18"/>
      <c r="D41" s="15"/>
    </row>
    <row r="42" spans="1:4" s="13" customFormat="1" ht="19.8" x14ac:dyDescent="0.5">
      <c r="A42"/>
      <c r="B42"/>
      <c r="C42" s="18"/>
      <c r="D42" s="15"/>
    </row>
    <row r="43" spans="1:4" s="13" customFormat="1" ht="19.8" x14ac:dyDescent="0.5">
      <c r="A43"/>
      <c r="B43"/>
      <c r="C43" s="18"/>
      <c r="D43" s="15"/>
    </row>
    <row r="44" spans="1:4" s="13" customFormat="1" ht="19.8" x14ac:dyDescent="0.5">
      <c r="A44"/>
      <c r="B44"/>
      <c r="C44" s="18"/>
      <c r="D44" s="15"/>
    </row>
    <row r="45" spans="1:4" s="13" customFormat="1" ht="19.8" x14ac:dyDescent="0.5">
      <c r="A45"/>
      <c r="B45"/>
      <c r="C45" s="18"/>
      <c r="D45" s="15"/>
    </row>
    <row r="46" spans="1:4" s="13" customFormat="1" ht="19.8" x14ac:dyDescent="0.5">
      <c r="A46"/>
      <c r="B46"/>
      <c r="C46" s="18"/>
      <c r="D46" s="15"/>
    </row>
    <row r="47" spans="1:4" s="13" customFormat="1" ht="19.8" x14ac:dyDescent="0.5">
      <c r="A47"/>
      <c r="B47"/>
      <c r="C47" s="18"/>
      <c r="D47" s="15"/>
    </row>
    <row r="48" spans="1:4" s="13" customFormat="1" ht="19.8" x14ac:dyDescent="0.5">
      <c r="A48"/>
      <c r="B48"/>
      <c r="C48" s="18"/>
      <c r="D48" s="15"/>
    </row>
    <row r="49" spans="1:4" s="13" customFormat="1" ht="19.8" x14ac:dyDescent="0.5">
      <c r="A49"/>
      <c r="B49"/>
      <c r="C49" s="18"/>
      <c r="D49" s="15"/>
    </row>
    <row r="50" spans="1:4" s="13" customFormat="1" ht="19.8" x14ac:dyDescent="0.5">
      <c r="A50"/>
      <c r="B50"/>
      <c r="C50" s="18"/>
      <c r="D50" s="15"/>
    </row>
    <row r="51" spans="1:4" s="13" customFormat="1" ht="19.8" x14ac:dyDescent="0.5">
      <c r="A51"/>
      <c r="B51"/>
      <c r="C51" s="18"/>
      <c r="D51" s="15"/>
    </row>
    <row r="52" spans="1:4" s="13" customFormat="1" ht="19.8" x14ac:dyDescent="0.5">
      <c r="A52"/>
      <c r="B52"/>
      <c r="C52" s="18"/>
      <c r="D52" s="15"/>
    </row>
    <row r="53" spans="1:4" s="13" customFormat="1" ht="19.8" x14ac:dyDescent="0.5">
      <c r="A53"/>
      <c r="B53"/>
      <c r="C53" s="18"/>
      <c r="D53" s="15"/>
    </row>
    <row r="54" spans="1:4" s="13" customFormat="1" ht="19.8" x14ac:dyDescent="0.5">
      <c r="A54"/>
      <c r="B54"/>
      <c r="C54" s="18"/>
      <c r="D54" s="15"/>
    </row>
    <row r="55" spans="1:4" s="13" customFormat="1" ht="19.8" x14ac:dyDescent="0.5">
      <c r="A55"/>
      <c r="B55"/>
      <c r="C55" s="18"/>
      <c r="D55" s="15"/>
    </row>
    <row r="56" spans="1:4" s="13" customFormat="1" ht="19.8" x14ac:dyDescent="0.5">
      <c r="A56"/>
      <c r="B56"/>
      <c r="C56" s="18"/>
      <c r="D56" s="15"/>
    </row>
    <row r="57" spans="1:4" s="13" customFormat="1" ht="19.8" x14ac:dyDescent="0.5">
      <c r="A57"/>
      <c r="B57"/>
      <c r="C57" s="18"/>
      <c r="D57" s="15"/>
    </row>
    <row r="58" spans="1:4" s="13" customFormat="1" ht="19.8" x14ac:dyDescent="0.5">
      <c r="A58"/>
      <c r="B58"/>
      <c r="C58" s="18"/>
      <c r="D58" s="15"/>
    </row>
    <row r="59" spans="1:4" s="13" customFormat="1" ht="19.8" x14ac:dyDescent="0.5">
      <c r="A59"/>
      <c r="B59"/>
      <c r="C59" s="18"/>
      <c r="D59" s="15"/>
    </row>
    <row r="60" spans="1:4" s="13" customFormat="1" ht="19.8" x14ac:dyDescent="0.5">
      <c r="A60"/>
      <c r="B60"/>
      <c r="C60" s="18"/>
      <c r="D60" s="15"/>
    </row>
    <row r="61" spans="1:4" s="13" customFormat="1" ht="19.8" x14ac:dyDescent="0.5">
      <c r="A61"/>
      <c r="B61"/>
      <c r="C61" s="18"/>
      <c r="D61" s="15"/>
    </row>
    <row r="62" spans="1:4" s="13" customFormat="1" ht="19.8" x14ac:dyDescent="0.5">
      <c r="A62"/>
      <c r="B62"/>
      <c r="C62" s="18"/>
      <c r="D62" s="15"/>
    </row>
    <row r="63" spans="1:4" s="13" customFormat="1" ht="19.8" x14ac:dyDescent="0.5">
      <c r="A63"/>
      <c r="B63"/>
      <c r="C63" s="18"/>
      <c r="D63" s="15"/>
    </row>
    <row r="64" spans="1:4" s="13" customFormat="1" ht="19.8" x14ac:dyDescent="0.5">
      <c r="A64"/>
      <c r="B64"/>
      <c r="C64" s="18"/>
      <c r="D64" s="15"/>
    </row>
    <row r="65" spans="1:4" s="13" customFormat="1" ht="19.8" x14ac:dyDescent="0.5">
      <c r="A65"/>
      <c r="B65"/>
      <c r="C65" s="18"/>
      <c r="D65" s="15"/>
    </row>
    <row r="66" spans="1:4" s="13" customFormat="1" ht="19.8" x14ac:dyDescent="0.5">
      <c r="A66"/>
      <c r="B66"/>
      <c r="C66" s="18"/>
      <c r="D66" s="15"/>
    </row>
    <row r="67" spans="1:4" s="13" customFormat="1" ht="19.8" x14ac:dyDescent="0.5">
      <c r="A67"/>
      <c r="B67"/>
      <c r="C67" s="18"/>
      <c r="D67" s="15"/>
    </row>
    <row r="68" spans="1:4" s="13" customFormat="1" ht="19.8" x14ac:dyDescent="0.5">
      <c r="A68"/>
      <c r="B68"/>
      <c r="C68" s="18"/>
      <c r="D68" s="15"/>
    </row>
    <row r="69" spans="1:4" s="13" customFormat="1" ht="19.8" x14ac:dyDescent="0.5">
      <c r="A69"/>
      <c r="B69"/>
      <c r="C69" s="18"/>
      <c r="D69" s="15"/>
    </row>
    <row r="70" spans="1:4" s="13" customFormat="1" ht="19.8" x14ac:dyDescent="0.5">
      <c r="C70" s="20"/>
      <c r="D70" s="17"/>
    </row>
    <row r="71" spans="1:4" s="13" customFormat="1" ht="19.8" x14ac:dyDescent="0.5">
      <c r="C71" s="20"/>
      <c r="D71" s="17"/>
    </row>
    <row r="72" spans="1:4" s="13" customFormat="1" ht="19.8" x14ac:dyDescent="0.5">
      <c r="C72" s="20"/>
      <c r="D72" s="17"/>
    </row>
  </sheetData>
  <mergeCells count="4">
    <mergeCell ref="A1:D1"/>
    <mergeCell ref="A2:D2"/>
    <mergeCell ref="A3:D3"/>
    <mergeCell ref="A5:D5"/>
  </mergeCells>
  <pageMargins left="0.70866141732283472" right="0.70866141732283472" top="0.74803149606299213" bottom="0.74803149606299213" header="0.31496062992125984" footer="0.31496062992125984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rawdata</vt:lpstr>
      <vt:lpstr>bills</vt:lpstr>
      <vt:lpstr>taxinvoice</vt:lpstr>
      <vt:lpstr>taxinvoice!Print_Titles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2020-11-13T16:39:01Z</cp:lastPrinted>
  <dcterms:created xsi:type="dcterms:W3CDTF">2020-11-13T16:04:17Z</dcterms:created>
  <dcterms:modified xsi:type="dcterms:W3CDTF">2020-11-13T16:42:28Z</dcterms:modified>
</cp:coreProperties>
</file>